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ira_\Documents\Project Folder\"/>
    </mc:Choice>
  </mc:AlternateContent>
  <xr:revisionPtr revIDLastSave="0" documentId="13_ncr:1_{FF7432DD-51ED-4322-9AC6-FE26D2E2C992}" xr6:coauthVersionLast="46" xr6:coauthVersionMax="46" xr10:uidLastSave="{00000000-0000-0000-0000-000000000000}"/>
  <bookViews>
    <workbookView xWindow="28680" yWindow="-120" windowWidth="29040" windowHeight="15840" firstSheet="5" activeTab="5" xr2:uid="{00000000-000D-0000-FFFF-FFFF00000000}"/>
  </bookViews>
  <sheets>
    <sheet name="Category Statistics" sheetId="2" r:id="rId1"/>
    <sheet name="Subcategory Statistics" sheetId="4" r:id="rId2"/>
    <sheet name="Count of outcome" sheetId="6" r:id="rId3"/>
    <sheet name="Outcomes Based on Launch Date" sheetId="7" r:id="rId4"/>
    <sheet name="Chart1" sheetId="12" r:id="rId5"/>
    <sheet name="Theater Outcomes by Launch Date" sheetId="13" r:id="rId6"/>
    <sheet name="Outcomes Based on Goals" sheetId="14" r:id="rId7"/>
    <sheet name="Kickstarter" sheetId="1" r:id="rId8"/>
    <sheet name="Failed US Kickstarters" sheetId="10" r:id="rId9"/>
    <sheet name="Descriptive Statistics" sheetId="11" r:id="rId10"/>
    <sheet name="Successful US Kickstarters" sheetId="9" r:id="rId11"/>
    <sheet name="Edinburgh Research" sheetId="8" r:id="rId12"/>
  </sheets>
  <externalReferences>
    <externalReference r:id="rId13"/>
  </externalReferences>
  <definedNames>
    <definedName name="_xlnm._FilterDatabase" localSheetId="8" hidden="1">'Failed US Kickstarters'!$A$1:$T$1</definedName>
    <definedName name="_xlnm._FilterDatabase" localSheetId="7" hidden="1">Kickstarter!$A$1:$U$4115</definedName>
    <definedName name="_xlnm._FilterDatabase" localSheetId="6" hidden="1">'Outcomes Based on Goals'!$A$1:$H$1</definedName>
    <definedName name="_xlnm._FilterDatabase" localSheetId="10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4" l="1"/>
  <c r="H4" i="14"/>
  <c r="H5" i="14"/>
  <c r="H6" i="14"/>
  <c r="H7" i="14"/>
  <c r="H8" i="14"/>
  <c r="H9" i="14"/>
  <c r="H10" i="14"/>
  <c r="H11" i="14"/>
  <c r="H12" i="14"/>
  <c r="H13" i="14"/>
  <c r="H2" i="14"/>
  <c r="G4" i="14"/>
  <c r="G5" i="14"/>
  <c r="G6" i="14"/>
  <c r="G7" i="14"/>
  <c r="G8" i="14"/>
  <c r="G9" i="14"/>
  <c r="G10" i="14"/>
  <c r="G11" i="14"/>
  <c r="G12" i="14"/>
  <c r="G13" i="14"/>
  <c r="G2" i="14"/>
  <c r="F4" i="14"/>
  <c r="F5" i="14"/>
  <c r="F6" i="14"/>
  <c r="F7" i="14"/>
  <c r="F8" i="14"/>
  <c r="F9" i="14"/>
  <c r="F10" i="14"/>
  <c r="F11" i="14"/>
  <c r="F12" i="14"/>
  <c r="F13" i="14"/>
  <c r="F2" i="14"/>
  <c r="O2843" i="1"/>
  <c r="D13" i="14"/>
  <c r="D12" i="14"/>
  <c r="D11" i="14"/>
  <c r="D10" i="14"/>
  <c r="D9" i="14"/>
  <c r="D8" i="14"/>
  <c r="D7" i="14"/>
  <c r="D5" i="14"/>
  <c r="D4" i="14"/>
  <c r="D3" i="14"/>
  <c r="D6" i="14"/>
  <c r="C3" i="14"/>
  <c r="C13" i="14"/>
  <c r="C2" i="14"/>
  <c r="C12" i="14"/>
  <c r="C11" i="14"/>
  <c r="C10" i="14"/>
  <c r="C9" i="14"/>
  <c r="C8" i="14"/>
  <c r="C7" i="14"/>
  <c r="C6" i="14"/>
  <c r="C5" i="14"/>
  <c r="C4" i="14"/>
  <c r="B13" i="14"/>
  <c r="B2" i="14"/>
  <c r="D2" i="14"/>
  <c r="B12" i="14"/>
  <c r="B11" i="14"/>
  <c r="B10" i="14"/>
  <c r="B9" i="14"/>
  <c r="B8" i="14"/>
  <c r="B7" i="14"/>
  <c r="B6" i="14"/>
  <c r="B5" i="14"/>
  <c r="B4" i="14"/>
  <c r="C13" i="11"/>
  <c r="C12" i="11"/>
  <c r="C11" i="11"/>
  <c r="B11" i="11"/>
  <c r="B13" i="11"/>
  <c r="B12" i="11"/>
  <c r="B4" i="11"/>
  <c r="C7" i="11"/>
  <c r="C6" i="11"/>
  <c r="C5" i="11"/>
  <c r="C4" i="11"/>
  <c r="C3" i="11"/>
  <c r="B7" i="11"/>
  <c r="B6" i="11"/>
  <c r="B5" i="11"/>
  <c r="C10" i="11"/>
  <c r="C9" i="11"/>
  <c r="C2" i="11"/>
  <c r="B10" i="11"/>
  <c r="B3" i="11"/>
  <c r="B9" i="11"/>
  <c r="B2" i="11"/>
  <c r="F3" i="8"/>
  <c r="F4" i="8"/>
  <c r="F5" i="8"/>
  <c r="F6" i="8"/>
  <c r="F2" i="8"/>
  <c r="D2" i="8"/>
  <c r="D3" i="8"/>
  <c r="D4" i="8"/>
  <c r="D5" i="8"/>
  <c r="D6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4" l="1"/>
  <c r="E7" i="14"/>
  <c r="E9" i="14"/>
  <c r="E10" i="14"/>
  <c r="E11" i="14"/>
  <c r="E12" i="14"/>
  <c r="E6" i="14"/>
  <c r="E5" i="14"/>
  <c r="E3" i="14"/>
  <c r="E13" i="14"/>
  <c r="E8" i="14"/>
  <c r="E2" i="14"/>
  <c r="C14" i="11"/>
  <c r="B14" i="11"/>
  <c r="G3" i="14" l="1"/>
  <c r="H3" i="14"/>
  <c r="F3" i="14"/>
</calcChain>
</file>

<file path=xl/sharedStrings.xml><?xml version="1.0" encoding="utf-8"?>
<sst xmlns="http://schemas.openxmlformats.org/spreadsheetml/2006/main" count="38410" uniqueCount="8418">
  <si>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</si>
  <si>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</si>
  <si>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</si>
  <si>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</si>
  <si>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</si>
  <si>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</si>
  <si>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</si>
  <si>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</si>
  <si>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</si>
  <si>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</si>
  <si>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</si>
  <si>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</si>
  <si>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</si>
  <si>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</si>
  <si>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</si>
  <si>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</si>
  <si>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</si>
  <si>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</si>
  <si>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</si>
  <si>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</si>
  <si>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</si>
  <si>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</si>
  <si>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</si>
  <si>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</si>
  <si>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</si>
  <si>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</si>
  <si>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</si>
  <si>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</si>
  <si>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</si>
  <si>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</si>
  <si>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</si>
  <si>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</si>
  <si>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</si>
  <si>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</si>
  <si>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</si>
  <si>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</si>
  <si>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</si>
  <si>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</si>
  <si>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</si>
  <si>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</si>
  <si>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</si>
  <si>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</si>
  <si>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</si>
  <si>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</si>
  <si>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</si>
  <si>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</si>
  <si>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</si>
  <si>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</si>
  <si>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</si>
  <si>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</si>
  <si>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</si>
  <si>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</si>
  <si>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</si>
  <si>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</si>
  <si>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</si>
  <si>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</si>
  <si>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</si>
  <si>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</si>
  <si>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</si>
  <si>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</si>
  <si>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</si>
  <si>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</si>
  <si>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</si>
  <si>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</si>
  <si>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</si>
  <si>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</si>
  <si>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</si>
  <si>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</si>
  <si>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</si>
  <si>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</si>
  <si>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</si>
  <si>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</si>
  <si>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</si>
  <si>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</si>
  <si>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</si>
  <si>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</si>
  <si>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</si>
  <si>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</si>
  <si>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</si>
  <si>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</si>
  <si>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</si>
  <si>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</si>
  <si>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</si>
  <si>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</si>
  <si>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</si>
  <si>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</si>
  <si>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</si>
  <si>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</si>
  <si>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</si>
  <si>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</si>
  <si>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</si>
  <si>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</si>
  <si>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</si>
  <si>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</si>
  <si>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</si>
  <si>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</si>
  <si>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</si>
  <si>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</si>
  <si>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</si>
  <si>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</si>
  <si>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</si>
  <si>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</si>
  <si>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</si>
  <si>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</si>
  <si>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</si>
  <si>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</si>
  <si>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</si>
  <si>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</si>
  <si>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</si>
  <si>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</si>
  <si>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</si>
  <si>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</si>
  <si>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</si>
  <si>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</si>
  <si>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</si>
  <si>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</si>
  <si>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</si>
  <si>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</si>
  <si>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</si>
  <si>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</si>
  <si>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</si>
  <si>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</si>
  <si>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</si>
  <si>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</si>
  <si>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</si>
  <si>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</si>
  <si>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</si>
  <si>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</si>
  <si>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</si>
  <si>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</si>
  <si>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</si>
  <si>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</si>
  <si>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</si>
  <si>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</si>
  <si>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</si>
  <si>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</si>
  <si>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</si>
  <si>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</si>
  <si>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</si>
  <si>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</si>
  <si>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</si>
  <si>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</si>
  <si>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</si>
  <si>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</si>
  <si>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</si>
  <si>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</si>
  <si>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</si>
  <si>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</si>
  <si>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</si>
  <si>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</si>
  <si>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</si>
  <si>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</si>
  <si>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</si>
  <si>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</si>
  <si>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</si>
  <si>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</si>
  <si>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</si>
  <si>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</si>
  <si>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</si>
  <si>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</si>
  <si>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</si>
  <si>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</si>
  <si>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</si>
  <si>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</si>
  <si>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</si>
  <si>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</si>
  <si>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</si>
  <si>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</si>
  <si>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</si>
  <si>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</si>
  <si>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</si>
  <si>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</si>
  <si>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</si>
  <si>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</si>
  <si>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</si>
  <si>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</si>
  <si>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</si>
  <si>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</si>
  <si>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</si>
  <si>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</si>
  <si>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</si>
  <si>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</si>
  <si>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</si>
  <si>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</si>
  <si>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</si>
  <si>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</si>
  <si>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</si>
  <si>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</si>
  <si>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</si>
  <si>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</si>
  <si>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</si>
  <si>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</si>
  <si>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</si>
  <si>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</si>
  <si>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</si>
  <si>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</si>
  <si>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</si>
  <si>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</si>
  <si>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</si>
  <si>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</si>
  <si>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</si>
  <si>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</si>
  <si>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</si>
  <si>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</si>
  <si>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</si>
  <si>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</si>
  <si>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</si>
  <si>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</si>
  <si>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</si>
  <si>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</si>
  <si>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</si>
  <si>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</si>
  <si>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</si>
  <si>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</si>
  <si>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</si>
  <si>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</si>
  <si>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</si>
  <si>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</si>
  <si>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</si>
  <si>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</si>
  <si>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</si>
  <si>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</si>
  <si>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</si>
  <si>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</si>
  <si>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</si>
  <si>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</si>
  <si>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</si>
  <si>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</si>
  <si>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</si>
  <si>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</si>
  <si>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</si>
  <si>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</si>
  <si>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</si>
  <si>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</si>
  <si>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</si>
  <si>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</si>
  <si>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</si>
  <si>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</si>
  <si>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</si>
  <si>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</si>
  <si>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</si>
  <si>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</si>
  <si>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</si>
  <si>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</si>
  <si>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</si>
  <si>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</si>
  <si>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</si>
  <si>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</si>
  <si>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</si>
  <si>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</si>
  <si>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</si>
  <si>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</si>
  <si>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</si>
  <si>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</si>
  <si>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</si>
  <si>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</si>
  <si>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</si>
  <si>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</si>
  <si>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</si>
  <si>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</si>
  <si>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</si>
  <si>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</si>
  <si>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</si>
  <si>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</si>
  <si>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</si>
  <si>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</si>
  <si>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</si>
  <si>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</si>
  <si>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</si>
  <si>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</si>
  <si>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</si>
  <si>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</si>
  <si>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</si>
  <si>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</si>
  <si>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</si>
  <si>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</si>
  <si>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</si>
  <si>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</si>
  <si>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</si>
  <si>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</si>
  <si>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</si>
  <si>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</si>
  <si>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</si>
  <si>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</si>
  <si>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</si>
  <si>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</si>
  <si>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</si>
  <si>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</si>
  <si>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</si>
  <si>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</si>
  <si>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</si>
  <si>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</si>
  <si>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</si>
  <si>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</si>
  <si>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</si>
  <si>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</si>
  <si>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</si>
  <si>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</si>
  <si>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</si>
  <si>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</si>
  <si>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</si>
  <si>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</si>
  <si>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</si>
  <si>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</si>
  <si>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</si>
  <si>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</si>
  <si>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</si>
  <si>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</si>
  <si>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</si>
  <si>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</si>
  <si>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</si>
  <si>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</si>
  <si>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</si>
  <si>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</si>
  <si>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</si>
  <si>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</si>
  <si>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</si>
  <si>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</si>
  <si>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</si>
  <si>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</si>
  <si>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</si>
  <si>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</si>
  <si>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</si>
  <si>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</si>
  <si>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</si>
  <si>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</si>
  <si>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</si>
  <si>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</si>
  <si>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</si>
  <si>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</si>
  <si>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</si>
  <si>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</si>
  <si>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</si>
  <si>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</si>
  <si>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</si>
  <si>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</si>
  <si>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</si>
  <si>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</si>
  <si>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</si>
  <si>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</si>
  <si>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</si>
  <si>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</si>
  <si>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</si>
  <si>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</si>
  <si>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</si>
  <si>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</si>
  <si>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</si>
  <si>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</si>
  <si>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</si>
  <si>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</si>
  <si>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</si>
  <si>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</si>
  <si>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</si>
  <si>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</si>
  <si>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</si>
  <si>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</si>
  <si>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</si>
  <si>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</si>
  <si>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</si>
  <si>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</si>
  <si>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</si>
  <si>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</si>
  <si>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</si>
  <si>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</si>
  <si>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</si>
  <si>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</si>
  <si>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</si>
  <si>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</si>
  <si>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</si>
  <si>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</si>
  <si>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</si>
  <si>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</si>
  <si>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</si>
  <si>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</si>
  <si>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</si>
  <si>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</si>
  <si>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</si>
  <si>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</si>
  <si>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</si>
  <si>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</si>
  <si>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</si>
  <si>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</si>
  <si>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</si>
  <si>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</si>
  <si>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</si>
  <si>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</si>
  <si>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</si>
  <si>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</si>
  <si>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</si>
  <si>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</si>
  <si>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</si>
  <si>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</si>
  <si>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</si>
  <si>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</si>
  <si>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</si>
  <si>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</si>
  <si>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</si>
  <si>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</si>
  <si>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</si>
  <si>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</si>
  <si>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</si>
  <si>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</si>
  <si>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</si>
  <si>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</si>
  <si>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</si>
  <si>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</si>
  <si>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</si>
  <si>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</si>
  <si>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</si>
  <si>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</si>
  <si>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</si>
  <si>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</si>
  <si>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</si>
  <si>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</si>
  <si>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</si>
  <si>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</si>
  <si>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</si>
  <si>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</si>
  <si>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</si>
  <si>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</si>
  <si>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</si>
  <si>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</si>
  <si>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</si>
  <si>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</si>
  <si>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</si>
  <si>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</si>
  <si>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</si>
  <si>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</si>
  <si>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</si>
  <si>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</si>
  <si>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</si>
  <si>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</si>
  <si>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</si>
  <si>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</si>
  <si>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</si>
  <si>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</si>
  <si>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</si>
  <si>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</si>
  <si>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</si>
  <si>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</si>
  <si>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</si>
  <si>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</si>
  <si>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</si>
  <si>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</si>
  <si>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</si>
  <si>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</si>
  <si>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</si>
  <si>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</si>
  <si>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</si>
  <si>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</si>
  <si>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</si>
  <si>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</si>
  <si>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</si>
  <si>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</si>
  <si>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</si>
  <si>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</si>
  <si>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</si>
  <si>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</si>
  <si>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</si>
  <si>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</si>
  <si>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</si>
  <si>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</si>
  <si>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</si>
  <si>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</si>
  <si>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</si>
  <si>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</si>
  <si>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</si>
  <si>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</si>
  <si>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</si>
  <si>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</si>
  <si>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</si>
  <si>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</si>
  <si>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</si>
  <si>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</si>
  <si>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</si>
  <si>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</si>
  <si>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</si>
  <si>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</si>
  <si>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</si>
  <si>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</si>
  <si>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</si>
  <si>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</si>
  <si>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</si>
  <si>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</si>
  <si>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</si>
  <si>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</si>
  <si>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</si>
  <si>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</si>
  <si>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</si>
  <si>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</si>
  <si>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</si>
  <si>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</si>
  <si>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</si>
  <si>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</si>
  <si>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</si>
  <si>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</si>
  <si>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</si>
  <si>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</si>
  <si>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</si>
  <si>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</si>
  <si>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</si>
  <si>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</si>
  <si>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</si>
  <si>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</si>
  <si>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</si>
  <si>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</si>
  <si>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</si>
  <si>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</si>
  <si>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</si>
  <si>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</si>
  <si>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</si>
  <si>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</si>
  <si>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</si>
  <si>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</si>
  <si>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</si>
  <si>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</si>
  <si>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</si>
  <si>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</si>
  <si>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</si>
  <si>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</si>
  <si>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</si>
  <si>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</si>
  <si>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</si>
  <si>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</si>
  <si>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</si>
  <si>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</si>
  <si>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</si>
  <si>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</si>
  <si>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</si>
  <si>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</si>
  <si>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</si>
  <si>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</si>
  <si>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</si>
  <si>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</si>
  <si>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</si>
  <si>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</si>
  <si>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</si>
  <si>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</si>
  <si>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</si>
  <si>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</si>
  <si>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</si>
  <si>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</si>
  <si>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</si>
  <si>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</si>
  <si>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</si>
  <si>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</si>
  <si>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</si>
  <si>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</si>
  <si>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</si>
  <si>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</si>
  <si>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</si>
  <si>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</si>
  <si>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</si>
  <si>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</si>
  <si>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</si>
  <si>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</si>
  <si>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</si>
  <si>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</si>
  <si>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</si>
  <si>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</si>
  <si>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</si>
  <si>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</si>
  <si>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</si>
  <si>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</si>
  <si>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</si>
  <si>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</si>
  <si>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</si>
  <si>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</si>
  <si>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</si>
  <si>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</si>
  <si>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</si>
  <si>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</si>
  <si>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</si>
  <si>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</si>
  <si>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</si>
  <si>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</si>
  <si>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</si>
  <si>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</si>
  <si>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</si>
  <si>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</si>
  <si>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</si>
  <si>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</si>
  <si>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</si>
  <si>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</si>
  <si>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</si>
  <si>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</si>
  <si>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</si>
  <si>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</si>
  <si>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</si>
  <si>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</si>
  <si>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</si>
  <si>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</si>
  <si>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</si>
  <si>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</si>
  <si>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</si>
  <si>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</si>
  <si>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</si>
  <si>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</si>
  <si>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</si>
  <si>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</si>
  <si>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</si>
  <si>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</si>
  <si>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</si>
  <si>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</si>
  <si>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</si>
  <si>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</si>
  <si>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</si>
  <si>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</si>
  <si>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</si>
  <si>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</si>
  <si>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</si>
  <si>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</si>
  <si>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</si>
  <si>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</si>
  <si>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</si>
  <si>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</si>
  <si>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</si>
  <si>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</si>
  <si>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</si>
  <si>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</si>
  <si>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</si>
  <si>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</si>
  <si>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</si>
  <si>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</si>
  <si>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</si>
  <si>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</si>
  <si>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</si>
  <si>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</si>
  <si>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</si>
  <si>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</si>
  <si>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</si>
  <si>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</si>
  <si>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</si>
  <si>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</si>
  <si>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</si>
  <si>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</si>
  <si>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</si>
  <si>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</si>
  <si>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</si>
  <si>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</si>
  <si>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</si>
  <si>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</si>
  <si>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</si>
  <si>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</si>
  <si>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</si>
  <si>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</si>
  <si>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</si>
  <si>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</si>
  <si>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</si>
  <si>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</si>
  <si>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</si>
  <si>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</si>
  <si>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</si>
  <si>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</si>
  <si>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</si>
  <si>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</si>
  <si>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</si>
  <si>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</si>
  <si>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</si>
  <si>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</si>
  <si>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</si>
  <si>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</si>
  <si>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</si>
  <si>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</si>
  <si>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</si>
  <si>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</si>
  <si>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</si>
  <si>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</si>
  <si>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</si>
  <si>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</si>
  <si>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</si>
  <si>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</si>
  <si>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</si>
  <si>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</si>
  <si>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</si>
  <si>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</si>
  <si>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</si>
  <si>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</si>
  <si>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</si>
  <si>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</si>
  <si>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</si>
  <si>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</si>
  <si>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</si>
  <si>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</si>
  <si>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</si>
  <si>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</si>
  <si>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</si>
  <si>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</si>
  <si>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</si>
  <si>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</si>
  <si>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</si>
  <si>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</si>
  <si>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</si>
  <si>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</si>
  <si>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</si>
  <si>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</si>
  <si>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</si>
  <si>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</si>
  <si>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</si>
  <si>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</si>
  <si>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</si>
  <si>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</si>
  <si>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</si>
  <si>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</si>
  <si>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</si>
  <si>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</si>
  <si>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</si>
  <si>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</si>
  <si>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</si>
  <si>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</si>
  <si>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</si>
  <si>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</si>
  <si>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</si>
  <si>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</si>
  <si>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</si>
  <si>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</si>
  <si>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</si>
  <si>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</si>
  <si>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</si>
  <si>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</si>
  <si>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</si>
  <si>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</si>
  <si>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</si>
  <si>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</si>
  <si>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</si>
  <si>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</si>
  <si>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</si>
  <si>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</si>
  <si>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</si>
  <si>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</si>
  <si>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</si>
  <si>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</si>
  <si>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</si>
  <si>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</si>
  <si>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</si>
  <si>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</si>
  <si>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</si>
  <si>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</si>
  <si>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</si>
  <si>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</si>
  <si>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</si>
  <si>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</si>
  <si>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</si>
  <si>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</si>
  <si>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</si>
  <si>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</si>
  <si>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</si>
  <si>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</si>
  <si>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</si>
  <si>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</si>
  <si>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</si>
  <si>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</si>
  <si>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</si>
  <si>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</si>
  <si>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</si>
  <si>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</si>
  <si>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</si>
  <si>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</si>
  <si>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</si>
  <si>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</si>
  <si>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</si>
  <si>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</si>
  <si>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</si>
  <si>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</si>
  <si>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</si>
  <si>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</si>
  <si>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</si>
  <si>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</si>
  <si>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</si>
  <si>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</si>
  <si>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</si>
  <si>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</si>
  <si>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</si>
  <si>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</si>
  <si>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</si>
  <si>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</si>
  <si>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</si>
  <si>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</si>
  <si>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</si>
  <si>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</si>
  <si>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</si>
  <si>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</si>
  <si>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</si>
  <si>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</si>
  <si>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</si>
  <si>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</si>
  <si>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</si>
  <si>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</si>
  <si>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</si>
  <si>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</si>
  <si>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</si>
  <si>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</si>
  <si>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</si>
  <si>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</si>
  <si>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</si>
  <si>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</si>
  <si>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</si>
  <si>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</si>
  <si>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</si>
  <si>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</si>
  <si>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</si>
  <si>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</si>
  <si>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</si>
  <si>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</si>
  <si>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</si>
  <si>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</si>
  <si>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</si>
  <si>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</si>
  <si>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</si>
  <si>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</si>
  <si>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</si>
  <si>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</si>
  <si>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</si>
  <si>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</si>
  <si>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</si>
  <si>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</si>
  <si>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</si>
  <si>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</si>
  <si>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</si>
  <si>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</si>
  <si>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</si>
  <si>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</si>
  <si>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</si>
  <si>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</si>
  <si>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</si>
  <si>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</si>
  <si>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</si>
  <si>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</si>
  <si>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</si>
  <si>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</si>
  <si>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</si>
  <si>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</si>
  <si>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</si>
  <si>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</si>
  <si>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</si>
  <si>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</si>
  <si>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</si>
  <si>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</si>
  <si>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</si>
  <si>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</si>
  <si>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</si>
  <si>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</si>
  <si>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</si>
  <si>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</si>
  <si>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</si>
  <si>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</si>
  <si>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</si>
  <si>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</si>
  <si>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</si>
  <si>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</si>
  <si>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</si>
  <si>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</si>
  <si>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</si>
  <si>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</si>
  <si>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</si>
  <si>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</si>
  <si>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</si>
  <si>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</si>
  <si>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</si>
  <si>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</si>
  <si>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</si>
  <si>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</si>
  <si>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</si>
  <si>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</si>
  <si>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</si>
  <si>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</si>
  <si>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</si>
  <si>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</si>
  <si>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</si>
  <si>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</si>
  <si>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</si>
  <si>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</si>
  <si>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</si>
  <si>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</si>
  <si>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</si>
  <si>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</si>
  <si>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</si>
  <si>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</si>
  <si>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</si>
  <si>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</si>
  <si>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</si>
  <si>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</si>
  <si>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</si>
  <si>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</si>
  <si>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</si>
  <si>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</si>
  <si>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</si>
  <si>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</si>
  <si>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</si>
  <si>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</si>
  <si>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</si>
  <si>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</si>
  <si>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</si>
  <si>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</si>
  <si>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</si>
  <si>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</si>
  <si>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</si>
  <si>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</si>
  <si>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</si>
  <si>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</si>
  <si>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</si>
  <si>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</si>
  <si>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</si>
  <si>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</si>
  <si>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</si>
  <si>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</si>
  <si>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</si>
  <si>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</si>
  <si>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</si>
  <si>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</si>
  <si>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</si>
  <si>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</si>
  <si>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</si>
  <si>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</si>
  <si>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</si>
  <si>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</si>
  <si>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</si>
  <si>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</si>
  <si>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</si>
  <si>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</si>
  <si>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</si>
  <si>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</si>
  <si>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</si>
  <si>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</si>
  <si>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</si>
  <si>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</si>
  <si>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</si>
  <si>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</si>
  <si>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</si>
  <si>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</si>
  <si>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</si>
  <si>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</si>
  <si>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</si>
  <si>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</si>
  <si>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</si>
  <si>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</si>
  <si>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</si>
  <si>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</si>
  <si>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</si>
  <si>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</si>
  <si>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</si>
  <si>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</si>
  <si>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</si>
  <si>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</si>
  <si>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</si>
  <si>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</si>
  <si>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</si>
  <si>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</si>
  <si>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</si>
  <si>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</si>
  <si>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</si>
  <si>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</si>
  <si>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</si>
  <si>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</si>
  <si>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</si>
  <si>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</si>
  <si>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</si>
  <si>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</si>
  <si>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</si>
  <si>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</si>
  <si>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</si>
  <si>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</si>
  <si>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</si>
  <si>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</si>
  <si>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</si>
  <si>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</si>
  <si>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</si>
  <si>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</si>
  <si>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</si>
  <si>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</si>
  <si>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</si>
  <si>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</si>
  <si>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</si>
  <si>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</si>
  <si>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</si>
  <si>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</si>
  <si>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</si>
  <si>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</si>
  <si>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</si>
  <si>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</si>
  <si>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</si>
  <si>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</si>
  <si>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</si>
  <si>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</si>
  <si>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</si>
  <si>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</si>
  <si>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</si>
  <si>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</si>
  <si>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</si>
  <si>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</si>
  <si>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</si>
  <si>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</si>
  <si>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</si>
  <si>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</si>
  <si>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</si>
  <si>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</si>
  <si>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</si>
  <si>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</si>
  <si>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</si>
  <si>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</si>
  <si>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</si>
  <si>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</si>
  <si>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</si>
  <si>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</si>
  <si>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</si>
  <si>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</si>
  <si>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</si>
  <si>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</si>
  <si>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</si>
  <si>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</si>
  <si>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</si>
  <si>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</si>
  <si>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</si>
  <si>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</si>
  <si>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</si>
  <si>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</si>
  <si>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</si>
  <si>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</si>
  <si>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</si>
  <si>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</si>
  <si>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</si>
  <si>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</si>
  <si>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</si>
  <si>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</si>
  <si>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</si>
  <si>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</si>
  <si>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</si>
  <si>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</si>
  <si>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</si>
  <si>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</si>
  <si>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</si>
  <si>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</si>
  <si>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</si>
  <si>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</si>
  <si>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</si>
  <si>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</si>
  <si>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</si>
  <si>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</si>
  <si>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</si>
  <si>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</si>
  <si>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</si>
  <si>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</si>
  <si>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</si>
  <si>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</si>
  <si>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</si>
  <si>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</si>
  <si>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</si>
  <si>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</si>
  <si>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</si>
  <si>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</si>
  <si>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</si>
  <si>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</si>
  <si>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</si>
  <si>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</si>
  <si>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</si>
  <si>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</si>
  <si>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</si>
  <si>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</si>
  <si>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</si>
  <si>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</si>
  <si>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</si>
  <si>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</si>
  <si>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</si>
  <si>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</si>
  <si>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</si>
  <si>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</si>
  <si>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</si>
  <si>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</si>
  <si>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</si>
  <si>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</si>
  <si>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</si>
  <si>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</si>
  <si>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</si>
  <si>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</si>
  <si>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</si>
  <si>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</si>
  <si>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</si>
  <si>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</si>
  <si>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</si>
  <si>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</si>
  <si>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</si>
  <si>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</si>
  <si>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</si>
  <si>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</si>
  <si>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</si>
  <si>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</si>
  <si>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</si>
  <si>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</si>
  <si>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</si>
  <si>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</si>
  <si>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</si>
  <si>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</si>
  <si>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</si>
  <si>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</si>
  <si>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</si>
  <si>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</si>
  <si>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</si>
  <si>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</si>
  <si>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</si>
  <si>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</si>
  <si>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</si>
  <si>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</si>
  <si>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</si>
  <si>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</si>
  <si>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</si>
  <si>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</si>
  <si>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</si>
  <si>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</si>
  <si>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</si>
  <si>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</si>
  <si>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</si>
  <si>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</si>
  <si>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</si>
  <si>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</si>
  <si>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</si>
  <si>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</si>
  <si>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</si>
  <si>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</si>
  <si>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</si>
  <si>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</si>
  <si>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</si>
  <si>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</si>
  <si>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</si>
  <si>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</si>
  <si>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</si>
  <si>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</si>
  <si>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</si>
  <si>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</si>
  <si>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</si>
  <si>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</si>
  <si>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</si>
  <si>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</si>
  <si>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</si>
  <si>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</si>
  <si>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</si>
  <si>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</si>
  <si>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</si>
  <si>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</si>
  <si>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</si>
  <si>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</si>
  <si>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</si>
  <si>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</si>
  <si>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</si>
  <si>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</si>
  <si>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</si>
  <si>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</si>
  <si>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</si>
  <si>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</si>
  <si>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</si>
  <si>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</si>
  <si>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</si>
  <si>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</si>
  <si>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</si>
  <si>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</si>
  <si>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</si>
  <si>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</si>
  <si>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</si>
  <si>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</si>
  <si>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</si>
  <si>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</si>
  <si>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</si>
  <si>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</si>
  <si>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</si>
  <si>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</si>
  <si>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</si>
  <si>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</si>
  <si>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</si>
  <si>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</si>
  <si>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</si>
  <si>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</si>
  <si>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</si>
  <si>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</si>
  <si>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</si>
  <si>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</si>
  <si>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</si>
  <si>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</si>
  <si>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</si>
  <si>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</si>
  <si>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</si>
  <si>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</si>
  <si>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</si>
  <si>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</si>
  <si>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</si>
  <si>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</si>
  <si>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</si>
  <si>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</si>
  <si>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</si>
  <si>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</si>
  <si>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</si>
  <si>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</si>
  <si>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</si>
  <si>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</si>
  <si>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</si>
  <si>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</si>
  <si>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</si>
  <si>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</si>
  <si>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</si>
  <si>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</si>
  <si>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</si>
  <si>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</si>
  <si>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</si>
  <si>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</si>
  <si>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</si>
  <si>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</si>
  <si>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</si>
  <si>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</si>
  <si>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</si>
  <si>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</si>
  <si>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</si>
  <si>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</si>
  <si>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</si>
  <si>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</si>
  <si>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</si>
  <si>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</si>
  <si>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</si>
  <si>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</si>
  <si>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</si>
  <si>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</si>
  <si>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</si>
  <si>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</si>
  <si>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</si>
  <si>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</si>
  <si>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</si>
  <si>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</si>
  <si>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</si>
  <si>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</si>
  <si>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</si>
  <si>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</si>
  <si>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</si>
  <si>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</si>
  <si>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</si>
  <si>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</si>
  <si>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</si>
  <si>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</si>
  <si>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</si>
  <si>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</si>
  <si>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</si>
  <si>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</si>
  <si>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</si>
  <si>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</si>
  <si>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</si>
  <si>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</si>
  <si>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</si>
  <si>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</si>
  <si>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</si>
  <si>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</si>
  <si>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</si>
  <si>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</si>
  <si>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</si>
  <si>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</si>
  <si>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</si>
  <si>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</si>
  <si>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</si>
  <si>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</si>
  <si>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</si>
  <si>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</si>
  <si>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</si>
  <si>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</si>
  <si>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</si>
  <si>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</si>
  <si>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</si>
  <si>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</si>
  <si>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</si>
  <si>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</si>
  <si>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</si>
  <si>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</si>
  <si>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</si>
  <si>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</si>
  <si>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</si>
  <si>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</si>
  <si>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</si>
  <si>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</si>
  <si>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</si>
  <si>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</si>
  <si>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</si>
  <si>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</si>
  <si>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</si>
  <si>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</si>
  <si>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</si>
  <si>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</si>
  <si>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</si>
  <si>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</si>
  <si>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</si>
  <si>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</si>
  <si>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</si>
  <si>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</si>
  <si>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</si>
  <si>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</si>
  <si>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</si>
  <si>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</si>
  <si>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</si>
  <si>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</si>
  <si>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</si>
  <si>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</si>
  <si>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</si>
  <si>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</si>
  <si>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</si>
  <si>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</si>
  <si>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</si>
  <si>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</si>
  <si>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</si>
  <si>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</si>
  <si>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</si>
  <si>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</si>
  <si>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</si>
  <si>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</si>
  <si>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</si>
  <si>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</si>
  <si>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</si>
  <si>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</si>
  <si>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</si>
  <si>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</si>
  <si>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</si>
  <si>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</si>
  <si>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</si>
  <si>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</si>
  <si>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</si>
  <si>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</si>
  <si>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</si>
  <si>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</si>
  <si>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</si>
  <si>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</si>
  <si>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</si>
  <si>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</si>
  <si>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</si>
  <si>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</si>
  <si>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</si>
  <si>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</si>
  <si>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</si>
  <si>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</si>
  <si>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</si>
  <si>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</si>
  <si>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</si>
  <si>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</si>
  <si>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</si>
  <si>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</si>
  <si>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</si>
  <si>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</si>
  <si>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</si>
  <si>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</si>
  <si>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</si>
  <si>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</si>
  <si>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</si>
  <si>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</si>
  <si>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</si>
  <si>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</si>
  <si>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</si>
  <si>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</si>
  <si>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</si>
  <si>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</si>
  <si>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</si>
  <si>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</si>
  <si>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</si>
  <si>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</si>
  <si>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</si>
  <si>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</si>
  <si>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</si>
  <si>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</si>
  <si>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</si>
  <si>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</si>
  <si>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</si>
  <si>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</si>
  <si>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</si>
  <si>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</si>
  <si>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</si>
  <si>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</si>
  <si>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</si>
  <si>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</si>
  <si>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</si>
  <si>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</si>
  <si>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</si>
  <si>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</si>
  <si>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</si>
  <si>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</si>
  <si>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</si>
  <si>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</si>
  <si>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</si>
  <si>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</si>
  <si>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</si>
  <si>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</si>
  <si>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</si>
  <si>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</si>
  <si>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</si>
  <si>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</si>
  <si>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</si>
  <si>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</si>
  <si>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</si>
  <si>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</si>
  <si>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</si>
  <si>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</si>
  <si>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</si>
  <si>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</si>
  <si>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</si>
  <si>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</si>
  <si>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</si>
  <si>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</si>
  <si>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</si>
  <si>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</si>
  <si>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</si>
  <si>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</si>
  <si>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</si>
  <si>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</si>
  <si>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</si>
  <si>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</si>
  <si>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</si>
  <si>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</si>
  <si>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</si>
  <si>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</si>
  <si>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</si>
  <si>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</si>
  <si>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</si>
  <si>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</si>
  <si>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</si>
  <si>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</si>
  <si>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</si>
  <si>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</si>
  <si>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</si>
  <si>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</si>
  <si>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</si>
  <si>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</si>
  <si>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</si>
  <si>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</si>
  <si>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</si>
  <si>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</si>
  <si>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</si>
  <si>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</si>
  <si>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</si>
  <si>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</si>
  <si>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</si>
  <si>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</si>
  <si>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</si>
  <si>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</si>
  <si>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</si>
  <si>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</si>
  <si>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</si>
  <si>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</si>
  <si>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</si>
  <si>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</si>
  <si>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</si>
  <si>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</si>
  <si>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</si>
  <si>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</si>
  <si>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</si>
  <si>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</si>
  <si>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</si>
  <si>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</si>
  <si>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</si>
  <si>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</si>
  <si>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</si>
  <si>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</si>
  <si>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</si>
  <si>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</si>
  <si>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</si>
  <si>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</si>
  <si>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</si>
  <si>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</si>
  <si>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</si>
  <si>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</si>
  <si>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</si>
  <si>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</si>
  <si>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</si>
  <si>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</si>
  <si>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</si>
  <si>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</si>
  <si>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</si>
  <si>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</si>
  <si>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</si>
  <si>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</si>
  <si>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</si>
  <si>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</si>
  <si>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</si>
  <si>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</si>
  <si>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</si>
  <si>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</si>
  <si>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</si>
  <si>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</si>
  <si>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</si>
  <si>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</si>
  <si>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</si>
  <si>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</si>
  <si>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</si>
  <si>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</si>
  <si>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</si>
  <si>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</si>
  <si>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</si>
  <si>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</si>
  <si>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</si>
  <si>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</si>
  <si>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</si>
  <si>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</si>
  <si>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</si>
  <si>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</si>
  <si>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</si>
  <si>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</si>
  <si>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</si>
  <si>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</si>
  <si>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</si>
  <si>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</si>
  <si>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</si>
  <si>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</si>
  <si>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</si>
  <si>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</si>
  <si>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</si>
  <si>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</si>
  <si>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</si>
  <si>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</si>
  <si>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</si>
  <si>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</si>
  <si>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</si>
  <si>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</si>
  <si>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</si>
  <si>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</si>
  <si>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</si>
  <si>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</si>
  <si>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</si>
  <si>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</si>
  <si>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</si>
  <si>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</si>
  <si>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</si>
  <si>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</si>
  <si>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</si>
  <si>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</si>
  <si>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</si>
  <si>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</si>
  <si>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</si>
  <si>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</si>
  <si>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</si>
  <si>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</si>
  <si>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</si>
  <si>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</si>
  <si>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</si>
  <si>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</si>
  <si>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</si>
  <si>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</si>
  <si>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</si>
  <si>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</si>
  <si>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</si>
  <si>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</si>
  <si>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</si>
  <si>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</si>
  <si>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</si>
  <si>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</si>
  <si>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</si>
  <si>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</si>
  <si>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</si>
  <si>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</si>
  <si>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</si>
  <si>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</si>
  <si>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</si>
  <si>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</si>
  <si>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</si>
  <si>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</si>
  <si>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</si>
  <si>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</si>
  <si>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</si>
  <si>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</si>
  <si>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</si>
  <si>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</si>
  <si>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</si>
  <si>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</si>
  <si>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</si>
  <si>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</si>
  <si>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</si>
  <si>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</si>
  <si>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</si>
  <si>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</si>
  <si>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</si>
  <si>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</si>
  <si>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</si>
  <si>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</si>
  <si>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</si>
  <si>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</si>
  <si>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</si>
  <si>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</si>
  <si>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</si>
  <si>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</si>
  <si>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</si>
  <si>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</si>
  <si>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</si>
  <si>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</si>
  <si>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</si>
  <si>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</si>
  <si>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</si>
  <si>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</si>
  <si>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</si>
  <si>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</si>
  <si>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</si>
  <si>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</si>
  <si>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</si>
  <si>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</si>
  <si>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</si>
  <si>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</si>
  <si>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</si>
  <si>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</si>
  <si>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</si>
  <si>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</si>
  <si>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</si>
  <si>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</si>
  <si>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</si>
  <si>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</si>
  <si>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</si>
  <si>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</si>
  <si>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</si>
  <si>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</si>
  <si>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</si>
  <si>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</si>
  <si>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</si>
  <si>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</si>
  <si>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</si>
  <si>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</si>
  <si>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</si>
  <si>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</si>
  <si>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</si>
  <si>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</si>
  <si>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</si>
  <si>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</si>
  <si>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</si>
  <si>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</si>
  <si>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</si>
  <si>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</si>
  <si>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</si>
  <si>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</si>
  <si>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</si>
  <si>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</si>
  <si>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</si>
  <si>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</si>
  <si>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</si>
  <si>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</si>
  <si>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</si>
  <si>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</si>
  <si>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</si>
  <si>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</si>
  <si>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</si>
  <si>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</si>
  <si>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</si>
  <si>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</si>
  <si>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</si>
  <si>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</si>
  <si>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</si>
  <si>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</si>
  <si>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</si>
  <si>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</si>
  <si>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</si>
  <si>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</si>
  <si>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</si>
  <si>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</si>
  <si>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</si>
  <si>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</si>
  <si>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</si>
  <si>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</si>
  <si>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</si>
  <si>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</si>
  <si>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</si>
  <si>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</si>
  <si>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</si>
  <si>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</si>
  <si>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</si>
  <si>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</si>
  <si>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</si>
  <si>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</si>
  <si>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</si>
  <si>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</si>
  <si>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</si>
  <si>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</si>
  <si>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</si>
  <si>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</si>
  <si>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</si>
  <si>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</si>
  <si>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</si>
  <si>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</si>
  <si>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</si>
  <si>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</si>
  <si>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</si>
  <si>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</si>
  <si>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</si>
  <si>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</si>
  <si>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</si>
  <si>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</si>
  <si>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</si>
  <si>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</si>
  <si>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</si>
  <si>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</si>
  <si>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</si>
  <si>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</si>
  <si>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</si>
  <si>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</si>
  <si>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</si>
  <si>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</si>
  <si>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</si>
  <si>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</si>
  <si>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</si>
  <si>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</si>
  <si>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</si>
  <si>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</si>
  <si>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</si>
  <si>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</si>
  <si>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</si>
  <si>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</si>
  <si>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</si>
  <si>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</si>
  <si>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</si>
  <si>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</si>
  <si>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</si>
  <si>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</si>
  <si>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</si>
  <si>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</si>
  <si>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</si>
  <si>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</si>
  <si>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</si>
  <si>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</si>
  <si>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</si>
  <si>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</si>
  <si>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</si>
  <si>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</si>
  <si>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</si>
  <si>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</si>
  <si>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</si>
  <si>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</si>
  <si>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</si>
  <si>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</si>
  <si>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</si>
  <si>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</si>
  <si>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</si>
  <si>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</si>
  <si>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</si>
  <si>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</si>
  <si>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</si>
  <si>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</si>
  <si>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</si>
  <si>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</si>
  <si>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</si>
  <si>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</si>
  <si>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</si>
  <si>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</si>
  <si>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</si>
  <si>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</si>
  <si>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</si>
  <si>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</si>
  <si>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</si>
  <si>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</si>
  <si>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</si>
  <si>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</si>
  <si>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</si>
  <si>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</si>
  <si>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</si>
  <si>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</si>
  <si>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</si>
  <si>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</si>
  <si>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</si>
  <si>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</si>
  <si>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</si>
  <si>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</si>
  <si>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</si>
  <si>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</si>
  <si>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</si>
  <si>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</si>
  <si>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</si>
  <si>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</si>
  <si>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</si>
  <si>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</si>
  <si>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</si>
  <si>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</si>
  <si>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</si>
  <si>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</si>
  <si>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</si>
  <si>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</si>
  <si>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</si>
  <si>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</si>
  <si>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</si>
  <si>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</si>
  <si>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</si>
  <si>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</si>
  <si>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</si>
  <si>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</si>
  <si>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</si>
  <si>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</si>
  <si>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</si>
  <si>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</si>
  <si>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</si>
  <si>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</si>
  <si>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</si>
  <si>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</si>
  <si>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</si>
  <si>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</si>
  <si>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</si>
  <si>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</si>
  <si>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</si>
  <si>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</si>
  <si>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</si>
  <si>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</si>
  <si>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</si>
  <si>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</si>
  <si>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</si>
  <si>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</si>
  <si>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</si>
  <si>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</si>
  <si>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</si>
  <si>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</si>
  <si>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</si>
  <si>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</si>
  <si>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</si>
  <si>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</si>
  <si>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</si>
  <si>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</si>
  <si>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</si>
  <si>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</si>
  <si>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</si>
  <si>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</si>
  <si>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</si>
  <si>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</si>
  <si>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</si>
  <si>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</si>
  <si>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</si>
  <si>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</si>
  <si>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</si>
  <si>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</si>
  <si>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</si>
  <si>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</si>
  <si>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</si>
  <si>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</si>
  <si>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</si>
  <si>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</si>
  <si>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</si>
  <si>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</si>
  <si>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</si>
  <si>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</si>
  <si>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</si>
  <si>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</si>
  <si>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</si>
  <si>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</si>
  <si>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</si>
  <si>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</si>
  <si>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</si>
  <si>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</si>
  <si>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</si>
  <si>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</si>
  <si>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</si>
  <si>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</si>
  <si>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</si>
  <si>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</si>
  <si>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</si>
  <si>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</si>
  <si>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</si>
  <si>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</si>
  <si>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</si>
  <si>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</si>
  <si>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</si>
  <si>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</si>
  <si>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</si>
  <si>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</si>
  <si>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</si>
  <si>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</si>
  <si>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</si>
  <si>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</si>
  <si>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</si>
  <si>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</si>
  <si>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</si>
  <si>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</si>
  <si>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</si>
  <si>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</si>
  <si>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</si>
  <si>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</si>
  <si>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</si>
  <si>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</si>
  <si>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</si>
  <si>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</si>
  <si>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</si>
  <si>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</si>
  <si>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</si>
  <si>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</si>
  <si>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</si>
  <si>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</si>
  <si>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</si>
  <si>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</si>
  <si>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</si>
  <si>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</si>
  <si>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</si>
  <si>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</si>
  <si>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</si>
  <si>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</si>
  <si>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</si>
  <si>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</si>
  <si>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</si>
  <si>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</si>
  <si>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</si>
  <si>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</si>
  <si>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</si>
  <si>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</si>
  <si>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</si>
  <si>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</si>
  <si>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</si>
  <si>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</si>
  <si>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</si>
  <si>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</si>
  <si>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</si>
  <si>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</si>
  <si>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</si>
  <si>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</si>
  <si>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</si>
  <si>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</si>
  <si>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</si>
  <si>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</si>
  <si>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</si>
  <si>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</si>
  <si>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</si>
  <si>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</si>
  <si>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</si>
  <si>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</si>
  <si>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</si>
  <si>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</si>
  <si>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</si>
  <si>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</si>
  <si>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</si>
  <si>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</si>
  <si>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</si>
  <si>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</si>
  <si>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</si>
  <si>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</si>
  <si>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</si>
  <si>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</si>
  <si>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</si>
  <si>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</si>
  <si>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</si>
  <si>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</si>
  <si>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</si>
  <si>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</si>
  <si>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</si>
  <si>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</si>
  <si>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</si>
  <si>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</si>
  <si>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</si>
  <si>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</si>
  <si>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</si>
  <si>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</si>
  <si>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</si>
  <si>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</si>
  <si>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</si>
  <si>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</si>
  <si>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</si>
  <si>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</si>
  <si>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</si>
  <si>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</si>
  <si>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</si>
  <si>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</si>
  <si>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</si>
  <si>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</si>
  <si>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</si>
  <si>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</si>
  <si>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</si>
  <si>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</si>
  <si>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</si>
  <si>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</si>
  <si>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</si>
  <si>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</si>
  <si>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</si>
  <si>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</si>
  <si>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</si>
  <si>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</si>
  <si>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</si>
  <si>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</si>
  <si>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</si>
  <si>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</si>
  <si>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</si>
  <si>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</si>
  <si>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</si>
  <si>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</si>
  <si>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</si>
  <si>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</si>
  <si>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</si>
  <si>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</si>
  <si>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</si>
  <si>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</si>
  <si>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</si>
  <si>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</si>
  <si>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</si>
  <si>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</si>
  <si>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</si>
  <si>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</si>
  <si>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</si>
  <si>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</si>
  <si>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</si>
  <si>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</si>
  <si>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</si>
  <si>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</si>
  <si>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</si>
  <si>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</si>
  <si>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</si>
  <si>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</si>
  <si>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</si>
  <si>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</si>
  <si>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</si>
  <si>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</si>
  <si>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</si>
  <si>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</si>
  <si>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</si>
  <si>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</si>
  <si>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</si>
  <si>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</si>
  <si>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</si>
  <si>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</si>
  <si>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</si>
  <si>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</si>
  <si>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</si>
  <si>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</si>
  <si>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</si>
  <si>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</si>
  <si>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</si>
  <si>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</si>
  <si>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</si>
  <si>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</si>
  <si>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</si>
  <si>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</si>
  <si>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</si>
  <si>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</si>
  <si>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</si>
  <si>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</si>
  <si>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</si>
  <si>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</si>
  <si>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</si>
  <si>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</si>
  <si>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</si>
  <si>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</si>
  <si>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</si>
  <si>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</si>
  <si>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</si>
  <si>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</si>
  <si>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</si>
  <si>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</si>
  <si>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</si>
  <si>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</si>
  <si>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</si>
  <si>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</si>
  <si>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</si>
  <si>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</si>
  <si>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</si>
  <si>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</si>
  <si>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</si>
  <si>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</si>
  <si>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</si>
  <si>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</si>
  <si>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</si>
  <si>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</si>
  <si>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</si>
  <si>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</si>
  <si>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</si>
  <si>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</si>
  <si>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</si>
  <si>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</si>
  <si>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</si>
  <si>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</si>
  <si>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</si>
  <si>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</si>
  <si>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</si>
  <si>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</si>
  <si>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</si>
  <si>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</si>
  <si>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</si>
  <si>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</si>
  <si>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</si>
  <si>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</si>
  <si>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</si>
  <si>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</si>
  <si>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</si>
  <si>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</si>
  <si>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</si>
  <si>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</si>
  <si>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</si>
  <si>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</si>
  <si>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</si>
  <si>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</si>
  <si>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</si>
  <si>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</si>
  <si>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</si>
  <si>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</si>
  <si>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</si>
  <si>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</si>
  <si>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</si>
  <si>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</si>
  <si>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</si>
  <si>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</si>
  <si>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</si>
  <si>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</si>
  <si>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</si>
  <si>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</si>
  <si>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</si>
  <si>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</si>
  <si>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</si>
  <si>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</si>
  <si>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</si>
  <si>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</si>
  <si>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</si>
  <si>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</si>
  <si>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</si>
  <si>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</si>
  <si>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</si>
  <si>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</si>
  <si>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</si>
  <si>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</si>
  <si>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</si>
  <si>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</si>
  <si>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</si>
  <si>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</si>
  <si>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</si>
  <si>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</si>
  <si>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</si>
  <si>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</si>
  <si>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</si>
  <si>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</si>
  <si>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</si>
  <si>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</si>
  <si>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</si>
  <si>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</si>
  <si>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</si>
  <si>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</si>
  <si>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</si>
  <si>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</si>
  <si>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</si>
  <si>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</si>
  <si>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</si>
  <si>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</si>
  <si>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</si>
  <si>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</si>
  <si>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</si>
  <si>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</si>
  <si>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</si>
  <si>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</si>
  <si>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</si>
  <si>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</si>
  <si>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</si>
  <si>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</si>
  <si>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</si>
  <si>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</si>
  <si>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</si>
  <si>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</si>
  <si>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</si>
  <si>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</si>
  <si>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</si>
  <si>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</si>
  <si>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</si>
  <si>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</si>
  <si>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</si>
  <si>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</si>
  <si>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</si>
  <si>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</si>
  <si>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</si>
  <si>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</si>
  <si>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</si>
  <si>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</si>
  <si>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</si>
  <si>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</si>
  <si>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</si>
  <si>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</si>
  <si>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</si>
  <si>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</si>
  <si>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</si>
  <si>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</si>
  <si>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</si>
  <si>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</si>
  <si>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</si>
  <si>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</si>
  <si>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</si>
  <si>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</si>
  <si>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</si>
  <si>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</si>
  <si>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</si>
  <si>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</si>
  <si>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</si>
  <si>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</si>
  <si>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</si>
  <si>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</si>
  <si>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</si>
  <si>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</si>
  <si>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</si>
  <si>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</si>
  <si>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</si>
  <si>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</si>
  <si>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</si>
  <si>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</si>
  <si>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</si>
  <si>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</si>
  <si>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</si>
  <si>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</si>
  <si>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</si>
  <si>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</si>
  <si>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</si>
  <si>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</si>
  <si>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</si>
  <si>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</si>
  <si>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</si>
  <si>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</si>
  <si>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</si>
  <si>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</si>
  <si>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</si>
  <si>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</si>
  <si>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</si>
  <si>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</si>
  <si>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</si>
  <si>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</si>
  <si>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</si>
  <si>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</si>
  <si>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</si>
  <si>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</si>
  <si>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</si>
  <si>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</si>
  <si>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</si>
  <si>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</si>
  <si>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</si>
  <si>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</si>
  <si>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</si>
  <si>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</si>
  <si>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</si>
  <si>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</si>
  <si>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</si>
  <si>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</si>
  <si>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</si>
  <si>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</si>
  <si>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</si>
  <si>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</si>
  <si>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</si>
  <si>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</si>
  <si>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</si>
  <si>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</si>
  <si>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</si>
  <si>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</si>
  <si>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</si>
  <si>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</si>
  <si>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</si>
  <si>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</si>
  <si>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</si>
  <si>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</si>
  <si>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</si>
  <si>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</si>
  <si>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</si>
  <si>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</si>
  <si>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</si>
  <si>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</si>
  <si>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</si>
  <si>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</si>
  <si>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</si>
  <si>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</si>
  <si>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</si>
  <si>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</si>
  <si>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</si>
  <si>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</si>
  <si>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</si>
  <si>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</si>
  <si>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</si>
  <si>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</si>
  <si>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</si>
  <si>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</si>
  <si>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</si>
  <si>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</si>
  <si>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</si>
  <si>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</si>
  <si>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</si>
  <si>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</si>
  <si>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</si>
  <si>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</si>
  <si>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</si>
  <si>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</si>
  <si>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</si>
  <si>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</si>
  <si>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</si>
  <si>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</si>
  <si>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</si>
  <si>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</si>
  <si>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</si>
  <si>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</si>
  <si>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</si>
  <si>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</si>
  <si>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</si>
  <si>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</si>
  <si>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</si>
  <si>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</si>
  <si>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</si>
  <si>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</si>
  <si>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</si>
  <si>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</si>
  <si>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</si>
  <si>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</si>
  <si>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</si>
  <si>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</si>
  <si>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</si>
  <si>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</si>
  <si>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</si>
  <si>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</si>
  <si>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</si>
  <si>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</si>
  <si>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</si>
  <si>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</si>
  <si>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</si>
  <si>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</si>
  <si>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</si>
  <si>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</si>
  <si>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</si>
  <si>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</si>
  <si>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</si>
  <si>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</si>
  <si>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</si>
  <si>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</si>
  <si>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</si>
  <si>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</si>
  <si>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</si>
  <si>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</si>
  <si>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</si>
  <si>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</si>
  <si>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</si>
  <si>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</si>
  <si>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</si>
  <si>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</si>
  <si>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</si>
  <si>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</si>
  <si>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</si>
  <si>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</si>
  <si>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</si>
  <si>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</si>
  <si>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</si>
  <si>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</si>
  <si>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</si>
  <si>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</si>
  <si>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</si>
  <si>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</si>
  <si>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</si>
  <si>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</si>
  <si>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</si>
  <si>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</si>
  <si>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</si>
  <si>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</si>
  <si>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</si>
  <si>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</si>
  <si>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</si>
  <si>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</si>
  <si>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</si>
  <si>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</si>
  <si>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</si>
  <si>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</si>
  <si>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</si>
  <si>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</si>
  <si>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</si>
  <si>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</si>
  <si>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</si>
  <si>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</si>
  <si>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</si>
  <si>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</si>
  <si>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</si>
  <si>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</si>
  <si>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</si>
  <si>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</si>
  <si>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</si>
  <si>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</si>
  <si>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</si>
  <si>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</si>
  <si>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</si>
  <si>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</si>
  <si>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</si>
  <si>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</si>
  <si>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</si>
  <si>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</si>
  <si>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</si>
  <si>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</si>
  <si>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</si>
  <si>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</si>
  <si>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</si>
  <si>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</si>
  <si>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</si>
  <si>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</si>
  <si>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</si>
  <si>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</si>
  <si>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</si>
  <si>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</si>
  <si>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</si>
  <si>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</si>
  <si>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</si>
  <si>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</si>
  <si>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</si>
  <si>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</si>
  <si>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</si>
  <si>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</si>
  <si>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</si>
  <si>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</si>
  <si>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</si>
  <si>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</si>
  <si>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</si>
  <si>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</si>
  <si>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</si>
  <si>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</si>
  <si>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</si>
  <si>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</si>
  <si>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</si>
  <si>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</si>
  <si>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</si>
  <si>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</si>
  <si>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</si>
  <si>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</si>
  <si>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</si>
  <si>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</si>
  <si>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</si>
  <si>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</si>
  <si>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</si>
  <si>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</si>
  <si>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</si>
  <si>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</si>
  <si>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</si>
  <si>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</si>
  <si>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</si>
  <si>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</si>
  <si>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</si>
  <si>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</si>
  <si>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</si>
  <si>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</si>
  <si>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</si>
  <si>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</si>
  <si>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</si>
  <si>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</si>
  <si>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</si>
  <si>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</si>
  <si>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</si>
  <si>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</si>
  <si>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</si>
  <si>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</si>
  <si>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</si>
  <si>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</si>
  <si>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</si>
  <si>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</si>
  <si>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</si>
  <si>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</si>
  <si>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</si>
  <si>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</si>
  <si>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</si>
  <si>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</si>
  <si>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</si>
  <si>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</si>
  <si>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</si>
  <si>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</si>
  <si>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</si>
  <si>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</si>
  <si>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</si>
  <si>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</si>
  <si>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</si>
  <si>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</si>
  <si>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</si>
  <si>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</si>
  <si>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</si>
  <si>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</si>
  <si>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</si>
  <si>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</si>
  <si>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</si>
  <si>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</si>
  <si>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</si>
  <si>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</si>
  <si>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</si>
  <si>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</si>
  <si>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</si>
  <si>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</si>
  <si>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</si>
  <si>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</si>
  <si>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</si>
  <si>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</si>
  <si>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</si>
  <si>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</si>
  <si>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</si>
  <si>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</si>
  <si>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</si>
  <si>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</si>
  <si>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</si>
  <si>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</si>
  <si>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</si>
  <si>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</si>
  <si>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</si>
  <si>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</si>
  <si>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</si>
  <si>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</si>
  <si>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</si>
  <si>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</si>
  <si>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</si>
  <si>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</si>
  <si>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</si>
  <si>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</si>
  <si>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</si>
  <si>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</si>
  <si>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</si>
  <si>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</si>
  <si>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</si>
  <si>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</si>
  <si>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</si>
  <si>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</si>
  <si>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</si>
  <si>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</si>
  <si>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</si>
  <si>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</si>
  <si>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</si>
  <si>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</si>
  <si>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</si>
  <si>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</si>
  <si>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</si>
  <si>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</si>
  <si>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</si>
  <si>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</si>
  <si>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</si>
  <si>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</si>
  <si>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</si>
  <si>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</si>
  <si>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</si>
  <si>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</si>
  <si>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</si>
  <si>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</si>
  <si>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</si>
  <si>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</si>
  <si>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</si>
  <si>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</si>
  <si>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</si>
  <si>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</si>
  <si>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</si>
  <si>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</si>
  <si>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</si>
  <si>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</si>
  <si>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</si>
  <si>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</si>
  <si>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</si>
  <si>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</si>
  <si>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</si>
  <si>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</si>
  <si>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</si>
  <si>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</si>
  <si>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</si>
  <si>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</si>
  <si>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</si>
  <si>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</si>
  <si>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</si>
  <si>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</si>
  <si>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</si>
  <si>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</si>
  <si>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</si>
  <si>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</si>
  <si>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</si>
  <si>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</si>
  <si>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</si>
  <si>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</si>
  <si>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</si>
  <si>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</si>
  <si>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</si>
  <si>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</si>
  <si>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</si>
  <si>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</si>
  <si>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</si>
  <si>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</si>
  <si>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</si>
  <si>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</si>
  <si>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</si>
  <si>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</si>
  <si>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</si>
  <si>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</si>
  <si>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</si>
  <si>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</si>
  <si>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</si>
  <si>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</si>
  <si>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</si>
  <si>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</si>
  <si>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</si>
  <si>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</si>
  <si>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</si>
  <si>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</si>
  <si>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</si>
  <si>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</si>
  <si>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</si>
  <si>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</si>
  <si>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</si>
  <si>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</si>
  <si>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</si>
  <si>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</si>
  <si>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</si>
  <si>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</si>
  <si>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</si>
  <si>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</si>
  <si>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</si>
  <si>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</si>
  <si>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</si>
  <si>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</si>
  <si>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</si>
  <si>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</si>
  <si>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</si>
  <si>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</si>
  <si>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</si>
  <si>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</si>
  <si>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</si>
  <si>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</si>
  <si>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</si>
  <si>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</si>
  <si>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</si>
  <si>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</si>
  <si>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</si>
  <si>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</si>
  <si>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</si>
  <si>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</si>
  <si>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</si>
  <si>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</si>
  <si>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</si>
  <si>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</si>
  <si>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</si>
  <si>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</si>
  <si>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</si>
  <si>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</si>
  <si>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</si>
  <si>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</si>
  <si>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</si>
  <si>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</si>
  <si>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</si>
  <si>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</si>
  <si>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</si>
  <si>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</si>
  <si>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</si>
  <si>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</si>
  <si>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</si>
  <si>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</si>
  <si>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</si>
  <si>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</si>
  <si>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</si>
  <si>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</si>
  <si>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</si>
  <si>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</si>
  <si>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</si>
  <si>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</si>
  <si>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</si>
  <si>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</si>
  <si>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</si>
  <si>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</si>
  <si>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</si>
  <si>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</si>
  <si>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</si>
  <si>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</si>
  <si>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</si>
  <si>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</si>
  <si>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</si>
  <si>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</si>
  <si>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</si>
  <si>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</si>
  <si>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</si>
  <si>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</si>
  <si>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</si>
  <si>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</si>
  <si>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</si>
  <si>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</si>
  <si>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</si>
  <si>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</si>
  <si>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</si>
  <si>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</si>
  <si>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</si>
  <si>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</si>
  <si>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</si>
  <si>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</si>
  <si>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</si>
  <si>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</si>
  <si>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</si>
  <si>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</si>
  <si>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</si>
  <si>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</si>
  <si>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</si>
  <si>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</si>
  <si>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</si>
  <si>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</si>
  <si>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</si>
  <si>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</si>
  <si>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</si>
  <si>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</si>
  <si>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</si>
  <si>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</si>
  <si>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</si>
  <si>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</si>
  <si>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</si>
  <si>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</si>
  <si>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</si>
  <si>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</si>
  <si>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</si>
  <si>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</si>
  <si>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</si>
  <si>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</si>
  <si>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</si>
  <si>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</si>
  <si>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</si>
  <si>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</si>
  <si>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</si>
  <si>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</si>
  <si>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</si>
  <si>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</si>
  <si>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</si>
  <si>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</si>
  <si>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</si>
  <si>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</si>
  <si>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</si>
  <si>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</si>
  <si>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</si>
  <si>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</si>
  <si>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</si>
  <si>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</si>
  <si>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</si>
  <si>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</si>
  <si>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</si>
  <si>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</si>
  <si>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</si>
  <si>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</si>
  <si>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</si>
  <si>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</si>
  <si>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</si>
  <si>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</si>
  <si>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</si>
  <si>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</si>
  <si>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</si>
  <si>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</si>
  <si>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</si>
  <si>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</si>
  <si>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</si>
  <si>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</si>
  <si>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</si>
  <si>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</si>
  <si>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</si>
  <si>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</si>
  <si>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</si>
  <si>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</si>
  <si>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</si>
  <si>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</si>
  <si>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</si>
  <si>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</si>
  <si>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</si>
  <si>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</si>
  <si>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</si>
  <si>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</si>
  <si>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</si>
  <si>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</si>
  <si>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</si>
  <si>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</si>
  <si>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</si>
  <si>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</si>
  <si>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</si>
  <si>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</si>
  <si>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</si>
  <si>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</si>
  <si>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</si>
  <si>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</si>
  <si>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</si>
  <si>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</si>
  <si>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</si>
  <si>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</si>
  <si>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</si>
  <si>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</si>
  <si>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</si>
  <si>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</si>
  <si>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</si>
  <si>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</si>
  <si>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</si>
  <si>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</si>
  <si>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</si>
  <si>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</si>
  <si>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</si>
  <si>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</si>
  <si>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</si>
  <si>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</si>
  <si>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</si>
  <si>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</si>
  <si>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</si>
  <si>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</si>
  <si>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</si>
  <si>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</si>
  <si>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</si>
  <si>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</si>
  <si>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</si>
  <si>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</si>
  <si>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</si>
  <si>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</si>
  <si>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</si>
  <si>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</si>
  <si>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</si>
  <si>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</si>
  <si>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</si>
  <si>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</si>
  <si>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</si>
  <si>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</si>
  <si>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</si>
  <si>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</si>
  <si>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</si>
  <si>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</si>
  <si>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</si>
  <si>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</si>
  <si>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</si>
  <si>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</si>
  <si>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</si>
  <si>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</si>
  <si>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</si>
  <si>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</si>
  <si>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</si>
  <si>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</si>
  <si>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</si>
  <si>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</si>
  <si>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</si>
  <si>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</si>
  <si>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</si>
  <si>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</si>
  <si>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</si>
  <si>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</si>
  <si>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</si>
  <si>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</si>
  <si>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</si>
  <si>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</si>
  <si>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</si>
  <si>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</si>
  <si>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</si>
  <si>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</si>
  <si>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</si>
  <si>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</si>
  <si>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</si>
  <si>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</si>
  <si>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</si>
  <si>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</si>
  <si>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</si>
  <si>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</si>
  <si>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</si>
  <si>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</si>
  <si>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</si>
  <si>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</si>
  <si>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</si>
  <si>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</si>
  <si>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</si>
  <si>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</si>
  <si>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</si>
  <si>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</si>
  <si>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</si>
  <si>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</si>
  <si>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</si>
  <si>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</si>
  <si>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</si>
  <si>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</si>
  <si>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</si>
  <si>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</si>
  <si>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</si>
  <si>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</si>
  <si>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</si>
  <si>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</si>
  <si>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</si>
  <si>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</si>
  <si>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</si>
  <si>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</si>
  <si>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</si>
  <si>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</si>
  <si>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</si>
  <si>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</si>
  <si>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</si>
  <si>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</si>
  <si>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</si>
  <si>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</si>
  <si>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</si>
  <si>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</si>
  <si>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</si>
  <si>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</si>
  <si>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</si>
  <si>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</si>
  <si>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</si>
  <si>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</si>
  <si>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</si>
  <si>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</si>
  <si>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</si>
  <si>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</si>
  <si>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</si>
  <si>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</si>
  <si>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</si>
  <si>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</si>
  <si>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</si>
  <si>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</si>
  <si>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</si>
  <si>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</si>
  <si>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</si>
  <si>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</si>
  <si>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</si>
  <si>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</si>
  <si>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</si>
  <si>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</si>
  <si>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</si>
  <si>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</si>
  <si>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</si>
  <si>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</si>
  <si>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</si>
  <si>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</si>
  <si>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</si>
  <si>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</si>
  <si>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</si>
  <si>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</si>
  <si>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</si>
  <si>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</si>
  <si>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</si>
  <si>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</si>
  <si>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</si>
  <si>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</si>
  <si>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</si>
  <si>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</si>
  <si>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</si>
  <si>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</si>
  <si>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</si>
  <si>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</si>
  <si>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</si>
  <si>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</si>
  <si>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</si>
  <si>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</si>
  <si>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</si>
  <si>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</si>
  <si>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</si>
  <si>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</si>
  <si>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</si>
  <si>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</si>
  <si>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</si>
  <si>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</si>
  <si>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</si>
  <si>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</si>
  <si>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</si>
  <si>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</si>
  <si>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</si>
  <si>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</si>
  <si>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</si>
  <si>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</si>
  <si>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</si>
  <si>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</si>
  <si>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</si>
  <si>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</si>
  <si>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</si>
  <si>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</si>
  <si>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</si>
  <si>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</si>
  <si>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</si>
  <si>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</si>
  <si>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</si>
  <si>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</si>
  <si>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</si>
  <si>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</si>
  <si>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</si>
  <si>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</si>
  <si>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</si>
  <si>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</si>
  <si>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</si>
  <si>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</si>
  <si>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</si>
  <si>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</si>
  <si>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</si>
  <si>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</si>
  <si>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</si>
  <si>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</si>
  <si>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</si>
  <si>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</si>
  <si>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</si>
  <si>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</si>
  <si>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</si>
  <si>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</si>
  <si>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</si>
  <si>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</si>
  <si>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</si>
  <si>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</si>
  <si>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</si>
  <si>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</si>
  <si>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</si>
  <si>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</si>
  <si>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</si>
  <si>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</si>
  <si>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</si>
  <si>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</si>
  <si>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</si>
  <si>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</si>
  <si>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</si>
  <si>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</si>
  <si>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</si>
  <si>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</si>
  <si>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</si>
  <si>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</si>
  <si>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</si>
  <si>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</si>
  <si>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</si>
  <si>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</si>
  <si>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</si>
  <si>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</si>
  <si>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</si>
  <si>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</si>
  <si>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</si>
  <si>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</si>
  <si>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</si>
  <si>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</si>
  <si>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</si>
  <si>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</si>
  <si>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</si>
  <si>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</si>
  <si>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</si>
  <si>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</si>
  <si>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</si>
  <si>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</si>
  <si>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</si>
  <si>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</si>
  <si>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</si>
  <si>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</si>
  <si>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</si>
  <si>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</si>
  <si>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</si>
  <si>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</si>
  <si>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</si>
  <si>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</si>
  <si>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</si>
  <si>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</si>
  <si>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</si>
  <si>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</si>
  <si>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</si>
  <si>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</si>
  <si>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</si>
  <si>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</si>
  <si>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</si>
  <si>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</si>
  <si>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</si>
  <si>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</si>
  <si>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</si>
  <si>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</si>
  <si>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</si>
  <si>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</si>
  <si>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</si>
  <si>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</si>
  <si>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</si>
  <si>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</si>
  <si>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</si>
  <si>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</si>
  <si>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</si>
  <si>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</si>
  <si>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</si>
  <si>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</si>
  <si>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</si>
  <si>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</si>
  <si>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</si>
  <si>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</si>
  <si>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</si>
  <si>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</si>
  <si>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</si>
  <si>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</si>
  <si>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</si>
  <si>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</si>
  <si>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</si>
  <si>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</si>
  <si>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</si>
  <si>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</si>
  <si>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</si>
  <si>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</si>
  <si>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</si>
  <si>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</si>
  <si>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</si>
  <si>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</si>
  <si>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</si>
  <si>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</si>
  <si>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</si>
  <si>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</si>
  <si>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</si>
  <si>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</si>
  <si>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</si>
  <si>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</si>
  <si>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</si>
  <si>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</si>
  <si>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</si>
  <si>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</si>
  <si>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</si>
  <si>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</si>
  <si>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</si>
  <si>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</si>
  <si>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</si>
  <si>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</si>
  <si>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</si>
  <si>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</si>
  <si>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</si>
  <si>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</si>
  <si>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</si>
  <si>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</si>
  <si>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</si>
  <si>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</si>
  <si>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</si>
  <si>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</si>
  <si>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</si>
  <si>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</si>
  <si>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</si>
  <si>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</si>
  <si>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</si>
  <si>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</si>
  <si>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</si>
  <si>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</si>
  <si>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</si>
  <si>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</si>
  <si>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</si>
  <si>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</si>
  <si>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</si>
  <si>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</si>
  <si>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</si>
  <si>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</si>
  <si>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</si>
  <si>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</si>
  <si>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</si>
  <si>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</si>
  <si>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</si>
  <si>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</si>
  <si>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</si>
  <si>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</si>
  <si>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</si>
  <si>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</si>
  <si>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</si>
  <si>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</si>
  <si>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</si>
  <si>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</si>
  <si>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</si>
  <si>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</si>
  <si>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</si>
  <si>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</si>
  <si>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</si>
  <si>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</si>
  <si>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</si>
  <si>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</si>
  <si>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</si>
  <si>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</si>
  <si>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</si>
  <si>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</si>
  <si>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</si>
  <si>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</si>
  <si>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</si>
  <si>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</si>
  <si>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</si>
  <si>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</si>
  <si>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</si>
  <si>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</si>
  <si>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</si>
  <si>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</si>
  <si>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</si>
  <si>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</si>
  <si>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</si>
  <si>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</si>
  <si>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</si>
  <si>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</si>
  <si>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</si>
  <si>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</si>
  <si>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</si>
  <si>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</si>
  <si>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</si>
  <si>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</si>
  <si>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</si>
  <si>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</si>
  <si>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</si>
  <si>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</si>
  <si>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</si>
  <si>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</si>
  <si>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</si>
  <si>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</si>
  <si>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</si>
  <si>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</si>
  <si>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</si>
  <si>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</si>
  <si>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</si>
  <si>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</si>
  <si>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</si>
  <si>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</si>
  <si>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</si>
  <si>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</si>
  <si>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</si>
  <si>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</si>
  <si>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</si>
  <si>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</si>
  <si>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</si>
  <si>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</si>
  <si>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</si>
  <si>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</si>
  <si>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</si>
  <si>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</si>
  <si>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</si>
  <si>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</si>
  <si>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</si>
  <si>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</si>
  <si>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</si>
  <si>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</si>
  <si>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</si>
  <si>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</si>
  <si>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</si>
  <si>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</si>
  <si>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</si>
  <si>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</si>
  <si>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</si>
  <si>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</si>
  <si>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</si>
  <si>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</si>
  <si>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</si>
  <si>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</si>
  <si>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</si>
  <si>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</si>
  <si>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</si>
  <si>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</si>
  <si>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</si>
  <si>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</si>
  <si>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</si>
  <si>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</si>
  <si>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</si>
  <si>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</si>
  <si>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</si>
  <si>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</si>
  <si>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</si>
  <si>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</si>
  <si>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</si>
  <si>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</si>
  <si>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</si>
  <si>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</si>
  <si>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</si>
  <si>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</si>
  <si>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</si>
  <si>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</si>
  <si>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</si>
  <si>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</si>
  <si>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</si>
  <si>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</si>
  <si>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</si>
  <si>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</si>
  <si>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</si>
  <si>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</si>
  <si>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</si>
  <si>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</si>
  <si>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</si>
  <si>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</si>
  <si>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</si>
  <si>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</si>
  <si>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</si>
  <si>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</si>
  <si>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</si>
  <si>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</si>
  <si>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</si>
  <si>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</si>
  <si>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</si>
  <si>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</si>
  <si>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</si>
  <si>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</si>
  <si>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</si>
  <si>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</si>
  <si>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</si>
  <si>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</si>
  <si>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</si>
  <si>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</si>
  <si>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</si>
  <si>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</si>
  <si>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</si>
  <si>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</si>
  <si>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</si>
  <si>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</si>
  <si>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</si>
  <si>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</si>
  <si>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</si>
  <si>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</si>
  <si>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</si>
  <si>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</si>
  <si>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</si>
  <si>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</si>
  <si>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</si>
  <si>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</si>
  <si>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</si>
  <si>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</si>
  <si>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</si>
  <si>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</si>
  <si>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</si>
  <si>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</si>
  <si>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</si>
  <si>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</si>
  <si>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</si>
  <si>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</si>
  <si>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</si>
  <si>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</si>
  <si>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</si>
  <si>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</si>
  <si>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</si>
  <si>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</si>
  <si>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</si>
  <si>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</si>
  <si>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</si>
  <si>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</si>
  <si>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</si>
  <si>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</si>
  <si>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</si>
  <si>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</si>
  <si>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</si>
  <si>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</si>
  <si>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</si>
  <si>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</si>
  <si>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</si>
  <si>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</si>
  <si>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</si>
  <si>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</si>
  <si>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</si>
  <si>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</si>
  <si>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</si>
  <si>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</si>
  <si>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</si>
  <si>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</si>
  <si>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</si>
  <si>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</si>
  <si>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</si>
  <si>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</si>
  <si>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</si>
  <si>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</si>
  <si>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</si>
  <si>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</si>
  <si>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</si>
  <si>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</si>
  <si>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</si>
  <si>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</si>
  <si>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</si>
  <si>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</si>
  <si>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</si>
  <si>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</si>
  <si>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</si>
  <si>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</si>
  <si>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</si>
  <si>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</si>
  <si>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</si>
  <si>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</si>
  <si>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</si>
  <si>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</si>
  <si>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</si>
  <si>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</si>
  <si>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</si>
  <si>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</si>
  <si>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</si>
  <si>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</si>
  <si>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</si>
  <si>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</si>
  <si>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</si>
  <si>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</si>
  <si>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</si>
  <si>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</si>
  <si>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</si>
  <si>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</si>
  <si>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</si>
  <si>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</si>
  <si>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</si>
  <si>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</si>
  <si>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</si>
  <si>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</si>
  <si>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</si>
  <si>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</si>
  <si>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</si>
  <si>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</si>
  <si>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</si>
  <si>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</si>
  <si>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</si>
  <si>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</si>
  <si>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</si>
  <si>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</si>
  <si>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</si>
  <si>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</si>
  <si>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</si>
  <si>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</si>
  <si>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</si>
  <si>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</si>
  <si>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</si>
  <si>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</si>
  <si>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</si>
  <si>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</si>
  <si>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</si>
  <si>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</si>
  <si>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</si>
  <si>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</si>
  <si>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</si>
  <si>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</si>
  <si>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</si>
  <si>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</si>
  <si>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</si>
  <si>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</si>
  <si>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</si>
  <si>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</si>
  <si>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</si>
  <si>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</si>
  <si>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</si>
  <si>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</si>
  <si>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</si>
  <si>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</si>
  <si>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</si>
  <si>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</si>
  <si>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</si>
  <si>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</si>
  <si>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</si>
  <si>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</si>
  <si>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</si>
  <si>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</si>
  <si>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</si>
  <si>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</si>
  <si>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</si>
  <si>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</si>
  <si>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</si>
  <si>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</si>
  <si>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</si>
  <si>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</si>
  <si>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</si>
  <si>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</si>
  <si>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</si>
  <si>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</si>
  <si>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</si>
  <si>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</si>
  <si>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</si>
  <si>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</si>
  <si>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</si>
  <si>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</si>
  <si>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</si>
  <si>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</si>
  <si>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</si>
  <si>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</si>
  <si>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</si>
  <si>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</si>
  <si>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</si>
  <si>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</si>
  <si>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</si>
  <si>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</si>
  <si>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</si>
  <si>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</si>
  <si>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</si>
  <si>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</si>
  <si>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</si>
  <si>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</si>
  <si>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</si>
  <si>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</si>
  <si>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</si>
  <si>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</si>
  <si>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</si>
  <si>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</si>
  <si>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</si>
  <si>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</si>
  <si>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</si>
  <si>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</si>
  <si>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</si>
  <si>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</si>
  <si>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</si>
  <si>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</si>
  <si>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</si>
  <si>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</si>
  <si>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</si>
  <si>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</si>
  <si>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</si>
  <si>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</si>
  <si>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</si>
  <si>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</si>
  <si>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</si>
  <si>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</si>
  <si>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</si>
  <si>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</si>
  <si>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</si>
  <si>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</si>
  <si>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</si>
  <si>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</si>
  <si>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</si>
  <si>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</si>
  <si>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</si>
  <si>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</si>
  <si>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</si>
  <si>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</si>
  <si>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</si>
  <si>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</si>
  <si>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</si>
  <si>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</si>
  <si>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</si>
  <si>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</si>
  <si>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</si>
  <si>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</si>
  <si>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</si>
  <si>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</si>
  <si>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</si>
  <si>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</si>
  <si>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</si>
  <si>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</si>
  <si>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</si>
  <si>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</si>
  <si>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</si>
  <si>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</si>
  <si>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</si>
  <si>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</si>
  <si>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</si>
  <si>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</si>
  <si>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</si>
  <si>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</si>
  <si>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</si>
  <si>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</si>
  <si>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</si>
  <si>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</si>
  <si>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</si>
  <si>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</si>
  <si>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</si>
  <si>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</si>
  <si>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</si>
  <si>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</si>
  <si>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</si>
  <si>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</si>
  <si>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</si>
  <si>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</si>
  <si>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</si>
  <si>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</si>
  <si>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</si>
  <si>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</si>
  <si>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</si>
  <si>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</si>
  <si>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</si>
  <si>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</si>
  <si>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</si>
  <si>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</si>
  <si>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</si>
  <si>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</si>
  <si>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</si>
  <si>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</si>
  <si>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</si>
  <si>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</si>
  <si>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</si>
  <si>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</si>
  <si>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</si>
  <si>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</si>
  <si>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</si>
  <si>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</si>
  <si>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</si>
  <si>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</si>
  <si>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</si>
  <si>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</si>
  <si>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</si>
  <si>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</si>
  <si>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</si>
  <si>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</si>
  <si>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</si>
  <si>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</si>
  <si>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</si>
  <si>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</si>
  <si>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</si>
  <si>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</si>
  <si>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</si>
  <si>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</si>
  <si>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</si>
  <si>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</si>
  <si>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</si>
  <si>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</si>
  <si>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</si>
  <si>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</si>
  <si>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</si>
  <si>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</si>
  <si>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</si>
  <si>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</si>
  <si>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</si>
  <si>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</si>
  <si>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</si>
  <si>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</si>
  <si>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</si>
  <si>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</si>
  <si>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</si>
  <si>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</si>
  <si>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</si>
  <si>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</si>
  <si>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</si>
  <si>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</si>
  <si>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</si>
  <si>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</si>
  <si>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</si>
  <si>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</si>
  <si>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</si>
  <si>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</si>
  <si>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</si>
  <si>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</si>
  <si>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</si>
  <si>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</si>
  <si>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</si>
  <si>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</si>
  <si>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</si>
  <si>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</si>
  <si>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</si>
  <si>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</si>
  <si>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</si>
  <si>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</si>
  <si>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</si>
  <si>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</si>
  <si>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</si>
  <si>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</si>
  <si>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</si>
  <si>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</si>
  <si>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</si>
  <si>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</si>
  <si>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</si>
  <si>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</si>
  <si>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</si>
  <si>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</si>
  <si>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</si>
  <si>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</si>
  <si>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</si>
  <si>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</si>
  <si>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</si>
  <si>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</si>
  <si>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</si>
  <si>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</si>
  <si>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</si>
  <si>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</si>
  <si>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</si>
  <si>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</si>
  <si>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</si>
  <si>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</si>
  <si>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</si>
  <si>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</si>
  <si>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</si>
  <si>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</si>
  <si>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</si>
  <si>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</si>
  <si>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</si>
  <si>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</si>
  <si>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</si>
  <si>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</si>
  <si>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</si>
  <si>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</si>
  <si>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</si>
  <si>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</si>
  <si>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</si>
  <si>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</si>
  <si>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</si>
  <si>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</si>
  <si>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</si>
  <si>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</si>
  <si>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</si>
  <si>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</si>
  <si>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</si>
  <si>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</si>
  <si>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</si>
  <si>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</si>
  <si>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</si>
  <si>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</si>
  <si>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</si>
  <si>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</si>
  <si>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</si>
  <si>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</si>
  <si>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</si>
  <si>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</si>
  <si>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</si>
  <si>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</si>
  <si>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</si>
  <si>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</si>
  <si>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</si>
  <si>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</si>
  <si>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</si>
  <si>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</si>
  <si>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</si>
  <si>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</si>
  <si>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</si>
  <si>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</si>
  <si>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</si>
  <si>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</si>
  <si>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</si>
  <si>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</si>
  <si>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</si>
  <si>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</si>
  <si>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</si>
  <si>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</si>
  <si>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</si>
  <si>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</si>
  <si>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</si>
  <si>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</si>
  <si>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</si>
  <si>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</si>
  <si>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</si>
  <si>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</si>
  <si>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</si>
  <si>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</si>
  <si>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</si>
  <si>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</si>
  <si>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</si>
  <si>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</si>
  <si>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</si>
  <si>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</si>
  <si>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</si>
  <si>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</si>
  <si>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</si>
  <si>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</si>
  <si>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</si>
  <si>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</si>
  <si>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</si>
  <si>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</si>
  <si>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</si>
  <si>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</si>
  <si>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</si>
  <si>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</si>
  <si>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</si>
  <si>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</si>
  <si>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</si>
  <si>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</si>
  <si>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</si>
  <si>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</si>
  <si>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</si>
  <si>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</si>
  <si>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</si>
  <si>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</si>
  <si>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</si>
  <si>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</si>
  <si>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</si>
  <si>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</si>
  <si>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</si>
  <si>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</si>
  <si>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</si>
  <si>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</si>
  <si>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</si>
  <si>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</si>
  <si>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</si>
  <si>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</si>
  <si>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</si>
  <si>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</si>
  <si>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</si>
  <si>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</si>
  <si>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</si>
  <si>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</si>
  <si>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</si>
  <si>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</si>
  <si>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</si>
  <si>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</si>
  <si>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</si>
  <si>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</si>
  <si>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</si>
  <si>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</si>
  <si>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</si>
  <si>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</si>
  <si>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</si>
  <si>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</si>
  <si>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</si>
  <si>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</si>
  <si>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</si>
  <si>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</si>
  <si>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</si>
  <si>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</si>
  <si>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</si>
  <si>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</si>
  <si>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</si>
  <si>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</si>
  <si>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</si>
  <si>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</si>
  <si>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</si>
  <si>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</si>
  <si>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</si>
  <si>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</si>
  <si>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</si>
  <si>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</si>
  <si>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</si>
  <si>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</si>
  <si>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</si>
  <si>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</si>
  <si>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</si>
  <si>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</si>
  <si>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</si>
  <si>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</si>
  <si>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</si>
  <si>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</si>
  <si>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</si>
  <si>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</si>
  <si>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</si>
  <si>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</si>
  <si>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</si>
  <si>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</si>
  <si>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</si>
  <si>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</si>
  <si>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</si>
  <si>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</si>
  <si>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</si>
  <si>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</si>
  <si>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</si>
  <si>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</si>
  <si>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</si>
  <si>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</si>
  <si>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</si>
  <si>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</si>
  <si>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</si>
  <si>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</si>
  <si>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</si>
  <si>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</si>
  <si>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</si>
  <si>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</si>
  <si>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</si>
  <si>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</si>
  <si>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</si>
  <si>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</si>
  <si>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</si>
  <si>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</si>
  <si>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</si>
  <si>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</si>
  <si>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</si>
  <si>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</si>
  <si>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</si>
  <si>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</si>
  <si>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</si>
  <si>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</si>
  <si>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</si>
  <si>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</si>
  <si>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</si>
  <si>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</si>
  <si>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</si>
  <si>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</si>
  <si>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</si>
  <si>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</si>
  <si>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</si>
  <si>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</si>
  <si>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</si>
  <si>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</si>
  <si>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</si>
  <si>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</si>
  <si>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</si>
  <si>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</si>
  <si>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</si>
  <si>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</si>
  <si>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</si>
  <si>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</si>
  <si>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</si>
  <si>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</si>
  <si>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</si>
  <si>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</si>
  <si>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</si>
  <si>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</si>
  <si>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</si>
  <si>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</si>
  <si>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</si>
  <si>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</si>
  <si>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</si>
  <si>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</si>
  <si>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</si>
  <si>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</si>
  <si>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</si>
  <si>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</si>
  <si>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</si>
  <si>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</si>
  <si>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</si>
  <si>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</si>
  <si>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</si>
  <si>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</si>
  <si>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</si>
  <si>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</si>
  <si>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</si>
  <si>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</si>
  <si>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</si>
  <si>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</si>
  <si>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</si>
  <si>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</si>
  <si>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</si>
  <si>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</si>
  <si>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</si>
  <si>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</si>
  <si>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</si>
  <si>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</si>
  <si>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</si>
  <si>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</si>
  <si>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</si>
  <si>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</si>
  <si>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</si>
  <si>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</si>
  <si>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</si>
  <si>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</si>
  <si>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</si>
  <si>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</si>
  <si>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</si>
  <si>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</si>
  <si>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</si>
  <si>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</si>
  <si>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</si>
  <si>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</si>
  <si>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</si>
  <si>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</si>
  <si>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</si>
  <si>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</si>
  <si>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</si>
  <si>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</si>
  <si>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</si>
  <si>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</si>
  <si>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</si>
  <si>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</si>
  <si>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</si>
  <si>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</si>
  <si>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</si>
  <si>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</si>
  <si>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</si>
  <si>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</si>
  <si>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</si>
  <si>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</si>
  <si>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</si>
  <si>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</si>
  <si>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</si>
  <si>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</si>
  <si>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</si>
  <si>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</si>
  <si>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</si>
  <si>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</si>
  <si>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</si>
  <si>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</si>
  <si>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</si>
  <si>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</si>
  <si>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</si>
  <si>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</si>
  <si>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</si>
  <si>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</si>
  <si>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</si>
  <si>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</si>
  <si>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</si>
  <si>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</si>
  <si>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</si>
  <si>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</si>
  <si>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</si>
  <si>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</si>
  <si>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</si>
  <si>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</si>
  <si>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</si>
  <si>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</si>
  <si>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</si>
  <si>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</si>
  <si>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</si>
  <si>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</si>
  <si>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</si>
  <si>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</si>
  <si>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</si>
  <si>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</si>
  <si>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</si>
  <si>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</si>
  <si>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</si>
  <si>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</si>
  <si>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</si>
  <si>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</si>
  <si>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</si>
  <si>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</si>
  <si>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</si>
  <si>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</si>
  <si>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</si>
  <si>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</si>
  <si>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</si>
  <si>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</si>
  <si>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</si>
  <si>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</si>
  <si>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</si>
  <si>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</si>
  <si>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</si>
  <si>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</si>
  <si>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</si>
  <si>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</si>
  <si>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</si>
  <si>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</si>
  <si>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</si>
  <si>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</si>
  <si>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</si>
  <si>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</si>
  <si>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</si>
  <si>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</si>
  <si>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</si>
  <si>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</si>
  <si>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</si>
  <si>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</si>
  <si>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</si>
  <si>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</si>
  <si>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</si>
  <si>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</si>
  <si>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</si>
  <si>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</si>
  <si>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</si>
  <si>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</si>
  <si>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</si>
  <si>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</si>
  <si>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</si>
  <si>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</si>
  <si>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</si>
  <si>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</si>
  <si>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</si>
  <si>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</si>
  <si>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</si>
  <si>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</si>
  <si>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</si>
  <si>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</si>
  <si>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</si>
  <si>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</si>
  <si>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</si>
  <si>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</si>
  <si>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</si>
  <si>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</si>
  <si>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</si>
  <si>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</si>
  <si>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</si>
  <si>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</si>
  <si>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</si>
  <si>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</si>
  <si>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</si>
  <si>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</si>
  <si>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</si>
  <si>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</si>
  <si>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</si>
  <si>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</si>
  <si>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</si>
  <si>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</si>
  <si>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</si>
  <si>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</si>
  <si>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</si>
  <si>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</si>
  <si>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</si>
  <si>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</si>
  <si>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</si>
  <si>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</si>
  <si>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</si>
  <si>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</si>
  <si>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</si>
  <si>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</si>
  <si>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</si>
  <si>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</si>
  <si>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</si>
  <si>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</si>
  <si>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</si>
  <si>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</si>
  <si>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</si>
  <si>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</si>
  <si>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</si>
  <si>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</si>
  <si>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</si>
  <si>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</si>
  <si>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</si>
  <si>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</si>
  <si>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</si>
  <si>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</si>
  <si>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</si>
  <si>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</si>
  <si>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</si>
  <si>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</si>
  <si>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</si>
  <si>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</si>
  <si>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</si>
  <si>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</si>
  <si>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</si>
  <si>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</si>
  <si>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</si>
  <si>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</si>
  <si>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</si>
  <si>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</si>
  <si>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</si>
  <si>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</si>
  <si>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</si>
  <si>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</si>
  <si>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</si>
  <si>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</si>
  <si>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</si>
  <si>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</si>
  <si>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</si>
  <si>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</si>
  <si>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</si>
  <si>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</si>
  <si>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</si>
  <si>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</si>
  <si>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</si>
  <si>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</si>
  <si>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</si>
  <si>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</si>
  <si>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</si>
  <si>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</si>
  <si>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</si>
  <si>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</si>
  <si>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</si>
  <si>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</si>
  <si>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</si>
  <si>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</si>
  <si>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</si>
  <si>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</si>
  <si>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</si>
  <si>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</si>
  <si>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</si>
  <si>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</si>
  <si>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</si>
  <si>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</si>
  <si>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</si>
  <si>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</si>
  <si>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</si>
  <si>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</si>
  <si>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</si>
  <si>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</si>
  <si>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</si>
  <si>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</si>
  <si>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</si>
  <si>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</si>
  <si>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</si>
  <si>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</si>
  <si>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</si>
  <si>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</si>
  <si>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</si>
  <si>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</si>
  <si>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</si>
  <si>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</si>
  <si>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</si>
  <si>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</si>
  <si>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</si>
  <si>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</si>
  <si>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</si>
  <si>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</si>
  <si>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</si>
  <si>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</si>
  <si>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</si>
  <si>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</si>
  <si>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</si>
  <si>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</si>
  <si>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</si>
  <si>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</si>
  <si>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</si>
  <si>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</si>
  <si>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</si>
  <si>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</si>
  <si>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</si>
  <si>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</si>
  <si>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</si>
  <si>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</si>
  <si>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</si>
  <si>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</si>
  <si>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</si>
  <si>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</si>
  <si>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</si>
  <si>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</si>
  <si>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</si>
  <si>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</si>
  <si>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</si>
  <si>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</si>
  <si>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</si>
  <si>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</si>
  <si>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</si>
  <si>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</si>
  <si>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</si>
  <si>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</si>
  <si>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</si>
  <si>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</si>
  <si>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</si>
  <si>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</si>
  <si>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</si>
  <si>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</si>
  <si>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</si>
  <si>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</si>
  <si>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</si>
  <si>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</si>
  <si>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</si>
  <si>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</si>
  <si>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</si>
  <si>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</si>
  <si>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</si>
  <si>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</si>
  <si>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</si>
  <si>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</si>
  <si>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</si>
  <si>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</si>
  <si>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</si>
  <si>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</si>
  <si>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</si>
  <si>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</si>
  <si>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</si>
  <si>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</si>
  <si>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</si>
  <si>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</si>
  <si>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</si>
  <si>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</si>
  <si>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</si>
  <si>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</si>
  <si>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</si>
  <si>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</si>
  <si>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</si>
  <si>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</si>
  <si>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</si>
  <si>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</si>
  <si>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</si>
  <si>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</si>
  <si>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</si>
  <si>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</si>
  <si>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</si>
  <si>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</si>
  <si>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</si>
  <si>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</si>
  <si>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</si>
  <si>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</si>
  <si>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</si>
  <si>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</si>
  <si>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</si>
  <si>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</si>
  <si>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</si>
  <si>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</si>
  <si>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</si>
  <si>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</si>
  <si>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</si>
  <si>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</si>
  <si>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</si>
  <si>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</si>
  <si>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</si>
  <si>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</si>
  <si>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</si>
  <si>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</si>
  <si>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</si>
  <si>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</si>
  <si>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</si>
  <si>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</si>
  <si>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</si>
  <si>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</si>
  <si>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</si>
  <si>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</si>
  <si>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</si>
  <si>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</si>
  <si>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</si>
  <si>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</si>
  <si>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</si>
  <si>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</si>
  <si>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</si>
  <si>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</si>
  <si>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</si>
  <si>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</si>
  <si>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</si>
  <si>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</si>
  <si>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</si>
  <si>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</si>
  <si>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</si>
  <si>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</si>
  <si>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</si>
  <si>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</si>
  <si>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</si>
  <si>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</si>
  <si>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</si>
  <si>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</si>
  <si>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</si>
  <si>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</si>
  <si>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</si>
  <si>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</si>
  <si>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</si>
  <si>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</si>
  <si>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</si>
  <si>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</si>
  <si>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</si>
  <si>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</si>
  <si>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</si>
  <si>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</si>
  <si>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</si>
  <si>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</si>
  <si>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</si>
  <si>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</si>
  <si>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</si>
  <si>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</si>
  <si>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</si>
  <si>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</si>
  <si>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</si>
  <si>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</si>
  <si>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</si>
  <si>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</si>
  <si>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</si>
  <si>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</si>
  <si>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</si>
  <si>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</si>
  <si>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</si>
  <si>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</si>
  <si>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</si>
  <si>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</si>
  <si>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</si>
  <si>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</si>
  <si>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</si>
  <si>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</si>
  <si>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</si>
  <si>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</si>
  <si>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</si>
  <si>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</si>
  <si>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</si>
  <si>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</si>
  <si>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</si>
  <si>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</si>
  <si>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</si>
  <si>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</si>
  <si>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</si>
  <si>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</si>
  <si>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</si>
  <si>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</si>
  <si>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</si>
  <si>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</si>
  <si>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</si>
  <si>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</si>
  <si>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</si>
  <si>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</si>
  <si>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</si>
  <si>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</si>
  <si>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</si>
  <si>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</si>
  <si>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</si>
  <si>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</si>
  <si>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</si>
  <si>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</si>
  <si>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</si>
  <si>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</si>
  <si>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</si>
  <si>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</si>
  <si>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</si>
  <si>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</si>
  <si>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</si>
  <si>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</si>
  <si>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</si>
  <si>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</si>
  <si>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</si>
  <si>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</si>
  <si>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</si>
  <si>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</si>
  <si>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</si>
  <si>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</si>
  <si>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</si>
  <si>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</si>
  <si>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</si>
  <si>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</si>
  <si>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</si>
  <si>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</si>
  <si>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</si>
  <si>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</si>
  <si>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</si>
  <si>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</si>
  <si>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</si>
  <si>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</si>
  <si>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</si>
  <si>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</si>
  <si>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</si>
  <si>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</si>
  <si>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</si>
  <si>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</si>
  <si>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</si>
  <si>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</si>
  <si>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</si>
  <si>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</si>
  <si>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</si>
  <si>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</si>
  <si>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</si>
  <si>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</si>
  <si>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</si>
  <si>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</si>
  <si>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</si>
  <si>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</si>
  <si>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</si>
  <si>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</si>
  <si>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</si>
  <si>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</si>
  <si>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</si>
  <si>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</si>
  <si>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</si>
  <si>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</si>
  <si>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</si>
  <si>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</si>
  <si>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</si>
  <si>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</si>
  <si>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</si>
  <si>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</si>
  <si>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</si>
  <si>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</si>
  <si>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</si>
  <si>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</si>
  <si>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</si>
  <si>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</si>
  <si>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</si>
  <si>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</si>
  <si>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</si>
  <si>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</si>
  <si>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</si>
  <si>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</si>
  <si>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</si>
  <si>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</si>
  <si>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</si>
  <si>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</si>
  <si>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</si>
  <si>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</si>
  <si>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</si>
  <si>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</si>
  <si>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</si>
  <si>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</si>
  <si>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</si>
  <si>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</si>
  <si>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</si>
  <si>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</si>
  <si>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</si>
  <si>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</si>
  <si>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</si>
  <si>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</si>
  <si>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</si>
  <si>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</si>
  <si>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</si>
  <si>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</si>
  <si>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</si>
  <si>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</si>
  <si>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</si>
  <si>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</si>
  <si>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</si>
  <si>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</si>
  <si>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</si>
  <si>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</si>
  <si>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</si>
  <si>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</si>
  <si>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</si>
  <si>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</si>
  <si>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</si>
  <si>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</si>
  <si>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</si>
  <si>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</si>
  <si>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</si>
  <si>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</si>
  <si>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</si>
  <si>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</si>
  <si>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</si>
  <si>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</si>
  <si>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</si>
  <si>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</si>
  <si>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</si>
  <si>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</si>
  <si>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</si>
  <si>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</si>
  <si>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</si>
  <si>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</si>
  <si>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</si>
  <si>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</si>
  <si>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</si>
  <si>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</si>
  <si>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</si>
  <si>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</si>
  <si>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</si>
  <si>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</si>
  <si>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</si>
  <si>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</si>
  <si>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</si>
  <si>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</si>
  <si>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</si>
  <si>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</si>
  <si>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</si>
  <si>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</si>
  <si>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</si>
  <si>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</si>
  <si>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</si>
  <si>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</si>
  <si>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</si>
  <si>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</si>
  <si>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</si>
  <si>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</si>
  <si>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</si>
  <si>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</si>
  <si>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</si>
  <si>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</si>
  <si>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</si>
  <si>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</si>
  <si>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</si>
  <si>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</si>
  <si>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</si>
  <si>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</si>
  <si>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</si>
  <si>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</si>
  <si>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</si>
  <si>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</si>
  <si>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</si>
  <si>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</si>
  <si>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</si>
  <si>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</si>
  <si>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</si>
  <si>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</si>
  <si>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</si>
  <si>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</si>
  <si>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</si>
  <si>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</si>
  <si>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</si>
  <si>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</si>
  <si>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</si>
  <si>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</si>
  <si>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</si>
  <si>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</si>
  <si>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</si>
  <si>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</si>
  <si>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</si>
  <si>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</si>
  <si>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</si>
  <si>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</si>
  <si>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</si>
  <si>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</si>
  <si>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</si>
  <si>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</si>
  <si>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</si>
  <si>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</si>
  <si>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</si>
  <si>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</si>
  <si>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</si>
  <si>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</si>
  <si>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</si>
  <si>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</si>
  <si>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</si>
  <si>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</si>
  <si>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</si>
  <si>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</si>
  <si>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</si>
  <si>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</si>
  <si>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</si>
  <si>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</si>
  <si>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</si>
  <si>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</si>
  <si>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</si>
  <si>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</si>
  <si>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</si>
  <si>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</si>
  <si>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</si>
  <si>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</si>
  <si>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</si>
  <si>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</si>
  <si>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</si>
  <si>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</si>
  <si>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</si>
  <si>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</si>
  <si>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</si>
  <si>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</si>
  <si>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</si>
  <si>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</si>
  <si>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</si>
  <si>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</si>
  <si>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</si>
  <si>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</si>
  <si>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</si>
  <si>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</si>
  <si>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</si>
  <si>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</si>
  <si>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</si>
  <si>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</si>
  <si>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</si>
  <si>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</si>
  <si>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</si>
  <si>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</si>
  <si>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</si>
  <si>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</si>
  <si>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</si>
  <si>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</si>
  <si>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</si>
  <si>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</si>
  <si>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</si>
  <si>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</si>
  <si>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</si>
  <si>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</si>
  <si>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</si>
  <si>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</si>
  <si>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</si>
  <si>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</si>
  <si>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</si>
  <si>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</si>
  <si>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</si>
  <si>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</si>
  <si>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</si>
  <si>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</si>
  <si>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</si>
  <si>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</si>
  <si>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</si>
  <si>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</si>
  <si>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</si>
  <si>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</si>
  <si>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</si>
  <si>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</si>
  <si>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</si>
  <si>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</si>
  <si>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</si>
  <si>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</si>
  <si>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</si>
  <si>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</si>
  <si>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</si>
  <si>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</si>
  <si>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</si>
  <si>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</si>
  <si>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</si>
  <si>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</si>
  <si>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</si>
  <si>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</si>
  <si>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</si>
  <si>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</si>
  <si>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</si>
  <si>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</si>
  <si>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</si>
  <si>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</si>
  <si>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</si>
  <si>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</si>
  <si>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</si>
  <si>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</si>
  <si>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</si>
  <si>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</si>
  <si>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</si>
  <si>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</si>
  <si>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</si>
  <si>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</si>
  <si>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</si>
  <si>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</si>
  <si>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</si>
  <si>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</si>
  <si>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</si>
  <si>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</si>
  <si>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</si>
  <si>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</si>
  <si>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</si>
  <si>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</si>
  <si>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</si>
  <si>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</si>
  <si>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</si>
  <si>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</si>
  <si>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</si>
  <si>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</si>
  <si>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</si>
  <si>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</si>
  <si>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</si>
  <si>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</si>
  <si>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</si>
  <si>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</si>
  <si>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</si>
  <si>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</si>
  <si>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</si>
  <si>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</si>
  <si>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</si>
  <si>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</si>
  <si>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</si>
  <si>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</si>
  <si>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</si>
  <si>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</si>
  <si>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</si>
  <si>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</si>
  <si>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</si>
  <si>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</si>
  <si>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</si>
  <si>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</si>
  <si>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</si>
  <si>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</si>
  <si>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</si>
  <si>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</si>
  <si>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</si>
  <si>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</si>
  <si>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</si>
  <si>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</si>
  <si>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</si>
  <si>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</si>
  <si>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</si>
  <si>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</si>
  <si>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</si>
  <si>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</si>
  <si>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</si>
  <si>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</si>
  <si>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</si>
  <si>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</si>
  <si>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</si>
  <si>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</si>
  <si>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</si>
  <si>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</si>
  <si>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</si>
  <si>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</si>
  <si>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</si>
  <si>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</si>
  <si>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</si>
  <si>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</si>
  <si>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</si>
  <si>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</si>
  <si>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</si>
  <si>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</si>
  <si>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</si>
  <si>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</si>
  <si>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</si>
  <si>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</si>
  <si>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</si>
  <si>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</si>
  <si>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</si>
  <si>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</si>
  <si>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</si>
  <si>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</si>
  <si>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</si>
  <si>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</si>
  <si>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</si>
  <si>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</si>
  <si>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</si>
  <si>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</si>
  <si>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</si>
  <si>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</si>
  <si>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</si>
  <si>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</si>
  <si>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</si>
  <si>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</si>
  <si>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</si>
  <si>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</si>
  <si>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</si>
  <si>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</si>
  <si>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</si>
  <si>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</si>
  <si>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</si>
  <si>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</si>
  <si>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</si>
  <si>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</si>
  <si>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</si>
  <si>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</si>
  <si>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</si>
  <si>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</si>
  <si>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</si>
  <si>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</si>
  <si>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</si>
  <si>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</si>
  <si>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</si>
  <si>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</si>
  <si>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</si>
  <si>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</si>
  <si>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</si>
  <si>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</si>
  <si>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</si>
  <si>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</si>
  <si>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</si>
  <si>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</si>
  <si>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</si>
  <si>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</si>
  <si>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</si>
  <si>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</si>
  <si>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</si>
  <si>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</si>
  <si>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</si>
  <si>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</si>
  <si>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</si>
  <si>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</si>
  <si>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</si>
  <si>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</si>
  <si>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</si>
  <si>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</si>
  <si>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</si>
  <si>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</si>
  <si>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</si>
  <si>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</si>
  <si>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</si>
  <si>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</si>
  <si>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</si>
  <si>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</si>
  <si>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</si>
  <si>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</si>
  <si>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</si>
  <si>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</si>
  <si>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</si>
  <si>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</si>
  <si>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</si>
  <si>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</si>
  <si>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</si>
  <si>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</si>
  <si>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</si>
  <si>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</si>
  <si>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</si>
  <si>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</si>
  <si>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</si>
  <si>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</si>
  <si>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</si>
  <si>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</si>
  <si>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</si>
  <si>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</si>
  <si>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</si>
  <si>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</si>
  <si>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</si>
  <si>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</si>
  <si>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</si>
  <si>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</si>
  <si>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</si>
  <si>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</si>
  <si>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</si>
  <si>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</si>
  <si>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</si>
  <si>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</si>
  <si>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</si>
  <si>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</si>
  <si>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</si>
  <si>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</si>
  <si>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</si>
  <si>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</si>
  <si>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</si>
  <si>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</si>
  <si>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</si>
  <si>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</si>
  <si>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</si>
  <si>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</si>
  <si>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</si>
  <si>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</si>
  <si>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</si>
  <si>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</si>
  <si>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</si>
  <si>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</si>
  <si>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</si>
  <si>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</si>
  <si>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</si>
  <si>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</si>
  <si>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</si>
  <si>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</si>
  <si>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</si>
  <si>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</si>
  <si>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</si>
  <si>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</si>
  <si>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</si>
  <si>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</si>
  <si>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</si>
  <si>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</si>
  <si>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</si>
  <si>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</si>
  <si>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</si>
  <si>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</si>
  <si>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</si>
  <si>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</si>
  <si>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</si>
  <si>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</si>
  <si>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</si>
  <si>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</si>
  <si>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</si>
  <si>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</si>
  <si>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</si>
  <si>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</si>
  <si>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</si>
  <si>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</si>
  <si>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</si>
  <si>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</si>
  <si>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</si>
  <si>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</si>
  <si>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</si>
  <si>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</si>
  <si>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</si>
  <si>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</si>
  <si>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</si>
  <si>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</si>
  <si>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</si>
  <si>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</si>
  <si>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</si>
  <si>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</si>
  <si>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</si>
  <si>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</si>
  <si>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</si>
  <si>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</si>
  <si>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</si>
  <si>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</si>
  <si>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</si>
  <si>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</si>
  <si>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</si>
  <si>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</si>
  <si>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</si>
  <si>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</si>
  <si>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</si>
  <si>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</si>
  <si>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</si>
  <si>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</si>
  <si>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</si>
  <si>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</si>
  <si>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</si>
  <si>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</si>
  <si>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</si>
  <si>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</si>
  <si>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</si>
  <si>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</si>
  <si>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</si>
  <si>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</si>
  <si>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</si>
  <si>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</si>
  <si>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</si>
  <si>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</si>
  <si>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</si>
  <si>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</si>
  <si>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</si>
  <si>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</si>
  <si>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</si>
  <si>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</si>
  <si>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</si>
  <si>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</si>
  <si>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</si>
  <si>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</si>
  <si>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</si>
  <si>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</si>
  <si>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</si>
  <si>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</si>
  <si>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</si>
  <si>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</si>
  <si>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</si>
  <si>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</si>
  <si>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</si>
  <si>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</si>
  <si>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</si>
  <si>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</si>
  <si>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</si>
  <si>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</si>
  <si>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</si>
  <si>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</si>
  <si>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</si>
  <si>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</si>
  <si>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</si>
  <si>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</si>
  <si>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</si>
  <si>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</si>
  <si>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</si>
  <si>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</si>
  <si>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</si>
  <si>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</si>
  <si>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</si>
  <si>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</si>
  <si>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</si>
  <si>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</si>
  <si>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</si>
  <si>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</si>
  <si>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</si>
  <si>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</si>
  <si>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</si>
  <si>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</si>
  <si>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</si>
  <si>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</si>
  <si>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</si>
  <si>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</si>
  <si>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</si>
  <si>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</si>
  <si>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</si>
  <si>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</si>
  <si>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</si>
  <si>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</si>
  <si>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</si>
  <si>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</si>
  <si>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</si>
  <si>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</si>
  <si>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</si>
  <si>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</si>
  <si>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</si>
  <si>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</si>
  <si>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</si>
  <si>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</si>
  <si>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</si>
  <si>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</si>
  <si>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</si>
  <si>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</si>
  <si>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</si>
  <si>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</si>
  <si>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</si>
  <si>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</si>
  <si>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</si>
  <si>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</si>
  <si>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</si>
  <si>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</si>
  <si>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</si>
  <si>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</si>
  <si>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</si>
  <si>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</si>
  <si>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</si>
  <si>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</si>
  <si>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</si>
  <si>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</si>
  <si>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</si>
  <si>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</si>
  <si>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</si>
  <si>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</si>
  <si>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</si>
  <si>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</si>
  <si>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</si>
  <si>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</si>
  <si>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</si>
  <si>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</si>
  <si>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</si>
  <si>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</si>
  <si>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</si>
  <si>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</si>
  <si>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</si>
  <si>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</si>
  <si>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</si>
  <si>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</si>
  <si>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</si>
  <si>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</si>
  <si>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</si>
  <si>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</si>
  <si>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</si>
  <si>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</si>
  <si>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</si>
  <si>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</si>
  <si>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</si>
  <si>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</si>
  <si>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</si>
  <si>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</si>
  <si>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</si>
  <si>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</si>
  <si>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</si>
  <si>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</si>
  <si>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</si>
  <si>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</si>
  <si>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</si>
  <si>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</si>
  <si>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</si>
  <si>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</si>
  <si>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</si>
  <si>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</si>
  <si>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</si>
  <si>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</si>
  <si>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</si>
  <si>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</si>
  <si>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</si>
  <si>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</si>
  <si>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</si>
  <si>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</si>
  <si>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</si>
  <si>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</si>
  <si>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</si>
  <si>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</si>
  <si>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</si>
  <si>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</si>
  <si>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</si>
  <si>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</si>
  <si>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</si>
  <si>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</si>
  <si>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</si>
  <si>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</si>
  <si>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</si>
  <si>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</si>
  <si>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</si>
  <si>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</si>
  <si>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</si>
  <si>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</si>
  <si>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</si>
  <si>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</si>
  <si>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</si>
  <si>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</si>
  <si>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</si>
  <si>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</si>
  <si>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</si>
  <si>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</si>
  <si>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</si>
  <si>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</si>
  <si>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</si>
  <si>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</si>
  <si>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</si>
  <si>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</si>
  <si>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</si>
  <si>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</si>
  <si>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</si>
  <si>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</si>
  <si>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</si>
  <si>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</si>
  <si>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</si>
  <si>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</si>
  <si>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</si>
  <si>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</si>
  <si>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</si>
  <si>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</si>
  <si>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</si>
  <si>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</si>
  <si>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</si>
  <si>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</si>
  <si>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</si>
  <si>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</si>
  <si>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</si>
  <si>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</si>
  <si>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</si>
  <si>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</si>
  <si>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</si>
  <si>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</si>
  <si>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</si>
  <si>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</si>
  <si>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</si>
  <si>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</si>
  <si>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</si>
  <si>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</si>
  <si>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</si>
  <si>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</si>
  <si>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</si>
  <si>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</si>
  <si>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</si>
  <si>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</si>
  <si>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</si>
  <si>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</si>
  <si>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</si>
  <si>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</si>
  <si>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</si>
  <si>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</si>
  <si>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</si>
  <si>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</si>
  <si>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</si>
  <si>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</si>
  <si>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</si>
  <si>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</si>
  <si>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</si>
  <si>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</si>
  <si>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</si>
  <si>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</si>
  <si>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</si>
  <si>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</si>
  <si>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</si>
  <si>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</si>
  <si>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</si>
  <si>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</si>
  <si>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</si>
  <si>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</si>
  <si>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</si>
  <si>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</si>
  <si>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</si>
  <si>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</si>
  <si>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</si>
  <si>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</si>
  <si>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</si>
  <si>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</si>
  <si>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</si>
  <si>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</si>
  <si>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</si>
  <si>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</si>
  <si>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</si>
  <si>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</si>
  <si>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</si>
  <si>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</si>
  <si>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</si>
  <si>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</si>
  <si>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</si>
  <si>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</si>
  <si>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</si>
  <si>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</si>
  <si>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</si>
  <si>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</si>
  <si>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</si>
  <si>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</si>
  <si>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</si>
  <si>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</si>
  <si>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</si>
  <si>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</si>
  <si>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</si>
  <si>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</si>
  <si>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</si>
  <si>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</si>
  <si>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</si>
  <si>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</si>
  <si>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</si>
  <si>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</si>
  <si>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</si>
  <si>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</si>
  <si>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</si>
  <si>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</si>
  <si>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</si>
  <si>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</si>
  <si>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</si>
  <si>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</si>
  <si>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</si>
  <si>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</si>
  <si>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</si>
  <si>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</si>
  <si>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</si>
  <si>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</si>
  <si>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</si>
  <si>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</si>
  <si>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</si>
  <si>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</si>
  <si>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</si>
  <si>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</si>
  <si>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</si>
  <si>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</si>
  <si>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</si>
  <si>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</si>
  <si>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</si>
  <si>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</si>
  <si>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</si>
  <si>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</si>
  <si>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</si>
  <si>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</si>
  <si>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</si>
  <si>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</si>
  <si>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</si>
  <si>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</si>
  <si>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</si>
  <si>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</si>
  <si>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</si>
  <si>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</si>
  <si>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</si>
  <si>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</si>
  <si>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</si>
  <si>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</si>
  <si>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</si>
  <si>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</si>
  <si>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</si>
  <si>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</si>
  <si>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</si>
  <si>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</si>
  <si>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</si>
  <si>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</si>
  <si>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</si>
  <si>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</si>
  <si>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</si>
  <si>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</si>
  <si>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</si>
  <si>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</si>
  <si>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</si>
  <si>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</si>
  <si>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</si>
  <si>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</si>
  <si>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</si>
  <si>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</si>
  <si>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</si>
  <si>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</si>
  <si>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</si>
  <si>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</si>
  <si>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</si>
  <si>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</si>
  <si>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</si>
  <si>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</si>
  <si>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</si>
  <si>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</si>
  <si>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</si>
  <si>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</si>
  <si>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</si>
  <si>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</si>
  <si>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</si>
  <si>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</si>
  <si>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</si>
  <si>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</si>
  <si>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</si>
  <si>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</si>
  <si>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</si>
  <si>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</si>
  <si>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</si>
  <si>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</si>
  <si>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</si>
  <si>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</si>
  <si>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</si>
  <si>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</si>
  <si>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</si>
  <si>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</si>
  <si>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</si>
  <si>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</si>
  <si>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</si>
  <si>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</si>
  <si>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</si>
  <si>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</si>
  <si>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</si>
  <si>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</si>
  <si>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</si>
  <si>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</si>
  <si>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</si>
  <si>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</si>
  <si>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</si>
  <si>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</si>
  <si>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</si>
  <si>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</si>
  <si>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</si>
  <si>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</si>
  <si>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</si>
  <si>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</si>
  <si>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</si>
  <si>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</si>
  <si>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</si>
  <si>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</si>
  <si>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</si>
  <si>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</si>
  <si>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</si>
  <si>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</si>
  <si>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</si>
  <si>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</si>
  <si>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</si>
  <si>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</si>
  <si>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</si>
  <si>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</si>
  <si>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</si>
  <si>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</si>
  <si>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</si>
  <si>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</si>
  <si>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</si>
  <si>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</si>
  <si>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</si>
  <si>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</si>
  <si>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</si>
  <si>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</si>
  <si>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</si>
  <si>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</si>
  <si>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</si>
  <si>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</si>
  <si>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</si>
  <si>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</si>
  <si>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</si>
  <si>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</si>
  <si>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</si>
  <si>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</si>
  <si>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</si>
  <si>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</si>
  <si>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</si>
  <si>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</si>
  <si>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</si>
  <si>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</si>
  <si>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</si>
  <si>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</si>
  <si>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</si>
  <si>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</si>
  <si>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</si>
  <si>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</si>
  <si>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</si>
  <si>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</si>
  <si>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</si>
  <si>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</si>
  <si>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</si>
  <si>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</si>
  <si>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</si>
  <si>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</si>
  <si>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</si>
  <si>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</si>
  <si>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</si>
  <si>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</si>
  <si>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</si>
  <si>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</si>
  <si>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</si>
  <si>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</si>
  <si>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</si>
  <si>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</si>
  <si>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</si>
  <si>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</si>
  <si>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</si>
  <si>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</si>
  <si>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</si>
  <si>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</si>
  <si>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</si>
  <si>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</si>
  <si>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</si>
  <si>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</si>
  <si>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</si>
  <si>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</si>
  <si>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</si>
  <si>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</si>
  <si>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</si>
  <si>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</si>
  <si>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</si>
  <si>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</si>
  <si>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</si>
  <si>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</si>
  <si>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</si>
  <si>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</si>
  <si>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</si>
  <si>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</si>
  <si>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</si>
  <si>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</si>
  <si>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</si>
  <si>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</si>
  <si>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</si>
  <si>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</si>
  <si>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</si>
  <si>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</si>
  <si>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</si>
  <si>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</si>
  <si>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</si>
  <si>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</si>
  <si>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</si>
  <si>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</si>
  <si>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</si>
  <si>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</si>
  <si>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</si>
  <si>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</si>
  <si>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</si>
  <si>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</si>
  <si>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</si>
  <si>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</si>
  <si>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</si>
  <si>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</si>
  <si>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</si>
  <si>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</si>
  <si>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</si>
  <si>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</si>
  <si>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</si>
  <si>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</si>
  <si>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</si>
  <si>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</si>
  <si>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</si>
  <si>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</si>
  <si>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</si>
  <si>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</si>
  <si>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</si>
  <si>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</si>
  <si>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</si>
  <si>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</si>
  <si>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</si>
  <si>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</si>
  <si>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</si>
  <si>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</si>
  <si>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</si>
  <si>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</si>
  <si>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</si>
  <si>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</si>
  <si>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</si>
  <si>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</si>
  <si>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</si>
  <si>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</si>
  <si>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</si>
  <si>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</si>
  <si>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</si>
  <si>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</si>
  <si>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</si>
  <si>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</si>
  <si>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</si>
  <si>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</si>
  <si>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</si>
  <si>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</si>
  <si>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</si>
  <si>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</si>
  <si>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</si>
  <si>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</si>
  <si>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</si>
  <si>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</si>
  <si>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</si>
  <si>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</si>
  <si>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</si>
  <si>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</si>
  <si>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</si>
  <si>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</si>
  <si>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</si>
  <si>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</si>
  <si>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</si>
  <si>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</si>
  <si>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</si>
  <si>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</si>
  <si>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</si>
  <si>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</si>
  <si>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</si>
  <si>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</si>
  <si>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</si>
  <si>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</si>
  <si>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</si>
  <si>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</si>
  <si>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</si>
  <si>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</si>
  <si>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</si>
  <si>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</si>
  <si>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</si>
  <si>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</si>
  <si>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</si>
  <si>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</si>
  <si>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</si>
  <si>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</si>
  <si>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</si>
  <si>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</si>
  <si>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</si>
  <si>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</si>
  <si>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</si>
  <si>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</si>
  <si>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</si>
  <si>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</si>
  <si>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</si>
  <si>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</si>
  <si>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</si>
  <si>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</si>
  <si>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</si>
  <si>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</si>
  <si>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</si>
  <si>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</si>
  <si>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</si>
  <si>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</si>
  <si>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</si>
  <si>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</si>
  <si>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</si>
  <si>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</si>
  <si>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</si>
  <si>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</si>
  <si>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</si>
  <si>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</si>
  <si>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</si>
  <si>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</si>
  <si>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</si>
  <si>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</si>
  <si>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</si>
  <si>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</si>
  <si>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</si>
  <si>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</si>
  <si>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</si>
  <si>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</si>
  <si>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</si>
  <si>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</si>
  <si>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</si>
  <si>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</si>
  <si>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</si>
  <si>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</si>
  <si>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</si>
  <si>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</si>
  <si>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</si>
  <si>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</si>
  <si>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</si>
  <si>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</si>
  <si>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</si>
  <si>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</si>
  <si>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</si>
  <si>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</si>
  <si>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</si>
  <si>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</si>
  <si>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</si>
  <si>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</si>
  <si>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</si>
  <si>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</si>
  <si>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</si>
  <si>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</si>
  <si>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</si>
  <si>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</si>
  <si>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</si>
  <si>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</si>
  <si>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</si>
  <si>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</si>
  <si>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</si>
  <si>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</si>
  <si>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</si>
  <si>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</si>
  <si>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</si>
  <si>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</si>
  <si>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</si>
  <si>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</si>
  <si>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</si>
  <si>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</si>
  <si>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</si>
  <si>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</si>
  <si>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</si>
  <si>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</si>
  <si>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</si>
  <si>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</si>
  <si>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</si>
  <si>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</si>
  <si>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</si>
  <si>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</si>
  <si>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</si>
  <si>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</si>
  <si>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</si>
  <si>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</si>
  <si>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</si>
  <si>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</si>
  <si>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</si>
  <si>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</si>
  <si>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</si>
  <si>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</si>
  <si>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</si>
  <si>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</si>
  <si>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</si>
  <si>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</si>
  <si>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</si>
  <si>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</si>
  <si>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</si>
  <si>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</si>
  <si>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</si>
  <si>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</si>
  <si>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</si>
  <si>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</si>
  <si>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</si>
  <si>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</si>
  <si>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</si>
  <si>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</si>
  <si>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</si>
  <si>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</si>
  <si>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</si>
  <si>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</si>
  <si>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</si>
  <si>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</si>
  <si>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</si>
  <si>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</si>
  <si>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</si>
  <si>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</si>
  <si>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</si>
  <si>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</si>
  <si>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</si>
  <si>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</si>
  <si>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</si>
  <si>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</si>
  <si>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</si>
  <si>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</si>
  <si>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</si>
  <si>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</si>
  <si>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</si>
  <si>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</si>
  <si>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</si>
  <si>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</si>
  <si>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</si>
  <si>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</si>
  <si>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</si>
  <si>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</si>
  <si>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</si>
  <si>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</si>
  <si>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</si>
  <si>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</si>
  <si>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</si>
  <si>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</si>
  <si>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</si>
  <si>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</si>
  <si>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</si>
  <si>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</si>
  <si>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</si>
  <si>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</si>
  <si>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</si>
  <si>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</si>
  <si>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</si>
  <si>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</si>
  <si>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</si>
  <si>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</si>
  <si>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</si>
  <si>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</si>
  <si>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</si>
  <si>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</si>
  <si>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</si>
  <si>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</si>
  <si>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</si>
  <si>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</si>
  <si>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</si>
  <si>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</si>
  <si>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</si>
  <si>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</si>
  <si>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</si>
  <si>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</si>
  <si>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</si>
  <si>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</si>
  <si>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</si>
  <si>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</si>
  <si>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</si>
  <si>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</si>
  <si>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</si>
  <si>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</si>
  <si>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</si>
  <si>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</si>
  <si>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</si>
  <si>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</si>
  <si>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</si>
  <si>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</si>
  <si>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</si>
  <si>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</si>
  <si>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</si>
  <si>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</si>
  <si>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</si>
  <si>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</si>
  <si>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</si>
  <si>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</si>
  <si>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</si>
  <si>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</si>
  <si>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</si>
  <si>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</si>
  <si>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</si>
  <si>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</si>
  <si>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</si>
  <si>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</si>
  <si>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</si>
  <si>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</si>
  <si>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</si>
  <si>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</si>
  <si>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</si>
  <si>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</si>
  <si>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</si>
  <si>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</si>
  <si>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</si>
  <si>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</si>
  <si>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</si>
  <si>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</si>
  <si>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</si>
  <si>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</si>
  <si>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</si>
  <si>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</si>
  <si>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</si>
  <si>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</si>
  <si>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</si>
  <si>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</si>
  <si>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</si>
  <si>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</si>
  <si>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</si>
  <si>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</si>
  <si>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</si>
  <si>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</si>
  <si>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</si>
  <si>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</si>
  <si>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</si>
  <si>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</si>
  <si>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</si>
  <si>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</si>
  <si>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</si>
  <si>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</si>
  <si>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</si>
  <si>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</si>
  <si>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</si>
  <si>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</si>
  <si>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</si>
  <si>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</si>
  <si>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</si>
  <si>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</si>
  <si>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</si>
  <si>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</si>
  <si>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</si>
  <si>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</si>
  <si>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</si>
  <si>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</si>
  <si>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</si>
  <si>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</si>
  <si>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</si>
  <si>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</si>
  <si>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</si>
  <si>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</si>
  <si>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</si>
  <si>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</si>
  <si>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</si>
  <si>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</si>
  <si>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</si>
  <si>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</si>
  <si>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</si>
  <si>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</si>
  <si>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</si>
  <si>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</si>
  <si>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</si>
  <si>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</si>
  <si>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</si>
  <si>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</si>
  <si>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</si>
  <si>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</si>
  <si>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</si>
  <si>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</si>
  <si>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</si>
  <si>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</si>
  <si>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</si>
  <si>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</si>
  <si>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</si>
  <si>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</si>
  <si>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</si>
  <si>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</si>
  <si>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</si>
  <si>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</si>
  <si>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</si>
  <si>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</si>
  <si>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</si>
  <si>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</si>
  <si>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</si>
  <si>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</si>
  <si>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</si>
  <si>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</si>
  <si>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</si>
  <si>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</si>
  <si>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</si>
  <si>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</si>
  <si>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</si>
  <si>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</si>
  <si>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</si>
  <si>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</si>
  <si>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</si>
  <si>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</si>
  <si>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</si>
  <si>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</si>
  <si>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</si>
  <si>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</si>
  <si>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</si>
  <si>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</si>
  <si>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</si>
  <si>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</si>
  <si>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</si>
  <si>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</si>
  <si>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</si>
  <si>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</si>
  <si>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</si>
  <si>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</si>
  <si>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</si>
  <si>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</si>
  <si>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</si>
  <si>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</si>
  <si>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</si>
  <si>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</si>
  <si>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</si>
  <si>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</si>
  <si>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</si>
  <si>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</si>
  <si>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</si>
  <si>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</si>
  <si>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</si>
  <si>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</si>
  <si>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</si>
  <si>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</si>
  <si>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</si>
  <si>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</si>
  <si>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</si>
  <si>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</si>
  <si>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</si>
  <si>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</si>
  <si>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</si>
  <si>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</si>
  <si>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</si>
  <si>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</si>
  <si>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</si>
  <si>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</si>
  <si>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</si>
  <si>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</si>
  <si>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</si>
  <si>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</si>
  <si>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</si>
  <si>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</si>
  <si>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</si>
  <si>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</si>
  <si>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</si>
  <si>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</si>
  <si>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</si>
  <si>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</si>
  <si>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</si>
  <si>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</si>
  <si>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</si>
  <si>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</si>
  <si>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</si>
  <si>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</si>
  <si>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</si>
  <si>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</si>
  <si>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</si>
  <si>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</si>
  <si>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</si>
  <si>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</si>
  <si>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</si>
  <si>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</si>
  <si>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</si>
  <si>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</si>
  <si>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</si>
  <si>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</si>
  <si>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</si>
  <si>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</si>
  <si>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</si>
  <si>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</si>
  <si>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</si>
  <si>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</si>
  <si>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</si>
  <si>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</si>
  <si>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</si>
  <si>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</si>
  <si>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</si>
  <si>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</si>
  <si>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</si>
  <si>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</si>
  <si>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</si>
  <si>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</si>
  <si>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</si>
  <si>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</si>
  <si>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</si>
  <si>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</si>
  <si>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</si>
  <si>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</si>
  <si>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</si>
  <si>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</si>
  <si>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</si>
  <si>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</si>
  <si>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</si>
  <si>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</si>
  <si>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</si>
  <si>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</si>
  <si>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</si>
  <si>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</si>
  <si>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</si>
  <si>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</si>
  <si>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</si>
  <si>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</si>
  <si>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</si>
  <si>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</si>
  <si>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</si>
  <si>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</si>
  <si>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</si>
  <si>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</si>
  <si>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</si>
  <si>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</si>
  <si>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</si>
  <si>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</si>
  <si>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</si>
  <si>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</si>
  <si>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</si>
  <si>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</si>
  <si>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</si>
  <si>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</si>
  <si>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</si>
  <si>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</si>
  <si>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</si>
  <si>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</si>
  <si>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</si>
  <si>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</si>
  <si>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</si>
  <si>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</si>
  <si>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</si>
  <si>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</si>
  <si>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</si>
  <si>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</si>
  <si>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</si>
  <si>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</si>
  <si>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</si>
  <si>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</si>
  <si>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</si>
  <si>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</si>
  <si>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</si>
  <si>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</si>
  <si>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</si>
  <si>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</si>
  <si>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</si>
  <si>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</si>
  <si>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</si>
  <si>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</si>
  <si>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</si>
  <si>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</si>
  <si>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</si>
  <si>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</si>
  <si>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</si>
  <si>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</si>
  <si>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</si>
  <si>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</si>
  <si>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</si>
  <si>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</si>
  <si>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</si>
  <si>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</si>
  <si>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</si>
  <si>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</si>
  <si>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</si>
  <si>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</si>
  <si>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</si>
  <si>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</si>
  <si>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</si>
  <si>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</si>
  <si>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</si>
  <si>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</si>
  <si>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</si>
  <si>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</si>
  <si>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</si>
  <si>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</si>
  <si>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</si>
  <si>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</si>
  <si>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</si>
  <si>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</si>
  <si>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</si>
  <si>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</si>
  <si>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</si>
  <si>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</si>
  <si>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</si>
  <si>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</si>
  <si>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</si>
  <si>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</si>
  <si>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</si>
  <si>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</si>
  <si>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</si>
  <si>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</si>
  <si>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</si>
  <si>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</si>
  <si>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</si>
  <si>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</si>
  <si>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</si>
  <si>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</si>
  <si>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</si>
  <si>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</si>
  <si>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</si>
  <si>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</si>
  <si>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</si>
  <si>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</si>
  <si>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</si>
  <si>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</si>
  <si>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</si>
  <si>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</si>
  <si>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</si>
  <si>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</si>
  <si>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</si>
  <si>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</si>
  <si>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</si>
  <si>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</si>
  <si>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</si>
  <si>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</si>
  <si>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</si>
  <si>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</si>
  <si>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</si>
  <si>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</si>
  <si>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</si>
  <si>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</si>
  <si>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</si>
  <si>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</si>
  <si>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</si>
  <si>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</si>
  <si>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</si>
  <si>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</si>
  <si>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</si>
  <si>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</si>
  <si>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</si>
  <si>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</si>
  <si>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</si>
  <si>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</si>
  <si>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</si>
  <si>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</si>
  <si>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</si>
  <si>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</si>
  <si>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</si>
  <si>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</si>
  <si>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</si>
  <si>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</si>
  <si>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</si>
  <si>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</si>
  <si>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</si>
  <si>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</si>
  <si>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</si>
  <si>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</si>
  <si>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</si>
  <si>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</si>
  <si>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</si>
  <si>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</si>
  <si>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</si>
  <si>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</si>
  <si>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</si>
  <si>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</si>
  <si>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</si>
  <si>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</si>
  <si>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</si>
  <si>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</si>
  <si>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</si>
  <si>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</si>
  <si>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</si>
  <si>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</si>
  <si>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</si>
  <si>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</si>
  <si>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</si>
  <si>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</si>
  <si>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</si>
  <si>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</si>
  <si>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</si>
  <si>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</si>
  <si>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</si>
  <si>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</si>
  <si>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</si>
  <si>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</si>
  <si>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</si>
  <si>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</si>
  <si>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</si>
  <si>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</si>
  <si>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</si>
  <si>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</si>
  <si>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</si>
  <si>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</si>
  <si>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</si>
  <si>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</si>
  <si>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</si>
  <si>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</si>
  <si>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</si>
  <si>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</si>
  <si>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</si>
  <si>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</si>
  <si>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</si>
  <si>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</si>
  <si>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</si>
  <si>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</si>
  <si>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</si>
  <si>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</si>
  <si>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</si>
  <si>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</si>
  <si>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</si>
  <si>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</si>
  <si>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</si>
  <si>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</si>
  <si>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</si>
  <si>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</si>
  <si>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</si>
  <si>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</si>
  <si>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</si>
  <si>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</si>
  <si>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</si>
  <si>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</si>
  <si>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</si>
  <si>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</si>
  <si>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</si>
  <si>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</si>
  <si>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</si>
  <si>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</si>
  <si>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</si>
  <si>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</si>
  <si>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</si>
  <si>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</si>
  <si>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</si>
  <si>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</si>
  <si>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</si>
  <si>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</si>
  <si>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</si>
  <si>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</si>
  <si>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</si>
  <si>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</si>
  <si>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</si>
  <si>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</si>
  <si>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</si>
  <si>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</si>
  <si>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</si>
  <si>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</si>
  <si>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</si>
  <si>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</si>
  <si>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</si>
  <si>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</si>
  <si>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</si>
  <si>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</si>
  <si>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</si>
  <si>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</si>
  <si>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</si>
  <si>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</si>
  <si>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</si>
  <si>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</si>
  <si>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</si>
  <si>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</si>
  <si>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</si>
  <si>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</si>
  <si>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</si>
  <si>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</si>
  <si>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</si>
  <si>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</si>
  <si>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</si>
  <si>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</si>
  <si>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</si>
  <si>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</si>
  <si>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</si>
  <si>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</si>
  <si>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</si>
  <si>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</si>
  <si>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</si>
  <si>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</si>
  <si>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</si>
  <si>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</si>
  <si>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</si>
  <si>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</si>
  <si>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</si>
  <si>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</si>
  <si>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</si>
  <si>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</si>
  <si>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</si>
  <si>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</si>
  <si>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</si>
  <si>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</si>
  <si>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</si>
  <si>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</si>
  <si>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</si>
  <si>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</si>
  <si>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</si>
  <si>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</si>
  <si>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</si>
  <si>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</si>
  <si>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</si>
  <si>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</si>
  <si>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</si>
  <si>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</si>
  <si>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</si>
  <si>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</si>
  <si>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</si>
  <si>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</si>
  <si>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</si>
  <si>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</si>
  <si>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</si>
  <si>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</si>
  <si>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</si>
  <si>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</si>
  <si>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</si>
  <si>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</si>
  <si>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</si>
  <si>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</si>
  <si>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</si>
  <si>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</si>
  <si>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</si>
  <si>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</si>
  <si>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</si>
  <si>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</si>
  <si>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</si>
  <si>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</si>
  <si>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</si>
  <si>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</si>
  <si>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</si>
  <si>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</si>
  <si>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</si>
  <si>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</si>
  <si>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</si>
  <si>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</si>
  <si>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</si>
  <si>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</si>
  <si>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</si>
  <si>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</si>
  <si>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</si>
  <si>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</si>
  <si>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</si>
  <si>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</si>
  <si>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</si>
  <si>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</si>
  <si>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</si>
  <si>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</si>
  <si>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</si>
  <si>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</si>
  <si>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</si>
  <si>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</si>
  <si>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</si>
  <si>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</si>
  <si>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</si>
  <si>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</si>
  <si>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</si>
  <si>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</si>
  <si>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</si>
  <si>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</si>
  <si>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</si>
  <si>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</si>
  <si>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</si>
  <si>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</si>
  <si>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</si>
  <si>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</si>
  <si>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</si>
  <si>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</si>
  <si>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</si>
  <si>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</si>
  <si>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</si>
  <si>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</si>
  <si>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</si>
  <si>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</si>
  <si>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</si>
  <si>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</si>
  <si>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</si>
  <si>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</si>
  <si>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</si>
  <si>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</si>
  <si>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</si>
  <si>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</si>
  <si>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</si>
  <si>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</si>
  <si>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</si>
  <si>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</si>
  <si>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</si>
  <si>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</si>
  <si>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</si>
  <si>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</si>
  <si>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</si>
  <si>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</si>
  <si>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</si>
  <si>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</si>
  <si>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</si>
  <si>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</si>
  <si>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</si>
  <si>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</si>
  <si>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</si>
  <si>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</si>
  <si>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</si>
  <si>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</si>
  <si>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</si>
  <si>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</si>
  <si>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</si>
  <si>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</si>
  <si>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</si>
  <si>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</si>
  <si>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</si>
  <si>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</si>
  <si>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</si>
  <si>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</si>
  <si>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</si>
  <si>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</si>
  <si>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</si>
  <si>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</si>
  <si>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</si>
  <si>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</si>
  <si>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</si>
  <si>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</si>
  <si>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</si>
  <si>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</si>
  <si>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</si>
  <si>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</si>
  <si>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</si>
  <si>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</si>
  <si>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</si>
  <si>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</si>
  <si>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</si>
  <si>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</si>
  <si>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</si>
  <si>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</si>
  <si>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</si>
  <si>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</si>
  <si>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</si>
  <si>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</si>
  <si>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</si>
  <si>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</si>
  <si>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</si>
  <si>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</si>
  <si>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</si>
  <si>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</si>
  <si>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</si>
  <si>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</si>
  <si>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</si>
  <si>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</si>
  <si>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</si>
  <si>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</si>
  <si>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</si>
  <si>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</si>
  <si>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</si>
  <si>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</si>
  <si>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</si>
  <si>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</si>
  <si>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</si>
  <si>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</si>
  <si>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</si>
  <si>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</si>
  <si>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</si>
  <si>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</si>
  <si>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</si>
  <si>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</si>
  <si>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</si>
  <si>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</si>
  <si>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</si>
  <si>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</si>
  <si>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</si>
  <si>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</si>
  <si>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</si>
  <si>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</si>
  <si>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</si>
  <si>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</si>
  <si>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</si>
  <si>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</si>
  <si>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</si>
  <si>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</si>
  <si>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</si>
  <si>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</si>
  <si>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</si>
  <si>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</si>
  <si>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</si>
  <si>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</si>
  <si>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</si>
  <si>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</si>
  <si>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</si>
  <si>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</si>
  <si>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</si>
  <si>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</si>
  <si>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</si>
  <si>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</si>
  <si>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</si>
  <si>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</si>
  <si>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</si>
  <si>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</si>
  <si>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</si>
  <si>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</si>
  <si>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</si>
  <si>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</si>
  <si>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</si>
  <si>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</si>
  <si>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</si>
  <si>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</si>
  <si>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</si>
  <si>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</si>
  <si>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</si>
  <si>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</si>
  <si>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</si>
  <si>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</si>
  <si>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</si>
  <si>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</si>
  <si>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</si>
  <si>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</si>
  <si>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</si>
  <si>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</si>
  <si>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</si>
  <si>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</si>
  <si>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</si>
  <si>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</si>
  <si>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</si>
  <si>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</si>
  <si>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</si>
  <si>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</si>
  <si>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</si>
  <si>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</si>
  <si>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</si>
  <si>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</si>
  <si>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</si>
  <si>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</si>
  <si>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</si>
  <si>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</si>
  <si>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</si>
  <si>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</si>
  <si>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</si>
  <si>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</si>
  <si>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</si>
  <si>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</si>
  <si>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</si>
  <si>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</si>
  <si>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</si>
  <si>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</si>
  <si>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</si>
  <si>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</si>
  <si>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</si>
  <si>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</si>
  <si>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</si>
  <si>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</si>
  <si>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</si>
  <si>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</si>
  <si>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</si>
  <si>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</si>
  <si>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</si>
  <si>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</si>
  <si>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</si>
  <si>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</si>
  <si>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</si>
  <si>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</si>
  <si>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</si>
  <si>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</si>
  <si>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</si>
  <si>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</si>
  <si>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</si>
  <si>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</si>
  <si>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</si>
  <si>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</si>
  <si>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</si>
  <si>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</si>
  <si>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</si>
  <si>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</si>
  <si>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</si>
  <si>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</si>
  <si>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</si>
  <si>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</si>
  <si>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</si>
  <si>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</si>
  <si>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</si>
  <si>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</si>
  <si>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</si>
  <si>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</si>
  <si>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</si>
  <si>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</si>
  <si>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</si>
  <si>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</si>
  <si>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</si>
  <si>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</si>
  <si>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</si>
  <si>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</si>
  <si>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</si>
  <si>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</si>
  <si>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</si>
  <si>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</si>
  <si>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</si>
  <si>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</si>
  <si>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</si>
  <si>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</si>
  <si>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</si>
  <si>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</si>
  <si>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</si>
  <si>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</si>
  <si>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</si>
  <si>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</si>
  <si>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</si>
  <si>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</si>
  <si>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</si>
  <si>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</si>
  <si>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</si>
  <si>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</si>
  <si>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</si>
  <si>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</si>
  <si>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</si>
  <si>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</si>
  <si>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</si>
  <si>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</si>
  <si>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</si>
  <si>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</si>
  <si>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</si>
  <si>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</si>
  <si>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</si>
  <si>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</si>
  <si>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</si>
  <si>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</si>
  <si>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</si>
  <si>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</si>
  <si>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</si>
  <si>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</si>
  <si>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</si>
  <si>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</si>
  <si>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</si>
  <si>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</si>
  <si>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</si>
  <si>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</si>
  <si>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</si>
  <si>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</si>
  <si>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</si>
  <si>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</si>
  <si>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</si>
  <si>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</si>
  <si>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</si>
  <si>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</si>
  <si>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</si>
  <si>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</si>
  <si>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</si>
  <si>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</si>
  <si>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</si>
  <si>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</si>
  <si>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</si>
  <si>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</si>
  <si>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</si>
  <si>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</si>
  <si>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</si>
  <si>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</si>
  <si>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</si>
  <si>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</si>
  <si>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</si>
  <si>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</si>
  <si>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</si>
  <si>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</si>
  <si>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</si>
  <si>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</si>
  <si>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</si>
  <si>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</si>
  <si>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</si>
  <si>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</si>
  <si>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</si>
  <si>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</si>
  <si>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</si>
  <si>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</si>
  <si>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</si>
  <si>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</si>
  <si>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</si>
  <si>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</si>
  <si>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</si>
  <si>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</si>
  <si>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</si>
  <si>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</si>
  <si>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</si>
  <si>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</si>
  <si>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</si>
  <si>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</si>
  <si>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</si>
  <si>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</si>
  <si>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</si>
  <si>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</si>
  <si>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</si>
  <si>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</si>
  <si>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</si>
  <si>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</si>
  <si>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</si>
  <si>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</si>
  <si>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</si>
  <si>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</si>
  <si>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</si>
  <si>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</si>
  <si>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</si>
  <si>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</si>
  <si>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</si>
  <si>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</si>
  <si>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</si>
  <si>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</si>
  <si>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</si>
  <si>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</si>
  <si>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</si>
  <si>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</si>
  <si>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</si>
  <si>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</si>
  <si>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</si>
  <si>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</si>
  <si>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</si>
  <si>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</si>
  <si>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</si>
  <si>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</si>
  <si>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</si>
  <si>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</si>
  <si>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</si>
  <si>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</si>
  <si>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</si>
  <si>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</si>
  <si>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</si>
  <si>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</si>
  <si>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</si>
  <si>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</si>
  <si>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</si>
  <si>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</si>
  <si>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</si>
  <si>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</si>
  <si>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</si>
  <si>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</si>
  <si>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</si>
  <si>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</si>
  <si>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</si>
  <si>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</si>
  <si>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</si>
  <si>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</si>
  <si>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</si>
  <si>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</si>
  <si>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</si>
  <si>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</si>
  <si>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</si>
  <si>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</si>
  <si>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</si>
  <si>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</si>
  <si>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</si>
  <si>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</si>
  <si>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</si>
  <si>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</si>
  <si>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</si>
  <si>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</si>
  <si>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</si>
  <si>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</si>
  <si>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</si>
  <si>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</si>
  <si>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</si>
  <si>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</si>
  <si>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</si>
  <si>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</si>
  <si>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</si>
  <si>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</si>
  <si>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</si>
  <si>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</si>
  <si>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</si>
  <si>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</si>
  <si>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</si>
  <si>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</si>
  <si>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</si>
  <si>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</si>
  <si>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</si>
  <si>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</si>
  <si>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</si>
  <si>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</si>
  <si>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</si>
  <si>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</si>
  <si>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</si>
  <si>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</si>
  <si>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</si>
  <si>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</si>
  <si>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</si>
  <si>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</si>
  <si>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</si>
  <si>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</si>
  <si>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</si>
  <si>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</si>
  <si>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</si>
  <si>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</si>
  <si>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</si>
  <si>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</si>
  <si>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</si>
  <si>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</si>
  <si>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</si>
  <si>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</si>
  <si>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</si>
  <si>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</si>
  <si>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</si>
  <si>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</si>
  <si>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</si>
  <si>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</si>
  <si>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</si>
  <si>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</si>
  <si>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</si>
  <si>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</si>
  <si>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</si>
  <si>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</si>
  <si>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</si>
  <si>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</si>
  <si>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</si>
  <si>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</si>
  <si>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</si>
  <si>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</si>
  <si>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</si>
  <si>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</si>
  <si>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</si>
  <si>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</si>
  <si>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</si>
  <si>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</si>
  <si>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</si>
  <si>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</si>
  <si>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</si>
  <si>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</si>
  <si>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</si>
  <si>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</si>
  <si>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</si>
  <si>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</si>
  <si>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</si>
  <si>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</si>
  <si>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</si>
  <si>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</si>
  <si>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</si>
  <si>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</si>
  <si>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</si>
  <si>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</si>
  <si>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</si>
  <si>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</si>
  <si>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</si>
  <si>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</si>
  <si>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</si>
  <si>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</si>
  <si>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</si>
  <si>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</si>
  <si>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</si>
  <si>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</si>
  <si>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</si>
  <si>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</si>
  <si>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</si>
  <si>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</si>
  <si>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</si>
  <si>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</si>
  <si>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</si>
  <si>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</si>
  <si>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</si>
  <si>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</si>
  <si>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</si>
  <si>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</si>
  <si>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</si>
  <si>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</si>
  <si>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</si>
  <si>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</si>
  <si>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</si>
  <si>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</si>
  <si>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</si>
  <si>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</si>
  <si>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</si>
  <si>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</si>
  <si>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</si>
  <si>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</si>
  <si>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</si>
  <si>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</si>
  <si>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</si>
  <si>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</si>
  <si>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</si>
  <si>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</si>
  <si>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</si>
  <si>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</si>
  <si>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</si>
  <si>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</si>
  <si>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</si>
  <si>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</si>
  <si>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</si>
  <si>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</si>
  <si>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</si>
  <si>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</si>
  <si>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</si>
  <si>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</si>
  <si>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</si>
  <si>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</si>
  <si>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</si>
  <si>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</si>
  <si>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</si>
  <si>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</si>
  <si>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</si>
  <si>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</si>
  <si>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</si>
  <si>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</si>
  <si>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</si>
  <si>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</si>
  <si>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</si>
  <si>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</si>
  <si>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</si>
  <si>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</si>
  <si>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</si>
  <si>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</si>
  <si>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</si>
  <si>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</si>
  <si>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</si>
  <si>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</si>
  <si>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</si>
  <si>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</si>
  <si>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</si>
  <si>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</si>
  <si>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</si>
  <si>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</si>
  <si>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</si>
  <si>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</si>
  <si>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</si>
  <si>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</si>
  <si>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</si>
  <si>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</si>
  <si>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</si>
  <si>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</si>
  <si>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</si>
  <si>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</si>
  <si>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</si>
  <si>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</si>
  <si>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</si>
  <si>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</si>
  <si>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</si>
  <si>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</si>
  <si>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</si>
  <si>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</si>
  <si>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</si>
  <si>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</si>
  <si>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</si>
  <si>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</si>
  <si>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</si>
  <si>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</si>
  <si>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</si>
  <si>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</si>
  <si>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</si>
  <si>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</si>
  <si>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</si>
  <si>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</si>
  <si>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</si>
  <si>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</si>
  <si>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</si>
  <si>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</si>
  <si>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</si>
  <si>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</si>
  <si>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</si>
  <si>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</si>
  <si>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</si>
  <si>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</si>
  <si>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</si>
  <si>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</si>
  <si>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</si>
  <si>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</si>
  <si>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</si>
  <si>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</si>
  <si>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</si>
  <si>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</si>
  <si>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</si>
  <si>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</si>
  <si>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</si>
  <si>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</si>
  <si>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</si>
  <si>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</si>
  <si>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</si>
  <si>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</si>
  <si>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</si>
  <si>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</si>
  <si>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</si>
  <si>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</si>
  <si>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</si>
  <si>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</si>
  <si>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</si>
  <si>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</si>
  <si>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</si>
  <si>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</si>
  <si>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</si>
  <si>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</si>
  <si>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</si>
  <si>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</si>
  <si>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</si>
  <si>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</si>
  <si>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</si>
  <si>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</si>
  <si>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</si>
  <si>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</si>
  <si>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</si>
  <si>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</si>
  <si>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</si>
  <si>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</si>
  <si>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</si>
  <si>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</si>
  <si>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</si>
  <si>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</si>
  <si>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</si>
  <si>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</si>
  <si>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</si>
  <si>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</si>
  <si>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</si>
  <si>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</si>
  <si>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</si>
  <si>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</si>
  <si>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</si>
  <si>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</si>
  <si>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</si>
  <si>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</si>
  <si>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</si>
  <si>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</si>
  <si>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</si>
  <si>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</si>
  <si>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</si>
  <si>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</si>
  <si>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</si>
  <si>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</si>
  <si>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</si>
  <si>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</si>
  <si>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</si>
  <si>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</si>
  <si>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</si>
  <si>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</si>
  <si>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</si>
  <si>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</si>
  <si>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</si>
  <si>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</si>
  <si>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</si>
  <si>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</si>
  <si>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</si>
  <si>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</si>
  <si>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</si>
  <si>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</si>
  <si>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</si>
  <si>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</si>
  <si>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</si>
  <si>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</si>
  <si>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</si>
  <si>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</si>
  <si>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</si>
  <si>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</si>
  <si>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</si>
  <si>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</si>
  <si>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</si>
  <si>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</si>
  <si>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</si>
  <si>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</si>
  <si>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</si>
  <si>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</si>
  <si>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</si>
  <si>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</si>
  <si>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</si>
  <si>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</si>
  <si>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</si>
  <si>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</si>
  <si>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</si>
  <si>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</si>
  <si>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</si>
  <si>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</si>
  <si>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</si>
  <si>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</si>
  <si>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</si>
  <si>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</si>
  <si>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</si>
  <si>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</si>
  <si>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</si>
  <si>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</si>
  <si>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</si>
  <si>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</si>
  <si>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</si>
  <si>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</si>
  <si>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</si>
  <si>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</si>
  <si>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</si>
  <si>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</si>
  <si>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</si>
  <si>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</si>
  <si>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</si>
  <si>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</si>
  <si>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</si>
  <si>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</si>
  <si>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</si>
  <si>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</si>
  <si>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</si>
  <si>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</si>
  <si>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</si>
  <si>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</si>
  <si>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</si>
  <si>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</si>
  <si>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</si>
  <si>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</si>
  <si>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</si>
  <si>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</si>
  <si>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</si>
  <si>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</si>
  <si>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</si>
  <si>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</si>
  <si>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</si>
  <si>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</si>
  <si>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</si>
  <si>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</si>
  <si>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</si>
  <si>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</si>
  <si>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</si>
  <si>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</si>
  <si>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</si>
  <si>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</si>
  <si>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</si>
  <si>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</si>
  <si>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</si>
  <si>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</si>
  <si>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</si>
  <si>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</si>
  <si>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</si>
  <si>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</si>
  <si>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</si>
  <si>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</si>
  <si>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</si>
  <si>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</si>
  <si>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</si>
  <si>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</si>
  <si>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</si>
  <si>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</si>
  <si>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</si>
  <si>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</si>
  <si>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</si>
  <si>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</si>
  <si>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</si>
  <si>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</si>
  <si>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</si>
  <si>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</si>
  <si>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</si>
  <si>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</si>
  <si>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</si>
  <si>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</si>
  <si>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</si>
  <si>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</si>
  <si>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</si>
  <si>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</si>
  <si>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</si>
  <si>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</si>
  <si>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</si>
  <si>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</si>
  <si>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</si>
  <si>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</si>
  <si>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</si>
  <si>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</si>
  <si>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</si>
  <si>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</si>
  <si>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</si>
  <si>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</si>
  <si>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</si>
  <si>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</si>
  <si>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</si>
  <si>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</si>
  <si>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</si>
  <si>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</si>
  <si>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</si>
  <si>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</si>
  <si>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</si>
  <si>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</si>
  <si>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</si>
  <si>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</si>
  <si>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</si>
  <si>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</si>
  <si>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</si>
  <si>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</si>
  <si>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</si>
  <si>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</si>
  <si>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</si>
  <si>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</si>
  <si>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</si>
  <si>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</si>
  <si>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</si>
  <si>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</si>
  <si>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</si>
  <si>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</si>
  <si>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</si>
  <si>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</si>
  <si>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</si>
  <si>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</si>
  <si>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</si>
  <si>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</si>
  <si>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</si>
  <si>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</si>
  <si>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</si>
  <si>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</si>
  <si>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</si>
  <si>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</si>
  <si>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</si>
  <si>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</si>
  <si>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</si>
  <si>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</si>
  <si>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</si>
  <si>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</si>
  <si>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</si>
  <si>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</si>
  <si>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</si>
  <si>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</si>
  <si>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</si>
  <si>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</si>
  <si>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</si>
  <si>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</si>
  <si>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</si>
  <si>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</si>
  <si>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</si>
  <si>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</si>
  <si>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</si>
  <si>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</si>
  <si>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</si>
  <si>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</si>
  <si>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</si>
  <si>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</si>
  <si>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</si>
  <si>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</si>
  <si>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</si>
  <si>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</si>
  <si>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</si>
  <si>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</si>
  <si>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</si>
  <si>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</si>
  <si>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</si>
  <si>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</si>
  <si>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</si>
  <si>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</si>
  <si>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</si>
  <si>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</si>
  <si>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</si>
  <si>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</si>
  <si>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</si>
  <si>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</si>
  <si>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</si>
  <si>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</si>
  <si>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</si>
  <si>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</si>
  <si>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</si>
  <si>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</si>
  <si>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</si>
  <si>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</si>
  <si>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</si>
  <si>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</si>
  <si>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</si>
  <si>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</si>
  <si>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</si>
  <si>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</si>
  <si>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</si>
  <si>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</si>
  <si>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</si>
  <si>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</si>
  <si>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</si>
  <si>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</si>
  <si>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</si>
  <si>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</si>
  <si>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</si>
  <si>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</si>
  <si>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</si>
  <si>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</si>
  <si>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</si>
  <si>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</si>
  <si>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</si>
  <si>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</si>
  <si>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</si>
  <si>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</si>
  <si>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</si>
  <si>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</si>
  <si>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</si>
  <si>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</si>
  <si>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</si>
  <si>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</si>
  <si>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</si>
  <si>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</si>
  <si>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</si>
  <si>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</si>
  <si>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</si>
  <si>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</si>
  <si>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</si>
  <si>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</si>
  <si>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</si>
  <si>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</si>
  <si>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</si>
  <si>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</si>
  <si>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</si>
  <si>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</si>
  <si>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</si>
  <si>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</si>
  <si>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</si>
  <si>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</si>
  <si>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</si>
  <si>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</si>
  <si>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</si>
  <si>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</si>
  <si>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</si>
  <si>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</si>
  <si>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</si>
  <si>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</si>
  <si>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</si>
  <si>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</si>
  <si>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</si>
  <si>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</si>
  <si>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</si>
  <si>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</si>
  <si>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</si>
  <si>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</si>
  <si>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</si>
  <si>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</si>
  <si>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</si>
  <si>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</si>
  <si>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</si>
  <si>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</si>
  <si>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</si>
  <si>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</si>
  <si>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</si>
  <si>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</si>
  <si>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</si>
  <si>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</si>
  <si>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</si>
  <si>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</si>
  <si>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</si>
  <si>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</si>
  <si>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</si>
  <si>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</si>
  <si>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</si>
  <si>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</si>
  <si>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</si>
  <si>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</si>
  <si>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</si>
  <si>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</si>
  <si>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</si>
  <si>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</si>
  <si>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</si>
  <si>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</si>
  <si>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</si>
  <si>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</si>
  <si>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</si>
  <si>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</si>
  <si>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</si>
  <si>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</si>
  <si>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</si>
  <si>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</si>
  <si>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</si>
  <si>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</si>
  <si>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</si>
  <si>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</si>
  <si>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</si>
  <si>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</si>
  <si>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</si>
  <si>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</si>
  <si>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</si>
  <si>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</si>
  <si>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</si>
  <si>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</si>
  <si>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</si>
  <si>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</si>
  <si>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</si>
  <si>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</si>
  <si>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</si>
  <si>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</si>
  <si>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</si>
  <si>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</si>
  <si>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</si>
  <si>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</si>
  <si>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</si>
  <si>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</si>
  <si>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</si>
  <si>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</si>
  <si>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</si>
  <si>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</si>
  <si>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</si>
  <si>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</si>
  <si>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</si>
  <si>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</si>
  <si>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</si>
  <si>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</si>
  <si>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</si>
  <si>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</si>
  <si>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</si>
  <si>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</si>
  <si>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</si>
  <si>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</si>
  <si>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</si>
  <si>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</si>
  <si>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</si>
  <si>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</si>
  <si>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</si>
  <si>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</si>
  <si>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</si>
  <si>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</si>
  <si>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</si>
  <si>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</si>
  <si>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</si>
  <si>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</si>
  <si>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</si>
  <si>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</si>
  <si>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</si>
  <si>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</si>
  <si>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</si>
  <si>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</si>
  <si>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</si>
  <si>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</si>
  <si>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</si>
  <si>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</si>
  <si>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</si>
  <si>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</si>
  <si>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</si>
  <si>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</si>
  <si>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</si>
  <si>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</si>
  <si>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</si>
  <si>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</si>
  <si>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</si>
  <si>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</si>
  <si>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</si>
  <si>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</si>
  <si>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</si>
  <si>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</si>
  <si>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</si>
  <si>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</si>
  <si>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</si>
  <si>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</si>
  <si>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</si>
  <si>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</si>
  <si>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</si>
  <si>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</si>
  <si>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</si>
  <si>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</si>
  <si>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</si>
  <si>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</si>
  <si>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</si>
  <si>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</si>
  <si>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</si>
  <si>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</si>
  <si>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</si>
  <si>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</si>
  <si>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</si>
  <si>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</si>
  <si>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</si>
  <si>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</si>
  <si>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</si>
  <si>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</si>
  <si>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</si>
  <si>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</si>
  <si>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</si>
  <si>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</si>
  <si>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</si>
  <si>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</si>
  <si>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</si>
  <si>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</si>
  <si>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</si>
  <si>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</si>
  <si>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</si>
  <si>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</si>
  <si>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</si>
  <si>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</si>
  <si>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</si>
  <si>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</si>
  <si>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</si>
  <si>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</si>
  <si>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</si>
  <si>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</si>
  <si>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</si>
  <si>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</si>
  <si>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</si>
  <si>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</si>
  <si>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</si>
  <si>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</si>
  <si>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</si>
  <si>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</si>
  <si>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</si>
  <si>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</si>
  <si>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</si>
  <si>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</si>
  <si>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</si>
  <si>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</si>
  <si>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</si>
  <si>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</si>
  <si>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</si>
  <si>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</si>
  <si>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</si>
  <si>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</si>
  <si>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</si>
  <si>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</si>
  <si>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</si>
  <si>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</si>
  <si>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</si>
  <si>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</si>
  <si>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</si>
  <si>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</si>
  <si>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</si>
  <si>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</si>
  <si>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</si>
  <si>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</si>
  <si>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</si>
  <si>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</si>
  <si>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</si>
  <si>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</si>
  <si>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</si>
  <si>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</si>
  <si>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</si>
  <si>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</si>
  <si>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</si>
  <si>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</si>
  <si>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</si>
  <si>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</si>
  <si>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</si>
  <si>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</si>
  <si>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</si>
  <si>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</si>
  <si>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</si>
  <si>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</si>
  <si>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</si>
  <si>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</si>
  <si>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</si>
  <si>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</si>
  <si>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</si>
  <si>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</si>
  <si>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</si>
  <si>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</si>
  <si>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</si>
  <si>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</si>
  <si>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</si>
  <si>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</si>
  <si>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</si>
  <si>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</si>
  <si>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</si>
  <si>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</si>
  <si>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</si>
  <si>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</si>
  <si>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</si>
  <si>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</si>
  <si>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</si>
  <si>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</si>
  <si>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</si>
  <si>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</si>
  <si>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</si>
  <si>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</si>
  <si>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</si>
  <si>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</si>
  <si>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</si>
  <si>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</si>
  <si>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</si>
  <si>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</si>
  <si>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</si>
  <si>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</si>
  <si>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</si>
  <si>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</si>
  <si>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</si>
  <si>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</si>
  <si>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</si>
  <si>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</si>
  <si>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</si>
  <si>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</si>
  <si>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</si>
  <si>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</si>
  <si>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</si>
  <si>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</si>
  <si>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</si>
  <si>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</si>
  <si>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</si>
  <si>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</si>
  <si>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</si>
  <si>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</si>
  <si>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</si>
  <si>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</si>
  <si>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</si>
  <si>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</si>
  <si>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</si>
  <si>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</si>
  <si>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</si>
  <si>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</si>
  <si>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</si>
  <si>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</si>
  <si>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</si>
  <si>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</si>
  <si>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</si>
  <si>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</si>
  <si>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</si>
  <si>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</si>
  <si>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</si>
  <si>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</si>
  <si>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</si>
  <si>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</si>
  <si>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</si>
  <si>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</si>
  <si>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</si>
  <si>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</si>
  <si>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</si>
  <si>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</si>
  <si>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</si>
  <si>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</si>
  <si>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</si>
  <si>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</si>
  <si>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</si>
  <si>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</si>
  <si>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</si>
  <si>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</si>
  <si>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</si>
  <si>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</si>
  <si>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</si>
  <si>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</si>
  <si>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</si>
  <si>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</si>
  <si>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</si>
  <si>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</si>
  <si>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</si>
  <si>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</si>
  <si>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</si>
  <si>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</si>
  <si>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</si>
  <si>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</si>
  <si>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</si>
  <si>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</si>
  <si>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</si>
  <si>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</si>
  <si>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</si>
  <si>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</si>
  <si>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</si>
  <si>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</si>
  <si>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</si>
  <si>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</si>
  <si>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</si>
  <si>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</si>
  <si>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</si>
  <si>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</si>
  <si>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</si>
  <si>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</si>
  <si>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</si>
  <si>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</si>
  <si>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</si>
  <si>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</si>
  <si>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</si>
  <si>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</si>
  <si>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</si>
  <si>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</si>
  <si>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</si>
  <si>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</si>
  <si>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</si>
  <si>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</si>
  <si>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</si>
  <si>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</si>
  <si>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</si>
  <si>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</si>
  <si>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</si>
  <si>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</si>
  <si>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</si>
  <si>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</si>
  <si>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</si>
  <si>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</si>
  <si>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</si>
  <si>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</si>
  <si>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</si>
  <si>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</si>
  <si>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</si>
  <si>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</si>
  <si>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</si>
  <si>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</si>
  <si>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</si>
  <si>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</si>
  <si>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</si>
  <si>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</si>
  <si>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</si>
  <si>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</si>
  <si>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</si>
  <si>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</si>
  <si>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</si>
  <si>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</si>
  <si>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</si>
  <si>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</si>
  <si>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</si>
  <si>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</si>
  <si>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</si>
  <si>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</si>
  <si>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</si>
  <si>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</si>
  <si>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</si>
  <si>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</si>
  <si>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</si>
  <si>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</si>
  <si>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</si>
  <si>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</si>
  <si>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</si>
  <si>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</si>
  <si>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</si>
  <si>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</si>
  <si>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</si>
  <si>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</si>
  <si>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</si>
  <si>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</si>
  <si>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</si>
  <si>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</si>
  <si>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</si>
  <si>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</si>
  <si>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</si>
  <si>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</si>
  <si>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</si>
  <si>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</si>
  <si>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</si>
  <si>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</si>
  <si>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</si>
  <si>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</si>
  <si>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</si>
  <si>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</si>
  <si>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</si>
  <si>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</si>
  <si>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</si>
  <si>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</si>
  <si>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</si>
  <si>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</si>
  <si>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</si>
  <si>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</si>
  <si>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</si>
  <si>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</si>
  <si>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</si>
  <si>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</si>
  <si>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</si>
  <si>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</si>
  <si>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</si>
  <si>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</si>
  <si>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</si>
  <si>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</si>
  <si>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</si>
  <si>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</si>
  <si>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</si>
  <si>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</si>
  <si>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</si>
  <si>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</si>
  <si>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</si>
  <si>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</si>
  <si>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</si>
  <si>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</si>
  <si>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</si>
  <si>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</si>
  <si>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</si>
  <si>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</si>
  <si>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</si>
  <si>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</si>
  <si>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</si>
  <si>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</si>
  <si>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</si>
  <si>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</si>
  <si>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</si>
  <si>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</si>
  <si>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</si>
  <si>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</si>
  <si>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</si>
  <si>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</si>
  <si>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</si>
  <si>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</si>
  <si>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</si>
  <si>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</si>
  <si>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</si>
  <si>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</si>
  <si>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</si>
  <si>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</si>
  <si>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</si>
  <si>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</si>
  <si>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</si>
  <si>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</si>
  <si>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</si>
  <si>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</si>
  <si>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</si>
  <si>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</si>
  <si>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</si>
  <si>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</si>
  <si>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</si>
  <si>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</si>
  <si>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</si>
  <si>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</si>
  <si>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</si>
  <si>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</si>
  <si>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</si>
  <si>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</si>
  <si>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</si>
  <si>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</si>
  <si>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</si>
  <si>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</si>
  <si>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</si>
  <si>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</si>
  <si>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</si>
  <si>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</si>
  <si>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</si>
  <si>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</si>
  <si>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</si>
  <si>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</si>
  <si>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</si>
  <si>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</si>
  <si>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</si>
  <si>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</si>
  <si>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</si>
  <si>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</si>
  <si>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</si>
  <si>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</si>
  <si>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</si>
  <si>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</si>
  <si>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</si>
  <si>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</si>
  <si>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</si>
  <si>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</si>
  <si>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</si>
  <si>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</si>
  <si>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</si>
  <si>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</si>
  <si>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</si>
  <si>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</si>
  <si>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</si>
  <si>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</si>
  <si>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</si>
  <si>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</si>
  <si>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</si>
  <si>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</si>
  <si>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</si>
  <si>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</si>
  <si>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</si>
  <si>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</si>
  <si>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</si>
  <si>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</si>
  <si>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</si>
  <si>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</si>
  <si>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</si>
  <si>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</si>
  <si>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</si>
  <si>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</si>
  <si>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</si>
  <si>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</si>
  <si>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</si>
  <si>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</si>
  <si>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</si>
  <si>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</si>
  <si>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</si>
  <si>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</si>
  <si>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</si>
  <si>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</si>
  <si>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</si>
  <si>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</si>
  <si>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</si>
  <si>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</si>
  <si>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</si>
  <si>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</si>
  <si>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</si>
  <si>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</si>
  <si>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</si>
  <si>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</si>
  <si>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</si>
  <si>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</si>
  <si>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</si>
  <si>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</si>
  <si>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</si>
  <si>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</si>
  <si>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</si>
  <si>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</si>
  <si>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</si>
  <si>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</si>
  <si>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</si>
  <si>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</si>
  <si>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</si>
  <si>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</si>
  <si>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</si>
  <si>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</si>
  <si>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</si>
  <si>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</si>
  <si>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</si>
  <si>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</si>
  <si>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</si>
  <si>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</si>
  <si>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</si>
  <si>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</si>
  <si>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</si>
  <si>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</si>
  <si>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</si>
  <si>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</si>
  <si>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</si>
  <si>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</si>
  <si>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</si>
  <si>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</si>
  <si>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</si>
  <si>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</si>
  <si>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</si>
  <si>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</si>
  <si>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</si>
  <si>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</si>
  <si>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</si>
  <si>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</si>
  <si>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</si>
  <si>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</si>
  <si>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</si>
  <si>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</si>
  <si>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</si>
  <si>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</si>
  <si>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</si>
  <si>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</si>
  <si>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</si>
  <si>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</si>
  <si>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</si>
  <si>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</si>
  <si>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</si>
  <si>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</si>
  <si>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</si>
  <si>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</si>
  <si>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</si>
  <si>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</si>
  <si>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</si>
  <si>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</si>
  <si>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</si>
  <si>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</si>
  <si>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</si>
  <si>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</si>
  <si>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</si>
  <si>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</si>
  <si>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</si>
  <si>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</si>
  <si>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</si>
  <si>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</si>
  <si>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</si>
  <si>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</si>
  <si>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</si>
  <si>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</si>
  <si>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</si>
  <si>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</si>
  <si>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</si>
  <si>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</si>
  <si>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</si>
  <si>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</si>
  <si>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</si>
  <si>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</si>
  <si>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</si>
  <si>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</si>
  <si>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</si>
  <si>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</si>
  <si>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</si>
  <si>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</si>
  <si>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</si>
  <si>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</si>
  <si>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</si>
  <si>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</si>
  <si>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</si>
  <si>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</si>
  <si>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</si>
  <si>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</si>
  <si>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</si>
  <si>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</si>
  <si>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</si>
  <si>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</si>
  <si>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</si>
  <si>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</si>
  <si>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</si>
  <si>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</si>
  <si>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</si>
  <si>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</si>
  <si>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</si>
  <si>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</si>
  <si>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</si>
  <si>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</si>
  <si>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</si>
  <si>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</si>
  <si>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</si>
  <si>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</si>
  <si>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</si>
  <si>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</si>
  <si>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</si>
  <si>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</si>
  <si>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</si>
  <si>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</si>
  <si>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</si>
  <si>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</si>
  <si>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</si>
  <si>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</si>
  <si>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</si>
  <si>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</si>
  <si>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</si>
  <si>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</si>
  <si>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</si>
  <si>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</si>
  <si>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</si>
  <si>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</si>
  <si>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</si>
  <si>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</si>
  <si>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</si>
  <si>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</si>
  <si>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</si>
  <si>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</si>
  <si>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</si>
  <si>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</si>
  <si>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</si>
  <si>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</si>
  <si>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</si>
  <si>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</si>
  <si>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</si>
  <si>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</si>
  <si>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</si>
  <si>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</si>
  <si>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</si>
  <si>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</si>
  <si>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</si>
  <si>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</si>
  <si>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</si>
  <si>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</si>
  <si>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</si>
  <si>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</si>
  <si>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</si>
  <si>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</si>
  <si>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</si>
  <si>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</si>
  <si>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</si>
  <si>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</si>
  <si>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</si>
  <si>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</si>
  <si>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</si>
  <si>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</si>
  <si>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</si>
  <si>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</si>
  <si>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</si>
  <si>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</si>
  <si>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</si>
  <si>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</si>
  <si>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</si>
  <si>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</si>
  <si>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</si>
  <si>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</si>
  <si>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</si>
  <si>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</si>
  <si>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</si>
  <si>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</si>
  <si>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</si>
  <si>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</si>
  <si>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</si>
  <si>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</si>
  <si>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</si>
  <si>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</si>
  <si>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</si>
  <si>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</si>
  <si>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</si>
  <si>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</si>
  <si>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</si>
  <si>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</si>
  <si>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</si>
  <si>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</si>
  <si>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</si>
  <si>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</si>
  <si>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</si>
  <si>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</si>
  <si>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</si>
  <si>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</si>
  <si>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</si>
  <si>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</si>
  <si>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</si>
  <si>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</si>
  <si>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</si>
  <si>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</si>
  <si>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</si>
  <si>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</si>
  <si>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</si>
  <si>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</si>
  <si>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</si>
  <si>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</si>
  <si>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</si>
  <si>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</si>
  <si>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</si>
  <si>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</si>
  <si>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</si>
  <si>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</si>
  <si>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</si>
  <si>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</si>
  <si>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</si>
  <si>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</si>
  <si>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</si>
  <si>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</si>
  <si>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</si>
  <si>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</si>
  <si>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</si>
  <si>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</si>
  <si>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</si>
  <si>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</si>
  <si>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</si>
  <si>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</si>
  <si>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</si>
  <si>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</si>
  <si>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</si>
  <si>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</si>
  <si>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</si>
  <si>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</si>
  <si>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</si>
  <si>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</si>
  <si>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</si>
  <si>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</si>
  <si>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</si>
  <si>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</si>
  <si>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</si>
  <si>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</si>
  <si>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</si>
  <si>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</si>
  <si>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</si>
  <si>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</si>
  <si>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</si>
  <si>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</si>
  <si>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</si>
  <si>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</si>
  <si>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</si>
  <si>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</si>
  <si>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</si>
  <si>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</si>
  <si>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</si>
  <si>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</si>
  <si>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</si>
  <si>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</si>
  <si>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</si>
  <si>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</si>
  <si>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</si>
  <si>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</si>
  <si>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</si>
  <si>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</si>
  <si>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</si>
  <si>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</si>
  <si>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</si>
  <si>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</si>
  <si>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</si>
  <si>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</si>
  <si>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</si>
  <si>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</si>
  <si>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</si>
  <si>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</si>
  <si>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</si>
  <si>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</si>
  <si>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</si>
  <si>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</si>
  <si>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</si>
  <si>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</si>
  <si>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</si>
  <si>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</si>
  <si>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</si>
  <si>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</si>
  <si>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</si>
  <si>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</si>
  <si>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</si>
  <si>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</si>
  <si>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</si>
  <si>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</si>
  <si>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</si>
  <si>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</si>
  <si>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</si>
  <si>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</si>
  <si>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</si>
  <si>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</si>
  <si>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</si>
  <si>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</si>
  <si>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</si>
  <si>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</si>
  <si>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</si>
  <si>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</si>
  <si>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</si>
  <si>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</si>
  <si>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</si>
  <si>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</si>
  <si>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</si>
  <si>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</si>
  <si>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</si>
  <si>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</si>
  <si>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</si>
  <si>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</si>
  <si>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</si>
  <si>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</si>
  <si>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</si>
  <si>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</si>
  <si>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</si>
  <si>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</si>
  <si>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</si>
  <si>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</si>
  <si>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</si>
  <si>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</si>
  <si>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</si>
  <si>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</si>
  <si>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</si>
  <si>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</si>
  <si>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</si>
  <si>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</si>
  <si>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</si>
  <si>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</si>
  <si>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</si>
  <si>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</si>
  <si>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</si>
  <si>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</si>
  <si>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</si>
  <si>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</si>
  <si>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</si>
  <si>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</si>
  <si>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</si>
  <si>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</si>
  <si>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</si>
  <si>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</si>
  <si>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</si>
  <si>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</si>
  <si>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</si>
  <si>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</si>
  <si>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</si>
  <si>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</si>
  <si>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</si>
  <si>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</si>
  <si>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</si>
  <si>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</si>
  <si>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</si>
  <si>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</si>
  <si>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</si>
  <si>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</si>
  <si>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</si>
  <si>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</si>
  <si>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</si>
  <si>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</si>
  <si>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</si>
  <si>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</si>
  <si>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</si>
  <si>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</si>
  <si>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</si>
  <si>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</si>
  <si>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</si>
  <si>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</si>
  <si>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</si>
  <si>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</si>
  <si>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</si>
  <si>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</si>
  <si>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</si>
  <si>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</si>
  <si>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</si>
  <si>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</si>
  <si>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</si>
  <si>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</si>
  <si>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</si>
  <si>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</si>
  <si>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</si>
  <si>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</si>
  <si>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</si>
  <si>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</si>
  <si>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</si>
  <si>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</si>
  <si>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</si>
  <si>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</si>
  <si>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</si>
  <si>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</si>
  <si>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</si>
  <si>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</si>
  <si>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</si>
  <si>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</si>
  <si>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</si>
  <si>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</si>
  <si>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</si>
  <si>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</si>
  <si>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</si>
  <si>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</si>
  <si>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</si>
  <si>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</si>
  <si>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</si>
  <si>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</si>
  <si>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</si>
  <si>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</si>
  <si>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</si>
  <si>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</si>
  <si>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</si>
  <si>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</si>
  <si>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</si>
  <si>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</si>
  <si>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</si>
  <si>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</si>
  <si>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</si>
  <si>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</si>
  <si>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</si>
  <si>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</si>
  <si>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</si>
  <si>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</si>
  <si>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</si>
  <si>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</si>
  <si>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</si>
  <si>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</si>
  <si>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</si>
  <si>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</si>
  <si>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</si>
  <si>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</si>
  <si>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</si>
  <si>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</si>
  <si>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</si>
  <si>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</si>
  <si>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</si>
  <si>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</si>
  <si>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</si>
  <si>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</si>
  <si>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</si>
  <si>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</si>
  <si>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</si>
  <si>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</si>
  <si>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</si>
  <si>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</si>
  <si>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</si>
  <si>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</si>
  <si>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</si>
  <si>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</si>
  <si>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</si>
  <si>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</si>
  <si>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</si>
  <si>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</si>
  <si>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</si>
  <si>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</si>
  <si>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</si>
  <si>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</si>
  <si>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</si>
  <si>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</si>
  <si>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</si>
  <si>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</si>
  <si>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</si>
  <si>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</si>
  <si>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</si>
  <si>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</si>
  <si>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</si>
  <si>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</si>
  <si>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</si>
  <si>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</si>
  <si>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</si>
  <si>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</si>
  <si>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</si>
  <si>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</si>
  <si>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</si>
  <si>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</si>
  <si>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</si>
  <si>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</si>
  <si>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</si>
  <si>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</si>
  <si>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</si>
  <si>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</si>
  <si>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</si>
  <si>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</si>
  <si>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</si>
  <si>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</si>
  <si>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</si>
  <si>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</si>
  <si>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</si>
  <si>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</si>
  <si>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</si>
  <si>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</si>
  <si>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</si>
  <si>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</si>
  <si>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</si>
  <si>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</si>
  <si>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</si>
  <si>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</si>
  <si>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</si>
  <si>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</si>
  <si>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</si>
  <si>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</si>
  <si>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</si>
  <si>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</si>
  <si>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</si>
  <si>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</si>
  <si>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</si>
  <si>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</si>
  <si>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</si>
  <si>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</si>
  <si>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</si>
  <si>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</si>
  <si>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</si>
  <si>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</si>
  <si>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</si>
  <si>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</si>
  <si>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</si>
  <si>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</si>
  <si>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</si>
  <si>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</si>
  <si>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</si>
  <si>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</si>
  <si>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</si>
  <si>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</si>
  <si>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</si>
  <si>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</si>
  <si>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</si>
  <si>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</si>
  <si>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</si>
  <si>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</si>
  <si>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</si>
  <si>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</si>
  <si>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</si>
  <si>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</si>
  <si>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</si>
  <si>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</si>
  <si>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</si>
  <si>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</si>
  <si>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</si>
  <si>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</si>
  <si>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</si>
  <si>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</si>
  <si>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</si>
  <si>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</si>
  <si>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</si>
  <si>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</si>
  <si>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</si>
  <si>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</si>
  <si>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</si>
  <si>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</si>
  <si>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</si>
  <si>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</si>
  <si>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</si>
  <si>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</si>
  <si>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</si>
  <si>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</si>
  <si>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</si>
  <si>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</si>
  <si>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</si>
  <si>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</si>
  <si>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</si>
  <si>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</si>
  <si>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</si>
  <si>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</si>
  <si>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</si>
  <si>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</si>
  <si>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</si>
  <si>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</si>
  <si>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</si>
  <si>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</si>
  <si>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</si>
  <si>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</si>
  <si>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</si>
  <si>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</si>
  <si>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</si>
  <si>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</si>
  <si>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</si>
  <si>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</si>
  <si>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</si>
  <si>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</si>
  <si>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</si>
  <si>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</si>
  <si>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</si>
  <si>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</si>
  <si>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</si>
  <si>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</si>
  <si>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</si>
  <si>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</si>
  <si>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</si>
  <si>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</si>
  <si>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</si>
  <si>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</si>
  <si>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</si>
  <si>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</si>
  <si>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</si>
  <si>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</si>
  <si>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</si>
  <si>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</si>
  <si>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</si>
  <si>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</si>
  <si>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</si>
  <si>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</si>
  <si>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</si>
  <si>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</si>
  <si>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</si>
  <si>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</si>
  <si>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</si>
  <si>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</si>
  <si>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</si>
  <si>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</si>
  <si>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</si>
  <si>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</si>
  <si>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</si>
  <si>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</si>
  <si>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</si>
  <si>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</si>
  <si>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</si>
  <si>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</si>
  <si>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</si>
  <si>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</si>
  <si>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</si>
  <si>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</si>
  <si>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</si>
  <si>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</si>
  <si>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</si>
  <si>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</si>
  <si>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</si>
  <si>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</si>
  <si>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</si>
  <si>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</si>
  <si>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</si>
  <si>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</si>
  <si>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</si>
  <si>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</si>
  <si>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</si>
  <si>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</si>
  <si>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</si>
  <si>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</si>
  <si>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</si>
  <si>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</si>
  <si>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</si>
  <si>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</si>
  <si>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</si>
  <si>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</si>
  <si>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</si>
  <si>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</si>
  <si>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</si>
  <si>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</si>
  <si>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</si>
  <si>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</si>
  <si>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</si>
  <si>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</si>
  <si>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</si>
  <si>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</si>
  <si>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</si>
  <si>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</si>
  <si>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</si>
  <si>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</si>
  <si>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</si>
  <si>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</si>
  <si>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</si>
  <si>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</si>
  <si>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</si>
  <si>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</si>
  <si>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</si>
  <si>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</si>
  <si>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</si>
  <si>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</si>
  <si>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</si>
  <si>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</si>
  <si>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</si>
  <si>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</si>
  <si>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</si>
  <si>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</si>
  <si>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</si>
  <si>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</si>
  <si>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</si>
  <si>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</si>
  <si>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</si>
  <si>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</si>
  <si>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</si>
  <si>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</si>
  <si>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</si>
  <si>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</si>
  <si>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</si>
  <si>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</si>
  <si>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</si>
  <si>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</si>
  <si>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</si>
  <si>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</si>
  <si>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</si>
  <si>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</si>
  <si>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</si>
  <si>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</si>
  <si>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</si>
  <si>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</si>
  <si>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</si>
  <si>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</si>
  <si>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</si>
  <si>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</si>
  <si>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</si>
  <si>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</si>
  <si>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</si>
  <si>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</si>
  <si>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</si>
  <si>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</si>
  <si>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</si>
  <si>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</si>
  <si>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</si>
  <si>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</si>
  <si>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</si>
  <si>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</si>
  <si>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</si>
  <si>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</si>
  <si>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</si>
  <si>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</si>
  <si>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</si>
  <si>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</si>
  <si>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</si>
  <si>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</si>
  <si>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</si>
  <si>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</si>
  <si>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</si>
  <si>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</si>
  <si>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</si>
  <si>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</si>
  <si>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</si>
  <si>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</si>
  <si>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</si>
  <si>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</si>
  <si>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</si>
  <si>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</si>
  <si>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</si>
  <si>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</si>
  <si>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</si>
  <si>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</si>
  <si>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</si>
  <si>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</si>
  <si>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</si>
  <si>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</si>
  <si>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</si>
  <si>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</si>
  <si>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</si>
  <si>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</si>
  <si>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</si>
  <si>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</si>
  <si>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</si>
  <si>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</si>
  <si>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</si>
  <si>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</si>
  <si>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</si>
  <si>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</si>
  <si>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</si>
  <si>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</si>
  <si>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</si>
  <si>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</si>
  <si>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</si>
  <si>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</si>
  <si>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</si>
  <si>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</si>
  <si>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</si>
  <si>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</si>
  <si>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</si>
  <si>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</si>
  <si>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</si>
  <si>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</si>
  <si>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</si>
  <si>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</si>
  <si>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</si>
  <si>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</si>
  <si>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</si>
  <si>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</si>
  <si>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</si>
  <si>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</si>
  <si>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</si>
  <si>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</si>
  <si>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Pledge</t>
  </si>
  <si>
    <t>Upper Quartille of Pledge</t>
  </si>
  <si>
    <t>Lower Quartile of Pledge</t>
  </si>
  <si>
    <t>IQR of Pledge</t>
  </si>
  <si>
    <t>Standard Deviation of Goal</t>
  </si>
  <si>
    <t>Upper Quartille of Goal</t>
  </si>
  <si>
    <t>Lower Quartile of Goal</t>
  </si>
  <si>
    <t>IQR of Goal</t>
  </si>
  <si>
    <t>2016</t>
  </si>
  <si>
    <t>Number Successful</t>
  </si>
  <si>
    <t>Number Failed</t>
  </si>
  <si>
    <t>Number Canceled</t>
  </si>
  <si>
    <t>Total Projects</t>
  </si>
  <si>
    <t>Precentage Successful</t>
  </si>
  <si>
    <t>Precentage Failed</t>
  </si>
  <si>
    <t>Precentage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</si>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</sst>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428831286948614"/>
          <c:y val="5.86982301730485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5-4CFB-89B8-2ED2F56591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5-4CFB-89B8-2ED2F56591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5-4CFB-89B8-2ED2F56591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5-4CFB-89B8-2ED2F5659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239231"/>
        <c:axId val="203238399"/>
      </c:barChart>
      <c:catAx>
        <c:axId val="203239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38399"/>
        <c:crosses val="autoZero"/>
        <c:auto val="1"/>
        <c:lblAlgn val="ctr"/>
        <c:lblOffset val="100"/>
        <c:noMultiLvlLbl val="0"/>
      </c:catAx>
      <c:valAx>
        <c:axId val="20323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3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4-4E26-9DC7-D6570C1FE0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4-4E26-9DC7-D6570C1FE0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4-4E26-9DC7-D6570C1F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74031"/>
        <c:axId val="157276111"/>
      </c:barChart>
      <c:catAx>
        <c:axId val="1572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6111"/>
        <c:crosses val="autoZero"/>
        <c:auto val="1"/>
        <c:lblAlgn val="ctr"/>
        <c:lblOffset val="100"/>
        <c:noMultiLvlLbl val="0"/>
      </c:catAx>
      <c:valAx>
        <c:axId val="157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8">
                  <c:v>2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0-454C-818D-86C1FBD020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8</c:v>
                </c:pt>
                <c:pt idx="1">
                  <c:v>14</c:v>
                </c:pt>
                <c:pt idx="2">
                  <c:v>18</c:v>
                </c:pt>
                <c:pt idx="3">
                  <c:v>7</c:v>
                </c:pt>
                <c:pt idx="4">
                  <c:v>16</c:v>
                </c:pt>
                <c:pt idx="5">
                  <c:v>18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9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0-454C-818D-86C1FBD020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20</c:v>
                </c:pt>
                <c:pt idx="1">
                  <c:v>22</c:v>
                </c:pt>
                <c:pt idx="2">
                  <c:v>33</c:v>
                </c:pt>
                <c:pt idx="3">
                  <c:v>29</c:v>
                </c:pt>
                <c:pt idx="4">
                  <c:v>34</c:v>
                </c:pt>
                <c:pt idx="5">
                  <c:v>20</c:v>
                </c:pt>
                <c:pt idx="6">
                  <c:v>24</c:v>
                </c:pt>
                <c:pt idx="7">
                  <c:v>17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80-454C-818D-86C1FBD02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9647"/>
        <c:axId val="157803391"/>
      </c:lineChart>
      <c:catAx>
        <c:axId val="15779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03391"/>
        <c:crosses val="autoZero"/>
        <c:auto val="1"/>
        <c:lblAlgn val="ctr"/>
        <c:lblOffset val="100"/>
        <c:noMultiLvlLbl val="0"/>
      </c:catAx>
      <c:valAx>
        <c:axId val="1578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807674526121129"/>
          <c:y val="7.1445938616342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4-4435-A27D-15BBDC532BC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4-4435-A27D-15BBDC532BC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54-4435-A27D-15BBDC532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938703"/>
        <c:axId val="934542751"/>
      </c:lineChart>
      <c:catAx>
        <c:axId val="104693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42751"/>
        <c:crosses val="autoZero"/>
        <c:auto val="1"/>
        <c:lblAlgn val="ctr"/>
        <c:lblOffset val="100"/>
        <c:noMultiLvlLbl val="0"/>
      </c:catAx>
      <c:valAx>
        <c:axId val="93454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3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0616268816200352"/>
          <c:y val="5.09090909090909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26-4E95-81C0-8FF1A66FCAE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1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26-4E95-81C0-8FF1A66FCAE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26-4E95-81C0-8FF1A66FC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166159"/>
        <c:axId val="10491665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0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526-4E95-81C0-8FF1A66FCA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526-4E95-81C0-8FF1A66FCA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26-4E95-81C0-8FF1A66FCA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146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26-4E95-81C0-8FF1A66FCAE8}"/>
                  </c:ext>
                </c:extLst>
              </c15:ser>
            </c15:filteredLineSeries>
          </c:ext>
        </c:extLst>
      </c:lineChart>
      <c:catAx>
        <c:axId val="10491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66575"/>
        <c:crosses val="autoZero"/>
        <c:auto val="1"/>
        <c:lblAlgn val="ctr"/>
        <c:lblOffset val="100"/>
        <c:noMultiLvlLbl val="0"/>
      </c:catAx>
      <c:valAx>
        <c:axId val="104916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33B8C17-F312-4DDF-8DAC-451826D2D268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3CF81E-8C2B-4B98-BD73-59A66BD0DF14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99A21B-364B-48B9-9BFF-62D970345946}">
  <sheetPr codeName="Chart5"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19049</xdr:rowOff>
    </xdr:from>
    <xdr:to>
      <xdr:col>19</xdr:col>
      <xdr:colOff>561975</xdr:colOff>
      <xdr:row>27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636A8-D39A-459E-AD6F-C80156354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22</xdr:row>
      <xdr:rowOff>152399</xdr:rowOff>
    </xdr:from>
    <xdr:to>
      <xdr:col>18</xdr:col>
      <xdr:colOff>180975</xdr:colOff>
      <xdr:row>45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7FEA1-13F7-4320-9713-2650EBD4E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552451</xdr:colOff>
      <xdr:row>2</xdr:row>
      <xdr:rowOff>95249</xdr:rowOff>
    </xdr:from>
    <xdr:to>
      <xdr:col>19</xdr:col>
      <xdr:colOff>38101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840E0-9592-47D1-9BA1-E21E1E51E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F18495-69F7-4773-9E75-C82C69E37A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6AEC86-30D3-4F22-9504-9D3C937034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245" cy="62919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1057274</xdr:colOff>
      <xdr:row>3</xdr:row>
      <xdr:rowOff>133349</xdr:rowOff>
    </xdr:from>
    <xdr:to>
      <xdr:col>17</xdr:col>
      <xdr:colOff>19049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B0E85-1A7F-463C-96FC-7D2506F8C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16</xdr:row>
      <xdr:rowOff>85725</xdr:rowOff>
    </xdr:from>
    <xdr:to>
      <xdr:col>15</xdr:col>
      <xdr:colOff>333375</xdr:colOff>
      <xdr:row>43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A16A41-3EE1-435F-9D4D-3E2542F21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8ef60864ec6084b4/Desktop/Data%20Boot%20Camp/Copy%20of%20GradeBook_Un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 ayub" refreshedDate="44249.811039699074" createdVersion="6" refreshedVersion="6" minRefreshableVersion="3" recordCount="4114" xr:uid="{06DC7ACA-A826-49E2-A0D5-CD0AC9F9FC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 ayub" refreshedDate="44249.826674999997" createdVersion="6" refreshedVersion="6" minRefreshableVersion="3" recordCount="4114" xr:uid="{BF6FB92E-6417-486F-B485-B54873216C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 ayub" refreshedDate="44249.883520717594" createdVersion="6" refreshedVersion="6" minRefreshableVersion="3" recordCount="4114" xr:uid="{8D2C6216-C941-44F8-B33C-C391E09E2A6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3F993-E625-4472-A80A-3FAE0F6305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3D942-79B3-47C6-9530-4D6498E9DA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A1194-E3AA-4FB1-8423-AA7A8D70A3B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D9CA9-191C-4AA0-9FDA-DEB1B9F7EE5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CCA9E-9E59-4857-929F-093583C5FBE7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E19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09964-909B-41E5-BA23-3AD8CE8D0B87}">
  <sheetPr codeName="Sheet1"/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6466-0B0D-4A4E-BF69-17D35F6F74BB}">
  <sheetPr codeName="Sheet2"/>
  <dimension ref="A1:E7"/>
  <sheetViews>
    <sheetView workbookViewId="0">
      <selection activeCell="A43" sqref="A43:XFD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8359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396B9-B413-487F-AFA8-659BAE9BF249}">
  <sheetPr codeName="Sheet3"/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7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0C81-C057-47C6-804F-2F3537B1FD89}">
  <sheetPr codeName="Sheet4"/>
  <dimension ref="A1:E18"/>
  <sheetViews>
    <sheetView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8379</v>
      </c>
      <c r="B2" t="s">
        <v>8398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3">
        <v>2</v>
      </c>
      <c r="C6" s="13">
        <v>8</v>
      </c>
      <c r="D6" s="13">
        <v>20</v>
      </c>
      <c r="E6" s="13">
        <v>30</v>
      </c>
    </row>
    <row r="7" spans="1:5" x14ac:dyDescent="0.25">
      <c r="A7" s="17" t="s">
        <v>8374</v>
      </c>
      <c r="B7" s="13">
        <v>1</v>
      </c>
      <c r="C7" s="13">
        <v>14</v>
      </c>
      <c r="D7" s="13">
        <v>22</v>
      </c>
      <c r="E7" s="13">
        <v>37</v>
      </c>
    </row>
    <row r="8" spans="1:5" x14ac:dyDescent="0.25">
      <c r="A8" s="17" t="s">
        <v>8375</v>
      </c>
      <c r="B8" s="13">
        <v>1</v>
      </c>
      <c r="C8" s="13">
        <v>18</v>
      </c>
      <c r="D8" s="13">
        <v>33</v>
      </c>
      <c r="E8" s="13">
        <v>52</v>
      </c>
    </row>
    <row r="9" spans="1:5" x14ac:dyDescent="0.25">
      <c r="A9" s="17" t="s">
        <v>8376</v>
      </c>
      <c r="B9" s="13">
        <v>2</v>
      </c>
      <c r="C9" s="13">
        <v>7</v>
      </c>
      <c r="D9" s="13">
        <v>29</v>
      </c>
      <c r="E9" s="13">
        <v>38</v>
      </c>
    </row>
    <row r="10" spans="1:5" x14ac:dyDescent="0.25">
      <c r="A10" s="17" t="s">
        <v>8367</v>
      </c>
      <c r="B10" s="13">
        <v>1</v>
      </c>
      <c r="C10" s="13">
        <v>16</v>
      </c>
      <c r="D10" s="13">
        <v>34</v>
      </c>
      <c r="E10" s="13">
        <v>51</v>
      </c>
    </row>
    <row r="11" spans="1:5" x14ac:dyDescent="0.25">
      <c r="A11" s="17" t="s">
        <v>8377</v>
      </c>
      <c r="B11" s="13">
        <v>1</v>
      </c>
      <c r="C11" s="13">
        <v>18</v>
      </c>
      <c r="D11" s="13">
        <v>20</v>
      </c>
      <c r="E11" s="13">
        <v>39</v>
      </c>
    </row>
    <row r="12" spans="1:5" x14ac:dyDescent="0.25">
      <c r="A12" s="17" t="s">
        <v>8368</v>
      </c>
      <c r="B12" s="13"/>
      <c r="C12" s="13">
        <v>5</v>
      </c>
      <c r="D12" s="13">
        <v>24</v>
      </c>
      <c r="E12" s="13">
        <v>29</v>
      </c>
    </row>
    <row r="13" spans="1:5" x14ac:dyDescent="0.25">
      <c r="A13" s="17" t="s">
        <v>8369</v>
      </c>
      <c r="B13" s="13"/>
      <c r="C13" s="13">
        <v>7</v>
      </c>
      <c r="D13" s="13">
        <v>17</v>
      </c>
      <c r="E13" s="13">
        <v>24</v>
      </c>
    </row>
    <row r="14" spans="1:5" x14ac:dyDescent="0.25">
      <c r="A14" s="17" t="s">
        <v>8370</v>
      </c>
      <c r="B14" s="13">
        <v>2</v>
      </c>
      <c r="C14" s="13">
        <v>11</v>
      </c>
      <c r="D14" s="13">
        <v>13</v>
      </c>
      <c r="E14" s="13">
        <v>26</v>
      </c>
    </row>
    <row r="15" spans="1:5" x14ac:dyDescent="0.25">
      <c r="A15" s="17" t="s">
        <v>8371</v>
      </c>
      <c r="B15" s="13"/>
      <c r="C15" s="13">
        <v>9</v>
      </c>
      <c r="D15" s="13">
        <v>13</v>
      </c>
      <c r="E15" s="13">
        <v>22</v>
      </c>
    </row>
    <row r="16" spans="1:5" x14ac:dyDescent="0.25">
      <c r="A16" s="17" t="s">
        <v>8372</v>
      </c>
      <c r="B16" s="13">
        <v>2</v>
      </c>
      <c r="C16" s="13">
        <v>11</v>
      </c>
      <c r="D16" s="13">
        <v>16</v>
      </c>
      <c r="E16" s="13">
        <v>29</v>
      </c>
    </row>
    <row r="17" spans="1:5" x14ac:dyDescent="0.25">
      <c r="A17" s="17" t="s">
        <v>8378</v>
      </c>
      <c r="B17" s="13"/>
      <c r="C17" s="13">
        <v>6</v>
      </c>
      <c r="D17" s="13">
        <v>8</v>
      </c>
      <c r="E17" s="13">
        <v>14</v>
      </c>
    </row>
    <row r="18" spans="1:5" x14ac:dyDescent="0.25">
      <c r="A18" s="17" t="s">
        <v>8361</v>
      </c>
      <c r="B18" s="13">
        <v>12</v>
      </c>
      <c r="C18" s="13">
        <v>130</v>
      </c>
      <c r="D18" s="13">
        <v>249</v>
      </c>
      <c r="E18" s="13">
        <v>391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492B7-BF2D-49E7-A385-85F931D4C148}">
  <sheetPr codeName="Sheet6"/>
  <dimension ref="A2:E19"/>
  <sheetViews>
    <sheetView tabSelected="1" workbookViewId="0">
      <selection activeCell="U24" sqref="U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1.28515625" bestFit="1" customWidth="1"/>
    <col min="8" max="8" width="23" bestFit="1" customWidth="1"/>
    <col min="9" max="9" width="16.28515625" bestFit="1" customWidth="1"/>
    <col min="10" max="33" width="9" bestFit="1" customWidth="1"/>
    <col min="34" max="98" width="10.5703125" bestFit="1" customWidth="1"/>
    <col min="99" max="120" width="11.5703125" bestFit="1" customWidth="1"/>
    <col min="121" max="123" width="12.5703125" bestFit="1" customWidth="1"/>
    <col min="124" max="124" width="15" bestFit="1" customWidth="1"/>
    <col min="125" max="141" width="9" bestFit="1" customWidth="1"/>
    <col min="142" max="190" width="10.5703125" bestFit="1" customWidth="1"/>
    <col min="191" max="232" width="11.5703125" bestFit="1" customWidth="1"/>
    <col min="233" max="243" width="12.5703125" bestFit="1" customWidth="1"/>
    <col min="244" max="250" width="14.28515625" bestFit="1" customWidth="1"/>
    <col min="251" max="251" width="11" bestFit="1" customWidth="1"/>
    <col min="252" max="252" width="10.7109375" bestFit="1" customWidth="1"/>
    <col min="253" max="254" width="9" bestFit="1" customWidth="1"/>
    <col min="255" max="262" width="10.5703125" bestFit="1" customWidth="1"/>
    <col min="263" max="271" width="11.5703125" bestFit="1" customWidth="1"/>
    <col min="272" max="276" width="12.5703125" bestFit="1" customWidth="1"/>
    <col min="277" max="277" width="14.28515625" bestFit="1" customWidth="1"/>
    <col min="278" max="278" width="15.28515625" bestFit="1" customWidth="1"/>
    <col min="279" max="279" width="13.85546875" bestFit="1" customWidth="1"/>
    <col min="280" max="280" width="11.28515625" bestFit="1" customWidth="1"/>
  </cols>
  <sheetData>
    <row r="2" spans="1:5" x14ac:dyDescent="0.25">
      <c r="A2" s="11" t="s">
        <v>8359</v>
      </c>
      <c r="B2" t="s">
        <v>8315</v>
      </c>
    </row>
    <row r="3" spans="1:5" x14ac:dyDescent="0.25">
      <c r="A3" s="11" t="s">
        <v>8379</v>
      </c>
      <c r="B3" t="s">
        <v>8363</v>
      </c>
    </row>
    <row r="5" spans="1:5" x14ac:dyDescent="0.25">
      <c r="A5" s="11" t="s">
        <v>8364</v>
      </c>
      <c r="B5" s="11" t="s">
        <v>8360</v>
      </c>
    </row>
    <row r="6" spans="1:5" x14ac:dyDescent="0.2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7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7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7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7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7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7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7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7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7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7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7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7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7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66B61-4CB5-4C1B-862E-35699DEF5B5E}">
  <sheetPr codeName="Sheet7"/>
  <dimension ref="A1:H13"/>
  <sheetViews>
    <sheetView workbookViewId="0">
      <selection activeCell="B4" sqref="B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COUNTIFS(Kickstarter!D:D,"&lt;1000",Kickstarter!F:F,"successful",Kickstarter!R:R,"plays")</f>
        <v>141</v>
      </c>
      <c r="C2" s="20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8407</v>
      </c>
      <c r="B3">
        <f>[1]Sheet1!$N$10</f>
        <v>0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146</v>
      </c>
      <c r="F3" s="21">
        <f>B3/E3</f>
        <v>0</v>
      </c>
      <c r="G3" s="21">
        <f t="shared" ref="G3:G13" si="1">C3/E3</f>
        <v>1</v>
      </c>
      <c r="H3" s="21">
        <f t="shared" ref="H3:H13" si="2">D3/E3</f>
        <v>0</v>
      </c>
    </row>
    <row r="4" spans="1:8" x14ac:dyDescent="0.25">
      <c r="A4" t="s">
        <v>8408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21">
        <f t="shared" ref="F4:F13" si="3">B4/E4</f>
        <v>0.55029585798816572</v>
      </c>
      <c r="G4" s="21">
        <f t="shared" si="1"/>
        <v>0.44970414201183434</v>
      </c>
      <c r="H4" s="21">
        <f t="shared" si="2"/>
        <v>0</v>
      </c>
    </row>
    <row r="5" spans="1:8" x14ac:dyDescent="0.25">
      <c r="A5" t="s">
        <v>8409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21">
        <f t="shared" si="3"/>
        <v>0.54166666666666663</v>
      </c>
      <c r="G5" s="21">
        <f t="shared" si="1"/>
        <v>0.45833333333333331</v>
      </c>
      <c r="H5" s="21">
        <f t="shared" si="2"/>
        <v>0</v>
      </c>
    </row>
    <row r="6" spans="1:8" x14ac:dyDescent="0.25">
      <c r="A6" t="s">
        <v>8410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21">
        <f t="shared" si="3"/>
        <v>0.5</v>
      </c>
      <c r="G6" s="21">
        <f t="shared" si="1"/>
        <v>0.5</v>
      </c>
      <c r="H6" s="21">
        <f t="shared" si="2"/>
        <v>0</v>
      </c>
    </row>
    <row r="7" spans="1:8" x14ac:dyDescent="0.25">
      <c r="A7" t="s">
        <v>8411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21">
        <f t="shared" si="3"/>
        <v>0.45</v>
      </c>
      <c r="G7" s="21">
        <f t="shared" si="1"/>
        <v>0.55000000000000004</v>
      </c>
      <c r="H7" s="21">
        <f t="shared" si="2"/>
        <v>0</v>
      </c>
    </row>
    <row r="8" spans="1:8" x14ac:dyDescent="0.25">
      <c r="A8" t="s">
        <v>8412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COUNTIFS(Kickstarter!D:D,"&lt;25000",Kickstarter!F:F,"canceled",Kickstarter!D:D,"&lt;=29999",Kickstarter!R:R,"plays")</f>
        <v>0</v>
      </c>
      <c r="E8">
        <f t="shared" si="0"/>
        <v>5</v>
      </c>
      <c r="F8" s="21">
        <f t="shared" si="3"/>
        <v>0.2</v>
      </c>
      <c r="G8" s="21">
        <f t="shared" si="1"/>
        <v>0.8</v>
      </c>
      <c r="H8" s="21">
        <f t="shared" si="2"/>
        <v>0</v>
      </c>
    </row>
    <row r="9" spans="1:8" x14ac:dyDescent="0.25">
      <c r="A9" t="s">
        <v>8413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COUNTIFS(Kickstarter!D:D,"&lt;30000",Kickstarter!F:F,"canceled",Kickstarter!D:D,"&lt;=34999",Kickstarter!R:R,"plays")</f>
        <v>0</v>
      </c>
      <c r="E9">
        <f t="shared" si="0"/>
        <v>11</v>
      </c>
      <c r="F9" s="21">
        <f t="shared" si="3"/>
        <v>0.27272727272727271</v>
      </c>
      <c r="G9" s="21">
        <f t="shared" si="1"/>
        <v>0.72727272727272729</v>
      </c>
      <c r="H9" s="21">
        <f t="shared" si="2"/>
        <v>0</v>
      </c>
    </row>
    <row r="10" spans="1:8" x14ac:dyDescent="0.25">
      <c r="A10" t="s">
        <v>8414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COUNTIFS(Kickstarter!D:D,"&lt;35000",Kickstarter!F:F,"canceled",Kickstarter!D:D,"&lt;=39999",Kickstarter!R:R,"plays")</f>
        <v>0</v>
      </c>
      <c r="E10">
        <f t="shared" si="0"/>
        <v>6</v>
      </c>
      <c r="F10" s="21">
        <f t="shared" si="3"/>
        <v>0.66666666666666663</v>
      </c>
      <c r="G10" s="21">
        <f t="shared" si="1"/>
        <v>0.33333333333333331</v>
      </c>
      <c r="H10" s="21">
        <f t="shared" si="2"/>
        <v>0</v>
      </c>
    </row>
    <row r="11" spans="1:8" x14ac:dyDescent="0.25">
      <c r="A11" t="s">
        <v>8415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COUNTIFS(Kickstarter!D:D,"&lt;40000",Kickstarter!F:F,"canceled",Kickstarter!D:D,"&lt;=44999",Kickstarter!R:R,"plays")</f>
        <v>0</v>
      </c>
      <c r="E11">
        <f t="shared" si="0"/>
        <v>3</v>
      </c>
      <c r="F11" s="21">
        <f t="shared" si="3"/>
        <v>0.66666666666666663</v>
      </c>
      <c r="G11" s="21">
        <f t="shared" si="1"/>
        <v>0.33333333333333331</v>
      </c>
      <c r="H11" s="21">
        <f t="shared" si="2"/>
        <v>0</v>
      </c>
    </row>
    <row r="12" spans="1:8" x14ac:dyDescent="0.25">
      <c r="A12" t="s">
        <v>8416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COUNTIFS(Kickstarter!D:D,"&lt;45000",Kickstarter!F:F,"canceled",Kickstarter!D:D,"&lt;=49999",Kickstarter!R:R,"plays")</f>
        <v>0</v>
      </c>
      <c r="E12">
        <f t="shared" si="0"/>
        <v>1</v>
      </c>
      <c r="F12" s="21">
        <f t="shared" si="3"/>
        <v>0</v>
      </c>
      <c r="G12" s="21">
        <f t="shared" si="1"/>
        <v>1</v>
      </c>
      <c r="H12" s="21">
        <f t="shared" si="2"/>
        <v>0</v>
      </c>
    </row>
    <row r="13" spans="1:8" x14ac:dyDescent="0.25">
      <c r="A13" t="s">
        <v>8417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1">
        <f t="shared" si="3"/>
        <v>0.125</v>
      </c>
      <c r="G13" s="21">
        <f t="shared" si="1"/>
        <v>0.875</v>
      </c>
      <c r="H13" s="21">
        <f t="shared" si="2"/>
        <v>0</v>
      </c>
    </row>
  </sheetData>
  <autoFilter ref="A1:H1" xr:uid="{65D830DD-1EE3-422E-9640-C45F4EB23E3F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U4115"/>
  <sheetViews>
    <sheetView topLeftCell="K1" zoomScale="95" zoomScaleNormal="95" workbookViewId="0">
      <selection activeCell="P2843" sqref="P284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1" customWidth="1"/>
    <col min="17" max="17" width="33" customWidth="1"/>
    <col min="18" max="18" width="18.5703125" customWidth="1"/>
    <col min="19" max="19" width="26.85546875" style="15" customWidth="1"/>
    <col min="20" max="20" width="25.2851562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6" t="s">
        <v>8366</v>
      </c>
      <c r="U1" s="19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BB4DADCA-85EF-4B49-9F93-1E917F37C450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D1511-76BF-4B72-A864-AEFE3029C941}">
  <sheetPr codeName="Sheet9"/>
  <dimension ref="A1:T251"/>
  <sheetViews>
    <sheetView topLeftCell="D1" workbookViewId="0">
      <selection activeCell="O23" sqref="O23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7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5" t="s">
        <v>8365</v>
      </c>
      <c r="T1" s="15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5">
        <v>42492.737847222219</v>
      </c>
      <c r="T2" s="15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5">
        <v>42103.016585648147</v>
      </c>
      <c r="T3" s="15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5">
        <v>42108.692060185189</v>
      </c>
      <c r="T4" s="15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5">
        <v>42453.806307870371</v>
      </c>
      <c r="T5" s="1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5">
        <v>42123.648831018523</v>
      </c>
      <c r="T6" s="15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5">
        <v>41858.007071759261</v>
      </c>
      <c r="T7" s="15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5">
        <v>41781.045173611114</v>
      </c>
      <c r="T8" s="15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5">
        <v>42370.007766203707</v>
      </c>
      <c r="T9" s="15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5">
        <v>42165.037581018521</v>
      </c>
      <c r="T10" s="15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5">
        <v>42480.800648148142</v>
      </c>
      <c r="T11" s="15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5">
        <v>41784.789687500001</v>
      </c>
      <c r="T12" s="15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5">
        <v>41831.675034722226</v>
      </c>
      <c r="T13" s="15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5">
        <v>41950.114108796297</v>
      </c>
      <c r="T14" s="15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5">
        <v>42627.955104166671</v>
      </c>
      <c r="T15" s="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5">
        <v>42531.195277777777</v>
      </c>
      <c r="T16" s="15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5">
        <v>42618.827013888891</v>
      </c>
      <c r="T17" s="15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5">
        <v>42540.593530092592</v>
      </c>
      <c r="T18" s="15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5">
        <v>41746.189409722225</v>
      </c>
      <c r="T19" s="15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5">
        <v>41974.738576388889</v>
      </c>
      <c r="T20" s="15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5">
        <v>42115.11618055556</v>
      </c>
      <c r="T21" s="15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5">
        <v>42002.817488425921</v>
      </c>
      <c r="T22" s="15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5">
        <v>42722.84474537037</v>
      </c>
      <c r="T23" s="15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5">
        <v>42465.128391203703</v>
      </c>
      <c r="T24" s="15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5">
        <v>42171.743969907402</v>
      </c>
      <c r="T25" s="1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5">
        <v>42672.955138888887</v>
      </c>
      <c r="T26" s="15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5">
        <v>42359.725243055553</v>
      </c>
      <c r="T27" s="15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5">
        <v>42192.905694444446</v>
      </c>
      <c r="T28" s="15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5">
        <v>41916.597638888888</v>
      </c>
      <c r="T29" s="15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5">
        <v>42461.596273148149</v>
      </c>
      <c r="T30" s="15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5">
        <v>42370.90320601852</v>
      </c>
      <c r="T31" s="15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5">
        <v>41948.727256944447</v>
      </c>
      <c r="T32" s="15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5">
        <v>42047.07640046296</v>
      </c>
      <c r="T33" s="15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5">
        <v>42261.632916666669</v>
      </c>
      <c r="T34" s="15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5">
        <v>41985.427361111113</v>
      </c>
      <c r="T35" s="1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5">
        <v>41922.535185185188</v>
      </c>
      <c r="T36" s="15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5">
        <v>41850.863252314812</v>
      </c>
      <c r="T37" s="15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5">
        <v>41831.742962962962</v>
      </c>
      <c r="T38" s="15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5">
        <v>42415.883425925931</v>
      </c>
      <c r="T39" s="15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5">
        <v>41953.773090277777</v>
      </c>
      <c r="T41" s="15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5">
        <v>42037.986284722225</v>
      </c>
      <c r="T42" s="15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5">
        <v>41811.555462962962</v>
      </c>
      <c r="T43" s="15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5">
        <v>42701.908807870372</v>
      </c>
      <c r="T44" s="15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5">
        <v>42258.646504629629</v>
      </c>
      <c r="T45" s="1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5">
        <v>42278.664965277778</v>
      </c>
      <c r="T46" s="15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5">
        <v>42515.078217592592</v>
      </c>
      <c r="T47" s="15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5">
        <v>41830.234166666669</v>
      </c>
      <c r="T48" s="15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5">
        <v>41982.904386574075</v>
      </c>
      <c r="T49" s="15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5">
        <v>42210.439768518518</v>
      </c>
      <c r="T50" s="15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5">
        <v>42196.166874999995</v>
      </c>
      <c r="T51" s="15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5">
        <v>42606.056863425925</v>
      </c>
      <c r="T52" s="15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5">
        <v>42199.648912037039</v>
      </c>
      <c r="T53" s="15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5">
        <v>42444.877743055549</v>
      </c>
      <c r="T54" s="15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5">
        <v>42499.731701388882</v>
      </c>
      <c r="T55" s="1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5">
        <v>41929.266215277778</v>
      </c>
      <c r="T56" s="15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5">
        <v>42142.768819444449</v>
      </c>
      <c r="T57" s="15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5">
        <v>42354.131643518514</v>
      </c>
      <c r="T58" s="15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5">
        <v>41828.922905092593</v>
      </c>
      <c r="T59" s="15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5">
        <v>42245.234340277777</v>
      </c>
      <c r="T60" s="15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5">
        <v>42278.629710648151</v>
      </c>
      <c r="T61" s="15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5">
        <v>41826.61954861111</v>
      </c>
      <c r="T62" s="15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5">
        <v>42205.171018518522</v>
      </c>
      <c r="T63" s="15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5">
        <v>42041.205000000002</v>
      </c>
      <c r="T64" s="15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5">
        <v>42203.677766203706</v>
      </c>
      <c r="T65" s="1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5">
        <v>41983.752847222218</v>
      </c>
      <c r="T66" s="15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5">
        <v>42103.024398148147</v>
      </c>
      <c r="T67" s="15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5">
        <v>42089.901574074072</v>
      </c>
      <c r="T68" s="15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5">
        <v>42297.691006944442</v>
      </c>
      <c r="T69" s="15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5">
        <v>41833.089756944442</v>
      </c>
      <c r="T70" s="15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5">
        <v>42325.920717592591</v>
      </c>
      <c r="T71" s="15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5">
        <v>41858.214629629627</v>
      </c>
      <c r="T72" s="15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5">
        <v>41793.710231481484</v>
      </c>
      <c r="T73" s="15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5">
        <v>41793.814259259263</v>
      </c>
      <c r="T74" s="15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5">
        <v>42621.389340277776</v>
      </c>
      <c r="T76" s="15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5">
        <v>41780.785729166666</v>
      </c>
      <c r="T77" s="15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5">
        <v>41766.072500000002</v>
      </c>
      <c r="T78" s="15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5">
        <v>41766.617291666669</v>
      </c>
      <c r="T79" s="15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5">
        <v>42248.627013888887</v>
      </c>
      <c r="T80" s="15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5">
        <v>41885.221550925926</v>
      </c>
      <c r="T81" s="15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5">
        <v>42159.224432870367</v>
      </c>
      <c r="T82" s="15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5">
        <v>42265.817002314812</v>
      </c>
      <c r="T83" s="15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5">
        <v>41975.124340277776</v>
      </c>
      <c r="T84" s="15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5">
        <v>42065.190694444449</v>
      </c>
      <c r="T85" s="1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5">
        <v>41848.84002314815</v>
      </c>
      <c r="T86" s="15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5">
        <v>42103.884930555556</v>
      </c>
      <c r="T87" s="15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5">
        <v>42059.970729166671</v>
      </c>
      <c r="T88" s="15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5">
        <v>42041.743090277778</v>
      </c>
      <c r="T89" s="15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5">
        <v>41829.73715277778</v>
      </c>
      <c r="T90" s="15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5">
        <v>41789.893599537041</v>
      </c>
      <c r="T91" s="15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5">
        <v>41914.590011574073</v>
      </c>
      <c r="T93" s="15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5">
        <v>42611.261064814811</v>
      </c>
      <c r="T94" s="15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5">
        <v>42253.633159722223</v>
      </c>
      <c r="T95" s="1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5">
        <v>42295.891828703709</v>
      </c>
      <c r="T96" s="15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5">
        <v>42402.947002314817</v>
      </c>
      <c r="T97" s="15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5">
        <v>42509.814108796301</v>
      </c>
      <c r="T98" s="15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5">
        <v>41977.004976851851</v>
      </c>
      <c r="T99" s="15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5">
        <v>42056.1324537037</v>
      </c>
      <c r="T101" s="15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5">
        <v>41779.657870370371</v>
      </c>
      <c r="T103" s="15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5">
        <v>42679.958472222221</v>
      </c>
      <c r="T104" s="15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5">
        <v>42032.250208333338</v>
      </c>
      <c r="T105" s="1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5">
        <v>41793.191875000004</v>
      </c>
      <c r="T106" s="15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5">
        <v>41843.775011574071</v>
      </c>
      <c r="T107" s="15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5">
        <v>42136.092488425929</v>
      </c>
      <c r="T108" s="15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5">
        <v>41863.359282407408</v>
      </c>
      <c r="T114" s="15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5">
        <v>42224.756909722222</v>
      </c>
      <c r="T115" s="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5">
        <v>41939.8122337963</v>
      </c>
      <c r="T116" s="15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5">
        <v>42059.270023148143</v>
      </c>
      <c r="T117" s="15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5">
        <v>42308.211215277777</v>
      </c>
      <c r="T118" s="15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5">
        <v>42228.151701388888</v>
      </c>
      <c r="T124" s="15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5">
        <v>42415.168564814812</v>
      </c>
      <c r="T125" s="1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5">
        <v>42538.968310185184</v>
      </c>
      <c r="T126" s="15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5">
        <v>42233.671747685185</v>
      </c>
      <c r="T127" s="15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5">
        <v>42675.262962962966</v>
      </c>
      <c r="T128" s="15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5">
        <v>42279.778564814813</v>
      </c>
      <c r="T134" s="15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5">
        <v>42213.662905092591</v>
      </c>
      <c r="T135" s="1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5">
        <v>42109.801712962959</v>
      </c>
      <c r="T136" s="15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5">
        <v>42031.833587962959</v>
      </c>
      <c r="T137" s="15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5">
        <v>42615.142870370371</v>
      </c>
      <c r="T138" s="15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5">
        <v>42513.976319444439</v>
      </c>
      <c r="T144" s="15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5">
        <v>41816.950370370374</v>
      </c>
      <c r="T145" s="1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5">
        <v>41880.788842592592</v>
      </c>
      <c r="T146" s="15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5">
        <v>42342.845555555556</v>
      </c>
      <c r="T147" s="15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5">
        <v>42053.722060185188</v>
      </c>
      <c r="T148" s="15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5">
        <v>42447.863553240735</v>
      </c>
      <c r="T154" s="15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5">
        <v>41811.536180555559</v>
      </c>
      <c r="T155" s="1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5">
        <v>41981.067523148144</v>
      </c>
      <c r="T156" s="15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5">
        <v>42469.68414351852</v>
      </c>
      <c r="T157" s="15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5">
        <v>42534.866875</v>
      </c>
      <c r="T158" s="15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5">
        <v>41747.86986111111</v>
      </c>
      <c r="T164" s="15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5">
        <v>42399.707407407404</v>
      </c>
      <c r="T165" s="1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5">
        <v>42230.08116898148</v>
      </c>
      <c r="T166" s="15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5">
        <v>42286.749780092592</v>
      </c>
      <c r="T167" s="15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5">
        <v>42125.644467592589</v>
      </c>
      <c r="T168" s="15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5">
        <v>42289.94049768518</v>
      </c>
      <c r="T169" s="15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5">
        <v>41950.26694444444</v>
      </c>
      <c r="T172" s="15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5">
        <v>42437.64534722222</v>
      </c>
      <c r="T175" s="1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5">
        <v>41879.043530092589</v>
      </c>
      <c r="T176" s="15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5">
        <v>41890.16269675926</v>
      </c>
      <c r="T178" s="15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5">
        <v>42419.246168981481</v>
      </c>
      <c r="T184" s="15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5">
        <v>42174.780821759254</v>
      </c>
      <c r="T185" s="1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5">
        <v>41856.672152777777</v>
      </c>
      <c r="T186" s="15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5">
        <v>42417.675879629634</v>
      </c>
      <c r="T187" s="15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5">
        <v>42057.190960648149</v>
      </c>
      <c r="T188" s="15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5">
        <v>42768.97084490741</v>
      </c>
      <c r="T194" s="15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5">
        <v>41765.938657407409</v>
      </c>
      <c r="T195" s="1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5">
        <v>42322.025115740747</v>
      </c>
      <c r="T196" s="15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5">
        <v>42374.655081018514</v>
      </c>
      <c r="T197" s="15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5">
        <v>41941.585231481484</v>
      </c>
      <c r="T198" s="15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5">
        <v>42293.809212962966</v>
      </c>
      <c r="T199" s="15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5">
        <v>41804.937083333331</v>
      </c>
      <c r="T202" s="15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5">
        <v>41869.798726851855</v>
      </c>
      <c r="T204" s="15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5">
        <v>42305.670914351853</v>
      </c>
      <c r="T205" s="1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5">
        <v>42144.231527777782</v>
      </c>
      <c r="T206" s="15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5">
        <v>41995.084074074075</v>
      </c>
      <c r="T207" s="15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5">
        <v>42074.219699074078</v>
      </c>
      <c r="T208" s="15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5">
        <v>41865.878657407404</v>
      </c>
      <c r="T214" s="15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5">
        <v>42613.841261574074</v>
      </c>
      <c r="T215" s="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5">
        <v>42534.933321759265</v>
      </c>
      <c r="T216" s="15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5">
        <v>42446.060694444444</v>
      </c>
      <c r="T217" s="15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5">
        <v>42421.141469907408</v>
      </c>
      <c r="T218" s="15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5">
        <v>42031.666898148149</v>
      </c>
      <c r="T224" s="15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5">
        <v>42078.34520833334</v>
      </c>
      <c r="T225" s="1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5">
        <v>41905.795706018522</v>
      </c>
      <c r="T226" s="15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5">
        <v>42695.7105787037</v>
      </c>
      <c r="T227" s="15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5">
        <v>42510.938900462963</v>
      </c>
      <c r="T228" s="15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5">
        <v>42538.742893518516</v>
      </c>
      <c r="T235" s="1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5">
        <v>42122.732499999998</v>
      </c>
      <c r="T236" s="15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5">
        <v>42209.67288194444</v>
      </c>
      <c r="T237" s="15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5">
        <v>41990.506377314814</v>
      </c>
      <c r="T238" s="15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5">
        <v>42730.903726851851</v>
      </c>
      <c r="T244" s="15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5">
        <v>42475.848067129627</v>
      </c>
      <c r="T245" s="1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5">
        <v>42188.83293981482</v>
      </c>
      <c r="T246" s="15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5">
        <v>42053.049375000002</v>
      </c>
      <c r="T247" s="15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5">
        <v>41883.916678240741</v>
      </c>
      <c r="T248" s="15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5">
        <v>42358.573182870372</v>
      </c>
      <c r="T251" s="15">
        <v>42377.273611111115</v>
      </c>
    </row>
  </sheetData>
  <autoFilter ref="A1:T1" xr:uid="{37D10D24-82C8-4CFB-BC1E-45B1EDC2735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F7E35-0E6F-40BF-85F2-136F90DFA57D}">
  <sheetPr codeName="Sheet10"/>
  <dimension ref="A1:C14"/>
  <sheetViews>
    <sheetView workbookViewId="0">
      <selection activeCell="B19" sqref="B19"/>
    </sheetView>
  </sheetViews>
  <sheetFormatPr defaultRowHeight="15" x14ac:dyDescent="0.25"/>
  <cols>
    <col min="1" max="1" width="30.5703125" customWidth="1"/>
    <col min="2" max="2" width="12.42578125" style="18" customWidth="1"/>
    <col min="3" max="3" width="10.140625" style="18" bestFit="1" customWidth="1"/>
  </cols>
  <sheetData>
    <row r="1" spans="1:3" x14ac:dyDescent="0.25">
      <c r="B1" s="18" t="s">
        <v>8384</v>
      </c>
      <c r="C1" s="18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8395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8397</v>
      </c>
      <c r="B7" s="18">
        <f>B5-B6</f>
        <v>3500</v>
      </c>
      <c r="C7" s="18">
        <f>C5-C6</f>
        <v>8000</v>
      </c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8392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65D3-1542-4428-8DBB-190F51B4405A}">
  <sheetPr codeName="Sheet11"/>
  <dimension ref="A1:T413"/>
  <sheetViews>
    <sheetView topLeftCell="D1" workbookViewId="0">
      <selection activeCell="W27" sqref="W27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5" t="s">
        <v>8365</v>
      </c>
      <c r="T1" s="15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5">
        <v>42646.092812499999</v>
      </c>
      <c r="T2" s="15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5">
        <v>42430.040798611109</v>
      </c>
      <c r="T3" s="15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5">
        <v>42238.13282407407</v>
      </c>
      <c r="T4" s="15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5">
        <v>41850.400937500002</v>
      </c>
      <c r="T5" s="1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5">
        <v>42155.920219907406</v>
      </c>
      <c r="T7" s="15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5">
        <v>42157.591064814813</v>
      </c>
      <c r="T8" s="15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5">
        <v>42676.065150462964</v>
      </c>
      <c r="T9" s="15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5">
        <v>42473.007037037038</v>
      </c>
      <c r="T10" s="15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5">
        <v>42282.768414351856</v>
      </c>
      <c r="T11" s="15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5">
        <v>42473.794710648144</v>
      </c>
      <c r="T12" s="15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5">
        <v>42712.23474537037</v>
      </c>
      <c r="T13" s="15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5">
        <v>42561.154664351852</v>
      </c>
      <c r="T14" s="15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5">
        <v>42086.614942129629</v>
      </c>
      <c r="T16" s="15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5">
        <v>42064.652673611112</v>
      </c>
      <c r="T17" s="15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5">
        <v>42292.701053240744</v>
      </c>
      <c r="T18" s="15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5">
        <v>42461.747199074074</v>
      </c>
      <c r="T19" s="15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5">
        <v>42169.814340277779</v>
      </c>
      <c r="T20" s="15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5">
        <v>42483.675208333334</v>
      </c>
      <c r="T21" s="15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5">
        <v>42195.749745370369</v>
      </c>
      <c r="T22" s="15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5">
        <v>42675.057997685188</v>
      </c>
      <c r="T23" s="15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5">
        <v>42018.94159722222</v>
      </c>
      <c r="T24" s="15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5">
        <v>42026.924976851849</v>
      </c>
      <c r="T25" s="1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5">
        <v>41920.787534722222</v>
      </c>
      <c r="T26" s="15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5">
        <v>42558.189432870371</v>
      </c>
      <c r="T27" s="15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5">
        <v>41808.198518518519</v>
      </c>
      <c r="T28" s="15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5">
        <v>42550.701886574068</v>
      </c>
      <c r="T29" s="15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5">
        <v>42056.013124999998</v>
      </c>
      <c r="T30" s="15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5">
        <v>42016.938692129625</v>
      </c>
      <c r="T31" s="15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5">
        <v>42591.899988425925</v>
      </c>
      <c r="T32" s="15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5">
        <v>42183.231006944443</v>
      </c>
      <c r="T33" s="15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5">
        <v>41780.525937500002</v>
      </c>
      <c r="T34" s="15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5">
        <v>42154.873124999998</v>
      </c>
      <c r="T36" s="15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5">
        <v>42208.84646990741</v>
      </c>
      <c r="T37" s="15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5">
        <v>42451.496817129635</v>
      </c>
      <c r="T38" s="15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5">
        <v>41759.13962962963</v>
      </c>
      <c r="T39" s="15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5">
        <v>42693.742604166662</v>
      </c>
      <c r="T40" s="15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5">
        <v>42250.598217592589</v>
      </c>
      <c r="T41" s="15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5">
        <v>42060.683935185181</v>
      </c>
      <c r="T42" s="15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5">
        <v>42136.270787037036</v>
      </c>
      <c r="T43" s="15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5">
        <v>42171.034861111111</v>
      </c>
      <c r="T44" s="15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5">
        <v>42494.683634259258</v>
      </c>
      <c r="T45" s="1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5">
        <v>41758.839675925927</v>
      </c>
      <c r="T46" s="15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5">
        <v>42268.127696759257</v>
      </c>
      <c r="T48" s="15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5">
        <v>42746.261782407411</v>
      </c>
      <c r="T49" s="15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5">
        <v>41842.607592592591</v>
      </c>
      <c r="T50" s="15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5">
        <v>41853.240208333329</v>
      </c>
      <c r="T51" s="15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5">
        <v>42061.212488425925</v>
      </c>
      <c r="T52" s="15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5">
        <v>42036.24428240741</v>
      </c>
      <c r="T53" s="15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5">
        <v>42157.470185185186</v>
      </c>
      <c r="T54" s="15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5">
        <v>41827.909942129627</v>
      </c>
      <c r="T55" s="1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5">
        <v>42162.729548611111</v>
      </c>
      <c r="T56" s="15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5">
        <v>42233.738564814819</v>
      </c>
      <c r="T57" s="15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5">
        <v>42042.197824074072</v>
      </c>
      <c r="T58" s="15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5">
        <v>42585.523842592593</v>
      </c>
      <c r="T59" s="15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5">
        <v>41808.669571759259</v>
      </c>
      <c r="T60" s="15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5">
        <v>41852.658310185187</v>
      </c>
      <c r="T61" s="15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5">
        <v>42694.110185185185</v>
      </c>
      <c r="T62" s="15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5">
        <v>42341.818379629629</v>
      </c>
      <c r="T63" s="15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5">
        <v>41880.061006944445</v>
      </c>
      <c r="T64" s="15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5">
        <v>41941.683865740742</v>
      </c>
      <c r="T65" s="1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5">
        <v>42026.88118055556</v>
      </c>
      <c r="T66" s="15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5">
        <v>41922.640590277777</v>
      </c>
      <c r="T67" s="15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5">
        <v>41993.824340277773</v>
      </c>
      <c r="T68" s="15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5">
        <v>42219.915856481486</v>
      </c>
      <c r="T69" s="15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5">
        <v>41909.969386574077</v>
      </c>
      <c r="T70" s="15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5">
        <v>41891.665324074071</v>
      </c>
      <c r="T71" s="15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5">
        <v>41226.017361111109</v>
      </c>
      <c r="T72" s="15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5">
        <v>40478.263923611114</v>
      </c>
      <c r="T73" s="15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5">
        <v>41862.83997685185</v>
      </c>
      <c r="T74" s="15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5">
        <v>40633.154363425929</v>
      </c>
      <c r="T75" s="1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5">
        <v>40970.875671296293</v>
      </c>
      <c r="T76" s="15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5">
        <v>41447.839722222219</v>
      </c>
      <c r="T79" s="15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5">
        <v>40884.066678240742</v>
      </c>
      <c r="T80" s="15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5">
        <v>41841.26489583333</v>
      </c>
      <c r="T81" s="15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5">
        <v>41799.685902777775</v>
      </c>
      <c r="T82" s="15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5">
        <v>41775.753761574073</v>
      </c>
      <c r="T83" s="15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5">
        <v>41766.80572916667</v>
      </c>
      <c r="T84" s="15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5">
        <v>40644.159259259257</v>
      </c>
      <c r="T85" s="1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5">
        <v>41940.69158564815</v>
      </c>
      <c r="T86" s="15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5">
        <v>41839.175706018519</v>
      </c>
      <c r="T87" s="15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5">
        <v>41772.105937500004</v>
      </c>
      <c r="T88" s="15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5">
        <v>41591.737974537034</v>
      </c>
      <c r="T89" s="15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5">
        <v>41789.080370370371</v>
      </c>
      <c r="T90" s="15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5">
        <v>40923.729953703703</v>
      </c>
      <c r="T91" s="15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5">
        <v>41878.878379629627</v>
      </c>
      <c r="T92" s="15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5">
        <v>41862.864675925928</v>
      </c>
      <c r="T93" s="15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5">
        <v>40531.886886574073</v>
      </c>
      <c r="T94" s="15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5">
        <v>41477.930914351848</v>
      </c>
      <c r="T95" s="1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5">
        <v>41781.666770833333</v>
      </c>
      <c r="T96" s="15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5">
        <v>41375.702210648145</v>
      </c>
      <c r="T97" s="15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5">
        <v>40883.949317129627</v>
      </c>
      <c r="T98" s="15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5">
        <v>41491.79478009259</v>
      </c>
      <c r="T99" s="15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5">
        <v>41013.936562499999</v>
      </c>
      <c r="T104" s="15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5">
        <v>41834.586574074077</v>
      </c>
      <c r="T105" s="1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5">
        <v>41829.795729166668</v>
      </c>
      <c r="T106" s="15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5">
        <v>42219.665173611109</v>
      </c>
      <c r="T107" s="15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5">
        <v>42648.546111111107</v>
      </c>
      <c r="T108" s="15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5">
        <v>42772.833379629628</v>
      </c>
      <c r="T110" s="15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5">
        <v>42503.559467592597</v>
      </c>
      <c r="T114" s="15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5">
        <v>42323.70930555556</v>
      </c>
      <c r="T115" s="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5">
        <v>41933.291643518518</v>
      </c>
      <c r="T116" s="15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5">
        <v>41898.168125000004</v>
      </c>
      <c r="T117" s="15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5">
        <v>42446.943831018521</v>
      </c>
      <c r="T118" s="15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5">
        <v>42463.81385416667</v>
      </c>
      <c r="T119" s="15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5">
        <v>41893.324884259258</v>
      </c>
      <c r="T124" s="15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5">
        <v>41871.755694444444</v>
      </c>
      <c r="T125" s="1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5">
        <v>42262.096782407403</v>
      </c>
      <c r="T126" s="15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5">
        <v>42135.60020833333</v>
      </c>
      <c r="T127" s="15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5">
        <v>42230.472222222219</v>
      </c>
      <c r="T128" s="15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5">
        <v>42602.576712962968</v>
      </c>
      <c r="T133" s="15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5">
        <v>42144.573807870373</v>
      </c>
      <c r="T134" s="15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5">
        <v>41982.887280092589</v>
      </c>
      <c r="T135" s="1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5">
        <v>42614.760937500003</v>
      </c>
      <c r="T136" s="15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5">
        <v>42303.672662037032</v>
      </c>
      <c r="T137" s="15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5">
        <v>42171.725416666668</v>
      </c>
      <c r="T138" s="15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5">
        <v>42284.516064814816</v>
      </c>
      <c r="T140" s="15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5">
        <v>42136.536134259266</v>
      </c>
      <c r="T142" s="15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5">
        <v>42590.90425925926</v>
      </c>
      <c r="T144" s="15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5">
        <v>42284.500104166669</v>
      </c>
      <c r="T145" s="1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5">
        <v>42611.801412037035</v>
      </c>
      <c r="T146" s="15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5">
        <v>42400.704537037032</v>
      </c>
      <c r="T147" s="15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5">
        <v>42017.88045138889</v>
      </c>
      <c r="T148" s="15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5">
        <v>42431.102534722217</v>
      </c>
      <c r="T149" s="15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5">
        <v>42445.19430555556</v>
      </c>
      <c r="T152" s="15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5">
        <v>42762.942430555559</v>
      </c>
      <c r="T154" s="15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5">
        <v>42567.840069444443</v>
      </c>
      <c r="T155" s="1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5">
        <v>42232.702546296292</v>
      </c>
      <c r="T156" s="15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5">
        <v>42239.957962962959</v>
      </c>
      <c r="T157" s="15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5">
        <v>42261.917395833334</v>
      </c>
      <c r="T158" s="15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5">
        <v>42538.73583333334</v>
      </c>
      <c r="T160" s="15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5">
        <v>42056.65143518518</v>
      </c>
      <c r="T161" s="15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5">
        <v>42493.219236111108</v>
      </c>
      <c r="T164" s="15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5">
        <v>42475.057164351849</v>
      </c>
      <c r="T165" s="1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5">
        <v>42452.876909722225</v>
      </c>
      <c r="T166" s="15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5">
        <v>42253.928530092591</v>
      </c>
      <c r="T167" s="15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5">
        <v>42264.29178240741</v>
      </c>
      <c r="T168" s="15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5">
        <v>41826.871238425927</v>
      </c>
      <c r="T171" s="15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5">
        <v>41914.100289351853</v>
      </c>
      <c r="T174" s="15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5">
        <v>42521.010370370372</v>
      </c>
      <c r="T175" s="1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5">
        <v>42041.714178240742</v>
      </c>
      <c r="T176" s="15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5">
        <v>41822.57503472222</v>
      </c>
      <c r="T177" s="15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5">
        <v>42248.697754629626</v>
      </c>
      <c r="T178" s="15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5">
        <v>42685.974004629628</v>
      </c>
      <c r="T184" s="15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5">
        <v>42062.296412037031</v>
      </c>
      <c r="T185" s="1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5">
        <v>41851.200150462959</v>
      </c>
      <c r="T186" s="15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5">
        <v>42053.106111111112</v>
      </c>
      <c r="T187" s="15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5">
        <v>42054.024421296301</v>
      </c>
      <c r="T188" s="15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5">
        <v>42270.7269212963</v>
      </c>
      <c r="T191" s="15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5">
        <v>41866.025347222225</v>
      </c>
      <c r="T194" s="15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5">
        <v>42056.091631944444</v>
      </c>
      <c r="T195" s="1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5">
        <v>41851.771354166667</v>
      </c>
      <c r="T196" s="15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5">
        <v>42321.101759259262</v>
      </c>
      <c r="T197" s="15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5">
        <v>42107.067557870367</v>
      </c>
      <c r="T198" s="15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5">
        <v>41937.95344907407</v>
      </c>
      <c r="T204" s="15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5">
        <v>42044.184988425928</v>
      </c>
      <c r="T205" s="1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5">
        <v>42524.782638888893</v>
      </c>
      <c r="T206" s="15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5">
        <v>42292.087592592594</v>
      </c>
      <c r="T207" s="15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5">
        <v>41953.8675</v>
      </c>
      <c r="T208" s="15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5">
        <v>41923.921643518523</v>
      </c>
      <c r="T214" s="15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5">
        <v>41764.44663194444</v>
      </c>
      <c r="T215" s="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5">
        <v>41941.75203703704</v>
      </c>
      <c r="T216" s="15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5">
        <v>41834.953865740739</v>
      </c>
      <c r="T217" s="15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5">
        <v>42290.61855324074</v>
      </c>
      <c r="T218" s="15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5">
        <v>42053.733078703706</v>
      </c>
      <c r="T224" s="15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5">
        <v>42675.832465277781</v>
      </c>
      <c r="T225" s="1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5">
        <v>42467.144166666665</v>
      </c>
      <c r="T226" s="15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5">
        <v>41894.91375</v>
      </c>
      <c r="T227" s="15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5">
        <v>41752.83457175926</v>
      </c>
      <c r="T228" s="15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5">
        <v>41839.730937500004</v>
      </c>
      <c r="T234" s="15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5">
        <v>42380.581180555557</v>
      </c>
      <c r="T235" s="1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5">
        <v>41776.063136574077</v>
      </c>
      <c r="T236" s="15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5">
        <v>41800.380428240744</v>
      </c>
      <c r="T237" s="15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5">
        <v>42572.61681712963</v>
      </c>
      <c r="T238" s="15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5">
        <v>41809.12300925926</v>
      </c>
      <c r="T242" s="15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5">
        <v>42124.841111111105</v>
      </c>
      <c r="T244" s="15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5">
        <v>41861.524837962963</v>
      </c>
      <c r="T245" s="1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5">
        <v>42402.889027777783</v>
      </c>
      <c r="T246" s="15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5">
        <v>41960.119085648148</v>
      </c>
      <c r="T247" s="15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5">
        <v>42532.052523148144</v>
      </c>
      <c r="T248" s="15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5">
        <v>42626.7503125</v>
      </c>
      <c r="T251" s="15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5">
        <v>42011.202581018515</v>
      </c>
      <c r="T254" s="15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5">
        <v>42643.632858796293</v>
      </c>
      <c r="T255" s="1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5">
        <v>42179.898472222223</v>
      </c>
      <c r="T256" s="15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5">
        <v>42575.130057870367</v>
      </c>
      <c r="T257" s="15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5">
        <v>42605.765381944439</v>
      </c>
      <c r="T260" s="15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5">
        <v>42062.834444444445</v>
      </c>
      <c r="T264" s="15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5">
        <v>41921.279976851853</v>
      </c>
      <c r="T265" s="1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5">
        <v>42128.736608796295</v>
      </c>
      <c r="T266" s="15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5">
        <v>42053.916921296302</v>
      </c>
      <c r="T267" s="15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5">
        <v>42171.317442129628</v>
      </c>
      <c r="T268" s="15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5">
        <v>42126.87501157407</v>
      </c>
      <c r="T272" s="15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5">
        <v>42443.802361111113</v>
      </c>
      <c r="T274" s="15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5">
        <v>42121.249814814815</v>
      </c>
      <c r="T275" s="1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5">
        <v>42268.009224537032</v>
      </c>
      <c r="T276" s="15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5">
        <v>41848.866157407407</v>
      </c>
      <c r="T277" s="15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5">
        <v>42689.214988425927</v>
      </c>
      <c r="T278" s="15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5">
        <v>42419.91942129629</v>
      </c>
      <c r="T282" s="15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5">
        <v>42297.748738425929</v>
      </c>
      <c r="T284" s="15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5">
        <v>41760.935706018521</v>
      </c>
      <c r="T285" s="1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5">
        <v>41829.734259259261</v>
      </c>
      <c r="T286" s="15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5">
        <v>42491.92288194444</v>
      </c>
      <c r="T287" s="15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5">
        <v>41950.859560185185</v>
      </c>
      <c r="T288" s="15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5">
        <v>41802.62090277778</v>
      </c>
      <c r="T289" s="15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5">
        <v>41856.010069444441</v>
      </c>
      <c r="T293" s="15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5">
        <v>41893.783553240741</v>
      </c>
      <c r="T294" s="15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5">
        <v>41881.361342592594</v>
      </c>
      <c r="T295" s="1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5">
        <v>41880.76357638889</v>
      </c>
      <c r="T296" s="15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5">
        <v>42214.6956712963</v>
      </c>
      <c r="T297" s="15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5">
        <v>42460.335312499999</v>
      </c>
      <c r="T298" s="15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5">
        <v>42243.6252662037</v>
      </c>
      <c r="T304" s="15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5">
        <v>42600.756041666667</v>
      </c>
      <c r="T305" s="1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5">
        <v>41829.599791666667</v>
      </c>
      <c r="T306" s="15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5">
        <v>42040.831678240742</v>
      </c>
      <c r="T307" s="15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5">
        <v>42075.807395833333</v>
      </c>
      <c r="T308" s="15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5">
        <v>42196.028703703705</v>
      </c>
      <c r="T313" s="15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5">
        <v>42016.050451388888</v>
      </c>
      <c r="T314" s="15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5">
        <v>41730.276747685188</v>
      </c>
      <c r="T315" s="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5">
        <v>42203.680300925931</v>
      </c>
      <c r="T316" s="15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5">
        <v>41974.743148148147</v>
      </c>
      <c r="T317" s="15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5">
        <v>41869.740671296298</v>
      </c>
      <c r="T318" s="15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5">
        <v>42649.54923611111</v>
      </c>
      <c r="T323" s="15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5">
        <v>42093.786840277782</v>
      </c>
      <c r="T324" s="15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5">
        <v>42026.176180555558</v>
      </c>
      <c r="T325" s="1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5">
        <v>42451.095856481479</v>
      </c>
      <c r="T326" s="15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5">
        <v>42418.425983796296</v>
      </c>
      <c r="T327" s="15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5">
        <v>42592.066921296297</v>
      </c>
      <c r="T334" s="15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5">
        <v>42050.008368055554</v>
      </c>
      <c r="T335" s="1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5">
        <v>42417.585532407407</v>
      </c>
      <c r="T336" s="15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5">
        <v>41866.79886574074</v>
      </c>
      <c r="T337" s="15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5">
        <v>42220.79487268519</v>
      </c>
      <c r="T338" s="15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5">
        <v>41788.58997685185</v>
      </c>
      <c r="T343" s="15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5">
        <v>42144.041851851856</v>
      </c>
      <c r="T344" s="15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5">
        <v>42661.132245370376</v>
      </c>
      <c r="T345" s="1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5">
        <v>42037.938206018516</v>
      </c>
      <c r="T346" s="15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5">
        <v>42619.935694444444</v>
      </c>
      <c r="T347" s="15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5">
        <v>41877.221886574072</v>
      </c>
      <c r="T348" s="15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5">
        <v>42173.803217592591</v>
      </c>
      <c r="T354" s="15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5">
        <v>41775.858564814815</v>
      </c>
      <c r="T355" s="1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5">
        <v>42055.277199074073</v>
      </c>
      <c r="T356" s="15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5">
        <v>42447.896666666667</v>
      </c>
      <c r="T357" s="15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5">
        <v>42523.248715277776</v>
      </c>
      <c r="T358" s="15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5">
        <v>41822.90488425926</v>
      </c>
      <c r="T359" s="15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5">
        <v>41820.62809027778</v>
      </c>
      <c r="T361" s="15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5">
        <v>41786.761354166665</v>
      </c>
      <c r="T364" s="15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5">
        <v>42627.454097222217</v>
      </c>
      <c r="T365" s="1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5">
        <v>42374.651504629626</v>
      </c>
      <c r="T366" s="15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5">
        <v>41772.685393518521</v>
      </c>
      <c r="T367" s="15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5">
        <v>42633.116851851853</v>
      </c>
      <c r="T368" s="15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5">
        <v>41753.593275462961</v>
      </c>
      <c r="T370" s="15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5">
        <v>41940.598182870373</v>
      </c>
      <c r="T374" s="15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5">
        <v>42020.700567129628</v>
      </c>
      <c r="T375" s="1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5">
        <v>41891.96503472222</v>
      </c>
      <c r="T376" s="15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5">
        <v>42490.133877314816</v>
      </c>
      <c r="T377" s="15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5">
        <v>41995.870486111111</v>
      </c>
      <c r="T378" s="15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5">
        <v>41792.542986111112</v>
      </c>
      <c r="T383" s="15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5">
        <v>41879.913761574076</v>
      </c>
      <c r="T384" s="15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5">
        <v>42552.048356481479</v>
      </c>
      <c r="T385" s="1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5">
        <v>41810.142199074071</v>
      </c>
      <c r="T386" s="15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5">
        <v>42072.576249999998</v>
      </c>
      <c r="T387" s="15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5">
        <v>41779.724224537036</v>
      </c>
      <c r="T388" s="15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5">
        <v>41927.936157407406</v>
      </c>
      <c r="T394" s="15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5">
        <v>42462.140868055561</v>
      </c>
      <c r="T395" s="1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5">
        <v>42632.348310185189</v>
      </c>
      <c r="T396" s="15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5">
        <v>42054.849050925928</v>
      </c>
      <c r="T397" s="15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5">
        <v>42497.275706018518</v>
      </c>
      <c r="T398" s="15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5">
        <v>42284.69694444444</v>
      </c>
      <c r="T401" s="15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5">
        <v>42045.84238425926</v>
      </c>
      <c r="T402" s="15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5">
        <v>42341.180636574078</v>
      </c>
      <c r="T404" s="15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5">
        <v>42170.910231481481</v>
      </c>
      <c r="T405" s="1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5">
        <v>42151.069606481484</v>
      </c>
      <c r="T406" s="15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5">
        <v>41944.527627314819</v>
      </c>
      <c r="T407" s="15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5">
        <v>42593.865405092598</v>
      </c>
      <c r="T408" s="15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5">
        <v>42155.142638888887</v>
      </c>
      <c r="T413" s="15">
        <v>42215.142638888887</v>
      </c>
    </row>
  </sheetData>
  <autoFilter ref="A1:T1" xr:uid="{2FBD5923-30C6-4429-824A-1F34D2D1D1F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CC02-FB40-42BC-8D5E-FA52258A0942}">
  <sheetPr codeName="Sheet12"/>
  <dimension ref="A1:F6"/>
  <sheetViews>
    <sheetView workbookViewId="0">
      <selection activeCell="B24" sqref="B24"/>
    </sheetView>
  </sheetViews>
  <sheetFormatPr defaultRowHeight="15" x14ac:dyDescent="0.25"/>
  <cols>
    <col min="1" max="1" width="35.5703125" customWidth="1"/>
    <col min="2" max="2" width="114" customWidth="1"/>
    <col min="5" max="5" width="20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Count of outcome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Hira ayub</cp:lastModifiedBy>
  <dcterms:created xsi:type="dcterms:W3CDTF">2017-04-20T15:17:24Z</dcterms:created>
  <dcterms:modified xsi:type="dcterms:W3CDTF">2021-02-27T00:22:11Z</dcterms:modified>
</cp:coreProperties>
</file>