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autoCompressPictures="0"/>
  <mc:AlternateContent xmlns:mc="http://schemas.openxmlformats.org/markup-compatibility/2006">
    <mc:Choice Requires="x15">
      <x15ac:absPath xmlns:x15ac="http://schemas.microsoft.com/office/spreadsheetml/2010/11/ac" url="C:\wamp\www\25-jasras-app\"/>
    </mc:Choice>
  </mc:AlternateContent>
  <bookViews>
    <workbookView xWindow="0" yWindow="0" windowWidth="25605" windowHeight="14220" tabRatio="788"/>
  </bookViews>
  <sheets>
    <sheet name="AUG.2015" sheetId="1" r:id="rId1"/>
  </sheets>
  <externalReferences>
    <externalReference r:id="rId2"/>
  </externalReferences>
  <definedNames>
    <definedName name="_xlnm._FilterDatabase" localSheetId="0" hidden="1">AUG.2015!$A$4:$BF$349</definedName>
    <definedName name="MEDIA">[1]MediaCode!$D$2:$D$130</definedName>
  </definedNames>
  <calcPr calcId="15251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5" i="1" l="1"/>
  <c r="AK5" i="1"/>
  <c r="AH5" i="1"/>
  <c r="AG5" i="1"/>
  <c r="AJ5" i="1"/>
  <c r="Y5" i="1"/>
  <c r="AF5" i="1"/>
  <c r="AE5" i="1"/>
  <c r="N5" i="1"/>
  <c r="BD8" i="1"/>
  <c r="BB8" i="1"/>
  <c r="K8" i="1"/>
  <c r="AI8" i="1"/>
  <c r="J8" i="1"/>
  <c r="AH8" i="1"/>
  <c r="Y8" i="1"/>
  <c r="AJ8" i="1"/>
  <c r="AK8" i="1"/>
  <c r="AG8" i="1"/>
  <c r="AF8" i="1"/>
  <c r="AE8" i="1"/>
  <c r="Q8" i="1"/>
  <c r="R8" i="1"/>
  <c r="S8" i="1"/>
  <c r="L8" i="1"/>
  <c r="N8" i="1"/>
  <c r="K6" i="1"/>
  <c r="AI6" i="1"/>
  <c r="J6" i="1"/>
  <c r="AH6" i="1"/>
  <c r="Y6" i="1"/>
  <c r="AJ6" i="1"/>
  <c r="AK6" i="1"/>
  <c r="K7" i="1"/>
  <c r="AI7" i="1"/>
  <c r="J7" i="1"/>
  <c r="AH7" i="1"/>
  <c r="Y7" i="1"/>
  <c r="AJ7" i="1"/>
  <c r="AK7" i="1"/>
  <c r="AG6" i="1"/>
  <c r="AG7" i="1"/>
  <c r="K5" i="1"/>
  <c r="J5" i="1"/>
  <c r="L5" i="1"/>
  <c r="AI5" i="1"/>
  <c r="Q7" i="1"/>
  <c r="R7" i="1"/>
  <c r="S7" i="1"/>
  <c r="Q6" i="1"/>
  <c r="R6" i="1"/>
  <c r="S6" i="1"/>
  <c r="L7" i="1"/>
  <c r="N7" i="1"/>
  <c r="L6" i="1"/>
  <c r="N6" i="1"/>
  <c r="BD7" i="1"/>
  <c r="BB7" i="1"/>
  <c r="AE7" i="1"/>
  <c r="AF7" i="1"/>
  <c r="BD6" i="1"/>
  <c r="BB6" i="1"/>
  <c r="AE6" i="1"/>
  <c r="AF6" i="1"/>
  <c r="BD5" i="1"/>
  <c r="Q5" i="1"/>
  <c r="R5" i="1"/>
  <c r="S5" i="1"/>
  <c r="CD3" i="1"/>
  <c r="CC3" i="1"/>
  <c r="CC4" i="1"/>
  <c r="CD4" i="1"/>
</calcChain>
</file>

<file path=xl/sharedStrings.xml><?xml version="1.0" encoding="utf-8"?>
<sst xmlns="http://schemas.openxmlformats.org/spreadsheetml/2006/main" count="233" uniqueCount="103">
  <si>
    <t xml:space="preserve"> </t>
  </si>
  <si>
    <t>NO. OF COPIES</t>
  </si>
  <si>
    <t>TOTAL WASTAGE SQ FT</t>
  </si>
  <si>
    <t>Roll Number</t>
  </si>
  <si>
    <t>(R) - Rigid (F) - Flexi</t>
  </si>
  <si>
    <t>Media width in ft</t>
  </si>
  <si>
    <t>Media length consumed in ft</t>
  </si>
  <si>
    <t>Total Media consumed in sq ft</t>
  </si>
  <si>
    <t>Media Wastage in Sq Ft</t>
  </si>
  <si>
    <t>Media Wastage %</t>
  </si>
  <si>
    <t>Print Mode</t>
  </si>
  <si>
    <t>Print Quality</t>
  </si>
  <si>
    <t>Carriage Heigt (mm)</t>
  </si>
  <si>
    <t>Head Elevation</t>
  </si>
  <si>
    <t>PASSES</t>
  </si>
  <si>
    <t>Curing Power</t>
  </si>
  <si>
    <t>Shutter Mode</t>
  </si>
  <si>
    <t>Ink used as per RTL</t>
  </si>
  <si>
    <t>TOTAL INK USED IN ML</t>
  </si>
  <si>
    <t xml:space="preserve"> PRINT TIME (MIN)</t>
  </si>
  <si>
    <t>F</t>
  </si>
  <si>
    <t>ND</t>
  </si>
  <si>
    <t>DATE</t>
  </si>
  <si>
    <t>JOB NO.</t>
  </si>
  <si>
    <t>PRINT</t>
  </si>
  <si>
    <t>End Time</t>
  </si>
  <si>
    <t>Client Name</t>
  </si>
  <si>
    <t>700 QUILTY</t>
  </si>
  <si>
    <t>Speed</t>
  </si>
  <si>
    <t>Print Total Time</t>
  </si>
  <si>
    <t>LED/TRALING</t>
  </si>
  <si>
    <t>Start time</t>
  </si>
  <si>
    <t>Printing Size In MM</t>
  </si>
  <si>
    <t>Printing Size In Inches</t>
  </si>
  <si>
    <t>Widith   IN Inches</t>
  </si>
  <si>
    <t>LENGTH IN Inches</t>
  </si>
  <si>
    <t xml:space="preserve"> print SQ FT</t>
  </si>
  <si>
    <t>Total  Printable SQ. FT.</t>
  </si>
  <si>
    <t>wastage size in MM</t>
  </si>
  <si>
    <t>wastage size In Inches</t>
  </si>
  <si>
    <t>widith       in Inches</t>
  </si>
  <si>
    <t xml:space="preserve"> length           INInches</t>
  </si>
  <si>
    <t>Media Brand</t>
  </si>
  <si>
    <t>Total media use for printing IN</t>
  </si>
  <si>
    <t>Total media use for printing IN Feet</t>
  </si>
  <si>
    <t>MEDIA TOTAL USE SQ FT</t>
  </si>
  <si>
    <t>Total media wastage</t>
  </si>
  <si>
    <t>MEDIA Total Wastage      SQ FT</t>
  </si>
  <si>
    <t>Density</t>
  </si>
  <si>
    <t>Directional</t>
  </si>
  <si>
    <t>printer  name</t>
  </si>
  <si>
    <t>UNI / Bi</t>
  </si>
  <si>
    <t>MEDIA TYPE / NAME</t>
  </si>
  <si>
    <t>3M IJ 1110 BLACK BACK GLOSSY</t>
  </si>
  <si>
    <t xml:space="preserve">3M </t>
  </si>
  <si>
    <t>8.00pm</t>
  </si>
  <si>
    <t>751-AVA-1  [17UPS]</t>
  </si>
  <si>
    <t xml:space="preserve"> SETS-1</t>
  </si>
  <si>
    <t>SATISH</t>
  </si>
  <si>
    <t>REL TRENDS VIDYARANY</t>
  </si>
  <si>
    <t>7.30PM</t>
  </si>
  <si>
    <t>RELVED ROAD</t>
  </si>
  <si>
    <t>447-A-12800X2800-A</t>
  </si>
  <si>
    <t>SETS-1</t>
  </si>
  <si>
    <t>7.00pm</t>
  </si>
  <si>
    <t>ACC-B- 72X36</t>
  </si>
  <si>
    <t>3M IJ 1110 BLACK BACK MATTE</t>
  </si>
  <si>
    <t>ACCENTURE PUNE</t>
  </si>
  <si>
    <t>ACCENTURE  DELHI</t>
  </si>
  <si>
    <t>RTL NAME</t>
  </si>
  <si>
    <t>DAILY DMCR VIRTU MONTH OF AUG 2015</t>
  </si>
  <si>
    <t>PRINT /SAMPLE/TEST/ CANCEL</t>
  </si>
  <si>
    <t xml:space="preserve">Widith   </t>
  </si>
  <si>
    <t xml:space="preserve">LENGTH IN </t>
  </si>
  <si>
    <t xml:space="preserve">widith       </t>
  </si>
  <si>
    <t xml:space="preserve"> length           </t>
  </si>
  <si>
    <t xml:space="preserve"> Width in </t>
  </si>
  <si>
    <t xml:space="preserve">Length </t>
  </si>
  <si>
    <t xml:space="preserve"> Width </t>
  </si>
  <si>
    <t xml:space="preserve"> Length</t>
  </si>
  <si>
    <t>WIDTH</t>
  </si>
  <si>
    <t>HIGHT</t>
  </si>
  <si>
    <t>BOTTOM</t>
  </si>
  <si>
    <t>10.00 pm</t>
  </si>
  <si>
    <t>11.00 pm</t>
  </si>
  <si>
    <t>2.00 pm</t>
  </si>
  <si>
    <t>Server time</t>
  </si>
  <si>
    <t>Server Date</t>
  </si>
  <si>
    <t>Dynamic should start from 1 in Diwali</t>
  </si>
  <si>
    <t>Should be from autoselect. Admin can add this</t>
  </si>
  <si>
    <t>Manual Addition</t>
  </si>
  <si>
    <t>Dropdown - Admin can add</t>
  </si>
  <si>
    <t>Manual</t>
  </si>
  <si>
    <t>Formula as in excel</t>
  </si>
  <si>
    <t>manual</t>
  </si>
  <si>
    <t>Dropdown admin can add</t>
  </si>
  <si>
    <t>2 options</t>
  </si>
  <si>
    <t>As per excel</t>
  </si>
  <si>
    <t>as per excel</t>
  </si>
  <si>
    <t>Selection</t>
  </si>
  <si>
    <t>Selection - Dropdown</t>
  </si>
  <si>
    <t>Person who has logged in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</si>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</sst>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_);\(0.0\)"/>
    <numFmt numFmtId="165" formatCode="[$-409]d/mmm/yy;@"/>
    <numFmt numFmtId="166" formatCode="0.0"/>
    <numFmt numFmtId="167" formatCode="[$-409]d\-mmm\-yy;@"/>
    <numFmt numFmtId="168" formatCode="#,##0.00_ ;\-#,##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6"/>
      <name val="Calibri"/>
      <scheme val="minor"/>
    </font>
    <font>
      <sz val="16"/>
      <name val="Calibri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1" fontId="4" fillId="0" borderId="1" xfId="0" quotePrefix="1" applyNumberFormat="1" applyFont="1" applyFill="1" applyBorder="1" applyAlignment="1" applyProtection="1">
      <alignment horizontal="center" vertical="center"/>
      <protection locked="0"/>
    </xf>
    <xf numFmtId="2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/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4" fillId="0" borderId="1" xfId="0" applyNumberFormat="1" applyFont="1" applyFill="1" applyBorder="1" applyAlignment="1" applyProtection="1">
      <alignment horizontal="center" vertical="center" wrapText="1"/>
    </xf>
    <xf numFmtId="1" fontId="4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6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 applyProtection="1">
      <alignment horizontal="center" vertical="center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Fill="1" applyBorder="1"/>
    <xf numFmtId="0" fontId="7" fillId="0" borderId="5" xfId="0" applyFont="1" applyFill="1" applyBorder="1"/>
    <xf numFmtId="0" fontId="7" fillId="0" borderId="3" xfId="0" applyFont="1" applyFill="1" applyBorder="1"/>
    <xf numFmtId="2" fontId="7" fillId="0" borderId="4" xfId="0" applyNumberFormat="1" applyFont="1" applyFill="1" applyBorder="1"/>
    <xf numFmtId="2" fontId="7" fillId="0" borderId="5" xfId="0" applyNumberFormat="1" applyFont="1" applyFill="1" applyBorder="1"/>
    <xf numFmtId="2" fontId="7" fillId="0" borderId="3" xfId="0" applyNumberFormat="1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15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/>
    <xf numFmtId="15" fontId="6" fillId="0" borderId="1" xfId="0" applyNumberFormat="1" applyFont="1" applyFill="1" applyBorder="1"/>
    <xf numFmtId="2" fontId="7" fillId="0" borderId="6" xfId="0" applyNumberFormat="1" applyFont="1" applyFill="1" applyBorder="1"/>
    <xf numFmtId="0" fontId="9" fillId="3" borderId="6" xfId="0" applyFont="1" applyFill="1" applyBorder="1"/>
    <xf numFmtId="0" fontId="9" fillId="3" borderId="5" xfId="0" applyFont="1" applyFill="1" applyBorder="1" applyAlignment="1">
      <alignment horizontal="left"/>
    </xf>
    <xf numFmtId="0" fontId="9" fillId="3" borderId="3" xfId="0" applyFont="1" applyFill="1" applyBorder="1"/>
    <xf numFmtId="0" fontId="9" fillId="3" borderId="4" xfId="0" applyFont="1" applyFill="1" applyBorder="1"/>
    <xf numFmtId="2" fontId="9" fillId="3" borderId="3" xfId="0" applyNumberFormat="1" applyFont="1" applyFill="1" applyBorder="1"/>
    <xf numFmtId="0" fontId="9" fillId="3" borderId="5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2" fontId="9" fillId="3" borderId="5" xfId="0" applyNumberFormat="1" applyFont="1" applyFill="1" applyBorder="1"/>
    <xf numFmtId="2" fontId="9" fillId="3" borderId="4" xfId="0" applyNumberFormat="1" applyFont="1" applyFill="1" applyBorder="1"/>
    <xf numFmtId="0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168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5" fillId="2" borderId="5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2" fontId="4" fillId="2" borderId="6" xfId="0" applyNumberFormat="1" applyFont="1" applyFill="1" applyBorder="1" applyAlignment="1" applyProtection="1">
      <alignment horizontal="center" vertical="center" wrapText="1"/>
      <protection locked="0"/>
    </xf>
    <xf numFmtId="167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Fill="1" applyBorder="1" applyAlignment="1"/>
    <xf numFmtId="0" fontId="8" fillId="0" borderId="6" xfId="0" applyFont="1" applyFill="1" applyBorder="1" applyAlignment="1"/>
    <xf numFmtId="0" fontId="8" fillId="0" borderId="5" xfId="0" applyFont="1" applyFill="1" applyBorder="1" applyAlignment="1"/>
    <xf numFmtId="0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164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4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44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FF00"/>
      <color rgb="FFFF0066"/>
      <color rgb="FFF70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chinmehta/Library/Containers/com.apple.mail/Data/Library/Mail%20Downloads/0E5EE277-1AFD-405C-A8BA-38A652E101BA/test%20DMCR%20QS%2020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Cod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2"/>
  <sheetViews>
    <sheetView tabSelected="1" topLeftCell="T1" zoomScale="70" zoomScaleNormal="70" zoomScalePageLayoutView="150" workbookViewId="0">
      <pane ySplit="4" topLeftCell="A5" activePane="bottomLeft" state="frozen"/>
      <selection pane="bottomLeft" activeCell="AK5" sqref="AK5"/>
    </sheetView>
  </sheetViews>
  <sheetFormatPr defaultColWidth="8.85546875" defaultRowHeight="27.95" customHeight="1" x14ac:dyDescent="0.25"/>
  <cols>
    <col min="1" max="1" width="13.42578125" style="3" customWidth="1"/>
    <col min="2" max="2" width="13.28515625" style="3" customWidth="1"/>
    <col min="3" max="3" width="16.140625" style="3" customWidth="1"/>
    <col min="4" max="4" width="31.42578125" style="3" customWidth="1"/>
    <col min="5" max="5" width="24.42578125" style="3" customWidth="1"/>
    <col min="6" max="6" width="38.85546875" style="33" customWidth="1"/>
    <col min="7" max="7" width="22.140625" style="3" customWidth="1"/>
    <col min="8" max="8" width="9.140625" style="3" customWidth="1"/>
    <col min="9" max="9" width="11" style="3" customWidth="1"/>
    <col min="10" max="10" width="13.28515625" style="34" customWidth="1"/>
    <col min="11" max="11" width="13.140625" style="34" customWidth="1"/>
    <col min="12" max="12" width="9" style="34" customWidth="1"/>
    <col min="13" max="13" width="9" style="3" customWidth="1"/>
    <col min="14" max="14" width="11.85546875" style="3" customWidth="1"/>
    <col min="15" max="15" width="9.28515625" style="3" customWidth="1"/>
    <col min="16" max="16" width="12" style="3" customWidth="1"/>
    <col min="17" max="17" width="12" style="3" hidden="1" customWidth="1"/>
    <col min="18" max="18" width="13" style="3" hidden="1" customWidth="1"/>
    <col min="19" max="19" width="12.140625" style="3" customWidth="1"/>
    <col min="20" max="20" width="9.85546875" style="3" customWidth="1"/>
    <col min="21" max="21" width="53.7109375" style="3" customWidth="1"/>
    <col min="22" max="22" width="12.7109375" style="35" customWidth="1"/>
    <col min="23" max="23" width="11.7109375" style="3" customWidth="1"/>
    <col min="24" max="24" width="12.85546875" style="3" customWidth="1"/>
    <col min="25" max="25" width="13.7109375" style="34" customWidth="1"/>
    <col min="26" max="30" width="9.140625" style="3" hidden="1" customWidth="1"/>
    <col min="31" max="31" width="12.7109375" style="34" customWidth="1"/>
    <col min="32" max="37" width="14.140625" style="34" customWidth="1"/>
    <col min="38" max="38" width="21.42578125" style="35" bestFit="1" customWidth="1"/>
    <col min="39" max="41" width="9.140625" style="3" hidden="1" customWidth="1"/>
    <col min="42" max="42" width="8" style="3" hidden="1" customWidth="1"/>
    <col min="43" max="43" width="9.42578125" style="3" hidden="1" customWidth="1"/>
    <col min="44" max="44" width="7.7109375" style="3" customWidth="1"/>
    <col min="45" max="46" width="13.7109375" style="3" customWidth="1"/>
    <col min="47" max="47" width="15.28515625" style="3" customWidth="1"/>
    <col min="48" max="48" width="11" style="3" customWidth="1"/>
    <col min="49" max="49" width="11.85546875" style="3" customWidth="1"/>
    <col min="50" max="50" width="10.140625" style="3" customWidth="1"/>
    <col min="51" max="51" width="9.140625" style="3" customWidth="1"/>
    <col min="52" max="52" width="15.140625" style="3" customWidth="1"/>
    <col min="53" max="53" width="10.140625" style="3" customWidth="1"/>
    <col min="54" max="54" width="11.42578125" style="3" customWidth="1"/>
    <col min="55" max="55" width="11.140625" style="3" customWidth="1"/>
    <col min="56" max="56" width="12.42578125" style="3" bestFit="1" customWidth="1"/>
    <col min="57" max="57" width="20.28515625" style="3" customWidth="1"/>
    <col min="58" max="58" width="83.7109375" style="3" bestFit="1" customWidth="1"/>
    <col min="59" max="16384" width="8.85546875" style="3"/>
  </cols>
  <sheetData>
    <row r="1" spans="1:101" s="45" customFormat="1" ht="27.95" customHeight="1" x14ac:dyDescent="0.25">
      <c r="A1" s="39" t="s">
        <v>87</v>
      </c>
      <c r="B1" s="39" t="s">
        <v>86</v>
      </c>
      <c r="C1" s="39" t="s">
        <v>86</v>
      </c>
      <c r="D1" s="39" t="s">
        <v>88</v>
      </c>
      <c r="E1" s="39" t="s">
        <v>89</v>
      </c>
      <c r="F1" s="40" t="s">
        <v>90</v>
      </c>
      <c r="G1" s="41" t="s">
        <v>91</v>
      </c>
      <c r="H1" s="42" t="s">
        <v>92</v>
      </c>
      <c r="I1" s="42" t="s">
        <v>92</v>
      </c>
      <c r="J1" s="42" t="s">
        <v>92</v>
      </c>
      <c r="K1" s="42" t="s">
        <v>92</v>
      </c>
      <c r="L1" s="43" t="s">
        <v>93</v>
      </c>
      <c r="M1" s="41" t="s">
        <v>94</v>
      </c>
      <c r="N1" s="43" t="s">
        <v>93</v>
      </c>
      <c r="O1" s="42" t="s">
        <v>92</v>
      </c>
      <c r="P1" s="44" t="s">
        <v>94</v>
      </c>
      <c r="Q1" s="42"/>
      <c r="R1" s="44"/>
      <c r="S1" s="43" t="s">
        <v>93</v>
      </c>
      <c r="T1" s="41" t="s">
        <v>91</v>
      </c>
      <c r="U1" s="45" t="s">
        <v>95</v>
      </c>
      <c r="V1" s="46" t="s">
        <v>92</v>
      </c>
      <c r="W1" s="41" t="s">
        <v>96</v>
      </c>
      <c r="X1" s="42" t="s">
        <v>92</v>
      </c>
      <c r="Y1" s="47" t="s">
        <v>97</v>
      </c>
      <c r="AE1" s="48" t="s">
        <v>97</v>
      </c>
      <c r="AF1" s="47" t="s">
        <v>98</v>
      </c>
      <c r="AG1" s="43" t="s">
        <v>97</v>
      </c>
      <c r="AH1" s="43" t="s">
        <v>97</v>
      </c>
      <c r="AI1" s="43" t="s">
        <v>97</v>
      </c>
      <c r="AJ1" s="43" t="s">
        <v>97</v>
      </c>
      <c r="AK1" s="43" t="s">
        <v>97</v>
      </c>
      <c r="AL1" s="46" t="s">
        <v>100</v>
      </c>
      <c r="AR1" s="45" t="s">
        <v>92</v>
      </c>
      <c r="AS1" s="45" t="s">
        <v>99</v>
      </c>
      <c r="AU1" s="45" t="s">
        <v>99</v>
      </c>
      <c r="AV1" s="45" t="s">
        <v>92</v>
      </c>
      <c r="AW1" s="45" t="s">
        <v>92</v>
      </c>
      <c r="AX1" s="45" t="s">
        <v>92</v>
      </c>
      <c r="AY1" s="45" t="s">
        <v>92</v>
      </c>
      <c r="AZ1" s="45" t="s">
        <v>99</v>
      </c>
      <c r="BA1" s="41" t="s">
        <v>92</v>
      </c>
      <c r="BB1" s="41" t="s">
        <v>97</v>
      </c>
      <c r="BC1" s="45" t="s">
        <v>92</v>
      </c>
      <c r="BD1" s="45" t="s">
        <v>102</v>
      </c>
      <c r="BE1" s="41" t="s">
        <v>101</v>
      </c>
    </row>
    <row r="2" spans="1:101" s="30" customFormat="1" ht="27.95" customHeight="1" x14ac:dyDescent="0.35">
      <c r="A2" s="60" t="s">
        <v>70</v>
      </c>
      <c r="B2" s="61"/>
      <c r="C2" s="61"/>
      <c r="D2" s="61"/>
      <c r="E2" s="61"/>
      <c r="F2" s="62"/>
      <c r="G2" s="26"/>
      <c r="H2" s="24"/>
      <c r="I2" s="25"/>
      <c r="J2" s="27"/>
      <c r="K2" s="28"/>
      <c r="L2" s="29"/>
      <c r="M2" s="26"/>
      <c r="N2" s="26"/>
      <c r="O2" s="24"/>
      <c r="P2" s="25"/>
      <c r="Q2" s="24"/>
      <c r="R2" s="25"/>
      <c r="S2" s="26"/>
      <c r="T2" s="26"/>
      <c r="V2" s="31"/>
      <c r="W2" s="26"/>
      <c r="X2" s="24"/>
      <c r="Y2" s="28"/>
      <c r="AE2" s="27"/>
      <c r="AF2" s="28"/>
      <c r="AG2" s="29"/>
      <c r="AH2" s="27"/>
      <c r="AI2" s="38"/>
      <c r="AJ2" s="28"/>
      <c r="AK2" s="29"/>
      <c r="AL2" s="31"/>
      <c r="BA2" s="26"/>
      <c r="BB2" s="26"/>
      <c r="BE2" s="26"/>
    </row>
    <row r="3" spans="1:101" s="5" customFormat="1" ht="32.1" customHeight="1" x14ac:dyDescent="0.25">
      <c r="A3" s="16" t="s">
        <v>22</v>
      </c>
      <c r="B3" s="17" t="s">
        <v>31</v>
      </c>
      <c r="C3" s="17" t="s">
        <v>25</v>
      </c>
      <c r="D3" s="18" t="s">
        <v>23</v>
      </c>
      <c r="E3" s="17" t="s">
        <v>26</v>
      </c>
      <c r="F3" s="19" t="s">
        <v>69</v>
      </c>
      <c r="G3" s="49" t="s">
        <v>71</v>
      </c>
      <c r="H3" s="55" t="s">
        <v>32</v>
      </c>
      <c r="I3" s="56"/>
      <c r="J3" s="55" t="s">
        <v>33</v>
      </c>
      <c r="K3" s="56"/>
      <c r="L3" s="53" t="s">
        <v>36</v>
      </c>
      <c r="M3" s="49" t="s">
        <v>1</v>
      </c>
      <c r="N3" s="53" t="s">
        <v>37</v>
      </c>
      <c r="O3" s="59" t="s">
        <v>38</v>
      </c>
      <c r="P3" s="52"/>
      <c r="Q3" s="59" t="s">
        <v>39</v>
      </c>
      <c r="R3" s="52"/>
      <c r="S3" s="49" t="s">
        <v>2</v>
      </c>
      <c r="T3" s="49" t="s">
        <v>42</v>
      </c>
      <c r="U3" s="17"/>
      <c r="V3" s="49" t="s">
        <v>3</v>
      </c>
      <c r="W3" s="49" t="s">
        <v>4</v>
      </c>
      <c r="X3" s="51" t="s">
        <v>43</v>
      </c>
      <c r="Y3" s="52"/>
      <c r="Z3" s="17" t="s">
        <v>5</v>
      </c>
      <c r="AA3" s="17" t="s">
        <v>6</v>
      </c>
      <c r="AB3" s="17" t="s">
        <v>7</v>
      </c>
      <c r="AC3" s="17" t="s">
        <v>8</v>
      </c>
      <c r="AD3" s="17" t="s">
        <v>9</v>
      </c>
      <c r="AE3" s="55" t="s">
        <v>44</v>
      </c>
      <c r="AF3" s="56"/>
      <c r="AG3" s="53" t="s">
        <v>45</v>
      </c>
      <c r="AH3" s="55" t="s">
        <v>46</v>
      </c>
      <c r="AI3" s="58"/>
      <c r="AJ3" s="56"/>
      <c r="AK3" s="53" t="s">
        <v>47</v>
      </c>
      <c r="AL3" s="17" t="s">
        <v>48</v>
      </c>
      <c r="AM3" s="17"/>
      <c r="AN3" s="17"/>
      <c r="AO3" s="17"/>
      <c r="AP3" s="17"/>
      <c r="AQ3" s="17"/>
      <c r="AR3" s="17" t="s">
        <v>28</v>
      </c>
      <c r="AS3" s="20" t="s">
        <v>10</v>
      </c>
      <c r="AT3" s="20" t="s">
        <v>49</v>
      </c>
      <c r="AU3" s="49" t="s">
        <v>11</v>
      </c>
      <c r="AV3" s="49" t="s">
        <v>12</v>
      </c>
      <c r="AW3" s="65" t="s">
        <v>13</v>
      </c>
      <c r="AX3" s="49" t="s">
        <v>14</v>
      </c>
      <c r="AY3" s="49" t="s">
        <v>15</v>
      </c>
      <c r="AZ3" s="49" t="s">
        <v>16</v>
      </c>
      <c r="BA3" s="53" t="s">
        <v>17</v>
      </c>
      <c r="BB3" s="53" t="s">
        <v>18</v>
      </c>
      <c r="BC3" s="63" t="s">
        <v>19</v>
      </c>
      <c r="BD3" s="63" t="s">
        <v>29</v>
      </c>
      <c r="BE3" s="54" t="s">
        <v>50</v>
      </c>
      <c r="BF3" s="6"/>
      <c r="BG3" s="6" t="s">
        <v>0</v>
      </c>
      <c r="BH3" s="4" t="s">
        <v>0</v>
      </c>
      <c r="BI3" s="5" t="s">
        <v>0</v>
      </c>
      <c r="BJ3" s="5" t="s">
        <v>0</v>
      </c>
      <c r="BK3" s="5" t="s">
        <v>0</v>
      </c>
      <c r="BL3" s="4" t="s">
        <v>0</v>
      </c>
      <c r="BM3" s="4" t="s">
        <v>0</v>
      </c>
      <c r="BN3" s="7" t="s">
        <v>0</v>
      </c>
      <c r="BO3" s="4" t="s">
        <v>0</v>
      </c>
      <c r="BP3" s="8" t="s">
        <v>0</v>
      </c>
      <c r="BQ3" s="9"/>
      <c r="BR3" s="9"/>
      <c r="BS3" s="7" t="s">
        <v>0</v>
      </c>
      <c r="BT3" s="5" t="s">
        <v>0</v>
      </c>
      <c r="BU3" s="6"/>
      <c r="BV3" s="4"/>
      <c r="BW3" s="5" t="s">
        <v>0</v>
      </c>
      <c r="BX3" s="5" t="s">
        <v>0</v>
      </c>
      <c r="BY3" s="10" t="s">
        <v>0</v>
      </c>
      <c r="BZ3" s="8" t="s">
        <v>0</v>
      </c>
      <c r="CA3" s="7" t="s">
        <v>0</v>
      </c>
      <c r="CB3" s="7" t="s">
        <v>0</v>
      </c>
      <c r="CC3" s="8" t="str">
        <f>IF(CB3=" "," ",CB3-BP3)</f>
        <v xml:space="preserve"> </v>
      </c>
      <c r="CD3" s="8" t="str">
        <f>IF(CB3=" "," ",CC3/CB3%)</f>
        <v xml:space="preserve"> </v>
      </c>
      <c r="CE3" s="6"/>
      <c r="CF3" s="6"/>
      <c r="CG3" s="6"/>
      <c r="CH3" s="6"/>
      <c r="CI3" s="6" t="s">
        <v>0</v>
      </c>
      <c r="CJ3" s="6" t="s">
        <v>0</v>
      </c>
      <c r="CK3" s="6" t="s">
        <v>0</v>
      </c>
      <c r="CL3" s="8" t="s">
        <v>0</v>
      </c>
      <c r="CM3" s="11" t="s">
        <v>0</v>
      </c>
      <c r="CN3" s="12" t="s">
        <v>0</v>
      </c>
      <c r="CO3" s="13" t="s">
        <v>0</v>
      </c>
      <c r="CP3" s="14" t="s">
        <v>0</v>
      </c>
      <c r="CQ3" s="11" t="s">
        <v>0</v>
      </c>
      <c r="CR3" s="11" t="s">
        <v>0</v>
      </c>
      <c r="CS3" s="10" t="s">
        <v>0</v>
      </c>
      <c r="CT3" s="8" t="s">
        <v>0</v>
      </c>
      <c r="CU3" s="5" t="s">
        <v>0</v>
      </c>
      <c r="CV3" s="5" t="s">
        <v>0</v>
      </c>
      <c r="CW3" s="5" t="s">
        <v>0</v>
      </c>
    </row>
    <row r="4" spans="1:101" s="5" customFormat="1" ht="27.95" customHeight="1" x14ac:dyDescent="0.25">
      <c r="A4" s="16"/>
      <c r="B4" s="17"/>
      <c r="C4" s="17"/>
      <c r="D4" s="18"/>
      <c r="E4" s="17"/>
      <c r="F4" s="19"/>
      <c r="G4" s="50"/>
      <c r="H4" s="19" t="s">
        <v>72</v>
      </c>
      <c r="I4" s="21" t="s">
        <v>73</v>
      </c>
      <c r="J4" s="22" t="s">
        <v>34</v>
      </c>
      <c r="K4" s="23" t="s">
        <v>35</v>
      </c>
      <c r="L4" s="50"/>
      <c r="M4" s="50"/>
      <c r="N4" s="66"/>
      <c r="O4" s="21" t="s">
        <v>74</v>
      </c>
      <c r="P4" s="21" t="s">
        <v>75</v>
      </c>
      <c r="Q4" s="21" t="s">
        <v>40</v>
      </c>
      <c r="R4" s="21" t="s">
        <v>41</v>
      </c>
      <c r="S4" s="50"/>
      <c r="T4" s="50"/>
      <c r="U4" s="17" t="s">
        <v>52</v>
      </c>
      <c r="V4" s="50"/>
      <c r="W4" s="50"/>
      <c r="X4" s="17" t="s">
        <v>76</v>
      </c>
      <c r="Y4" s="23" t="s">
        <v>77</v>
      </c>
      <c r="Z4" s="17" t="s">
        <v>5</v>
      </c>
      <c r="AA4" s="17" t="s">
        <v>6</v>
      </c>
      <c r="AB4" s="17" t="s">
        <v>7</v>
      </c>
      <c r="AC4" s="17" t="s">
        <v>8</v>
      </c>
      <c r="AD4" s="17" t="s">
        <v>9</v>
      </c>
      <c r="AE4" s="23" t="s">
        <v>78</v>
      </c>
      <c r="AF4" s="23" t="s">
        <v>79</v>
      </c>
      <c r="AG4" s="57"/>
      <c r="AH4" s="23" t="s">
        <v>80</v>
      </c>
      <c r="AI4" s="23" t="s">
        <v>81</v>
      </c>
      <c r="AJ4" s="23" t="s">
        <v>82</v>
      </c>
      <c r="AK4" s="57"/>
      <c r="AL4" s="17"/>
      <c r="AM4" s="17"/>
      <c r="AN4" s="17"/>
      <c r="AO4" s="17"/>
      <c r="AP4" s="17"/>
      <c r="AQ4" s="17"/>
      <c r="AR4" s="17"/>
      <c r="AS4" s="20"/>
      <c r="AT4" s="20" t="s">
        <v>51</v>
      </c>
      <c r="AU4" s="64"/>
      <c r="AV4" s="64"/>
      <c r="AW4" s="64"/>
      <c r="AX4" s="64"/>
      <c r="AY4" s="64"/>
      <c r="AZ4" s="64"/>
      <c r="BA4" s="50"/>
      <c r="BB4" s="50"/>
      <c r="BC4" s="64"/>
      <c r="BD4" s="64"/>
      <c r="BE4" s="50"/>
      <c r="BF4" s="6"/>
      <c r="BG4" s="6" t="s">
        <v>0</v>
      </c>
      <c r="BH4" s="4" t="s">
        <v>0</v>
      </c>
      <c r="BI4" s="5" t="s">
        <v>0</v>
      </c>
      <c r="BJ4" s="5" t="s">
        <v>0</v>
      </c>
      <c r="BK4" s="5" t="s">
        <v>0</v>
      </c>
      <c r="BL4" s="4" t="s">
        <v>0</v>
      </c>
      <c r="BM4" s="4" t="s">
        <v>0</v>
      </c>
      <c r="BN4" s="7" t="s">
        <v>0</v>
      </c>
      <c r="BO4" s="4" t="s">
        <v>0</v>
      </c>
      <c r="BP4" s="8" t="s">
        <v>0</v>
      </c>
      <c r="BQ4" s="9"/>
      <c r="BR4" s="9"/>
      <c r="BS4" s="7" t="s">
        <v>0</v>
      </c>
      <c r="BT4" s="5" t="s">
        <v>0</v>
      </c>
      <c r="BU4" s="6"/>
      <c r="BV4" s="4"/>
      <c r="BW4" s="5" t="s">
        <v>0</v>
      </c>
      <c r="BX4" s="5" t="s">
        <v>0</v>
      </c>
      <c r="BY4" s="10" t="s">
        <v>0</v>
      </c>
      <c r="BZ4" s="8" t="s">
        <v>0</v>
      </c>
      <c r="CA4" s="7" t="s">
        <v>0</v>
      </c>
      <c r="CB4" s="7" t="s">
        <v>0</v>
      </c>
      <c r="CC4" s="8" t="str">
        <f>IF(CB4=" "," ",CB4-BP4)</f>
        <v xml:space="preserve"> </v>
      </c>
      <c r="CD4" s="8" t="str">
        <f>IF(CB4=" "," ",CC4/CB4%)</f>
        <v xml:space="preserve"> </v>
      </c>
      <c r="CE4" s="6"/>
      <c r="CF4" s="6"/>
      <c r="CG4" s="6"/>
      <c r="CH4" s="6"/>
      <c r="CI4" s="6" t="s">
        <v>0</v>
      </c>
      <c r="CJ4" s="6" t="s">
        <v>0</v>
      </c>
      <c r="CK4" s="6" t="s">
        <v>0</v>
      </c>
      <c r="CL4" s="8" t="s">
        <v>0</v>
      </c>
      <c r="CM4" s="11" t="s">
        <v>0</v>
      </c>
      <c r="CN4" s="12" t="s">
        <v>0</v>
      </c>
      <c r="CO4" s="13" t="s">
        <v>0</v>
      </c>
      <c r="CP4" s="14" t="s">
        <v>0</v>
      </c>
      <c r="CQ4" s="11" t="s">
        <v>0</v>
      </c>
      <c r="CR4" s="11" t="s">
        <v>0</v>
      </c>
      <c r="CS4" s="10" t="s">
        <v>0</v>
      </c>
      <c r="CT4" s="8" t="s">
        <v>0</v>
      </c>
      <c r="CU4" s="5" t="s">
        <v>0</v>
      </c>
      <c r="CV4" s="5" t="s">
        <v>0</v>
      </c>
      <c r="CW4" s="5" t="s">
        <v>0</v>
      </c>
    </row>
    <row r="5" spans="1:101" ht="27.95" customHeight="1" x14ac:dyDescent="0.25">
      <c r="A5" s="32">
        <v>42225</v>
      </c>
      <c r="B5" s="3" t="s">
        <v>55</v>
      </c>
      <c r="C5" s="3" t="s">
        <v>83</v>
      </c>
      <c r="D5" s="3">
        <v>751</v>
      </c>
      <c r="E5" s="3" t="s">
        <v>59</v>
      </c>
      <c r="F5" s="33" t="s">
        <v>56</v>
      </c>
      <c r="G5" s="3" t="s">
        <v>24</v>
      </c>
      <c r="H5" s="3">
        <v>1249</v>
      </c>
      <c r="I5" s="3">
        <v>2452</v>
      </c>
      <c r="J5" s="34">
        <f t="shared" ref="J5" si="0">H5/25.4</f>
        <v>49.173228346456696</v>
      </c>
      <c r="K5" s="34">
        <f t="shared" ref="K5" si="1">I5/25.4</f>
        <v>96.535433070866148</v>
      </c>
      <c r="L5" s="34">
        <f t="shared" ref="L5" si="2">J5*K5/144</f>
        <v>32.964992318873527</v>
      </c>
      <c r="M5" s="3">
        <v>7</v>
      </c>
      <c r="N5" s="15">
        <f>L5*M5</f>
        <v>230.75494623211469</v>
      </c>
      <c r="O5" s="1">
        <v>0</v>
      </c>
      <c r="P5" s="1">
        <v>0</v>
      </c>
      <c r="Q5" s="1">
        <f t="shared" ref="Q5" si="3">O5/25.4</f>
        <v>0</v>
      </c>
      <c r="R5" s="1">
        <f t="shared" ref="R5" si="4">P5/25.4</f>
        <v>0</v>
      </c>
      <c r="S5" s="2">
        <f t="shared" ref="S5" si="5">Q5*R5/144</f>
        <v>0</v>
      </c>
      <c r="T5" s="2" t="s">
        <v>54</v>
      </c>
      <c r="U5" s="3" t="s">
        <v>53</v>
      </c>
      <c r="V5" s="35">
        <v>280</v>
      </c>
      <c r="W5" s="3" t="s">
        <v>20</v>
      </c>
      <c r="X5" s="3">
        <v>50</v>
      </c>
      <c r="Y5" s="34">
        <f>K5+2</f>
        <v>98.535433070866148</v>
      </c>
      <c r="AE5" s="34">
        <f>X5/12</f>
        <v>4.166666666666667</v>
      </c>
      <c r="AF5" s="34">
        <f>Y5/12</f>
        <v>8.2112860892388451</v>
      </c>
      <c r="AG5" s="34">
        <f>((Y5*X5)/144)*M5</f>
        <v>239.49584426946632</v>
      </c>
      <c r="AH5" s="34">
        <f>X5-J5</f>
        <v>0.82677165354330384</v>
      </c>
      <c r="AI5" s="34">
        <f>K5</f>
        <v>96.535433070866148</v>
      </c>
      <c r="AJ5" s="34">
        <f>(Y5-K5)*X5</f>
        <v>100</v>
      </c>
      <c r="AK5" s="34">
        <f>(((AI5*AH5)+AJ5)/144)*M5</f>
        <v>8.7408980373516165</v>
      </c>
      <c r="AL5" s="35" t="s">
        <v>21</v>
      </c>
      <c r="AR5" s="3">
        <v>12</v>
      </c>
      <c r="AS5" s="36" t="s">
        <v>57</v>
      </c>
      <c r="AU5" s="3" t="s">
        <v>27</v>
      </c>
      <c r="AV5" s="3">
        <v>2.1</v>
      </c>
      <c r="AW5" s="3">
        <v>2.1</v>
      </c>
      <c r="AX5" s="3">
        <v>3</v>
      </c>
      <c r="AY5" s="3">
        <v>50</v>
      </c>
      <c r="AZ5" s="3" t="s">
        <v>30</v>
      </c>
      <c r="BA5" s="3">
        <v>29.9</v>
      </c>
      <c r="BB5" s="3">
        <f>BA5*M5</f>
        <v>209.29999999999998</v>
      </c>
      <c r="BC5" s="3">
        <v>23</v>
      </c>
      <c r="BD5" s="3">
        <f t="shared" ref="BD5" si="6">BC5*M5</f>
        <v>161</v>
      </c>
      <c r="BE5" s="3" t="s">
        <v>58</v>
      </c>
    </row>
    <row r="6" spans="1:101" ht="27.95" customHeight="1" x14ac:dyDescent="0.25">
      <c r="A6" s="32">
        <v>42226</v>
      </c>
      <c r="B6" s="3" t="s">
        <v>60</v>
      </c>
      <c r="C6" s="3" t="s">
        <v>84</v>
      </c>
      <c r="D6" s="3">
        <v>447</v>
      </c>
      <c r="E6" s="3" t="s">
        <v>61</v>
      </c>
      <c r="F6" s="33" t="s">
        <v>62</v>
      </c>
      <c r="G6" s="3" t="s">
        <v>24</v>
      </c>
      <c r="H6" s="3">
        <v>1444</v>
      </c>
      <c r="I6" s="3">
        <v>2845</v>
      </c>
      <c r="J6" s="34">
        <f t="shared" ref="J6:J7" si="7">H6/25.4</f>
        <v>56.850393700787407</v>
      </c>
      <c r="K6" s="34">
        <f t="shared" ref="K6:K7" si="8">I6/25.4</f>
        <v>112.00787401574804</v>
      </c>
      <c r="L6" s="34">
        <f t="shared" ref="L6:L7" si="9">J6*K6/144</f>
        <v>44.22008149571856</v>
      </c>
      <c r="M6" s="3">
        <v>1</v>
      </c>
      <c r="N6" s="15">
        <f t="shared" ref="N6:N7" si="10">L6*M6</f>
        <v>44.22008149571856</v>
      </c>
      <c r="O6" s="1">
        <v>0</v>
      </c>
      <c r="P6" s="1">
        <v>0</v>
      </c>
      <c r="Q6" s="1">
        <f t="shared" ref="Q6:Q7" si="11">O6/25.4</f>
        <v>0</v>
      </c>
      <c r="R6" s="1">
        <f t="shared" ref="R6:R7" si="12">P6/25.4</f>
        <v>0</v>
      </c>
      <c r="S6" s="2">
        <f t="shared" ref="S6:S7" si="13">Q6*R6/144</f>
        <v>0</v>
      </c>
      <c r="T6" s="2" t="s">
        <v>54</v>
      </c>
      <c r="U6" s="3" t="s">
        <v>53</v>
      </c>
      <c r="V6" s="35">
        <v>306</v>
      </c>
      <c r="W6" s="3" t="s">
        <v>20</v>
      </c>
      <c r="X6" s="3">
        <v>60</v>
      </c>
      <c r="Y6" s="34">
        <f t="shared" ref="Y6:Y7" si="14">K6+2</f>
        <v>114.00787401574804</v>
      </c>
      <c r="AE6" s="34">
        <f t="shared" ref="AE6:AE7" si="15">X6/12</f>
        <v>5</v>
      </c>
      <c r="AF6" s="34">
        <f t="shared" ref="AF6:AF7" si="16">Y6/12</f>
        <v>9.5006561679790043</v>
      </c>
      <c r="AG6" s="34">
        <f t="shared" ref="AG6:AG7" si="17">((Y6*X6)/144)*M6</f>
        <v>47.503280839895019</v>
      </c>
      <c r="AH6" s="34">
        <f t="shared" ref="AH6:AH7" si="18">X6-J6</f>
        <v>3.1496062992125928</v>
      </c>
      <c r="AI6" s="34">
        <f t="shared" ref="AI6:AI7" si="19">K6</f>
        <v>112.00787401574804</v>
      </c>
      <c r="AJ6" s="34">
        <f t="shared" ref="AJ6:AJ7" si="20">(Y6-K6)*X6</f>
        <v>120</v>
      </c>
      <c r="AK6" s="34">
        <f t="shared" ref="AK6:AK7" si="21">(((AI6*AH6)+AJ6)/144)*M6</f>
        <v>3.2831993441764618</v>
      </c>
      <c r="AL6" s="35" t="s">
        <v>21</v>
      </c>
      <c r="AR6" s="3">
        <v>12</v>
      </c>
      <c r="AS6" s="3" t="s">
        <v>63</v>
      </c>
      <c r="AU6" s="3" t="s">
        <v>27</v>
      </c>
      <c r="AV6" s="3">
        <v>2.1</v>
      </c>
      <c r="AW6" s="3">
        <v>2.1</v>
      </c>
      <c r="AX6" s="3">
        <v>3</v>
      </c>
      <c r="AY6" s="3">
        <v>55</v>
      </c>
      <c r="AZ6" s="3" t="s">
        <v>30</v>
      </c>
      <c r="BA6" s="3">
        <v>92.2</v>
      </c>
      <c r="BB6" s="3">
        <f t="shared" ref="BB6:BB7" si="22">BA6*M6</f>
        <v>92.2</v>
      </c>
      <c r="BC6" s="3">
        <v>28</v>
      </c>
      <c r="BD6" s="3">
        <f t="shared" ref="BD6:BD7" si="23">BC6*M6</f>
        <v>28</v>
      </c>
      <c r="BE6" s="3" t="s">
        <v>58</v>
      </c>
    </row>
    <row r="7" spans="1:101" ht="27.95" customHeight="1" x14ac:dyDescent="0.25">
      <c r="A7" s="37">
        <v>42237</v>
      </c>
      <c r="B7" s="3" t="s">
        <v>64</v>
      </c>
      <c r="C7" s="3" t="s">
        <v>83</v>
      </c>
      <c r="D7" s="3">
        <v>782</v>
      </c>
      <c r="E7" s="3" t="s">
        <v>67</v>
      </c>
      <c r="F7" s="33" t="s">
        <v>65</v>
      </c>
      <c r="G7" s="3" t="s">
        <v>24</v>
      </c>
      <c r="H7" s="3">
        <v>974</v>
      </c>
      <c r="I7" s="3">
        <v>1888</v>
      </c>
      <c r="J7" s="34">
        <f t="shared" si="7"/>
        <v>38.346456692913385</v>
      </c>
      <c r="K7" s="34">
        <f t="shared" si="8"/>
        <v>74.330708661417333</v>
      </c>
      <c r="L7" s="34">
        <f t="shared" si="9"/>
        <v>19.793884032212514</v>
      </c>
      <c r="M7" s="3">
        <v>1</v>
      </c>
      <c r="N7" s="15">
        <f t="shared" si="10"/>
        <v>19.793884032212514</v>
      </c>
      <c r="O7" s="1">
        <v>0</v>
      </c>
      <c r="P7" s="1">
        <v>0</v>
      </c>
      <c r="Q7" s="1">
        <f t="shared" si="11"/>
        <v>0</v>
      </c>
      <c r="R7" s="1">
        <f t="shared" si="12"/>
        <v>0</v>
      </c>
      <c r="S7" s="2">
        <f t="shared" si="13"/>
        <v>0</v>
      </c>
      <c r="T7" s="2" t="s">
        <v>54</v>
      </c>
      <c r="U7" s="3" t="s">
        <v>66</v>
      </c>
      <c r="W7" s="3" t="s">
        <v>20</v>
      </c>
      <c r="X7" s="3">
        <v>50</v>
      </c>
      <c r="Y7" s="34">
        <f t="shared" si="14"/>
        <v>76.330708661417333</v>
      </c>
      <c r="AE7" s="34">
        <f t="shared" si="15"/>
        <v>4.166666666666667</v>
      </c>
      <c r="AF7" s="34">
        <f t="shared" si="16"/>
        <v>6.3608923884514441</v>
      </c>
      <c r="AG7" s="34">
        <f t="shared" si="17"/>
        <v>26.503718285214351</v>
      </c>
      <c r="AH7" s="34">
        <f t="shared" si="18"/>
        <v>11.653543307086615</v>
      </c>
      <c r="AI7" s="34">
        <f t="shared" si="19"/>
        <v>74.330708661417333</v>
      </c>
      <c r="AJ7" s="34">
        <f t="shared" si="20"/>
        <v>100</v>
      </c>
      <c r="AK7" s="34">
        <f t="shared" si="21"/>
        <v>6.7098342530018407</v>
      </c>
      <c r="AL7" s="35" t="s">
        <v>21</v>
      </c>
      <c r="AR7" s="3">
        <v>12</v>
      </c>
      <c r="AS7" s="3" t="s">
        <v>63</v>
      </c>
      <c r="AU7" s="3" t="s">
        <v>27</v>
      </c>
      <c r="AV7" s="3">
        <v>2.1</v>
      </c>
      <c r="AW7" s="3">
        <v>2.1</v>
      </c>
      <c r="AX7" s="3">
        <v>3</v>
      </c>
      <c r="AY7" s="3">
        <v>55</v>
      </c>
      <c r="AZ7" s="3" t="s">
        <v>30</v>
      </c>
      <c r="BA7" s="3">
        <v>45.3</v>
      </c>
      <c r="BB7" s="3">
        <f t="shared" si="22"/>
        <v>45.3</v>
      </c>
      <c r="BC7" s="3">
        <v>17</v>
      </c>
      <c r="BD7" s="3">
        <f t="shared" si="23"/>
        <v>17</v>
      </c>
      <c r="BE7" s="3" t="s">
        <v>58</v>
      </c>
    </row>
    <row r="8" spans="1:101" ht="27.95" customHeight="1" x14ac:dyDescent="0.25">
      <c r="A8" s="37">
        <v>42239</v>
      </c>
      <c r="B8" s="3" t="s">
        <v>64</v>
      </c>
      <c r="C8" s="3" t="s">
        <v>85</v>
      </c>
      <c r="D8" s="3">
        <v>782</v>
      </c>
      <c r="E8" s="3" t="s">
        <v>67</v>
      </c>
      <c r="F8" s="33" t="s">
        <v>65</v>
      </c>
      <c r="G8" s="3" t="s">
        <v>24</v>
      </c>
      <c r="H8" s="3">
        <v>974</v>
      </c>
      <c r="I8" s="3">
        <v>1888</v>
      </c>
      <c r="J8" s="34">
        <f t="shared" ref="J8" si="24">H8/25.4</f>
        <v>38.346456692913385</v>
      </c>
      <c r="K8" s="34">
        <f t="shared" ref="K8" si="25">I8/25.4</f>
        <v>74.330708661417333</v>
      </c>
      <c r="L8" s="34">
        <f t="shared" ref="L8" si="26">J8*K8/144</f>
        <v>19.793884032212514</v>
      </c>
      <c r="M8" s="3">
        <v>1</v>
      </c>
      <c r="N8" s="15">
        <f t="shared" ref="N8" si="27">L8*M8</f>
        <v>19.793884032212514</v>
      </c>
      <c r="O8" s="1">
        <v>0</v>
      </c>
      <c r="P8" s="1">
        <v>0</v>
      </c>
      <c r="Q8" s="1">
        <f t="shared" ref="Q8" si="28">O8/25.4</f>
        <v>0</v>
      </c>
      <c r="R8" s="1">
        <f t="shared" ref="R8" si="29">P8/25.4</f>
        <v>0</v>
      </c>
      <c r="S8" s="2">
        <f t="shared" ref="S8" si="30">Q8*R8/144</f>
        <v>0</v>
      </c>
      <c r="T8" s="2" t="s">
        <v>54</v>
      </c>
      <c r="U8" s="3" t="s">
        <v>66</v>
      </c>
      <c r="W8" s="3" t="s">
        <v>20</v>
      </c>
      <c r="X8" s="3">
        <v>50</v>
      </c>
      <c r="Y8" s="34">
        <f t="shared" ref="Y8" si="31">K8+2</f>
        <v>76.330708661417333</v>
      </c>
      <c r="AE8" s="34">
        <f t="shared" ref="AE8" si="32">X8/12</f>
        <v>4.166666666666667</v>
      </c>
      <c r="AF8" s="34">
        <f t="shared" ref="AF8" si="33">Y8/12</f>
        <v>6.3608923884514441</v>
      </c>
      <c r="AG8" s="34">
        <f t="shared" ref="AG8" si="34">((Y8*X8)/144)*M8</f>
        <v>26.503718285214351</v>
      </c>
      <c r="AH8" s="34">
        <f t="shared" ref="AH8" si="35">X8-J8</f>
        <v>11.653543307086615</v>
      </c>
      <c r="AI8" s="34">
        <f t="shared" ref="AI8" si="36">K8</f>
        <v>74.330708661417333</v>
      </c>
      <c r="AJ8" s="34">
        <f t="shared" ref="AJ8" si="37">(Y8-K8)*X8</f>
        <v>100</v>
      </c>
      <c r="AK8" s="34">
        <f t="shared" ref="AK8" si="38">(((AI8*AH8)+AJ8)/144)*M8</f>
        <v>6.7098342530018407</v>
      </c>
      <c r="AL8" s="35" t="s">
        <v>21</v>
      </c>
      <c r="AR8" s="3">
        <v>12</v>
      </c>
      <c r="AS8" s="3" t="s">
        <v>63</v>
      </c>
      <c r="AU8" s="3" t="s">
        <v>27</v>
      </c>
      <c r="AV8" s="3">
        <v>2.1</v>
      </c>
      <c r="AW8" s="3">
        <v>2.1</v>
      </c>
      <c r="AX8" s="3">
        <v>3</v>
      </c>
      <c r="AY8" s="3">
        <v>55</v>
      </c>
      <c r="AZ8" s="3" t="s">
        <v>30</v>
      </c>
      <c r="BA8" s="3">
        <v>45.3</v>
      </c>
      <c r="BB8" s="3">
        <f t="shared" ref="BB8" si="39">BA8*M8</f>
        <v>45.3</v>
      </c>
      <c r="BC8" s="3">
        <v>17</v>
      </c>
      <c r="BD8" s="3">
        <f t="shared" ref="BD8" si="40">BC8*M8</f>
        <v>17</v>
      </c>
      <c r="BE8" s="3" t="s">
        <v>58</v>
      </c>
    </row>
    <row r="9" spans="1:101" ht="27.95" customHeight="1" x14ac:dyDescent="0.25">
      <c r="A9" s="32"/>
      <c r="N9" s="15"/>
      <c r="O9" s="1"/>
      <c r="P9" s="1"/>
      <c r="Q9" s="1"/>
      <c r="R9" s="1"/>
      <c r="S9" s="2"/>
      <c r="T9" s="2"/>
    </row>
    <row r="10" spans="1:101" ht="27.95" customHeight="1" x14ac:dyDescent="0.25">
      <c r="A10" s="32"/>
      <c r="N10" s="15"/>
      <c r="O10" s="1"/>
      <c r="P10" s="1"/>
      <c r="Q10" s="1"/>
      <c r="R10" s="1"/>
      <c r="S10" s="2"/>
      <c r="T10" s="2"/>
    </row>
    <row r="11" spans="1:101" ht="27.95" customHeight="1" x14ac:dyDescent="0.25">
      <c r="A11" s="32"/>
      <c r="N11" s="15"/>
      <c r="O11" s="1"/>
      <c r="P11" s="1"/>
      <c r="Q11" s="1"/>
      <c r="R11" s="1"/>
      <c r="S11" s="2"/>
      <c r="T11" s="2"/>
    </row>
    <row r="12" spans="1:101" ht="27.95" customHeight="1" x14ac:dyDescent="0.25">
      <c r="A12" s="32"/>
      <c r="N12" s="15"/>
      <c r="O12" s="1"/>
      <c r="P12" s="1"/>
      <c r="Q12" s="1"/>
      <c r="R12" s="1"/>
      <c r="S12" s="2"/>
      <c r="T12" s="2"/>
    </row>
    <row r="13" spans="1:101" ht="27.95" customHeight="1" x14ac:dyDescent="0.25">
      <c r="A13" s="32"/>
      <c r="N13" s="15"/>
      <c r="O13" s="1"/>
      <c r="P13" s="1"/>
      <c r="Q13" s="1"/>
      <c r="R13" s="1"/>
      <c r="S13" s="2"/>
      <c r="T13" s="2"/>
    </row>
    <row r="14" spans="1:101" ht="27.95" customHeight="1" x14ac:dyDescent="0.25">
      <c r="A14" s="32"/>
      <c r="N14" s="15"/>
      <c r="O14" s="1"/>
      <c r="P14" s="1"/>
      <c r="Q14" s="1"/>
      <c r="R14" s="1"/>
      <c r="S14" s="2"/>
      <c r="T14" s="2"/>
    </row>
    <row r="15" spans="1:101" ht="27.95" customHeight="1" x14ac:dyDescent="0.25">
      <c r="A15" s="32"/>
      <c r="N15" s="15"/>
      <c r="O15" s="1"/>
      <c r="P15" s="1"/>
      <c r="Q15" s="1"/>
      <c r="R15" s="1"/>
      <c r="S15" s="2"/>
      <c r="T15" s="2"/>
    </row>
    <row r="16" spans="1:101" ht="27.95" customHeight="1" x14ac:dyDescent="0.25">
      <c r="A16" s="32"/>
      <c r="N16" s="15"/>
      <c r="O16" s="1"/>
      <c r="P16" s="1"/>
      <c r="Q16" s="1"/>
      <c r="R16" s="1"/>
      <c r="S16" s="2"/>
      <c r="T16" s="2"/>
    </row>
    <row r="17" spans="1:20" ht="27.95" customHeight="1" x14ac:dyDescent="0.25">
      <c r="A17" s="32"/>
      <c r="N17" s="15"/>
      <c r="O17" s="1"/>
      <c r="P17" s="1"/>
      <c r="Q17" s="1"/>
      <c r="R17" s="1"/>
      <c r="S17" s="2"/>
      <c r="T17" s="2"/>
    </row>
    <row r="18" spans="1:20" ht="27.95" customHeight="1" x14ac:dyDescent="0.25">
      <c r="A18" s="32"/>
      <c r="N18" s="15"/>
      <c r="O18" s="1"/>
      <c r="P18" s="1"/>
      <c r="Q18" s="1"/>
      <c r="R18" s="1"/>
      <c r="S18" s="2"/>
      <c r="T18" s="2"/>
    </row>
    <row r="19" spans="1:20" ht="27.95" customHeight="1" x14ac:dyDescent="0.25">
      <c r="A19" s="32"/>
      <c r="N19" s="15"/>
      <c r="O19" s="1"/>
      <c r="P19" s="1"/>
      <c r="Q19" s="1"/>
      <c r="R19" s="1"/>
      <c r="S19" s="2"/>
      <c r="T19" s="2"/>
    </row>
    <row r="20" spans="1:20" ht="27.95" customHeight="1" x14ac:dyDescent="0.25">
      <c r="A20" s="32"/>
      <c r="N20" s="15"/>
      <c r="O20" s="1"/>
      <c r="P20" s="1"/>
      <c r="Q20" s="1"/>
      <c r="R20" s="1"/>
      <c r="S20" s="2"/>
      <c r="T20" s="2"/>
    </row>
    <row r="21" spans="1:20" ht="27.95" customHeight="1" x14ac:dyDescent="0.25">
      <c r="A21" s="32"/>
      <c r="N21" s="15"/>
      <c r="O21" s="1"/>
      <c r="P21" s="1"/>
      <c r="Q21" s="1"/>
      <c r="R21" s="1"/>
      <c r="S21" s="2"/>
      <c r="T21" s="2"/>
    </row>
    <row r="22" spans="1:20" ht="27.95" customHeight="1" x14ac:dyDescent="0.25">
      <c r="A22" s="32"/>
      <c r="N22" s="15"/>
      <c r="O22" s="1"/>
      <c r="P22" s="1"/>
      <c r="Q22" s="1"/>
      <c r="R22" s="1"/>
      <c r="S22" s="2"/>
      <c r="T22" s="2"/>
    </row>
    <row r="23" spans="1:20" ht="27.95" customHeight="1" x14ac:dyDescent="0.25">
      <c r="A23" s="32"/>
      <c r="N23" s="15"/>
      <c r="O23" s="1"/>
      <c r="P23" s="1"/>
      <c r="Q23" s="1"/>
      <c r="R23" s="1"/>
      <c r="S23" s="2"/>
      <c r="T23" s="2"/>
    </row>
    <row r="24" spans="1:20" ht="27.95" customHeight="1" x14ac:dyDescent="0.25">
      <c r="A24" s="32"/>
      <c r="N24" s="15"/>
      <c r="O24" s="1"/>
      <c r="P24" s="1"/>
      <c r="Q24" s="1"/>
      <c r="R24" s="1"/>
      <c r="S24" s="2"/>
      <c r="T24" s="2"/>
    </row>
    <row r="25" spans="1:20" ht="27.95" customHeight="1" x14ac:dyDescent="0.25">
      <c r="A25" s="32"/>
      <c r="N25" s="15"/>
      <c r="O25" s="1"/>
      <c r="P25" s="1"/>
      <c r="Q25" s="1"/>
      <c r="R25" s="1"/>
      <c r="S25" s="2"/>
      <c r="T25" s="2"/>
    </row>
    <row r="26" spans="1:20" ht="27.95" customHeight="1" x14ac:dyDescent="0.25">
      <c r="A26" s="32"/>
      <c r="N26" s="15"/>
      <c r="O26" s="1"/>
      <c r="P26" s="1"/>
      <c r="Q26" s="1"/>
      <c r="R26" s="1"/>
      <c r="S26" s="2"/>
      <c r="T26" s="2"/>
    </row>
    <row r="27" spans="1:20" ht="27.95" customHeight="1" x14ac:dyDescent="0.25">
      <c r="A27" s="32"/>
      <c r="N27" s="15"/>
      <c r="O27" s="1"/>
      <c r="P27" s="1"/>
      <c r="Q27" s="1"/>
      <c r="R27" s="1"/>
      <c r="S27" s="2"/>
      <c r="T27" s="2"/>
    </row>
    <row r="28" spans="1:20" ht="27.95" customHeight="1" x14ac:dyDescent="0.25">
      <c r="A28" s="32"/>
      <c r="N28" s="15"/>
      <c r="O28" s="1"/>
      <c r="P28" s="1"/>
      <c r="Q28" s="1"/>
      <c r="R28" s="1"/>
      <c r="S28" s="2"/>
      <c r="T28" s="2"/>
    </row>
    <row r="29" spans="1:20" ht="27.95" customHeight="1" x14ac:dyDescent="0.25">
      <c r="A29" s="32"/>
      <c r="N29" s="15"/>
      <c r="O29" s="1"/>
      <c r="P29" s="1"/>
      <c r="Q29" s="1"/>
      <c r="R29" s="1"/>
      <c r="S29" s="2"/>
      <c r="T29" s="2"/>
    </row>
    <row r="30" spans="1:20" ht="27.95" customHeight="1" x14ac:dyDescent="0.25">
      <c r="A30" s="32"/>
      <c r="N30" s="15"/>
      <c r="O30" s="1"/>
      <c r="P30" s="1"/>
      <c r="Q30" s="1"/>
      <c r="R30" s="1"/>
      <c r="S30" s="2"/>
      <c r="T30" s="2"/>
    </row>
    <row r="31" spans="1:20" ht="27.95" customHeight="1" x14ac:dyDescent="0.25">
      <c r="A31" s="32"/>
      <c r="N31" s="15"/>
      <c r="O31" s="1"/>
      <c r="P31" s="1"/>
      <c r="Q31" s="1"/>
      <c r="R31" s="1"/>
      <c r="S31" s="2"/>
      <c r="T31" s="2"/>
    </row>
    <row r="32" spans="1:20" ht="27.95" customHeight="1" x14ac:dyDescent="0.25">
      <c r="A32" s="32"/>
      <c r="N32" s="15"/>
      <c r="O32" s="1"/>
      <c r="P32" s="1"/>
      <c r="Q32" s="1"/>
      <c r="R32" s="1"/>
      <c r="S32" s="2"/>
      <c r="T32" s="2"/>
    </row>
    <row r="33" spans="1:20" ht="27.95" customHeight="1" x14ac:dyDescent="0.25">
      <c r="A33" s="32"/>
      <c r="N33" s="15"/>
      <c r="O33" s="1"/>
      <c r="P33" s="1"/>
      <c r="Q33" s="1"/>
      <c r="R33" s="1"/>
      <c r="S33" s="2"/>
      <c r="T33" s="2"/>
    </row>
    <row r="34" spans="1:20" ht="27.95" customHeight="1" x14ac:dyDescent="0.25">
      <c r="A34" s="32"/>
      <c r="N34" s="15"/>
      <c r="O34" s="1"/>
      <c r="P34" s="1"/>
      <c r="Q34" s="1"/>
      <c r="R34" s="1"/>
      <c r="S34" s="2"/>
      <c r="T34" s="2"/>
    </row>
    <row r="35" spans="1:20" ht="27.95" customHeight="1" x14ac:dyDescent="0.25">
      <c r="A35" s="32"/>
      <c r="N35" s="15"/>
      <c r="O35" s="1"/>
      <c r="P35" s="1"/>
      <c r="Q35" s="1"/>
      <c r="R35" s="1"/>
      <c r="S35" s="2"/>
      <c r="T35" s="2"/>
    </row>
    <row r="36" spans="1:20" ht="27.95" customHeight="1" x14ac:dyDescent="0.25">
      <c r="A36" s="32"/>
      <c r="N36" s="15"/>
      <c r="O36" s="1"/>
      <c r="P36" s="1"/>
      <c r="Q36" s="1"/>
      <c r="R36" s="1"/>
      <c r="S36" s="2"/>
      <c r="T36" s="2"/>
    </row>
    <row r="37" spans="1:20" ht="27.95" customHeight="1" x14ac:dyDescent="0.25">
      <c r="A37" s="32"/>
      <c r="N37" s="15"/>
      <c r="O37" s="1"/>
      <c r="P37" s="1"/>
      <c r="Q37" s="1"/>
      <c r="R37" s="1"/>
      <c r="S37" s="2"/>
      <c r="T37" s="2"/>
    </row>
    <row r="38" spans="1:20" ht="27.95" customHeight="1" x14ac:dyDescent="0.25">
      <c r="A38" s="32"/>
      <c r="N38" s="15"/>
      <c r="O38" s="1"/>
      <c r="P38" s="1"/>
      <c r="Q38" s="1"/>
      <c r="R38" s="1"/>
      <c r="S38" s="2"/>
      <c r="T38" s="2"/>
    </row>
    <row r="39" spans="1:20" ht="27.95" customHeight="1" x14ac:dyDescent="0.25">
      <c r="A39" s="32"/>
      <c r="N39" s="15"/>
      <c r="O39" s="1"/>
      <c r="P39" s="1"/>
      <c r="Q39" s="1"/>
      <c r="R39" s="1"/>
      <c r="S39" s="2"/>
      <c r="T39" s="2"/>
    </row>
    <row r="40" spans="1:20" ht="27.95" customHeight="1" x14ac:dyDescent="0.25">
      <c r="A40" s="32"/>
      <c r="N40" s="15"/>
      <c r="O40" s="1"/>
      <c r="P40" s="1"/>
      <c r="Q40" s="1"/>
      <c r="R40" s="1"/>
      <c r="S40" s="2"/>
      <c r="T40" s="2"/>
    </row>
    <row r="41" spans="1:20" ht="27.95" customHeight="1" x14ac:dyDescent="0.25">
      <c r="A41" s="32"/>
      <c r="N41" s="15"/>
      <c r="O41" s="1"/>
      <c r="P41" s="1"/>
      <c r="Q41" s="1"/>
      <c r="R41" s="1"/>
      <c r="S41" s="2"/>
      <c r="T41" s="2"/>
    </row>
    <row r="42" spans="1:20" ht="27.95" customHeight="1" x14ac:dyDescent="0.25">
      <c r="A42" s="32"/>
      <c r="N42" s="15"/>
      <c r="O42" s="1"/>
      <c r="P42" s="1"/>
      <c r="Q42" s="1"/>
      <c r="R42" s="1"/>
      <c r="S42" s="2"/>
      <c r="T42" s="2"/>
    </row>
    <row r="43" spans="1:20" ht="27.95" customHeight="1" x14ac:dyDescent="0.25">
      <c r="A43" s="32"/>
      <c r="N43" s="15"/>
      <c r="O43" s="1"/>
      <c r="P43" s="1"/>
      <c r="Q43" s="1"/>
      <c r="R43" s="1"/>
      <c r="S43" s="2"/>
      <c r="T43" s="2"/>
    </row>
    <row r="44" spans="1:20" ht="27.95" customHeight="1" x14ac:dyDescent="0.25">
      <c r="A44" s="32"/>
      <c r="N44" s="15"/>
      <c r="O44" s="1"/>
      <c r="P44" s="1"/>
      <c r="Q44" s="1"/>
      <c r="R44" s="1"/>
      <c r="S44" s="2"/>
      <c r="T44" s="2"/>
    </row>
    <row r="45" spans="1:20" ht="27.95" customHeight="1" x14ac:dyDescent="0.25">
      <c r="A45" s="32"/>
      <c r="N45" s="15"/>
      <c r="O45" s="1"/>
      <c r="P45" s="1"/>
      <c r="Q45" s="1"/>
      <c r="R45" s="1"/>
      <c r="S45" s="2"/>
      <c r="T45" s="2"/>
    </row>
    <row r="46" spans="1:20" ht="27.95" customHeight="1" x14ac:dyDescent="0.25">
      <c r="A46" s="32"/>
      <c r="N46" s="15"/>
      <c r="O46" s="1"/>
      <c r="P46" s="1"/>
      <c r="Q46" s="1"/>
      <c r="R46" s="1"/>
      <c r="S46" s="2"/>
      <c r="T46" s="2"/>
    </row>
    <row r="47" spans="1:20" ht="27.95" customHeight="1" x14ac:dyDescent="0.25">
      <c r="A47" s="32"/>
      <c r="N47" s="15"/>
      <c r="O47" s="1"/>
      <c r="P47" s="1"/>
      <c r="Q47" s="1"/>
      <c r="R47" s="1"/>
      <c r="S47" s="2"/>
      <c r="T47" s="2"/>
    </row>
    <row r="48" spans="1:20" ht="27.95" customHeight="1" x14ac:dyDescent="0.25">
      <c r="A48" s="32"/>
      <c r="N48" s="15"/>
      <c r="O48" s="1"/>
      <c r="P48" s="1"/>
      <c r="Q48" s="1"/>
      <c r="R48" s="1"/>
      <c r="S48" s="2"/>
      <c r="T48" s="2"/>
    </row>
    <row r="49" spans="1:20" ht="27.95" customHeight="1" x14ac:dyDescent="0.25">
      <c r="A49" s="32"/>
      <c r="N49" s="15"/>
      <c r="O49" s="1"/>
      <c r="P49" s="1"/>
      <c r="Q49" s="1"/>
      <c r="R49" s="1"/>
      <c r="S49" s="2"/>
      <c r="T49" s="2"/>
    </row>
    <row r="50" spans="1:20" ht="27.95" customHeight="1" x14ac:dyDescent="0.25">
      <c r="A50" s="32"/>
      <c r="N50" s="15"/>
      <c r="O50" s="1"/>
      <c r="P50" s="1"/>
      <c r="Q50" s="1"/>
      <c r="R50" s="1"/>
      <c r="S50" s="2"/>
      <c r="T50" s="2"/>
    </row>
    <row r="51" spans="1:20" ht="27.95" customHeight="1" x14ac:dyDescent="0.25">
      <c r="A51" s="32"/>
      <c r="N51" s="15"/>
      <c r="O51" s="1"/>
      <c r="P51" s="1"/>
      <c r="Q51" s="1"/>
      <c r="R51" s="1"/>
      <c r="S51" s="2"/>
      <c r="T51" s="2"/>
    </row>
    <row r="52" spans="1:20" ht="27.95" customHeight="1" x14ac:dyDescent="0.25">
      <c r="A52" s="32"/>
      <c r="N52" s="15"/>
      <c r="O52" s="1"/>
      <c r="P52" s="1"/>
      <c r="Q52" s="1"/>
      <c r="R52" s="1"/>
      <c r="S52" s="2"/>
      <c r="T52" s="2"/>
    </row>
    <row r="53" spans="1:20" ht="27.95" customHeight="1" x14ac:dyDescent="0.25">
      <c r="A53" s="32"/>
      <c r="N53" s="15"/>
      <c r="O53" s="1"/>
      <c r="P53" s="1"/>
      <c r="Q53" s="1"/>
      <c r="R53" s="1"/>
      <c r="S53" s="2"/>
      <c r="T53" s="2"/>
    </row>
    <row r="54" spans="1:20" ht="27.95" customHeight="1" x14ac:dyDescent="0.25">
      <c r="A54" s="32"/>
      <c r="N54" s="15"/>
      <c r="O54" s="1"/>
      <c r="P54" s="1"/>
      <c r="Q54" s="1"/>
      <c r="R54" s="1"/>
      <c r="S54" s="2"/>
      <c r="T54" s="2"/>
    </row>
    <row r="55" spans="1:20" ht="27.95" customHeight="1" x14ac:dyDescent="0.25">
      <c r="A55" s="32"/>
      <c r="N55" s="15"/>
      <c r="O55" s="1"/>
      <c r="P55" s="1"/>
      <c r="Q55" s="1"/>
      <c r="R55" s="1"/>
      <c r="S55" s="2"/>
      <c r="T55" s="2"/>
    </row>
    <row r="56" spans="1:20" ht="27.95" customHeight="1" x14ac:dyDescent="0.25">
      <c r="A56" s="32"/>
      <c r="N56" s="15"/>
      <c r="O56" s="1"/>
      <c r="P56" s="1"/>
      <c r="Q56" s="1"/>
      <c r="R56" s="1"/>
      <c r="S56" s="2"/>
      <c r="T56" s="2"/>
    </row>
    <row r="57" spans="1:20" ht="27.95" customHeight="1" x14ac:dyDescent="0.25">
      <c r="A57" s="32"/>
      <c r="N57" s="15"/>
      <c r="O57" s="1"/>
      <c r="P57" s="1"/>
      <c r="Q57" s="1"/>
      <c r="R57" s="1"/>
      <c r="S57" s="2"/>
      <c r="T57" s="2"/>
    </row>
    <row r="58" spans="1:20" ht="27.95" customHeight="1" x14ac:dyDescent="0.25">
      <c r="A58" s="32"/>
      <c r="N58" s="15"/>
      <c r="O58" s="1"/>
      <c r="P58" s="1"/>
      <c r="Q58" s="1"/>
      <c r="R58" s="1"/>
      <c r="S58" s="2"/>
      <c r="T58" s="2"/>
    </row>
    <row r="59" spans="1:20" ht="27.95" customHeight="1" x14ac:dyDescent="0.25">
      <c r="A59" s="32"/>
      <c r="N59" s="15"/>
      <c r="O59" s="1"/>
      <c r="P59" s="1"/>
      <c r="Q59" s="1"/>
      <c r="R59" s="1"/>
      <c r="S59" s="2"/>
      <c r="T59" s="2"/>
    </row>
    <row r="60" spans="1:20" ht="27.95" customHeight="1" x14ac:dyDescent="0.25">
      <c r="A60" s="32"/>
      <c r="N60" s="15"/>
      <c r="O60" s="1"/>
      <c r="P60" s="1"/>
      <c r="Q60" s="1"/>
      <c r="R60" s="1"/>
      <c r="S60" s="2"/>
      <c r="T60" s="2"/>
    </row>
    <row r="61" spans="1:20" ht="27.95" customHeight="1" x14ac:dyDescent="0.25">
      <c r="A61" s="32"/>
      <c r="N61" s="15"/>
      <c r="O61" s="1"/>
      <c r="P61" s="1"/>
      <c r="Q61" s="1"/>
      <c r="R61" s="1"/>
      <c r="S61" s="2"/>
      <c r="T61" s="2"/>
    </row>
    <row r="62" spans="1:20" ht="27.95" customHeight="1" x14ac:dyDescent="0.25">
      <c r="A62" s="32"/>
      <c r="N62" s="15"/>
      <c r="O62" s="1"/>
      <c r="P62" s="1"/>
      <c r="Q62" s="1"/>
      <c r="R62" s="1"/>
      <c r="S62" s="2"/>
      <c r="T62" s="2"/>
    </row>
    <row r="63" spans="1:20" ht="27.95" customHeight="1" x14ac:dyDescent="0.25">
      <c r="A63" s="32"/>
      <c r="N63" s="15"/>
      <c r="O63" s="1"/>
      <c r="P63" s="1"/>
      <c r="Q63" s="1"/>
      <c r="R63" s="1"/>
      <c r="S63" s="2"/>
      <c r="T63" s="2"/>
    </row>
    <row r="64" spans="1:20" ht="27.95" customHeight="1" x14ac:dyDescent="0.25">
      <c r="A64" s="32"/>
      <c r="N64" s="15"/>
      <c r="O64" s="1"/>
      <c r="P64" s="1"/>
      <c r="Q64" s="1"/>
      <c r="R64" s="1"/>
      <c r="S64" s="2"/>
      <c r="T64" s="2"/>
    </row>
    <row r="65" spans="1:20" ht="27.95" customHeight="1" x14ac:dyDescent="0.25">
      <c r="A65" s="32"/>
      <c r="N65" s="15"/>
      <c r="O65" s="1"/>
      <c r="P65" s="1"/>
      <c r="Q65" s="1"/>
      <c r="R65" s="1"/>
      <c r="S65" s="2"/>
      <c r="T65" s="2"/>
    </row>
    <row r="66" spans="1:20" ht="27.95" customHeight="1" x14ac:dyDescent="0.25">
      <c r="A66" s="32"/>
      <c r="N66" s="15"/>
      <c r="O66" s="1"/>
      <c r="P66" s="1"/>
      <c r="Q66" s="1"/>
      <c r="R66" s="1"/>
      <c r="S66" s="2"/>
      <c r="T66" s="2"/>
    </row>
    <row r="67" spans="1:20" ht="27.95" customHeight="1" x14ac:dyDescent="0.25">
      <c r="A67" s="32"/>
      <c r="N67" s="15"/>
      <c r="O67" s="1"/>
      <c r="P67" s="1"/>
      <c r="Q67" s="1"/>
      <c r="R67" s="1"/>
      <c r="S67" s="2"/>
      <c r="T67" s="2"/>
    </row>
    <row r="68" spans="1:20" ht="27.95" customHeight="1" x14ac:dyDescent="0.25">
      <c r="A68" s="32"/>
      <c r="N68" s="15"/>
      <c r="O68" s="1"/>
      <c r="P68" s="1"/>
      <c r="Q68" s="1"/>
      <c r="R68" s="1"/>
      <c r="S68" s="2"/>
      <c r="T68" s="2"/>
    </row>
    <row r="69" spans="1:20" ht="27.95" customHeight="1" x14ac:dyDescent="0.25">
      <c r="A69" s="32"/>
      <c r="N69" s="15"/>
      <c r="O69" s="1"/>
      <c r="P69" s="1"/>
      <c r="Q69" s="1"/>
      <c r="R69" s="1"/>
      <c r="S69" s="2"/>
      <c r="T69" s="2"/>
    </row>
    <row r="70" spans="1:20" ht="27.95" customHeight="1" x14ac:dyDescent="0.25">
      <c r="A70" s="32"/>
      <c r="N70" s="15"/>
      <c r="O70" s="1"/>
      <c r="P70" s="1"/>
      <c r="Q70" s="1"/>
      <c r="R70" s="1"/>
      <c r="S70" s="2"/>
      <c r="T70" s="2"/>
    </row>
    <row r="71" spans="1:20" ht="27.95" customHeight="1" x14ac:dyDescent="0.25">
      <c r="A71" s="32"/>
      <c r="N71" s="15"/>
      <c r="O71" s="1"/>
      <c r="P71" s="1"/>
      <c r="Q71" s="1"/>
      <c r="R71" s="1"/>
      <c r="S71" s="2"/>
      <c r="T71" s="2"/>
    </row>
    <row r="72" spans="1:20" ht="27.95" customHeight="1" x14ac:dyDescent="0.25">
      <c r="A72" s="32"/>
      <c r="N72" s="15"/>
      <c r="O72" s="1"/>
      <c r="P72" s="1"/>
      <c r="Q72" s="1"/>
      <c r="R72" s="1"/>
      <c r="S72" s="2"/>
      <c r="T72" s="2"/>
    </row>
    <row r="73" spans="1:20" ht="27.95" customHeight="1" x14ac:dyDescent="0.25">
      <c r="A73" s="32"/>
      <c r="N73" s="15"/>
      <c r="O73" s="1"/>
      <c r="P73" s="1"/>
      <c r="Q73" s="1"/>
      <c r="R73" s="1"/>
      <c r="S73" s="2"/>
      <c r="T73" s="2"/>
    </row>
    <row r="74" spans="1:20" ht="27.95" customHeight="1" x14ac:dyDescent="0.25">
      <c r="A74" s="32"/>
      <c r="N74" s="15"/>
      <c r="O74" s="1"/>
      <c r="P74" s="1"/>
      <c r="Q74" s="1"/>
      <c r="R74" s="1"/>
      <c r="S74" s="2"/>
      <c r="T74" s="2"/>
    </row>
    <row r="75" spans="1:20" ht="27.95" customHeight="1" x14ac:dyDescent="0.25">
      <c r="A75" s="32"/>
      <c r="N75" s="15"/>
      <c r="O75" s="1"/>
      <c r="P75" s="1"/>
      <c r="Q75" s="1"/>
      <c r="R75" s="1"/>
      <c r="S75" s="2"/>
      <c r="T75" s="2"/>
    </row>
    <row r="76" spans="1:20" ht="27.95" customHeight="1" x14ac:dyDescent="0.25">
      <c r="A76" s="32"/>
      <c r="N76" s="15"/>
      <c r="O76" s="1"/>
      <c r="P76" s="1"/>
      <c r="Q76" s="1"/>
      <c r="R76" s="1"/>
      <c r="S76" s="2"/>
      <c r="T76" s="2"/>
    </row>
    <row r="77" spans="1:20" ht="27.95" customHeight="1" x14ac:dyDescent="0.25">
      <c r="A77" s="32"/>
      <c r="N77" s="15"/>
      <c r="O77" s="1"/>
      <c r="P77" s="1"/>
      <c r="Q77" s="1"/>
      <c r="R77" s="1"/>
      <c r="S77" s="2"/>
      <c r="T77" s="2"/>
    </row>
    <row r="78" spans="1:20" ht="27.95" customHeight="1" x14ac:dyDescent="0.25">
      <c r="A78" s="32"/>
      <c r="N78" s="15"/>
      <c r="O78" s="1"/>
      <c r="P78" s="1"/>
      <c r="Q78" s="1"/>
      <c r="R78" s="1"/>
      <c r="S78" s="2"/>
      <c r="T78" s="2"/>
    </row>
    <row r="79" spans="1:20" ht="27.95" customHeight="1" x14ac:dyDescent="0.25">
      <c r="A79" s="32"/>
      <c r="N79" s="15"/>
      <c r="O79" s="1"/>
      <c r="P79" s="1"/>
      <c r="Q79" s="1"/>
      <c r="R79" s="1"/>
      <c r="S79" s="2"/>
      <c r="T79" s="2"/>
    </row>
    <row r="80" spans="1:20" ht="27.95" customHeight="1" x14ac:dyDescent="0.25">
      <c r="A80" s="32"/>
      <c r="N80" s="15"/>
      <c r="O80" s="1"/>
      <c r="P80" s="1"/>
      <c r="Q80" s="1"/>
      <c r="R80" s="1"/>
      <c r="S80" s="2"/>
      <c r="T80" s="2"/>
    </row>
    <row r="81" spans="1:20" ht="27.95" customHeight="1" x14ac:dyDescent="0.25">
      <c r="A81" s="32"/>
      <c r="N81" s="15"/>
      <c r="O81" s="1"/>
      <c r="P81" s="1"/>
      <c r="Q81" s="1"/>
      <c r="R81" s="1"/>
      <c r="S81" s="2"/>
      <c r="T81" s="2"/>
    </row>
    <row r="82" spans="1:20" ht="27.95" customHeight="1" x14ac:dyDescent="0.25">
      <c r="A82" s="32"/>
      <c r="N82" s="15"/>
      <c r="O82" s="1"/>
      <c r="P82" s="1"/>
      <c r="Q82" s="1"/>
      <c r="R82" s="1"/>
      <c r="S82" s="2"/>
      <c r="T82" s="2"/>
    </row>
    <row r="83" spans="1:20" ht="27.95" customHeight="1" x14ac:dyDescent="0.25">
      <c r="A83" s="32"/>
      <c r="N83" s="15"/>
      <c r="O83" s="1"/>
      <c r="P83" s="1"/>
      <c r="Q83" s="1"/>
      <c r="R83" s="1"/>
      <c r="S83" s="2"/>
      <c r="T83" s="2"/>
    </row>
    <row r="84" spans="1:20" ht="27.95" customHeight="1" x14ac:dyDescent="0.25">
      <c r="A84" s="32"/>
      <c r="N84" s="15"/>
      <c r="O84" s="1"/>
      <c r="P84" s="1"/>
      <c r="Q84" s="1"/>
      <c r="R84" s="1"/>
      <c r="S84" s="2"/>
      <c r="T84" s="2"/>
    </row>
    <row r="85" spans="1:20" ht="27.95" customHeight="1" x14ac:dyDescent="0.25">
      <c r="A85" s="32"/>
      <c r="N85" s="15"/>
      <c r="O85" s="1"/>
      <c r="P85" s="1"/>
      <c r="Q85" s="1"/>
      <c r="R85" s="1"/>
      <c r="S85" s="2"/>
      <c r="T85" s="2"/>
    </row>
    <row r="86" spans="1:20" ht="27.95" customHeight="1" x14ac:dyDescent="0.25">
      <c r="A86" s="32"/>
      <c r="N86" s="15"/>
      <c r="O86" s="1"/>
      <c r="P86" s="1"/>
      <c r="Q86" s="1"/>
      <c r="R86" s="1"/>
      <c r="S86" s="2"/>
      <c r="T86" s="2"/>
    </row>
    <row r="87" spans="1:20" ht="27.95" customHeight="1" x14ac:dyDescent="0.25">
      <c r="A87" s="32"/>
      <c r="N87" s="15"/>
      <c r="O87" s="1"/>
      <c r="P87" s="1"/>
      <c r="Q87" s="1"/>
      <c r="R87" s="1"/>
      <c r="S87" s="2"/>
      <c r="T87" s="2"/>
    </row>
    <row r="88" spans="1:20" ht="27.95" customHeight="1" x14ac:dyDescent="0.25">
      <c r="A88" s="32"/>
      <c r="N88" s="15"/>
      <c r="O88" s="1"/>
      <c r="P88" s="1"/>
      <c r="Q88" s="1"/>
      <c r="R88" s="1"/>
      <c r="S88" s="2"/>
      <c r="T88" s="2"/>
    </row>
    <row r="89" spans="1:20" ht="27.95" customHeight="1" x14ac:dyDescent="0.25">
      <c r="A89" s="32"/>
      <c r="N89" s="15"/>
      <c r="O89" s="1"/>
      <c r="P89" s="1"/>
      <c r="Q89" s="1"/>
      <c r="R89" s="1"/>
      <c r="S89" s="2"/>
      <c r="T89" s="2"/>
    </row>
    <row r="90" spans="1:20" ht="27.95" customHeight="1" x14ac:dyDescent="0.25">
      <c r="A90" s="32"/>
      <c r="N90" s="15"/>
      <c r="O90" s="1"/>
      <c r="P90" s="1"/>
      <c r="Q90" s="1"/>
      <c r="R90" s="1"/>
      <c r="S90" s="2"/>
      <c r="T90" s="2"/>
    </row>
    <row r="91" spans="1:20" ht="27.95" customHeight="1" x14ac:dyDescent="0.25">
      <c r="A91" s="32"/>
      <c r="N91" s="15"/>
      <c r="O91" s="1"/>
      <c r="P91" s="1"/>
      <c r="Q91" s="1"/>
      <c r="R91" s="1"/>
      <c r="S91" s="2"/>
      <c r="T91" s="2"/>
    </row>
    <row r="92" spans="1:20" ht="27.95" customHeight="1" x14ac:dyDescent="0.25">
      <c r="A92" s="32"/>
      <c r="N92" s="15"/>
      <c r="O92" s="1"/>
      <c r="P92" s="1"/>
      <c r="Q92" s="1"/>
      <c r="R92" s="1"/>
      <c r="S92" s="2"/>
      <c r="T92" s="2"/>
    </row>
    <row r="93" spans="1:20" ht="27.95" customHeight="1" x14ac:dyDescent="0.25">
      <c r="A93" s="32"/>
      <c r="N93" s="15"/>
      <c r="O93" s="1"/>
      <c r="P93" s="1"/>
      <c r="Q93" s="1"/>
      <c r="R93" s="1"/>
      <c r="S93" s="2"/>
      <c r="T93" s="2"/>
    </row>
    <row r="94" spans="1:20" ht="27.95" customHeight="1" x14ac:dyDescent="0.25">
      <c r="A94" s="32"/>
      <c r="N94" s="15"/>
      <c r="O94" s="1"/>
      <c r="P94" s="1"/>
      <c r="Q94" s="1"/>
      <c r="R94" s="1"/>
      <c r="S94" s="2"/>
      <c r="T94" s="2"/>
    </row>
    <row r="95" spans="1:20" ht="27.95" customHeight="1" x14ac:dyDescent="0.25">
      <c r="A95" s="32"/>
      <c r="N95" s="15"/>
      <c r="O95" s="1"/>
      <c r="P95" s="1"/>
      <c r="Q95" s="1"/>
      <c r="R95" s="1"/>
      <c r="S95" s="2"/>
      <c r="T95" s="2"/>
    </row>
    <row r="96" spans="1:20" ht="27.95" customHeight="1" x14ac:dyDescent="0.25">
      <c r="A96" s="32"/>
      <c r="N96" s="15"/>
      <c r="O96" s="1"/>
      <c r="P96" s="1"/>
      <c r="Q96" s="1"/>
      <c r="R96" s="1"/>
      <c r="S96" s="2"/>
      <c r="T96" s="2"/>
    </row>
    <row r="97" spans="1:20" ht="27.95" customHeight="1" x14ac:dyDescent="0.25">
      <c r="A97" s="32"/>
      <c r="N97" s="15"/>
      <c r="O97" s="1"/>
      <c r="P97" s="1"/>
      <c r="Q97" s="1"/>
      <c r="R97" s="1"/>
      <c r="S97" s="2"/>
      <c r="T97" s="2"/>
    </row>
    <row r="98" spans="1:20" ht="27.95" customHeight="1" x14ac:dyDescent="0.25">
      <c r="A98" s="32"/>
      <c r="N98" s="15"/>
      <c r="O98" s="1"/>
      <c r="P98" s="1"/>
      <c r="Q98" s="1"/>
      <c r="R98" s="1"/>
      <c r="S98" s="2"/>
      <c r="T98" s="2"/>
    </row>
    <row r="99" spans="1:20" ht="27.95" customHeight="1" x14ac:dyDescent="0.25">
      <c r="A99" s="32"/>
      <c r="N99" s="15"/>
      <c r="O99" s="1"/>
      <c r="P99" s="1"/>
      <c r="Q99" s="1"/>
      <c r="R99" s="1"/>
      <c r="S99" s="2"/>
      <c r="T99" s="2"/>
    </row>
    <row r="100" spans="1:20" ht="27.95" customHeight="1" x14ac:dyDescent="0.25">
      <c r="A100" s="32"/>
      <c r="N100" s="15"/>
      <c r="O100" s="1"/>
      <c r="P100" s="1"/>
      <c r="Q100" s="1"/>
      <c r="R100" s="1"/>
      <c r="S100" s="2"/>
      <c r="T100" s="2"/>
    </row>
    <row r="101" spans="1:20" ht="27.95" customHeight="1" x14ac:dyDescent="0.25">
      <c r="A101" s="32"/>
      <c r="N101" s="15"/>
      <c r="O101" s="1"/>
      <c r="P101" s="1"/>
      <c r="Q101" s="1"/>
      <c r="R101" s="1"/>
      <c r="S101" s="2"/>
      <c r="T101" s="2"/>
    </row>
    <row r="102" spans="1:20" ht="27.95" customHeight="1" x14ac:dyDescent="0.25">
      <c r="A102" s="32"/>
      <c r="N102" s="15"/>
      <c r="O102" s="1"/>
      <c r="P102" s="1"/>
      <c r="Q102" s="1"/>
      <c r="R102" s="1"/>
      <c r="S102" s="2"/>
      <c r="T102" s="2"/>
    </row>
    <row r="103" spans="1:20" ht="27.95" customHeight="1" x14ac:dyDescent="0.25">
      <c r="A103" s="32"/>
      <c r="N103" s="15"/>
      <c r="O103" s="1"/>
      <c r="P103" s="1"/>
      <c r="Q103" s="1"/>
      <c r="R103" s="1"/>
      <c r="S103" s="2"/>
      <c r="T103" s="2"/>
    </row>
    <row r="104" spans="1:20" ht="27.95" customHeight="1" x14ac:dyDescent="0.25">
      <c r="A104" s="32"/>
      <c r="N104" s="15"/>
      <c r="O104" s="1"/>
      <c r="P104" s="1"/>
      <c r="Q104" s="1"/>
      <c r="R104" s="1"/>
      <c r="S104" s="2"/>
      <c r="T104" s="2"/>
    </row>
    <row r="105" spans="1:20" ht="27.95" customHeight="1" x14ac:dyDescent="0.25">
      <c r="A105" s="32"/>
      <c r="N105" s="15"/>
      <c r="O105" s="1"/>
      <c r="P105" s="1"/>
      <c r="Q105" s="1"/>
      <c r="R105" s="1"/>
      <c r="S105" s="2"/>
      <c r="T105" s="2"/>
    </row>
    <row r="106" spans="1:20" ht="27.95" customHeight="1" x14ac:dyDescent="0.25">
      <c r="A106" s="32"/>
      <c r="N106" s="15"/>
      <c r="O106" s="1"/>
      <c r="P106" s="1"/>
      <c r="Q106" s="1"/>
      <c r="R106" s="1"/>
      <c r="S106" s="2"/>
      <c r="T106" s="2"/>
    </row>
    <row r="107" spans="1:20" ht="27.95" customHeight="1" x14ac:dyDescent="0.25">
      <c r="A107" s="32"/>
      <c r="N107" s="15"/>
      <c r="O107" s="1"/>
      <c r="P107" s="1"/>
      <c r="Q107" s="1"/>
      <c r="R107" s="1"/>
      <c r="S107" s="2"/>
      <c r="T107" s="2"/>
    </row>
    <row r="108" spans="1:20" ht="27.95" customHeight="1" x14ac:dyDescent="0.25">
      <c r="A108" s="32"/>
      <c r="N108" s="15"/>
      <c r="O108" s="1"/>
      <c r="P108" s="1"/>
      <c r="Q108" s="1"/>
      <c r="R108" s="1"/>
      <c r="S108" s="2"/>
      <c r="T108" s="2"/>
    </row>
    <row r="109" spans="1:20" ht="27.95" customHeight="1" x14ac:dyDescent="0.25">
      <c r="A109" s="32"/>
      <c r="N109" s="15"/>
      <c r="O109" s="1"/>
      <c r="P109" s="1"/>
      <c r="Q109" s="1"/>
      <c r="R109" s="1"/>
      <c r="S109" s="2"/>
      <c r="T109" s="2"/>
    </row>
    <row r="110" spans="1:20" ht="27.95" customHeight="1" x14ac:dyDescent="0.25">
      <c r="A110" s="32"/>
      <c r="N110" s="15"/>
      <c r="O110" s="1"/>
      <c r="P110" s="1"/>
      <c r="Q110" s="1"/>
      <c r="R110" s="1"/>
      <c r="S110" s="2"/>
      <c r="T110" s="2"/>
    </row>
    <row r="111" spans="1:20" ht="27.95" customHeight="1" x14ac:dyDescent="0.25">
      <c r="A111" s="32"/>
      <c r="N111" s="15"/>
      <c r="O111" s="1"/>
      <c r="P111" s="1"/>
      <c r="Q111" s="1"/>
      <c r="R111" s="1"/>
      <c r="S111" s="2"/>
      <c r="T111" s="2"/>
    </row>
    <row r="112" spans="1:20" ht="27.95" customHeight="1" x14ac:dyDescent="0.25">
      <c r="A112" s="32"/>
      <c r="N112" s="15"/>
      <c r="O112" s="1"/>
      <c r="P112" s="1"/>
      <c r="Q112" s="1"/>
      <c r="R112" s="1"/>
      <c r="S112" s="2"/>
      <c r="T112" s="2"/>
    </row>
    <row r="113" spans="1:20" ht="27.95" customHeight="1" x14ac:dyDescent="0.25">
      <c r="A113" s="32"/>
      <c r="N113" s="15"/>
      <c r="O113" s="1"/>
      <c r="P113" s="1"/>
      <c r="Q113" s="1"/>
      <c r="R113" s="1"/>
      <c r="S113" s="2"/>
      <c r="T113" s="2"/>
    </row>
    <row r="114" spans="1:20" ht="27.95" customHeight="1" x14ac:dyDescent="0.25">
      <c r="A114" s="32"/>
      <c r="N114" s="15"/>
      <c r="O114" s="1"/>
      <c r="P114" s="1"/>
      <c r="Q114" s="1"/>
      <c r="R114" s="1"/>
      <c r="S114" s="2"/>
      <c r="T114" s="2"/>
    </row>
    <row r="115" spans="1:20" ht="27.95" customHeight="1" x14ac:dyDescent="0.25">
      <c r="A115" s="32"/>
      <c r="N115" s="15"/>
      <c r="O115" s="1"/>
      <c r="P115" s="1"/>
      <c r="Q115" s="1"/>
      <c r="R115" s="1"/>
      <c r="S115" s="2"/>
      <c r="T115" s="2"/>
    </row>
    <row r="116" spans="1:20" ht="27.95" customHeight="1" x14ac:dyDescent="0.25">
      <c r="A116" s="32"/>
      <c r="N116" s="15"/>
      <c r="O116" s="1"/>
      <c r="P116" s="1"/>
      <c r="Q116" s="1"/>
      <c r="R116" s="1"/>
      <c r="S116" s="2"/>
      <c r="T116" s="2"/>
    </row>
    <row r="117" spans="1:20" ht="27.95" customHeight="1" x14ac:dyDescent="0.25">
      <c r="A117" s="32"/>
      <c r="N117" s="15"/>
      <c r="O117" s="1"/>
      <c r="P117" s="1"/>
      <c r="Q117" s="1"/>
      <c r="R117" s="1"/>
      <c r="S117" s="2"/>
      <c r="T117" s="2"/>
    </row>
    <row r="118" spans="1:20" ht="27.95" customHeight="1" x14ac:dyDescent="0.25">
      <c r="A118" s="32"/>
      <c r="N118" s="15"/>
      <c r="O118" s="1"/>
      <c r="P118" s="1"/>
      <c r="Q118" s="1"/>
      <c r="R118" s="1"/>
      <c r="S118" s="2"/>
      <c r="T118" s="2"/>
    </row>
    <row r="119" spans="1:20" ht="27.95" customHeight="1" x14ac:dyDescent="0.25">
      <c r="A119" s="32"/>
      <c r="N119" s="15"/>
      <c r="O119" s="1"/>
      <c r="P119" s="1"/>
      <c r="Q119" s="1"/>
      <c r="R119" s="1"/>
      <c r="S119" s="2"/>
      <c r="T119" s="2"/>
    </row>
    <row r="120" spans="1:20" ht="27.95" customHeight="1" x14ac:dyDescent="0.25">
      <c r="A120" s="32"/>
      <c r="N120" s="15"/>
      <c r="O120" s="1"/>
      <c r="P120" s="1"/>
      <c r="Q120" s="1"/>
      <c r="R120" s="1"/>
      <c r="S120" s="2"/>
      <c r="T120" s="2"/>
    </row>
    <row r="121" spans="1:20" ht="27.95" customHeight="1" x14ac:dyDescent="0.25">
      <c r="A121" s="32"/>
      <c r="N121" s="15"/>
      <c r="O121" s="1"/>
      <c r="P121" s="1"/>
      <c r="Q121" s="1"/>
      <c r="R121" s="1"/>
      <c r="S121" s="2"/>
      <c r="T121" s="2"/>
    </row>
    <row r="122" spans="1:20" ht="27.95" customHeight="1" x14ac:dyDescent="0.25">
      <c r="A122" s="32"/>
      <c r="N122" s="15"/>
      <c r="O122" s="1"/>
      <c r="P122" s="1"/>
      <c r="Q122" s="1"/>
      <c r="R122" s="1"/>
      <c r="S122" s="2"/>
      <c r="T122" s="2"/>
    </row>
    <row r="123" spans="1:20" ht="27.95" customHeight="1" x14ac:dyDescent="0.25">
      <c r="A123" s="32"/>
      <c r="N123" s="15"/>
      <c r="O123" s="1"/>
      <c r="P123" s="1"/>
      <c r="Q123" s="1"/>
      <c r="R123" s="1"/>
      <c r="S123" s="2"/>
      <c r="T123" s="2"/>
    </row>
    <row r="124" spans="1:20" ht="27.95" customHeight="1" x14ac:dyDescent="0.25">
      <c r="A124" s="32"/>
      <c r="N124" s="15"/>
      <c r="O124" s="1"/>
      <c r="P124" s="1"/>
      <c r="Q124" s="1"/>
      <c r="R124" s="1"/>
      <c r="S124" s="2"/>
      <c r="T124" s="2"/>
    </row>
    <row r="125" spans="1:20" ht="27.95" customHeight="1" x14ac:dyDescent="0.25">
      <c r="A125" s="32"/>
      <c r="N125" s="15"/>
      <c r="O125" s="1"/>
      <c r="P125" s="1"/>
      <c r="Q125" s="1"/>
      <c r="R125" s="1"/>
      <c r="S125" s="2"/>
      <c r="T125" s="2"/>
    </row>
    <row r="126" spans="1:20" ht="27.95" customHeight="1" x14ac:dyDescent="0.25">
      <c r="A126" s="32"/>
      <c r="N126" s="15"/>
      <c r="O126" s="1"/>
      <c r="P126" s="1"/>
      <c r="Q126" s="1"/>
      <c r="R126" s="1"/>
      <c r="S126" s="2"/>
      <c r="T126" s="2"/>
    </row>
    <row r="127" spans="1:20" ht="27.95" customHeight="1" x14ac:dyDescent="0.25">
      <c r="A127" s="32"/>
      <c r="N127" s="15"/>
      <c r="O127" s="1"/>
      <c r="P127" s="1"/>
      <c r="Q127" s="1"/>
      <c r="R127" s="1"/>
      <c r="S127" s="2"/>
      <c r="T127" s="2"/>
    </row>
    <row r="128" spans="1:20" ht="27.95" customHeight="1" x14ac:dyDescent="0.25">
      <c r="A128" s="32"/>
      <c r="N128" s="15"/>
      <c r="O128" s="1"/>
      <c r="P128" s="1"/>
      <c r="Q128" s="1"/>
      <c r="R128" s="1"/>
      <c r="S128" s="2"/>
      <c r="T128" s="2"/>
    </row>
    <row r="129" spans="1:20" ht="27.95" customHeight="1" x14ac:dyDescent="0.25">
      <c r="A129" s="32"/>
      <c r="N129" s="15"/>
      <c r="O129" s="1"/>
      <c r="P129" s="1"/>
      <c r="Q129" s="1"/>
      <c r="R129" s="1"/>
      <c r="S129" s="2"/>
      <c r="T129" s="2"/>
    </row>
    <row r="130" spans="1:20" ht="27.95" customHeight="1" x14ac:dyDescent="0.25">
      <c r="A130" s="32"/>
      <c r="N130" s="15"/>
      <c r="O130" s="1"/>
      <c r="P130" s="1"/>
      <c r="Q130" s="1"/>
      <c r="R130" s="1"/>
      <c r="S130" s="2"/>
      <c r="T130" s="2"/>
    </row>
    <row r="131" spans="1:20" ht="27.95" customHeight="1" x14ac:dyDescent="0.25">
      <c r="A131" s="32"/>
      <c r="N131" s="15"/>
      <c r="O131" s="1"/>
      <c r="P131" s="1"/>
      <c r="Q131" s="1"/>
      <c r="R131" s="1"/>
      <c r="S131" s="2"/>
      <c r="T131" s="2"/>
    </row>
    <row r="132" spans="1:20" ht="27.95" customHeight="1" x14ac:dyDescent="0.25">
      <c r="A132" s="32"/>
      <c r="N132" s="15"/>
      <c r="O132" s="1"/>
      <c r="P132" s="1"/>
      <c r="Q132" s="1"/>
      <c r="R132" s="1"/>
      <c r="S132" s="2"/>
      <c r="T132" s="2"/>
    </row>
    <row r="133" spans="1:20" ht="27.95" customHeight="1" x14ac:dyDescent="0.25">
      <c r="A133" s="32"/>
      <c r="N133" s="15"/>
      <c r="O133" s="1"/>
      <c r="P133" s="1"/>
      <c r="Q133" s="1"/>
      <c r="R133" s="1"/>
      <c r="S133" s="2"/>
      <c r="T133" s="2"/>
    </row>
    <row r="134" spans="1:20" ht="27.95" customHeight="1" x14ac:dyDescent="0.25">
      <c r="A134" s="32"/>
      <c r="N134" s="15"/>
      <c r="O134" s="1"/>
      <c r="P134" s="1"/>
      <c r="Q134" s="1"/>
      <c r="R134" s="1"/>
      <c r="S134" s="2"/>
      <c r="T134" s="2"/>
    </row>
    <row r="135" spans="1:20" ht="27.95" customHeight="1" x14ac:dyDescent="0.25">
      <c r="A135" s="32"/>
      <c r="N135" s="15"/>
      <c r="O135" s="1"/>
      <c r="P135" s="1"/>
      <c r="Q135" s="1"/>
      <c r="R135" s="1"/>
      <c r="S135" s="2"/>
      <c r="T135" s="2"/>
    </row>
    <row r="136" spans="1:20" ht="27.95" customHeight="1" x14ac:dyDescent="0.25">
      <c r="A136" s="32"/>
      <c r="N136" s="15"/>
      <c r="O136" s="1"/>
      <c r="P136" s="1"/>
      <c r="Q136" s="1"/>
      <c r="R136" s="1"/>
      <c r="S136" s="2"/>
      <c r="T136" s="2"/>
    </row>
    <row r="137" spans="1:20" ht="27.95" customHeight="1" x14ac:dyDescent="0.25">
      <c r="A137" s="32"/>
      <c r="N137" s="15"/>
      <c r="O137" s="1"/>
      <c r="P137" s="1"/>
      <c r="Q137" s="1"/>
      <c r="R137" s="1"/>
      <c r="S137" s="2"/>
      <c r="T137" s="2"/>
    </row>
    <row r="138" spans="1:20" ht="27.95" customHeight="1" x14ac:dyDescent="0.25">
      <c r="A138" s="32"/>
      <c r="N138" s="15"/>
      <c r="O138" s="1"/>
      <c r="P138" s="1"/>
      <c r="Q138" s="1"/>
      <c r="R138" s="1"/>
      <c r="S138" s="2"/>
      <c r="T138" s="2"/>
    </row>
    <row r="139" spans="1:20" ht="27.95" customHeight="1" x14ac:dyDescent="0.25">
      <c r="A139" s="32"/>
      <c r="N139" s="15"/>
      <c r="O139" s="1"/>
      <c r="P139" s="1"/>
      <c r="Q139" s="1"/>
      <c r="R139" s="1"/>
      <c r="S139" s="2"/>
      <c r="T139" s="2"/>
    </row>
    <row r="140" spans="1:20" ht="27.95" customHeight="1" x14ac:dyDescent="0.25">
      <c r="A140" s="32"/>
      <c r="N140" s="15"/>
      <c r="O140" s="1"/>
      <c r="P140" s="1"/>
      <c r="Q140" s="1"/>
      <c r="R140" s="1"/>
      <c r="S140" s="2"/>
      <c r="T140" s="2"/>
    </row>
    <row r="141" spans="1:20" ht="27.95" customHeight="1" x14ac:dyDescent="0.25">
      <c r="A141" s="32"/>
      <c r="N141" s="15"/>
      <c r="O141" s="1"/>
      <c r="P141" s="1"/>
      <c r="Q141" s="1"/>
      <c r="R141" s="1"/>
      <c r="S141" s="2"/>
      <c r="T141" s="2"/>
    </row>
    <row r="142" spans="1:20" ht="27.95" customHeight="1" x14ac:dyDescent="0.25">
      <c r="A142" s="32"/>
      <c r="N142" s="15"/>
      <c r="O142" s="1"/>
      <c r="P142" s="1"/>
      <c r="Q142" s="1"/>
      <c r="R142" s="1"/>
      <c r="S142" s="2"/>
      <c r="T142" s="2"/>
    </row>
    <row r="143" spans="1:20" ht="27.95" customHeight="1" x14ac:dyDescent="0.25">
      <c r="A143" s="32"/>
      <c r="N143" s="15"/>
      <c r="O143" s="1"/>
      <c r="P143" s="1"/>
      <c r="Q143" s="1"/>
      <c r="R143" s="1"/>
      <c r="S143" s="2"/>
      <c r="T143" s="2"/>
    </row>
    <row r="144" spans="1:20" ht="27.95" customHeight="1" x14ac:dyDescent="0.25">
      <c r="A144" s="32"/>
      <c r="N144" s="15"/>
      <c r="O144" s="1"/>
      <c r="P144" s="1"/>
      <c r="Q144" s="1"/>
      <c r="R144" s="1"/>
      <c r="S144" s="2"/>
      <c r="T144" s="2"/>
    </row>
    <row r="145" spans="1:20" ht="27.95" customHeight="1" x14ac:dyDescent="0.25">
      <c r="A145" s="32"/>
      <c r="N145" s="15"/>
      <c r="O145" s="1"/>
      <c r="P145" s="1"/>
      <c r="Q145" s="1"/>
      <c r="R145" s="1"/>
      <c r="S145" s="2"/>
      <c r="T145" s="2"/>
    </row>
    <row r="146" spans="1:20" ht="27.95" customHeight="1" x14ac:dyDescent="0.25">
      <c r="A146" s="32"/>
      <c r="N146" s="15"/>
      <c r="O146" s="1"/>
      <c r="P146" s="1"/>
      <c r="Q146" s="1"/>
      <c r="R146" s="1"/>
      <c r="S146" s="2"/>
      <c r="T146" s="2"/>
    </row>
    <row r="147" spans="1:20" ht="27.95" customHeight="1" x14ac:dyDescent="0.25">
      <c r="A147" s="32"/>
      <c r="N147" s="15"/>
      <c r="O147" s="1"/>
      <c r="P147" s="1"/>
      <c r="Q147" s="1"/>
      <c r="R147" s="1"/>
      <c r="S147" s="2"/>
      <c r="T147" s="2"/>
    </row>
    <row r="148" spans="1:20" ht="27.95" customHeight="1" x14ac:dyDescent="0.25">
      <c r="A148" s="32"/>
      <c r="N148" s="15"/>
      <c r="O148" s="1"/>
      <c r="P148" s="1"/>
      <c r="Q148" s="1"/>
      <c r="R148" s="1"/>
      <c r="S148" s="2"/>
      <c r="T148" s="2"/>
    </row>
    <row r="149" spans="1:20" ht="27.95" customHeight="1" x14ac:dyDescent="0.25">
      <c r="A149" s="32"/>
      <c r="N149" s="15"/>
      <c r="O149" s="1"/>
      <c r="P149" s="1"/>
      <c r="Q149" s="1"/>
      <c r="R149" s="1"/>
      <c r="S149" s="2"/>
      <c r="T149" s="2"/>
    </row>
    <row r="150" spans="1:20" ht="27.95" customHeight="1" x14ac:dyDescent="0.25">
      <c r="A150" s="32"/>
      <c r="N150" s="15"/>
      <c r="O150" s="1"/>
      <c r="P150" s="1"/>
      <c r="Q150" s="1"/>
      <c r="R150" s="1"/>
      <c r="S150" s="2"/>
      <c r="T150" s="2"/>
    </row>
    <row r="151" spans="1:20" ht="27.95" customHeight="1" x14ac:dyDescent="0.25">
      <c r="A151" s="32"/>
      <c r="N151" s="15"/>
      <c r="O151" s="1"/>
      <c r="P151" s="1"/>
      <c r="Q151" s="1"/>
      <c r="R151" s="1"/>
      <c r="S151" s="2"/>
      <c r="T151" s="2"/>
    </row>
    <row r="152" spans="1:20" ht="27.95" customHeight="1" x14ac:dyDescent="0.25">
      <c r="A152" s="32"/>
      <c r="N152" s="15"/>
      <c r="O152" s="1"/>
      <c r="P152" s="1"/>
      <c r="Q152" s="1"/>
      <c r="R152" s="1"/>
      <c r="S152" s="2"/>
      <c r="T152" s="2"/>
    </row>
    <row r="153" spans="1:20" ht="27.95" customHeight="1" x14ac:dyDescent="0.25">
      <c r="A153" s="32"/>
      <c r="N153" s="15"/>
      <c r="O153" s="1"/>
      <c r="P153" s="1"/>
      <c r="Q153" s="1"/>
      <c r="R153" s="1"/>
      <c r="S153" s="2"/>
      <c r="T153" s="2"/>
    </row>
    <row r="154" spans="1:20" ht="27.95" customHeight="1" x14ac:dyDescent="0.25">
      <c r="A154" s="32"/>
      <c r="N154" s="15"/>
      <c r="O154" s="1"/>
      <c r="P154" s="1"/>
      <c r="Q154" s="1"/>
      <c r="R154" s="1"/>
      <c r="S154" s="2"/>
      <c r="T154" s="2"/>
    </row>
    <row r="155" spans="1:20" ht="27.95" customHeight="1" x14ac:dyDescent="0.25">
      <c r="A155" s="32"/>
      <c r="N155" s="15"/>
      <c r="O155" s="1"/>
      <c r="P155" s="1"/>
      <c r="Q155" s="1"/>
      <c r="R155" s="1"/>
      <c r="S155" s="2"/>
      <c r="T155" s="2"/>
    </row>
    <row r="156" spans="1:20" ht="27.95" customHeight="1" x14ac:dyDescent="0.25">
      <c r="A156" s="32"/>
      <c r="N156" s="15"/>
      <c r="O156" s="1"/>
      <c r="P156" s="1"/>
      <c r="Q156" s="1"/>
      <c r="R156" s="1"/>
      <c r="S156" s="2"/>
      <c r="T156" s="2"/>
    </row>
    <row r="157" spans="1:20" ht="27.95" customHeight="1" x14ac:dyDescent="0.25">
      <c r="A157" s="32"/>
      <c r="N157" s="15"/>
      <c r="O157" s="1"/>
      <c r="P157" s="1"/>
      <c r="Q157" s="1"/>
      <c r="R157" s="1"/>
      <c r="S157" s="2"/>
      <c r="T157" s="2"/>
    </row>
    <row r="158" spans="1:20" ht="27.95" customHeight="1" x14ac:dyDescent="0.25">
      <c r="A158" s="32"/>
      <c r="N158" s="15"/>
      <c r="O158" s="1"/>
      <c r="P158" s="1"/>
      <c r="Q158" s="1"/>
      <c r="R158" s="1"/>
      <c r="S158" s="2"/>
      <c r="T158" s="2"/>
    </row>
    <row r="159" spans="1:20" ht="27.95" customHeight="1" x14ac:dyDescent="0.25">
      <c r="A159" s="32"/>
      <c r="N159" s="15"/>
      <c r="O159" s="1"/>
      <c r="P159" s="1"/>
      <c r="Q159" s="1"/>
      <c r="R159" s="1"/>
      <c r="S159" s="2"/>
      <c r="T159" s="2"/>
    </row>
    <row r="160" spans="1:20" ht="27.95" customHeight="1" x14ac:dyDescent="0.25">
      <c r="A160" s="32"/>
      <c r="N160" s="15"/>
      <c r="O160" s="1"/>
      <c r="P160" s="1"/>
      <c r="Q160" s="1"/>
      <c r="R160" s="1"/>
      <c r="S160" s="2"/>
      <c r="T160" s="2"/>
    </row>
    <row r="161" spans="1:20" ht="27.95" customHeight="1" x14ac:dyDescent="0.25">
      <c r="A161" s="32"/>
      <c r="N161" s="15"/>
      <c r="O161" s="1"/>
      <c r="P161" s="1"/>
      <c r="Q161" s="1"/>
      <c r="R161" s="1"/>
      <c r="S161" s="2"/>
      <c r="T161" s="2"/>
    </row>
    <row r="162" spans="1:20" ht="27.95" customHeight="1" x14ac:dyDescent="0.25">
      <c r="A162" s="32"/>
      <c r="N162" s="15"/>
      <c r="O162" s="1"/>
      <c r="P162" s="1"/>
      <c r="Q162" s="1"/>
      <c r="R162" s="1"/>
      <c r="S162" s="2"/>
      <c r="T162" s="2"/>
    </row>
    <row r="163" spans="1:20" ht="27.95" customHeight="1" x14ac:dyDescent="0.25">
      <c r="A163" s="32"/>
      <c r="N163" s="15"/>
      <c r="O163" s="1"/>
      <c r="P163" s="1"/>
      <c r="Q163" s="1"/>
      <c r="R163" s="1"/>
      <c r="S163" s="2"/>
      <c r="T163" s="2"/>
    </row>
    <row r="164" spans="1:20" ht="27.95" customHeight="1" x14ac:dyDescent="0.25">
      <c r="A164" s="32"/>
      <c r="N164" s="15"/>
      <c r="O164" s="1"/>
      <c r="P164" s="1"/>
      <c r="Q164" s="1"/>
      <c r="R164" s="1"/>
      <c r="S164" s="2"/>
      <c r="T164" s="2"/>
    </row>
    <row r="165" spans="1:20" ht="27.95" customHeight="1" x14ac:dyDescent="0.25">
      <c r="A165" s="32"/>
      <c r="N165" s="15"/>
      <c r="O165" s="1"/>
      <c r="P165" s="1"/>
      <c r="Q165" s="1"/>
      <c r="R165" s="1"/>
      <c r="S165" s="2"/>
      <c r="T165" s="2"/>
    </row>
    <row r="166" spans="1:20" ht="27.95" customHeight="1" x14ac:dyDescent="0.25">
      <c r="A166" s="32"/>
      <c r="N166" s="15"/>
      <c r="O166" s="1"/>
      <c r="P166" s="1"/>
      <c r="Q166" s="1"/>
      <c r="R166" s="1"/>
      <c r="S166" s="2"/>
      <c r="T166" s="2"/>
    </row>
    <row r="167" spans="1:20" ht="27.95" customHeight="1" x14ac:dyDescent="0.25">
      <c r="A167" s="32"/>
      <c r="N167" s="15"/>
      <c r="O167" s="1"/>
      <c r="P167" s="1"/>
      <c r="Q167" s="1"/>
      <c r="R167" s="1"/>
      <c r="S167" s="2"/>
      <c r="T167" s="2"/>
    </row>
    <row r="168" spans="1:20" ht="27.95" customHeight="1" x14ac:dyDescent="0.25">
      <c r="A168" s="32"/>
      <c r="N168" s="15"/>
      <c r="O168" s="1"/>
      <c r="P168" s="1"/>
      <c r="Q168" s="1"/>
      <c r="R168" s="1"/>
      <c r="S168" s="2"/>
      <c r="T168" s="2"/>
    </row>
    <row r="169" spans="1:20" ht="27.95" customHeight="1" x14ac:dyDescent="0.25">
      <c r="A169" s="32"/>
      <c r="N169" s="15"/>
      <c r="O169" s="1"/>
      <c r="P169" s="1"/>
      <c r="Q169" s="1"/>
      <c r="R169" s="1"/>
      <c r="S169" s="2"/>
      <c r="T169" s="2"/>
    </row>
    <row r="170" spans="1:20" ht="27.95" customHeight="1" x14ac:dyDescent="0.25">
      <c r="A170" s="32"/>
      <c r="N170" s="15"/>
      <c r="O170" s="1"/>
      <c r="P170" s="1"/>
      <c r="Q170" s="1"/>
      <c r="R170" s="1"/>
      <c r="S170" s="2"/>
      <c r="T170" s="2"/>
    </row>
    <row r="171" spans="1:20" ht="27.95" customHeight="1" x14ac:dyDescent="0.25">
      <c r="A171" s="32"/>
      <c r="N171" s="15"/>
      <c r="O171" s="1"/>
      <c r="P171" s="1"/>
      <c r="Q171" s="1"/>
      <c r="R171" s="1"/>
      <c r="S171" s="2"/>
      <c r="T171" s="2"/>
    </row>
    <row r="172" spans="1:20" ht="27.95" customHeight="1" x14ac:dyDescent="0.25">
      <c r="A172" s="32"/>
      <c r="N172" s="15"/>
      <c r="O172" s="1"/>
      <c r="P172" s="1"/>
      <c r="Q172" s="1"/>
      <c r="R172" s="1"/>
      <c r="S172" s="2"/>
      <c r="T172" s="2"/>
    </row>
    <row r="173" spans="1:20" ht="27.95" customHeight="1" x14ac:dyDescent="0.25">
      <c r="A173" s="32"/>
      <c r="N173" s="15"/>
      <c r="O173" s="1"/>
      <c r="P173" s="1"/>
      <c r="Q173" s="1"/>
      <c r="R173" s="1"/>
      <c r="S173" s="2"/>
      <c r="T173" s="2"/>
    </row>
    <row r="174" spans="1:20" ht="27.95" customHeight="1" x14ac:dyDescent="0.25">
      <c r="A174" s="32"/>
      <c r="N174" s="15"/>
      <c r="O174" s="1"/>
      <c r="P174" s="1"/>
      <c r="Q174" s="1"/>
      <c r="R174" s="1"/>
      <c r="S174" s="2"/>
      <c r="T174" s="2"/>
    </row>
    <row r="175" spans="1:20" ht="27.95" customHeight="1" x14ac:dyDescent="0.25">
      <c r="A175" s="32"/>
      <c r="N175" s="15"/>
      <c r="O175" s="1"/>
      <c r="P175" s="1"/>
      <c r="Q175" s="1"/>
      <c r="R175" s="1"/>
      <c r="S175" s="2"/>
      <c r="T175" s="2"/>
    </row>
    <row r="176" spans="1:20" ht="27.95" customHeight="1" x14ac:dyDescent="0.25">
      <c r="A176" s="32"/>
      <c r="N176" s="15"/>
      <c r="O176" s="1"/>
      <c r="P176" s="1"/>
      <c r="Q176" s="1"/>
      <c r="R176" s="1"/>
      <c r="S176" s="2"/>
      <c r="T176" s="2"/>
    </row>
    <row r="177" spans="1:20" ht="27.95" customHeight="1" x14ac:dyDescent="0.25">
      <c r="A177" s="32"/>
      <c r="N177" s="15"/>
      <c r="O177" s="1"/>
      <c r="P177" s="1"/>
      <c r="Q177" s="1"/>
      <c r="R177" s="1"/>
      <c r="S177" s="2"/>
      <c r="T177" s="2"/>
    </row>
    <row r="178" spans="1:20" ht="27.95" customHeight="1" x14ac:dyDescent="0.25">
      <c r="A178" s="32"/>
      <c r="N178" s="15"/>
      <c r="O178" s="1"/>
      <c r="P178" s="1"/>
      <c r="Q178" s="1"/>
      <c r="R178" s="1"/>
      <c r="S178" s="2"/>
      <c r="T178" s="2"/>
    </row>
    <row r="179" spans="1:20" ht="27.95" customHeight="1" x14ac:dyDescent="0.25">
      <c r="A179" s="32"/>
      <c r="N179" s="15"/>
      <c r="O179" s="1"/>
      <c r="P179" s="1"/>
      <c r="Q179" s="1"/>
      <c r="R179" s="1"/>
      <c r="S179" s="2"/>
      <c r="T179" s="2"/>
    </row>
    <row r="180" spans="1:20" ht="27.95" customHeight="1" x14ac:dyDescent="0.25">
      <c r="A180" s="32"/>
      <c r="N180" s="15"/>
      <c r="O180" s="1"/>
      <c r="P180" s="1"/>
      <c r="Q180" s="1"/>
      <c r="R180" s="1"/>
      <c r="S180" s="2"/>
      <c r="T180" s="2"/>
    </row>
    <row r="181" spans="1:20" ht="27.95" customHeight="1" x14ac:dyDescent="0.25">
      <c r="A181" s="32"/>
      <c r="N181" s="15"/>
      <c r="O181" s="1"/>
      <c r="P181" s="1"/>
      <c r="Q181" s="1"/>
      <c r="R181" s="1"/>
      <c r="S181" s="2"/>
      <c r="T181" s="2"/>
    </row>
    <row r="182" spans="1:20" ht="27.95" customHeight="1" x14ac:dyDescent="0.25">
      <c r="A182" s="32"/>
      <c r="N182" s="15"/>
      <c r="O182" s="1"/>
      <c r="P182" s="1"/>
      <c r="Q182" s="1"/>
      <c r="R182" s="1"/>
      <c r="S182" s="2"/>
      <c r="T182" s="2"/>
    </row>
    <row r="183" spans="1:20" ht="27.95" customHeight="1" x14ac:dyDescent="0.25">
      <c r="A183" s="32"/>
      <c r="N183" s="15"/>
      <c r="O183" s="1"/>
      <c r="P183" s="1"/>
      <c r="Q183" s="1"/>
      <c r="R183" s="1"/>
      <c r="S183" s="2"/>
      <c r="T183" s="2"/>
    </row>
    <row r="184" spans="1:20" ht="27.95" customHeight="1" x14ac:dyDescent="0.25">
      <c r="A184" s="32"/>
      <c r="N184" s="15"/>
      <c r="O184" s="1"/>
      <c r="P184" s="1"/>
      <c r="Q184" s="1"/>
      <c r="R184" s="1"/>
      <c r="S184" s="2"/>
      <c r="T184" s="2"/>
    </row>
    <row r="185" spans="1:20" ht="27.95" customHeight="1" x14ac:dyDescent="0.25">
      <c r="A185" s="32"/>
      <c r="N185" s="15"/>
      <c r="O185" s="1"/>
      <c r="P185" s="1"/>
      <c r="Q185" s="1"/>
      <c r="R185" s="1"/>
      <c r="S185" s="2"/>
      <c r="T185" s="2"/>
    </row>
    <row r="186" spans="1:20" ht="27.95" customHeight="1" x14ac:dyDescent="0.25">
      <c r="A186" s="32"/>
      <c r="N186" s="15"/>
      <c r="O186" s="1"/>
      <c r="P186" s="1"/>
      <c r="Q186" s="1"/>
      <c r="R186" s="1"/>
      <c r="S186" s="2"/>
      <c r="T186" s="2"/>
    </row>
    <row r="187" spans="1:20" ht="27.95" customHeight="1" x14ac:dyDescent="0.25">
      <c r="A187" s="32"/>
      <c r="N187" s="15"/>
      <c r="O187" s="1"/>
      <c r="P187" s="1"/>
      <c r="Q187" s="1"/>
      <c r="R187" s="1"/>
      <c r="S187" s="2"/>
      <c r="T187" s="2"/>
    </row>
    <row r="188" spans="1:20" ht="27.95" customHeight="1" x14ac:dyDescent="0.25">
      <c r="A188" s="32"/>
      <c r="N188" s="15"/>
      <c r="O188" s="1"/>
      <c r="P188" s="1"/>
      <c r="Q188" s="1"/>
      <c r="R188" s="1"/>
      <c r="S188" s="2"/>
      <c r="T188" s="2"/>
    </row>
    <row r="189" spans="1:20" ht="27.95" customHeight="1" x14ac:dyDescent="0.25">
      <c r="A189" s="32"/>
      <c r="N189" s="15"/>
      <c r="O189" s="1"/>
      <c r="P189" s="1"/>
      <c r="Q189" s="1"/>
      <c r="R189" s="1"/>
      <c r="S189" s="2"/>
      <c r="T189" s="2"/>
    </row>
    <row r="190" spans="1:20" ht="27.95" customHeight="1" x14ac:dyDescent="0.25">
      <c r="A190" s="32"/>
      <c r="N190" s="15"/>
      <c r="O190" s="1"/>
      <c r="P190" s="1"/>
      <c r="Q190" s="1"/>
      <c r="R190" s="1"/>
      <c r="S190" s="2"/>
      <c r="T190" s="2"/>
    </row>
    <row r="191" spans="1:20" ht="27.95" customHeight="1" x14ac:dyDescent="0.25">
      <c r="A191" s="32"/>
      <c r="N191" s="15"/>
      <c r="O191" s="1"/>
      <c r="P191" s="1"/>
      <c r="Q191" s="1"/>
      <c r="R191" s="1"/>
      <c r="S191" s="2"/>
      <c r="T191" s="2"/>
    </row>
    <row r="192" spans="1:20" ht="27.95" customHeight="1" x14ac:dyDescent="0.25">
      <c r="A192" s="32"/>
      <c r="N192" s="15"/>
      <c r="O192" s="1"/>
      <c r="P192" s="1"/>
      <c r="Q192" s="1"/>
      <c r="R192" s="1"/>
      <c r="S192" s="2"/>
      <c r="T192" s="2"/>
    </row>
    <row r="193" spans="1:20" ht="27.95" customHeight="1" x14ac:dyDescent="0.25">
      <c r="A193" s="32"/>
      <c r="N193" s="15"/>
      <c r="O193" s="1"/>
      <c r="P193" s="1"/>
      <c r="Q193" s="1"/>
      <c r="R193" s="1"/>
      <c r="S193" s="2"/>
      <c r="T193" s="2"/>
    </row>
    <row r="194" spans="1:20" ht="27.95" customHeight="1" x14ac:dyDescent="0.25">
      <c r="A194" s="32"/>
      <c r="N194" s="15"/>
      <c r="O194" s="1"/>
      <c r="P194" s="1"/>
      <c r="Q194" s="1"/>
      <c r="R194" s="1"/>
      <c r="S194" s="2"/>
      <c r="T194" s="2"/>
    </row>
    <row r="195" spans="1:20" ht="27.95" customHeight="1" x14ac:dyDescent="0.25">
      <c r="A195" s="32"/>
      <c r="N195" s="15"/>
      <c r="O195" s="1"/>
      <c r="P195" s="1"/>
      <c r="Q195" s="1"/>
      <c r="R195" s="1"/>
      <c r="S195" s="2"/>
      <c r="T195" s="2"/>
    </row>
    <row r="196" spans="1:20" ht="27.95" customHeight="1" x14ac:dyDescent="0.25">
      <c r="A196" s="32"/>
      <c r="N196" s="15"/>
      <c r="O196" s="1"/>
      <c r="P196" s="1"/>
      <c r="Q196" s="1"/>
      <c r="R196" s="1"/>
      <c r="S196" s="2"/>
      <c r="T196" s="2"/>
    </row>
    <row r="197" spans="1:20" ht="27.95" customHeight="1" x14ac:dyDescent="0.25">
      <c r="A197" s="32"/>
      <c r="N197" s="15"/>
      <c r="O197" s="1"/>
      <c r="P197" s="1"/>
      <c r="Q197" s="1"/>
      <c r="R197" s="1"/>
      <c r="S197" s="2"/>
      <c r="T197" s="2"/>
    </row>
    <row r="198" spans="1:20" ht="27.95" customHeight="1" x14ac:dyDescent="0.25">
      <c r="A198" s="32"/>
      <c r="N198" s="15"/>
      <c r="O198" s="1"/>
      <c r="P198" s="1"/>
      <c r="Q198" s="1"/>
      <c r="R198" s="1"/>
      <c r="S198" s="2"/>
      <c r="T198" s="2"/>
    </row>
    <row r="199" spans="1:20" ht="27.95" customHeight="1" x14ac:dyDescent="0.25">
      <c r="A199" s="32"/>
      <c r="N199" s="15"/>
      <c r="O199" s="1"/>
      <c r="P199" s="1"/>
      <c r="Q199" s="1"/>
      <c r="R199" s="1"/>
      <c r="S199" s="2"/>
      <c r="T199" s="2"/>
    </row>
    <row r="200" spans="1:20" ht="27.95" customHeight="1" x14ac:dyDescent="0.25">
      <c r="A200" s="32"/>
      <c r="N200" s="15"/>
      <c r="O200" s="1"/>
      <c r="P200" s="1"/>
      <c r="Q200" s="1"/>
      <c r="R200" s="1"/>
      <c r="S200" s="2"/>
      <c r="T200" s="2"/>
    </row>
    <row r="201" spans="1:20" ht="27.95" customHeight="1" x14ac:dyDescent="0.25">
      <c r="A201" s="32"/>
      <c r="N201" s="15"/>
      <c r="O201" s="1"/>
      <c r="P201" s="1"/>
      <c r="Q201" s="1"/>
      <c r="R201" s="1"/>
      <c r="S201" s="2"/>
      <c r="T201" s="2"/>
    </row>
    <row r="202" spans="1:20" ht="27.95" customHeight="1" x14ac:dyDescent="0.25">
      <c r="A202" s="32"/>
      <c r="N202" s="15"/>
      <c r="O202" s="1"/>
      <c r="P202" s="1"/>
      <c r="Q202" s="1"/>
      <c r="R202" s="1"/>
      <c r="S202" s="2"/>
      <c r="T202" s="2"/>
    </row>
    <row r="203" spans="1:20" ht="27.95" customHeight="1" x14ac:dyDescent="0.25">
      <c r="A203" s="32"/>
      <c r="N203" s="15"/>
      <c r="O203" s="1"/>
      <c r="P203" s="1"/>
      <c r="Q203" s="1"/>
      <c r="R203" s="1"/>
      <c r="S203" s="2"/>
      <c r="T203" s="2"/>
    </row>
    <row r="204" spans="1:20" ht="27.95" customHeight="1" x14ac:dyDescent="0.25">
      <c r="A204" s="32"/>
      <c r="N204" s="15"/>
      <c r="O204" s="1"/>
      <c r="P204" s="1"/>
      <c r="Q204" s="1"/>
      <c r="R204" s="1"/>
      <c r="S204" s="2"/>
      <c r="T204" s="2"/>
    </row>
    <row r="205" spans="1:20" ht="27.95" customHeight="1" x14ac:dyDescent="0.25">
      <c r="A205" s="32"/>
      <c r="N205" s="15"/>
      <c r="O205" s="1"/>
      <c r="P205" s="1"/>
      <c r="Q205" s="1"/>
      <c r="R205" s="1"/>
      <c r="S205" s="2"/>
      <c r="T205" s="2"/>
    </row>
    <row r="206" spans="1:20" ht="27.95" customHeight="1" x14ac:dyDescent="0.25">
      <c r="A206" s="32"/>
      <c r="N206" s="15"/>
      <c r="O206" s="1"/>
      <c r="P206" s="1"/>
      <c r="Q206" s="1"/>
      <c r="R206" s="1"/>
      <c r="S206" s="2"/>
      <c r="T206" s="2"/>
    </row>
    <row r="207" spans="1:20" ht="27.95" customHeight="1" x14ac:dyDescent="0.25">
      <c r="A207" s="32"/>
      <c r="N207" s="15"/>
      <c r="O207" s="1"/>
      <c r="P207" s="1"/>
      <c r="Q207" s="1"/>
      <c r="R207" s="1"/>
      <c r="S207" s="2"/>
      <c r="T207" s="2"/>
    </row>
    <row r="208" spans="1:20" ht="27.95" customHeight="1" x14ac:dyDescent="0.25">
      <c r="A208" s="32"/>
      <c r="N208" s="15"/>
      <c r="O208" s="1"/>
      <c r="P208" s="1"/>
      <c r="Q208" s="1"/>
      <c r="R208" s="1"/>
      <c r="S208" s="2"/>
      <c r="T208" s="2"/>
    </row>
    <row r="209" spans="1:20" ht="27.95" customHeight="1" x14ac:dyDescent="0.25">
      <c r="A209" s="32"/>
      <c r="N209" s="15"/>
      <c r="O209" s="1"/>
      <c r="P209" s="1"/>
      <c r="Q209" s="1"/>
      <c r="R209" s="1"/>
      <c r="S209" s="2"/>
      <c r="T209" s="2"/>
    </row>
    <row r="210" spans="1:20" ht="27.95" customHeight="1" x14ac:dyDescent="0.25">
      <c r="A210" s="32"/>
      <c r="N210" s="15"/>
      <c r="O210" s="1"/>
      <c r="P210" s="1"/>
      <c r="Q210" s="1"/>
      <c r="R210" s="1"/>
      <c r="S210" s="2"/>
      <c r="T210" s="2"/>
    </row>
    <row r="211" spans="1:20" ht="27.95" customHeight="1" x14ac:dyDescent="0.25">
      <c r="A211" s="32"/>
      <c r="N211" s="15"/>
      <c r="O211" s="1"/>
      <c r="P211" s="1"/>
      <c r="Q211" s="1"/>
      <c r="R211" s="1"/>
      <c r="S211" s="2"/>
      <c r="T211" s="2"/>
    </row>
    <row r="212" spans="1:20" ht="27.95" customHeight="1" x14ac:dyDescent="0.25">
      <c r="A212" s="32"/>
      <c r="N212" s="15"/>
      <c r="O212" s="1"/>
      <c r="P212" s="1"/>
      <c r="Q212" s="1"/>
      <c r="R212" s="1"/>
      <c r="S212" s="2"/>
      <c r="T212" s="2"/>
    </row>
    <row r="213" spans="1:20" ht="27.95" customHeight="1" x14ac:dyDescent="0.25">
      <c r="A213" s="32"/>
      <c r="N213" s="15"/>
      <c r="O213" s="1"/>
      <c r="P213" s="1"/>
      <c r="Q213" s="1"/>
      <c r="R213" s="1"/>
      <c r="S213" s="2"/>
      <c r="T213" s="2"/>
    </row>
    <row r="214" spans="1:20" ht="27.95" customHeight="1" x14ac:dyDescent="0.25">
      <c r="A214" s="32"/>
      <c r="N214" s="15"/>
      <c r="O214" s="1"/>
      <c r="P214" s="1"/>
      <c r="Q214" s="1"/>
      <c r="R214" s="1"/>
      <c r="S214" s="2"/>
      <c r="T214" s="2"/>
    </row>
    <row r="215" spans="1:20" ht="27.95" customHeight="1" x14ac:dyDescent="0.25">
      <c r="A215" s="32"/>
      <c r="N215" s="15"/>
      <c r="O215" s="1"/>
      <c r="P215" s="1"/>
      <c r="Q215" s="1"/>
      <c r="R215" s="1"/>
      <c r="S215" s="2"/>
      <c r="T215" s="2"/>
    </row>
    <row r="216" spans="1:20" ht="27.95" customHeight="1" x14ac:dyDescent="0.25">
      <c r="A216" s="32"/>
      <c r="N216" s="15"/>
      <c r="O216" s="1"/>
      <c r="P216" s="1"/>
      <c r="Q216" s="1"/>
      <c r="R216" s="1"/>
      <c r="S216" s="2"/>
      <c r="T216" s="2"/>
    </row>
    <row r="217" spans="1:20" ht="27.95" customHeight="1" x14ac:dyDescent="0.25">
      <c r="A217" s="32"/>
      <c r="N217" s="15"/>
      <c r="O217" s="1"/>
      <c r="P217" s="1"/>
      <c r="Q217" s="1"/>
      <c r="R217" s="1"/>
      <c r="S217" s="2"/>
      <c r="T217" s="2"/>
    </row>
    <row r="218" spans="1:20" ht="27.95" customHeight="1" x14ac:dyDescent="0.25">
      <c r="A218" s="32"/>
      <c r="N218" s="15"/>
      <c r="O218" s="1"/>
      <c r="P218" s="1"/>
      <c r="Q218" s="1"/>
      <c r="R218" s="1"/>
      <c r="S218" s="2"/>
      <c r="T218" s="2"/>
    </row>
    <row r="219" spans="1:20" ht="27.95" customHeight="1" x14ac:dyDescent="0.25">
      <c r="A219" s="32"/>
      <c r="N219" s="15"/>
      <c r="O219" s="1"/>
      <c r="P219" s="1"/>
      <c r="Q219" s="1"/>
      <c r="R219" s="1"/>
      <c r="S219" s="2"/>
      <c r="T219" s="2"/>
    </row>
    <row r="220" spans="1:20" ht="27.95" customHeight="1" x14ac:dyDescent="0.25">
      <c r="A220" s="32"/>
      <c r="N220" s="15"/>
      <c r="O220" s="1"/>
      <c r="P220" s="1"/>
      <c r="Q220" s="1"/>
      <c r="R220" s="1"/>
      <c r="S220" s="2"/>
      <c r="T220" s="2"/>
    </row>
    <row r="221" spans="1:20" ht="27.95" customHeight="1" x14ac:dyDescent="0.25">
      <c r="A221" s="32"/>
      <c r="N221" s="15"/>
      <c r="O221" s="1"/>
      <c r="P221" s="1"/>
      <c r="Q221" s="1"/>
      <c r="R221" s="1"/>
      <c r="S221" s="2"/>
      <c r="T221" s="2"/>
    </row>
    <row r="222" spans="1:20" ht="27.95" customHeight="1" x14ac:dyDescent="0.25">
      <c r="A222" s="32"/>
      <c r="N222" s="15"/>
      <c r="O222" s="1"/>
      <c r="P222" s="1"/>
      <c r="Q222" s="1"/>
      <c r="R222" s="1"/>
      <c r="S222" s="2"/>
      <c r="T222" s="2"/>
    </row>
    <row r="223" spans="1:20" ht="27.95" customHeight="1" x14ac:dyDescent="0.25">
      <c r="A223" s="32"/>
      <c r="N223" s="15"/>
      <c r="O223" s="1"/>
      <c r="P223" s="1"/>
      <c r="Q223" s="1"/>
      <c r="R223" s="1"/>
      <c r="S223" s="2"/>
      <c r="T223" s="2"/>
    </row>
    <row r="224" spans="1:20" ht="27.95" customHeight="1" x14ac:dyDescent="0.25">
      <c r="A224" s="32"/>
      <c r="N224" s="15"/>
      <c r="O224" s="1"/>
      <c r="P224" s="1"/>
      <c r="Q224" s="1"/>
      <c r="R224" s="1"/>
      <c r="S224" s="2"/>
      <c r="T224" s="2"/>
    </row>
    <row r="225" spans="1:20" ht="27.95" customHeight="1" x14ac:dyDescent="0.25">
      <c r="A225" s="32"/>
      <c r="N225" s="15"/>
      <c r="O225" s="1"/>
      <c r="P225" s="1"/>
      <c r="Q225" s="1"/>
      <c r="R225" s="1"/>
      <c r="S225" s="2"/>
      <c r="T225" s="2"/>
    </row>
    <row r="226" spans="1:20" ht="27.95" customHeight="1" x14ac:dyDescent="0.25">
      <c r="A226" s="32"/>
      <c r="N226" s="15"/>
      <c r="O226" s="1"/>
      <c r="P226" s="1"/>
      <c r="Q226" s="1"/>
      <c r="R226" s="1"/>
      <c r="S226" s="2"/>
      <c r="T226" s="2"/>
    </row>
    <row r="227" spans="1:20" ht="27.95" customHeight="1" x14ac:dyDescent="0.25">
      <c r="A227" s="32"/>
      <c r="N227" s="15"/>
      <c r="O227" s="1"/>
      <c r="P227" s="1"/>
      <c r="Q227" s="1"/>
      <c r="R227" s="1"/>
      <c r="S227" s="2"/>
      <c r="T227" s="2"/>
    </row>
    <row r="228" spans="1:20" ht="27.95" customHeight="1" x14ac:dyDescent="0.25">
      <c r="A228" s="32"/>
      <c r="N228" s="15"/>
      <c r="O228" s="1"/>
      <c r="P228" s="1"/>
      <c r="Q228" s="1"/>
      <c r="R228" s="1"/>
      <c r="S228" s="2"/>
      <c r="T228" s="2"/>
    </row>
    <row r="229" spans="1:20" ht="27.95" customHeight="1" x14ac:dyDescent="0.25">
      <c r="A229" s="32"/>
      <c r="N229" s="15"/>
      <c r="O229" s="1"/>
      <c r="P229" s="1"/>
      <c r="Q229" s="1"/>
      <c r="R229" s="1"/>
      <c r="S229" s="2"/>
      <c r="T229" s="2"/>
    </row>
    <row r="230" spans="1:20" ht="27.95" customHeight="1" x14ac:dyDescent="0.25">
      <c r="A230" s="32"/>
      <c r="N230" s="15"/>
      <c r="O230" s="1"/>
      <c r="P230" s="1"/>
      <c r="Q230" s="1"/>
      <c r="R230" s="1"/>
      <c r="S230" s="2"/>
      <c r="T230" s="2"/>
    </row>
    <row r="231" spans="1:20" ht="27.95" customHeight="1" x14ac:dyDescent="0.25">
      <c r="A231" s="32"/>
      <c r="N231" s="15"/>
      <c r="O231" s="1"/>
      <c r="P231" s="1"/>
      <c r="Q231" s="1"/>
      <c r="R231" s="1"/>
      <c r="S231" s="2"/>
      <c r="T231" s="2"/>
    </row>
    <row r="232" spans="1:20" ht="27.95" customHeight="1" x14ac:dyDescent="0.25">
      <c r="A232" s="32"/>
      <c r="N232" s="15"/>
      <c r="O232" s="1"/>
      <c r="P232" s="1"/>
      <c r="Q232" s="1"/>
      <c r="R232" s="1"/>
      <c r="S232" s="2"/>
      <c r="T232" s="2"/>
    </row>
    <row r="233" spans="1:20" ht="27.95" customHeight="1" x14ac:dyDescent="0.25">
      <c r="A233" s="32"/>
      <c r="N233" s="15"/>
      <c r="O233" s="1"/>
      <c r="P233" s="1"/>
      <c r="Q233" s="1"/>
      <c r="R233" s="1"/>
      <c r="S233" s="2"/>
      <c r="T233" s="2"/>
    </row>
    <row r="234" spans="1:20" ht="27.95" customHeight="1" x14ac:dyDescent="0.25">
      <c r="A234" s="32"/>
      <c r="N234" s="15"/>
      <c r="O234" s="1"/>
      <c r="P234" s="1"/>
      <c r="Q234" s="1"/>
      <c r="R234" s="1"/>
      <c r="S234" s="2"/>
      <c r="T234" s="2"/>
    </row>
    <row r="235" spans="1:20" ht="27.95" customHeight="1" x14ac:dyDescent="0.25">
      <c r="A235" s="32"/>
      <c r="N235" s="15"/>
      <c r="O235" s="1"/>
      <c r="P235" s="1"/>
      <c r="Q235" s="1"/>
      <c r="R235" s="1"/>
      <c r="S235" s="2"/>
      <c r="T235" s="2"/>
    </row>
    <row r="236" spans="1:20" ht="27.95" customHeight="1" x14ac:dyDescent="0.25">
      <c r="A236" s="32"/>
      <c r="N236" s="15"/>
      <c r="O236" s="1"/>
      <c r="P236" s="1"/>
      <c r="Q236" s="1"/>
      <c r="R236" s="1"/>
      <c r="S236" s="2"/>
      <c r="T236" s="2"/>
    </row>
    <row r="237" spans="1:20" ht="27.95" customHeight="1" x14ac:dyDescent="0.25">
      <c r="A237" s="32"/>
      <c r="N237" s="15"/>
      <c r="O237" s="1"/>
      <c r="P237" s="1"/>
      <c r="Q237" s="1"/>
      <c r="R237" s="1"/>
      <c r="S237" s="2"/>
      <c r="T237" s="2"/>
    </row>
    <row r="238" spans="1:20" ht="27.95" customHeight="1" x14ac:dyDescent="0.25">
      <c r="A238" s="32"/>
      <c r="N238" s="15"/>
      <c r="O238" s="1"/>
      <c r="P238" s="1"/>
      <c r="Q238" s="1"/>
      <c r="R238" s="1"/>
      <c r="S238" s="2"/>
      <c r="T238" s="2"/>
    </row>
    <row r="239" spans="1:20" ht="27.95" customHeight="1" x14ac:dyDescent="0.25">
      <c r="A239" s="32"/>
      <c r="N239" s="15"/>
      <c r="O239" s="1"/>
      <c r="P239" s="1"/>
      <c r="Q239" s="1"/>
      <c r="R239" s="1"/>
      <c r="S239" s="2"/>
      <c r="T239" s="2"/>
    </row>
    <row r="240" spans="1:20" ht="27.95" customHeight="1" x14ac:dyDescent="0.25">
      <c r="A240" s="32"/>
      <c r="N240" s="15"/>
      <c r="O240" s="1"/>
      <c r="P240" s="1"/>
      <c r="Q240" s="1"/>
      <c r="R240" s="1"/>
      <c r="S240" s="2"/>
      <c r="T240" s="2"/>
    </row>
    <row r="241" spans="1:20" ht="27.95" customHeight="1" x14ac:dyDescent="0.25">
      <c r="A241" s="32"/>
      <c r="N241" s="15"/>
      <c r="O241" s="1"/>
      <c r="P241" s="1"/>
      <c r="Q241" s="1"/>
      <c r="R241" s="1"/>
      <c r="S241" s="2"/>
      <c r="T241" s="2"/>
    </row>
    <row r="242" spans="1:20" ht="27.95" customHeight="1" x14ac:dyDescent="0.25">
      <c r="A242" s="32"/>
      <c r="N242" s="15"/>
      <c r="O242" s="1"/>
      <c r="P242" s="1"/>
      <c r="Q242" s="1"/>
      <c r="R242" s="1"/>
      <c r="S242" s="2"/>
      <c r="T242" s="2"/>
    </row>
    <row r="243" spans="1:20" ht="27.95" customHeight="1" x14ac:dyDescent="0.25">
      <c r="A243" s="32"/>
      <c r="N243" s="15"/>
      <c r="O243" s="1"/>
      <c r="P243" s="1"/>
      <c r="Q243" s="1"/>
      <c r="R243" s="1"/>
      <c r="S243" s="2"/>
      <c r="T243" s="2"/>
    </row>
    <row r="244" spans="1:20" ht="27.95" customHeight="1" x14ac:dyDescent="0.25">
      <c r="A244" s="32"/>
      <c r="N244" s="15"/>
      <c r="O244" s="1"/>
      <c r="P244" s="1"/>
      <c r="Q244" s="1"/>
      <c r="R244" s="1"/>
      <c r="S244" s="2"/>
      <c r="T244" s="2"/>
    </row>
    <row r="245" spans="1:20" ht="27.95" customHeight="1" x14ac:dyDescent="0.25">
      <c r="A245" s="32"/>
      <c r="N245" s="15"/>
      <c r="O245" s="1"/>
      <c r="P245" s="1"/>
      <c r="Q245" s="1"/>
      <c r="R245" s="1"/>
      <c r="S245" s="2"/>
      <c r="T245" s="2"/>
    </row>
    <row r="246" spans="1:20" ht="27.95" customHeight="1" x14ac:dyDescent="0.25">
      <c r="A246" s="32"/>
      <c r="N246" s="15"/>
      <c r="O246" s="1"/>
      <c r="P246" s="1"/>
      <c r="Q246" s="1"/>
      <c r="R246" s="1"/>
      <c r="S246" s="2"/>
      <c r="T246" s="2"/>
    </row>
    <row r="247" spans="1:20" ht="27.95" customHeight="1" x14ac:dyDescent="0.25">
      <c r="A247" s="32"/>
      <c r="N247" s="15"/>
      <c r="O247" s="1"/>
      <c r="P247" s="1"/>
      <c r="Q247" s="1"/>
      <c r="R247" s="1"/>
      <c r="S247" s="2"/>
      <c r="T247" s="2"/>
    </row>
    <row r="248" spans="1:20" ht="27.95" customHeight="1" x14ac:dyDescent="0.25">
      <c r="A248" s="32"/>
      <c r="N248" s="15"/>
      <c r="O248" s="1"/>
      <c r="P248" s="1"/>
      <c r="Q248" s="1"/>
      <c r="R248" s="1"/>
      <c r="S248" s="2"/>
      <c r="T248" s="2"/>
    </row>
    <row r="249" spans="1:20" ht="27.95" customHeight="1" x14ac:dyDescent="0.25">
      <c r="A249" s="32"/>
      <c r="N249" s="15"/>
      <c r="O249" s="1"/>
      <c r="P249" s="1"/>
      <c r="Q249" s="1"/>
      <c r="R249" s="1"/>
      <c r="S249" s="2"/>
      <c r="T249" s="2"/>
    </row>
    <row r="250" spans="1:20" ht="27.95" customHeight="1" x14ac:dyDescent="0.25">
      <c r="A250" s="32"/>
      <c r="N250" s="15"/>
      <c r="O250" s="1"/>
      <c r="P250" s="1"/>
      <c r="Q250" s="1"/>
      <c r="R250" s="1"/>
      <c r="S250" s="2"/>
      <c r="T250" s="2"/>
    </row>
    <row r="251" spans="1:20" ht="27.95" customHeight="1" x14ac:dyDescent="0.25">
      <c r="A251" s="32"/>
      <c r="N251" s="15"/>
      <c r="O251" s="1"/>
      <c r="P251" s="1"/>
      <c r="Q251" s="1"/>
      <c r="R251" s="1"/>
      <c r="S251" s="2"/>
      <c r="T251" s="2"/>
    </row>
    <row r="252" spans="1:20" ht="27.95" customHeight="1" x14ac:dyDescent="0.25">
      <c r="A252" s="32"/>
      <c r="N252" s="15"/>
      <c r="O252" s="1"/>
      <c r="P252" s="1"/>
      <c r="Q252" s="1"/>
      <c r="R252" s="1"/>
      <c r="S252" s="2"/>
      <c r="T252" s="2"/>
    </row>
    <row r="253" spans="1:20" ht="27.95" customHeight="1" x14ac:dyDescent="0.25">
      <c r="A253" s="32"/>
      <c r="N253" s="15"/>
      <c r="O253" s="1"/>
      <c r="P253" s="1"/>
      <c r="Q253" s="1"/>
      <c r="R253" s="1"/>
      <c r="S253" s="2"/>
      <c r="T253" s="2"/>
    </row>
    <row r="254" spans="1:20" ht="27.95" customHeight="1" x14ac:dyDescent="0.25">
      <c r="A254" s="32"/>
      <c r="N254" s="15"/>
      <c r="O254" s="1"/>
      <c r="P254" s="1"/>
      <c r="Q254" s="1"/>
      <c r="R254" s="1"/>
      <c r="S254" s="2"/>
      <c r="T254" s="2"/>
    </row>
    <row r="255" spans="1:20" ht="27.95" customHeight="1" x14ac:dyDescent="0.25">
      <c r="A255" s="32"/>
      <c r="N255" s="15"/>
      <c r="O255" s="1"/>
      <c r="P255" s="1"/>
      <c r="Q255" s="1"/>
      <c r="R255" s="1"/>
      <c r="S255" s="2"/>
      <c r="T255" s="2"/>
    </row>
    <row r="256" spans="1:20" ht="27.95" customHeight="1" x14ac:dyDescent="0.25">
      <c r="A256" s="32"/>
      <c r="N256" s="15"/>
      <c r="O256" s="1"/>
      <c r="P256" s="1"/>
      <c r="Q256" s="1"/>
      <c r="R256" s="1"/>
      <c r="S256" s="2"/>
      <c r="T256" s="2"/>
    </row>
    <row r="257" spans="1:20" ht="27.95" customHeight="1" x14ac:dyDescent="0.25">
      <c r="A257" s="32"/>
      <c r="N257" s="15"/>
      <c r="O257" s="1"/>
      <c r="P257" s="1"/>
      <c r="Q257" s="1"/>
      <c r="R257" s="1"/>
      <c r="S257" s="2"/>
      <c r="T257" s="2"/>
    </row>
    <row r="258" spans="1:20" ht="27.95" customHeight="1" x14ac:dyDescent="0.25">
      <c r="A258" s="32"/>
      <c r="N258" s="15"/>
      <c r="O258" s="1"/>
      <c r="P258" s="1"/>
      <c r="Q258" s="1"/>
      <c r="R258" s="1"/>
      <c r="S258" s="2"/>
      <c r="T258" s="2"/>
    </row>
    <row r="259" spans="1:20" ht="27.95" customHeight="1" x14ac:dyDescent="0.25">
      <c r="A259" s="32"/>
      <c r="N259" s="15"/>
      <c r="O259" s="1"/>
      <c r="P259" s="1"/>
      <c r="Q259" s="1"/>
      <c r="R259" s="1"/>
      <c r="S259" s="2"/>
      <c r="T259" s="2"/>
    </row>
    <row r="260" spans="1:20" ht="27.95" customHeight="1" x14ac:dyDescent="0.25">
      <c r="A260" s="32"/>
      <c r="N260" s="15"/>
      <c r="O260" s="1"/>
      <c r="P260" s="1"/>
      <c r="Q260" s="1"/>
      <c r="R260" s="1"/>
      <c r="S260" s="2"/>
      <c r="T260" s="2"/>
    </row>
    <row r="261" spans="1:20" ht="27.95" customHeight="1" x14ac:dyDescent="0.25">
      <c r="A261" s="32"/>
      <c r="N261" s="15"/>
      <c r="O261" s="1"/>
      <c r="P261" s="1"/>
      <c r="Q261" s="1"/>
      <c r="R261" s="1"/>
      <c r="S261" s="2"/>
      <c r="T261" s="2"/>
    </row>
    <row r="262" spans="1:20" ht="27.95" customHeight="1" x14ac:dyDescent="0.25">
      <c r="A262" s="32"/>
      <c r="N262" s="15"/>
      <c r="O262" s="1"/>
      <c r="P262" s="1"/>
      <c r="Q262" s="1"/>
      <c r="R262" s="1"/>
      <c r="S262" s="2"/>
      <c r="T262" s="2"/>
    </row>
    <row r="263" spans="1:20" ht="27.95" customHeight="1" x14ac:dyDescent="0.25">
      <c r="A263" s="32"/>
      <c r="N263" s="15"/>
      <c r="O263" s="1"/>
      <c r="P263" s="1"/>
      <c r="Q263" s="1"/>
      <c r="R263" s="1"/>
      <c r="S263" s="2"/>
      <c r="T263" s="2"/>
    </row>
    <row r="264" spans="1:20" ht="27.95" customHeight="1" x14ac:dyDescent="0.25">
      <c r="A264" s="32"/>
      <c r="N264" s="15"/>
      <c r="O264" s="1"/>
      <c r="P264" s="1"/>
      <c r="Q264" s="1"/>
      <c r="R264" s="1"/>
      <c r="S264" s="2"/>
      <c r="T264" s="2"/>
    </row>
    <row r="265" spans="1:20" ht="27.95" customHeight="1" x14ac:dyDescent="0.25">
      <c r="A265" s="32"/>
      <c r="N265" s="15"/>
      <c r="O265" s="1"/>
      <c r="P265" s="1"/>
      <c r="Q265" s="1"/>
      <c r="R265" s="1"/>
      <c r="S265" s="2"/>
      <c r="T265" s="2"/>
    </row>
    <row r="266" spans="1:20" ht="27.95" customHeight="1" x14ac:dyDescent="0.25">
      <c r="A266" s="32"/>
      <c r="N266" s="15"/>
      <c r="O266" s="1"/>
      <c r="P266" s="1"/>
      <c r="Q266" s="1"/>
      <c r="R266" s="1"/>
      <c r="S266" s="2"/>
      <c r="T266" s="2"/>
    </row>
    <row r="267" spans="1:20" ht="27.95" customHeight="1" x14ac:dyDescent="0.25">
      <c r="A267" s="32"/>
      <c r="N267" s="15"/>
      <c r="O267" s="1"/>
      <c r="P267" s="1"/>
      <c r="Q267" s="1"/>
      <c r="R267" s="1"/>
      <c r="S267" s="2"/>
      <c r="T267" s="2"/>
    </row>
    <row r="268" spans="1:20" ht="27.95" customHeight="1" x14ac:dyDescent="0.25">
      <c r="A268" s="32"/>
      <c r="N268" s="15"/>
      <c r="O268" s="1"/>
      <c r="P268" s="1"/>
      <c r="Q268" s="1"/>
      <c r="R268" s="1"/>
      <c r="S268" s="2"/>
      <c r="T268" s="2"/>
    </row>
    <row r="269" spans="1:20" ht="27.95" customHeight="1" x14ac:dyDescent="0.25">
      <c r="A269" s="32"/>
      <c r="N269" s="15"/>
      <c r="O269" s="1"/>
      <c r="P269" s="1"/>
      <c r="Q269" s="1"/>
      <c r="R269" s="1"/>
      <c r="S269" s="2"/>
      <c r="T269" s="2"/>
    </row>
    <row r="270" spans="1:20" ht="27.95" customHeight="1" x14ac:dyDescent="0.25">
      <c r="A270" s="32"/>
      <c r="N270" s="15"/>
      <c r="O270" s="1"/>
      <c r="P270" s="1"/>
      <c r="Q270" s="1"/>
      <c r="R270" s="1"/>
      <c r="S270" s="2"/>
      <c r="T270" s="2"/>
    </row>
    <row r="271" spans="1:20" ht="27.95" customHeight="1" x14ac:dyDescent="0.25">
      <c r="A271" s="32"/>
      <c r="N271" s="15"/>
      <c r="O271" s="1"/>
      <c r="P271" s="1"/>
      <c r="Q271" s="1"/>
      <c r="R271" s="1"/>
      <c r="S271" s="2"/>
      <c r="T271" s="2"/>
    </row>
    <row r="272" spans="1:20" ht="27.95" customHeight="1" x14ac:dyDescent="0.25">
      <c r="A272" s="32"/>
      <c r="N272" s="15"/>
      <c r="O272" s="1"/>
      <c r="P272" s="1"/>
      <c r="Q272" s="1"/>
      <c r="R272" s="1"/>
      <c r="S272" s="2"/>
      <c r="T272" s="2"/>
    </row>
    <row r="273" spans="1:20" ht="27.95" customHeight="1" x14ac:dyDescent="0.25">
      <c r="A273" s="32"/>
      <c r="N273" s="15"/>
      <c r="O273" s="1"/>
      <c r="P273" s="1"/>
      <c r="Q273" s="1"/>
      <c r="R273" s="1"/>
      <c r="S273" s="2"/>
      <c r="T273" s="2"/>
    </row>
    <row r="274" spans="1:20" ht="27.95" customHeight="1" x14ac:dyDescent="0.25">
      <c r="A274" s="32"/>
      <c r="N274" s="15"/>
      <c r="O274" s="1"/>
      <c r="P274" s="1"/>
      <c r="Q274" s="1"/>
      <c r="R274" s="1"/>
      <c r="S274" s="2"/>
      <c r="T274" s="2"/>
    </row>
    <row r="275" spans="1:20" ht="27.95" customHeight="1" x14ac:dyDescent="0.25">
      <c r="A275" s="32"/>
      <c r="N275" s="15"/>
      <c r="O275" s="1"/>
      <c r="P275" s="1"/>
      <c r="Q275" s="1"/>
      <c r="R275" s="1"/>
      <c r="S275" s="2"/>
      <c r="T275" s="2"/>
    </row>
    <row r="276" spans="1:20" ht="27.95" customHeight="1" x14ac:dyDescent="0.25">
      <c r="A276" s="32"/>
      <c r="N276" s="15"/>
      <c r="O276" s="1"/>
      <c r="P276" s="1"/>
      <c r="Q276" s="1"/>
      <c r="R276" s="1"/>
      <c r="S276" s="2"/>
      <c r="T276" s="2"/>
    </row>
    <row r="277" spans="1:20" ht="27.95" customHeight="1" x14ac:dyDescent="0.25">
      <c r="A277" s="32"/>
      <c r="N277" s="15"/>
      <c r="O277" s="1"/>
      <c r="P277" s="1"/>
      <c r="Q277" s="1"/>
      <c r="R277" s="1"/>
      <c r="S277" s="2"/>
      <c r="T277" s="2"/>
    </row>
    <row r="278" spans="1:20" ht="27.95" customHeight="1" x14ac:dyDescent="0.25">
      <c r="A278" s="32"/>
      <c r="N278" s="15"/>
      <c r="O278" s="1"/>
      <c r="P278" s="1"/>
      <c r="Q278" s="1"/>
      <c r="R278" s="1"/>
      <c r="S278" s="2"/>
      <c r="T278" s="2"/>
    </row>
    <row r="279" spans="1:20" ht="27.95" customHeight="1" x14ac:dyDescent="0.25">
      <c r="A279" s="32"/>
      <c r="N279" s="15"/>
      <c r="O279" s="1"/>
      <c r="P279" s="1"/>
      <c r="Q279" s="1"/>
      <c r="R279" s="1"/>
      <c r="S279" s="2"/>
      <c r="T279" s="2"/>
    </row>
    <row r="280" spans="1:20" ht="27.95" customHeight="1" x14ac:dyDescent="0.25">
      <c r="A280" s="32"/>
      <c r="N280" s="15"/>
      <c r="O280" s="1"/>
      <c r="P280" s="1"/>
      <c r="Q280" s="1"/>
      <c r="R280" s="1"/>
      <c r="S280" s="2"/>
      <c r="T280" s="2"/>
    </row>
    <row r="281" spans="1:20" ht="27.95" customHeight="1" x14ac:dyDescent="0.25">
      <c r="A281" s="32"/>
      <c r="N281" s="15"/>
      <c r="O281" s="1"/>
      <c r="P281" s="1"/>
      <c r="Q281" s="1"/>
      <c r="R281" s="1"/>
      <c r="S281" s="2"/>
      <c r="T281" s="2"/>
    </row>
    <row r="282" spans="1:20" ht="27.95" customHeight="1" x14ac:dyDescent="0.25">
      <c r="A282" s="32"/>
      <c r="N282" s="15"/>
      <c r="O282" s="1"/>
      <c r="P282" s="1"/>
      <c r="Q282" s="1"/>
      <c r="R282" s="1"/>
      <c r="S282" s="2"/>
      <c r="T282" s="2"/>
    </row>
    <row r="283" spans="1:20" ht="27.95" customHeight="1" x14ac:dyDescent="0.25">
      <c r="A283" s="32"/>
      <c r="N283" s="15"/>
      <c r="O283" s="1"/>
      <c r="P283" s="1"/>
      <c r="Q283" s="1"/>
      <c r="R283" s="1"/>
      <c r="S283" s="2"/>
      <c r="T283" s="2"/>
    </row>
    <row r="284" spans="1:20" ht="27.95" customHeight="1" x14ac:dyDescent="0.25">
      <c r="A284" s="32"/>
      <c r="N284" s="15"/>
      <c r="O284" s="1"/>
      <c r="P284" s="1"/>
      <c r="Q284" s="1"/>
      <c r="R284" s="1"/>
      <c r="S284" s="2"/>
      <c r="T284" s="2"/>
    </row>
    <row r="285" spans="1:20" ht="27.95" customHeight="1" x14ac:dyDescent="0.25">
      <c r="A285" s="32"/>
      <c r="N285" s="15"/>
      <c r="O285" s="1"/>
      <c r="P285" s="1"/>
      <c r="Q285" s="1"/>
      <c r="R285" s="1"/>
      <c r="S285" s="2"/>
      <c r="T285" s="2"/>
    </row>
    <row r="286" spans="1:20" ht="27.95" customHeight="1" x14ac:dyDescent="0.25">
      <c r="A286" s="32"/>
      <c r="N286" s="15"/>
      <c r="O286" s="1"/>
      <c r="P286" s="1"/>
      <c r="Q286" s="1"/>
      <c r="R286" s="1"/>
      <c r="S286" s="2"/>
      <c r="T286" s="2"/>
    </row>
    <row r="287" spans="1:20" ht="27.95" customHeight="1" x14ac:dyDescent="0.25">
      <c r="A287" s="32"/>
      <c r="N287" s="15"/>
      <c r="O287" s="1"/>
      <c r="P287" s="1"/>
      <c r="Q287" s="1"/>
      <c r="R287" s="1"/>
      <c r="S287" s="2"/>
      <c r="T287" s="2"/>
    </row>
    <row r="288" spans="1:20" ht="27.95" customHeight="1" x14ac:dyDescent="0.25">
      <c r="A288" s="32"/>
      <c r="N288" s="15"/>
      <c r="O288" s="1"/>
      <c r="P288" s="1"/>
      <c r="Q288" s="1"/>
      <c r="R288" s="1"/>
      <c r="S288" s="2"/>
      <c r="T288" s="2"/>
    </row>
    <row r="289" spans="1:20" ht="27.95" customHeight="1" x14ac:dyDescent="0.25">
      <c r="A289" s="32"/>
      <c r="N289" s="15"/>
      <c r="O289" s="1"/>
      <c r="P289" s="1"/>
      <c r="Q289" s="1"/>
      <c r="R289" s="1"/>
      <c r="S289" s="2"/>
      <c r="T289" s="2"/>
    </row>
    <row r="290" spans="1:20" ht="27.95" customHeight="1" x14ac:dyDescent="0.25">
      <c r="A290" s="32"/>
      <c r="N290" s="15"/>
      <c r="O290" s="1"/>
      <c r="P290" s="1"/>
      <c r="Q290" s="1"/>
      <c r="R290" s="1"/>
      <c r="S290" s="2"/>
      <c r="T290" s="2"/>
    </row>
    <row r="291" spans="1:20" ht="27.95" customHeight="1" x14ac:dyDescent="0.25">
      <c r="A291" s="32"/>
      <c r="N291" s="15"/>
      <c r="O291" s="1"/>
      <c r="P291" s="1"/>
      <c r="Q291" s="1"/>
      <c r="R291" s="1"/>
      <c r="S291" s="2"/>
      <c r="T291" s="2"/>
    </row>
    <row r="292" spans="1:20" ht="27.95" customHeight="1" x14ac:dyDescent="0.25">
      <c r="A292" s="32"/>
      <c r="N292" s="15"/>
      <c r="O292" s="1"/>
      <c r="P292" s="1"/>
      <c r="Q292" s="1"/>
      <c r="R292" s="1"/>
      <c r="S292" s="2"/>
      <c r="T292" s="2"/>
    </row>
    <row r="293" spans="1:20" ht="27.95" customHeight="1" x14ac:dyDescent="0.25">
      <c r="A293" s="32"/>
      <c r="N293" s="15"/>
      <c r="O293" s="1"/>
      <c r="P293" s="1"/>
      <c r="Q293" s="1"/>
      <c r="R293" s="1"/>
      <c r="S293" s="2"/>
      <c r="T293" s="2"/>
    </row>
    <row r="294" spans="1:20" ht="27.95" customHeight="1" x14ac:dyDescent="0.25">
      <c r="A294" s="32"/>
      <c r="N294" s="15"/>
      <c r="O294" s="1"/>
      <c r="P294" s="1"/>
      <c r="Q294" s="1"/>
      <c r="R294" s="1"/>
      <c r="S294" s="2"/>
      <c r="T294" s="2"/>
    </row>
    <row r="295" spans="1:20" ht="27.95" customHeight="1" x14ac:dyDescent="0.25">
      <c r="A295" s="32"/>
      <c r="N295" s="15"/>
      <c r="O295" s="1"/>
      <c r="P295" s="1"/>
      <c r="Q295" s="1"/>
      <c r="R295" s="1"/>
      <c r="S295" s="2"/>
      <c r="T295" s="2"/>
    </row>
    <row r="296" spans="1:20" ht="27.95" customHeight="1" x14ac:dyDescent="0.25">
      <c r="A296" s="32"/>
      <c r="N296" s="15"/>
      <c r="O296" s="1"/>
      <c r="P296" s="1"/>
      <c r="Q296" s="1"/>
      <c r="R296" s="1"/>
      <c r="S296" s="2"/>
      <c r="T296" s="2"/>
    </row>
    <row r="297" spans="1:20" ht="27.95" customHeight="1" x14ac:dyDescent="0.25">
      <c r="A297" s="32"/>
      <c r="N297" s="15"/>
      <c r="O297" s="1"/>
      <c r="P297" s="1"/>
      <c r="Q297" s="1"/>
      <c r="R297" s="1"/>
      <c r="S297" s="2"/>
      <c r="T297" s="2"/>
    </row>
    <row r="298" spans="1:20" ht="27.95" customHeight="1" x14ac:dyDescent="0.25">
      <c r="A298" s="32"/>
      <c r="N298" s="15"/>
      <c r="O298" s="1"/>
      <c r="P298" s="1"/>
      <c r="Q298" s="1"/>
      <c r="R298" s="1"/>
      <c r="S298" s="2"/>
      <c r="T298" s="2"/>
    </row>
    <row r="299" spans="1:20" ht="27.95" customHeight="1" x14ac:dyDescent="0.25">
      <c r="A299" s="32"/>
      <c r="N299" s="15"/>
      <c r="O299" s="1"/>
      <c r="P299" s="1"/>
      <c r="Q299" s="1"/>
      <c r="R299" s="1"/>
      <c r="S299" s="2"/>
      <c r="T299" s="2"/>
    </row>
    <row r="300" spans="1:20" ht="27.95" customHeight="1" x14ac:dyDescent="0.25">
      <c r="A300" s="32"/>
      <c r="N300" s="15"/>
      <c r="O300" s="1"/>
      <c r="P300" s="1"/>
      <c r="Q300" s="1"/>
      <c r="R300" s="1"/>
      <c r="S300" s="2"/>
      <c r="T300" s="2"/>
    </row>
    <row r="301" spans="1:20" ht="27.95" customHeight="1" x14ac:dyDescent="0.25">
      <c r="A301" s="32"/>
      <c r="N301" s="15"/>
      <c r="O301" s="1"/>
      <c r="P301" s="1"/>
      <c r="Q301" s="1"/>
      <c r="R301" s="1"/>
      <c r="S301" s="2"/>
      <c r="T301" s="2"/>
    </row>
    <row r="302" spans="1:20" ht="27.95" customHeight="1" x14ac:dyDescent="0.25">
      <c r="A302" s="32">
        <v>42091</v>
      </c>
    </row>
    <row r="303" spans="1:20" ht="27.95" customHeight="1" x14ac:dyDescent="0.25">
      <c r="A303" s="32">
        <v>42091</v>
      </c>
    </row>
    <row r="304" spans="1:20" ht="27.95" customHeight="1" x14ac:dyDescent="0.25">
      <c r="A304" s="32">
        <v>42091</v>
      </c>
    </row>
    <row r="305" spans="1:1" ht="27.95" customHeight="1" x14ac:dyDescent="0.25">
      <c r="A305" s="32">
        <v>42091</v>
      </c>
    </row>
    <row r="306" spans="1:1" ht="27.95" customHeight="1" x14ac:dyDescent="0.25">
      <c r="A306" s="32">
        <v>42091</v>
      </c>
    </row>
    <row r="307" spans="1:1" ht="27.95" customHeight="1" x14ac:dyDescent="0.25">
      <c r="A307" s="32">
        <v>42091</v>
      </c>
    </row>
    <row r="308" spans="1:1" ht="27.95" customHeight="1" x14ac:dyDescent="0.25">
      <c r="A308" s="32">
        <v>42091</v>
      </c>
    </row>
    <row r="309" spans="1:1" ht="27.95" customHeight="1" x14ac:dyDescent="0.25">
      <c r="A309" s="32">
        <v>42091</v>
      </c>
    </row>
    <row r="310" spans="1:1" ht="27.95" customHeight="1" x14ac:dyDescent="0.25">
      <c r="A310" s="32">
        <v>42091</v>
      </c>
    </row>
    <row r="311" spans="1:1" ht="27.95" customHeight="1" x14ac:dyDescent="0.25">
      <c r="A311" s="32">
        <v>42091</v>
      </c>
    </row>
    <row r="312" spans="1:1" ht="27.95" customHeight="1" x14ac:dyDescent="0.25">
      <c r="A312" s="32">
        <v>42091</v>
      </c>
    </row>
    <row r="313" spans="1:1" ht="27.95" customHeight="1" x14ac:dyDescent="0.25">
      <c r="A313" s="32">
        <v>42091</v>
      </c>
    </row>
    <row r="314" spans="1:1" ht="27.95" customHeight="1" x14ac:dyDescent="0.25">
      <c r="A314" s="32">
        <v>42091</v>
      </c>
    </row>
    <row r="315" spans="1:1" ht="27.95" customHeight="1" x14ac:dyDescent="0.25">
      <c r="A315" s="32">
        <v>42091</v>
      </c>
    </row>
    <row r="316" spans="1:1" ht="27.95" customHeight="1" x14ac:dyDescent="0.25">
      <c r="A316" s="32">
        <v>42091</v>
      </c>
    </row>
    <row r="317" spans="1:1" ht="27.95" customHeight="1" x14ac:dyDescent="0.25">
      <c r="A317" s="32">
        <v>42091</v>
      </c>
    </row>
    <row r="318" spans="1:1" ht="27.95" customHeight="1" x14ac:dyDescent="0.25">
      <c r="A318" s="32">
        <v>42091</v>
      </c>
    </row>
    <row r="319" spans="1:1" ht="27.95" customHeight="1" x14ac:dyDescent="0.25">
      <c r="A319" s="32">
        <v>42091</v>
      </c>
    </row>
    <row r="320" spans="1:1" ht="27.95" customHeight="1" x14ac:dyDescent="0.25">
      <c r="A320" s="32">
        <v>42091</v>
      </c>
    </row>
    <row r="321" spans="1:1" ht="27.95" customHeight="1" x14ac:dyDescent="0.25">
      <c r="A321" s="32">
        <v>42091</v>
      </c>
    </row>
    <row r="322" spans="1:1" ht="27.95" customHeight="1" x14ac:dyDescent="0.25">
      <c r="A322" s="32">
        <v>42091</v>
      </c>
    </row>
    <row r="323" spans="1:1" ht="27.95" customHeight="1" x14ac:dyDescent="0.25">
      <c r="A323" s="32">
        <v>42091</v>
      </c>
    </row>
    <row r="324" spans="1:1" ht="27.95" customHeight="1" x14ac:dyDescent="0.25">
      <c r="A324" s="32">
        <v>42091</v>
      </c>
    </row>
    <row r="325" spans="1:1" ht="27.95" customHeight="1" x14ac:dyDescent="0.25">
      <c r="A325" s="32">
        <v>42091</v>
      </c>
    </row>
    <row r="326" spans="1:1" ht="27.95" customHeight="1" x14ac:dyDescent="0.25">
      <c r="A326" s="32">
        <v>42091</v>
      </c>
    </row>
    <row r="327" spans="1:1" ht="27.95" customHeight="1" x14ac:dyDescent="0.25">
      <c r="A327" s="32">
        <v>42091</v>
      </c>
    </row>
    <row r="328" spans="1:1" ht="27.95" customHeight="1" x14ac:dyDescent="0.25">
      <c r="A328" s="32">
        <v>42091</v>
      </c>
    </row>
    <row r="329" spans="1:1" ht="27.95" customHeight="1" x14ac:dyDescent="0.25">
      <c r="A329" s="32">
        <v>42091</v>
      </c>
    </row>
    <row r="330" spans="1:1" ht="27.95" customHeight="1" x14ac:dyDescent="0.25">
      <c r="A330" s="32">
        <v>42091</v>
      </c>
    </row>
    <row r="331" spans="1:1" ht="27.95" customHeight="1" x14ac:dyDescent="0.25">
      <c r="A331" s="32">
        <v>42091</v>
      </c>
    </row>
    <row r="332" spans="1:1" ht="27.95" customHeight="1" x14ac:dyDescent="0.25">
      <c r="A332" s="32">
        <v>42091</v>
      </c>
    </row>
    <row r="333" spans="1:1" ht="27.95" customHeight="1" x14ac:dyDescent="0.25">
      <c r="A333" s="32">
        <v>42091</v>
      </c>
    </row>
    <row r="334" spans="1:1" ht="27.95" customHeight="1" x14ac:dyDescent="0.25">
      <c r="A334" s="32">
        <v>42091</v>
      </c>
    </row>
    <row r="335" spans="1:1" ht="27.95" customHeight="1" x14ac:dyDescent="0.25">
      <c r="A335" s="32">
        <v>42091</v>
      </c>
    </row>
    <row r="336" spans="1:1" ht="27.95" customHeight="1" x14ac:dyDescent="0.25">
      <c r="A336" s="32">
        <v>42091</v>
      </c>
    </row>
    <row r="337" spans="1:45" ht="27.95" customHeight="1" x14ac:dyDescent="0.25">
      <c r="A337" s="32">
        <v>42091</v>
      </c>
    </row>
    <row r="338" spans="1:45" ht="27.95" customHeight="1" x14ac:dyDescent="0.25">
      <c r="A338" s="32">
        <v>42091</v>
      </c>
    </row>
    <row r="339" spans="1:45" ht="27.95" customHeight="1" x14ac:dyDescent="0.25">
      <c r="A339" s="32">
        <v>42091</v>
      </c>
    </row>
    <row r="340" spans="1:45" ht="27.95" customHeight="1" x14ac:dyDescent="0.25">
      <c r="A340" s="32">
        <v>42091</v>
      </c>
    </row>
    <row r="341" spans="1:45" ht="27.95" customHeight="1" x14ac:dyDescent="0.25">
      <c r="A341" s="32">
        <v>42091</v>
      </c>
    </row>
    <row r="342" spans="1:45" ht="27.95" customHeight="1" x14ac:dyDescent="0.25">
      <c r="A342" s="32">
        <v>42091</v>
      </c>
    </row>
    <row r="343" spans="1:45" ht="27.95" customHeight="1" x14ac:dyDescent="0.25">
      <c r="A343" s="32">
        <v>42091</v>
      </c>
    </row>
    <row r="344" spans="1:45" ht="27.95" customHeight="1" x14ac:dyDescent="0.25">
      <c r="A344" s="32">
        <v>42091</v>
      </c>
    </row>
    <row r="345" spans="1:45" ht="27.95" customHeight="1" x14ac:dyDescent="0.25">
      <c r="A345" s="32">
        <v>42091</v>
      </c>
    </row>
    <row r="346" spans="1:45" ht="27.95" customHeight="1" x14ac:dyDescent="0.25">
      <c r="A346" s="32">
        <v>42091</v>
      </c>
    </row>
    <row r="347" spans="1:45" ht="27.95" customHeight="1" x14ac:dyDescent="0.25">
      <c r="A347" s="32">
        <v>42091</v>
      </c>
    </row>
    <row r="348" spans="1:45" ht="27.95" customHeight="1" x14ac:dyDescent="0.25">
      <c r="A348" s="32">
        <v>42091</v>
      </c>
    </row>
    <row r="349" spans="1:45" ht="27.95" customHeight="1" x14ac:dyDescent="0.25">
      <c r="A349" s="32">
        <v>42091</v>
      </c>
      <c r="D349" s="3">
        <v>782</v>
      </c>
      <c r="E349" s="3" t="s">
        <v>68</v>
      </c>
      <c r="AR349" s="3">
        <v>12</v>
      </c>
      <c r="AS349" s="3" t="s">
        <v>63</v>
      </c>
    </row>
    <row r="350" spans="1:45" ht="27.95" customHeight="1" x14ac:dyDescent="0.25">
      <c r="AR350" s="3">
        <v>12</v>
      </c>
      <c r="AS350" s="3" t="s">
        <v>63</v>
      </c>
    </row>
    <row r="351" spans="1:45" ht="27.95" customHeight="1" x14ac:dyDescent="0.25">
      <c r="AR351" s="3">
        <v>12</v>
      </c>
      <c r="AS351" s="3" t="s">
        <v>63</v>
      </c>
    </row>
    <row r="352" spans="1:45" ht="27.95" customHeight="1" x14ac:dyDescent="0.25">
      <c r="A352" s="3" t="s">
        <v>0</v>
      </c>
    </row>
  </sheetData>
  <autoFilter ref="A4:BF349"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sortState ref="A20:AX310">
      <sortCondition ref="T1:T523"/>
    </sortState>
  </autoFilter>
  <dataConsolidate/>
  <mergeCells count="29">
    <mergeCell ref="A2:F2"/>
    <mergeCell ref="V3:V4"/>
    <mergeCell ref="BC3:BC4"/>
    <mergeCell ref="BD3:BD4"/>
    <mergeCell ref="AZ3:AZ4"/>
    <mergeCell ref="AY3:AY4"/>
    <mergeCell ref="AX3:AX4"/>
    <mergeCell ref="AW3:AW4"/>
    <mergeCell ref="AV3:AV4"/>
    <mergeCell ref="AU3:AU4"/>
    <mergeCell ref="G3:G4"/>
    <mergeCell ref="H3:I3"/>
    <mergeCell ref="J3:K3"/>
    <mergeCell ref="L3:L4"/>
    <mergeCell ref="M3:M4"/>
    <mergeCell ref="T3:T4"/>
    <mergeCell ref="W3:W4"/>
    <mergeCell ref="X3:Y3"/>
    <mergeCell ref="N3:N4"/>
    <mergeCell ref="BE3:BE4"/>
    <mergeCell ref="BA3:BA4"/>
    <mergeCell ref="BB3:BB4"/>
    <mergeCell ref="AE3:AF3"/>
    <mergeCell ref="AG3:AG4"/>
    <mergeCell ref="AH3:AJ3"/>
    <mergeCell ref="AK3:AK4"/>
    <mergeCell ref="O3:P3"/>
    <mergeCell ref="Q3:R3"/>
    <mergeCell ref="S3:S4"/>
  </mergeCells>
  <pageMargins left="0.7" right="0.7" top="0.75" bottom="0.75" header="0.3" footer="0.3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AUG.2015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dmcr</dc:creator>
  <cp:lastModifiedBy>Imran</cp:lastModifiedBy>
  <cp:lastPrinted>2008-04-27T22:33:08Z</cp:lastPrinted>
  <dcterms:created xsi:type="dcterms:W3CDTF">2011-10-03T09:15:27Z</dcterms:created>
  <dcterms:modified xsi:type="dcterms:W3CDTF">2015-11-19T22:44:46Z</dcterms:modified>
</cp:coreProperties>
</file>