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drawings/drawing1.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9b8b2f54c7041b8e/デスクトップ/開発勉強用/ソフトウェアテスト技法練習帳/"/>
    </mc:Choice>
  </mc:AlternateContent>
  <xr:revisionPtr revIDLastSave="603" documentId="8_{5153F73D-5184-4297-9913-58FADAB59DF5}" xr6:coauthVersionLast="47" xr6:coauthVersionMax="47" xr10:uidLastSave="{ADB23E9C-BDAE-46A2-A566-E01DEDDF085A}"/>
  <bookViews>
    <workbookView xWindow="-108" yWindow="-108" windowWidth="23256" windowHeight="12456" firstSheet="4" activeTab="5" xr2:uid="{BBDD053C-B702-4C3A-A90A-9C45BE65917B}"/>
  </bookViews>
  <sheets>
    <sheet name="1.1温度によって表示を変えるペット用室温計" sheetId="1" r:id="rId1"/>
    <sheet name="1.2キッチンスケールの動作検証" sheetId="2" r:id="rId2"/>
    <sheet name="1.3畳の枚数から面積を計算するWebシステム" sheetId="3" r:id="rId3"/>
    <sheet name="1.4まとめ買いがお得な手芸用品店" sheetId="4" r:id="rId4"/>
    <sheet name="1.5年齢によって変わる入園料金" sheetId="5" r:id="rId5"/>
    <sheet name="1.6BUG QUEST★盾と一緒に装備できる武器" sheetId="7" r:id="rId6"/>
    <sheet name="1.xひな形"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5" i="7" l="1"/>
  <c r="C26" i="7"/>
  <c r="B26" i="7"/>
  <c r="I28" i="6" a="1"/>
  <c r="I28" i="6" s="1"/>
  <c r="B25" i="7"/>
  <c r="I32" i="5" a="1"/>
  <c r="I32" i="5" s="1"/>
  <c r="B15" i="5"/>
  <c r="I38" i="5" a="1"/>
  <c r="I38" i="5" s="1"/>
  <c r="B28" i="5"/>
  <c r="B27" i="5"/>
  <c r="I32" i="6" a="1"/>
  <c r="I32" i="6" s="1"/>
  <c r="B26" i="5"/>
  <c r="B25" i="5"/>
  <c r="B24" i="5"/>
  <c r="B23" i="5"/>
  <c r="B22" i="5"/>
  <c r="B21" i="5"/>
  <c r="B20" i="5"/>
  <c r="B14" i="5"/>
  <c r="B13" i="5"/>
  <c r="B12" i="5"/>
  <c r="B11" i="5"/>
  <c r="F27" i="6"/>
  <c r="E27" i="6"/>
  <c r="D27" i="6"/>
  <c r="C27" i="6"/>
  <c r="B27" i="6"/>
  <c r="B22" i="6"/>
  <c r="F21" i="6"/>
  <c r="E21" i="6"/>
  <c r="D21" i="6"/>
  <c r="C21" i="6"/>
  <c r="B21" i="6"/>
  <c r="B15" i="6"/>
  <c r="B19" i="5"/>
  <c r="B10" i="5"/>
  <c r="B48" i="4"/>
  <c r="B47" i="4"/>
  <c r="B46" i="4"/>
  <c r="B45" i="4"/>
  <c r="B44" i="4"/>
  <c r="B43" i="4"/>
  <c r="B42" i="4"/>
  <c r="B41" i="4"/>
  <c r="B40" i="4"/>
  <c r="B39" i="3"/>
  <c r="B38" i="3"/>
  <c r="B37" i="3"/>
  <c r="B36" i="3"/>
  <c r="B35" i="3"/>
  <c r="B34" i="3"/>
  <c r="B33" i="3"/>
  <c r="B32" i="3"/>
  <c r="B31" i="3"/>
  <c r="B30" i="3"/>
  <c r="B37" i="1"/>
  <c r="B36" i="1"/>
  <c r="B35" i="1"/>
  <c r="B34" i="1"/>
  <c r="B33" i="1"/>
  <c r="B32" i="1"/>
  <c r="B31" i="1"/>
  <c r="B35" i="4"/>
  <c r="B34" i="4"/>
  <c r="B33" i="4"/>
  <c r="B32" i="4"/>
  <c r="B31" i="4"/>
  <c r="B26" i="4"/>
  <c r="B25" i="4"/>
  <c r="B24" i="4"/>
  <c r="B30" i="4"/>
  <c r="B23" i="4"/>
  <c r="D24" i="3"/>
  <c r="B21" i="3"/>
  <c r="B22" i="3"/>
  <c r="B23" i="3"/>
  <c r="B24" i="3"/>
  <c r="B25" i="3"/>
  <c r="B20" i="3"/>
  <c r="B14" i="3"/>
  <c r="B15" i="3"/>
  <c r="B16" i="3"/>
  <c r="B13" i="3"/>
  <c r="B26" i="2"/>
  <c r="B27" i="2"/>
  <c r="B28" i="2"/>
  <c r="B29" i="2"/>
  <c r="B30" i="2"/>
  <c r="B31" i="2"/>
  <c r="B25" i="2"/>
  <c r="B21" i="2"/>
  <c r="B20" i="2"/>
  <c r="B19" i="2"/>
  <c r="B18" i="2"/>
  <c r="B14" i="2"/>
  <c r="B13" i="2"/>
  <c r="B12" i="2"/>
  <c r="B26" i="1"/>
  <c r="B25" i="1"/>
  <c r="B24" i="1"/>
  <c r="B23" i="1"/>
  <c r="B19" i="1"/>
  <c r="B18" i="1"/>
  <c r="B17" i="1"/>
  <c r="N28" i="6" l="1" a="1"/>
  <c r="N28" i="6" s="1"/>
  <c r="N32" i="5" a="1"/>
  <c r="N32" i="5" s="1"/>
  <c r="S28" i="6" l="1" a="1"/>
  <c r="S28" i="6" s="1"/>
  <c r="C28" i="6" a="1"/>
  <c r="C28" i="6" s="1"/>
  <c r="B28" i="6" a="1"/>
  <c r="B28" i="6" s="1"/>
  <c r="S32" i="5" a="1"/>
  <c r="S32" i="5" s="1"/>
  <c r="B32" i="5" a="1"/>
  <c r="B32" i="5" s="1"/>
  <c r="C32" i="5" a="1"/>
  <c r="C3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tc={9BA03CEC-C163-46BF-9CD8-ED68D6079654}</author>
    <author>tc={FDA5FABD-FD92-4C35-9C19-14B8C2B41123}</author>
    <author>tc={916FBF0B-05A3-4D9C-BADF-A7E86A78C2D1}</author>
    <author>tc={BFF08FF6-AA40-4B1D-B311-8D77C670311E}</author>
    <author>tc={7B26A927-55B4-4FA5-A4AD-77E588C8E3B6}</author>
    <author>tc={6099AA47-0B8B-4E40-A5F9-BBE1B4B30739}</author>
    <author>tc={94E2C060-A305-4E32-A37A-9686CB1EF86C}</author>
  </authors>
  <commentList>
    <comment ref="F18" authorId="0" shapeId="0" xr:uid="{9BA03CEC-C163-46BF-9CD8-ED68D607965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F24" authorId="1" shapeId="0" xr:uid="{FDA5FABD-FD92-4C35-9C19-14B8C2B4112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B28" authorId="2" shapeId="0" xr:uid="{916FBF0B-05A3-4D9C-BADF-A7E86A78C2D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 ref="I28" authorId="3" shapeId="0" xr:uid="{BFF08FF6-AA40-4B1D-B311-8D77C670311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同値分割のC列（入力列）から右側をSPILLで取得</t>
      </text>
    </comment>
    <comment ref="N28" authorId="4" shapeId="0" xr:uid="{7B26A927-55B4-4FA5-A4AD-77E588C8E3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同値分割と境界値分析の結果をつなげて１つの範囲にする</t>
      </text>
    </comment>
    <comment ref="S28" authorId="5" shapeId="0" xr:uid="{6099AA47-0B8B-4E40-A5F9-BBE1B4B3073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１つの範囲につなげたテストケースを入力の順にソートする</t>
      </text>
    </comment>
    <comment ref="I32" authorId="6" shapeId="0" xr:uid="{94E2C060-A305-4E32-A37A-9686CB1EF86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境界値分析のC列（入力列）から右側をSPILLで取得</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<sst xmlns="http://schemas.openxmlformats.org/spreadsheetml/2006/main" count="241" uniqueCount="103">
  <si>
    <t>温度によって表示を変えるペット用室温計</t>
    <rPh sb="0" eb="2">
      <t>オンド</t>
    </rPh>
    <rPh sb="6" eb="8">
      <t>ヒョウジ</t>
    </rPh>
    <rPh sb="9" eb="10">
      <t>カ</t>
    </rPh>
    <rPh sb="15" eb="19">
      <t>ヨウシツオンケイ</t>
    </rPh>
    <phoneticPr fontId="1"/>
  </si>
  <si>
    <t>表1-1</t>
    <rPh sb="0" eb="1">
      <t>ヒョウ</t>
    </rPh>
    <phoneticPr fontId="1"/>
  </si>
  <si>
    <t>室温計の表示メッセージ</t>
    <rPh sb="0" eb="3">
      <t>シツオンケイ</t>
    </rPh>
    <rPh sb="4" eb="6">
      <t>ヒョウジ</t>
    </rPh>
    <phoneticPr fontId="1"/>
  </si>
  <si>
    <t>No</t>
    <phoneticPr fontId="1"/>
  </si>
  <si>
    <t>室温</t>
    <rPh sb="0" eb="2">
      <t>シツオン</t>
    </rPh>
    <phoneticPr fontId="1"/>
  </si>
  <si>
    <t>表示メッセージ</t>
    <rPh sb="0" eb="2">
      <t>ヒョウジ</t>
    </rPh>
    <phoneticPr fontId="1"/>
  </si>
  <si>
    <t>24.0℃未満</t>
    <rPh sb="4" eb="7">
      <t>ドミマン</t>
    </rPh>
    <phoneticPr fontId="1"/>
  </si>
  <si>
    <t>寒い</t>
    <rPh sb="0" eb="1">
      <t>サム</t>
    </rPh>
    <phoneticPr fontId="1"/>
  </si>
  <si>
    <t>24.0℃以上26.0℃未満</t>
    <rPh sb="4" eb="7">
      <t>ドイジョウ</t>
    </rPh>
    <rPh sb="11" eb="14">
      <t>ドミマン</t>
    </rPh>
    <phoneticPr fontId="1"/>
  </si>
  <si>
    <t>快適</t>
    <rPh sb="0" eb="2">
      <t>カイテキ</t>
    </rPh>
    <phoneticPr fontId="1"/>
  </si>
  <si>
    <t>暑い</t>
    <rPh sb="0" eb="1">
      <t>アツ</t>
    </rPh>
    <phoneticPr fontId="1"/>
  </si>
  <si>
    <t>前提条件</t>
    <rPh sb="0" eb="4">
      <t>ゼンテイジョウケン</t>
    </rPh>
    <phoneticPr fontId="1"/>
  </si>
  <si>
    <t>室温計の精度は0.1℃単位</t>
    <rPh sb="0" eb="3">
      <t>シツオンケイ</t>
    </rPh>
    <rPh sb="4" eb="6">
      <t>セイド</t>
    </rPh>
    <rPh sb="11" eb="13">
      <t>タンイ</t>
    </rPh>
    <phoneticPr fontId="1"/>
  </si>
  <si>
    <t>室温計で計測可能な上下限を考慮する必要はない</t>
    <rPh sb="0" eb="4">
      <t>シツオン</t>
    </rPh>
    <rPh sb="4" eb="8">
      <t>ケイソクカノウ</t>
    </rPh>
    <rPh sb="9" eb="12">
      <t>ジョウカゲン</t>
    </rPh>
    <rPh sb="13" eb="15">
      <t>コウリョ</t>
    </rPh>
    <rPh sb="17" eb="19">
      <t>ヒツヨウ</t>
    </rPh>
    <phoneticPr fontId="1"/>
  </si>
  <si>
    <t>同値分割</t>
    <rPh sb="0" eb="4">
      <t>ドウチブンカツ</t>
    </rPh>
    <phoneticPr fontId="1"/>
  </si>
  <si>
    <t>室温(in)</t>
    <rPh sb="0" eb="2">
      <t>シツオン</t>
    </rPh>
    <phoneticPr fontId="1"/>
  </si>
  <si>
    <t>表示メッセージ(out)</t>
    <rPh sb="0" eb="2">
      <t>ヒョウジ</t>
    </rPh>
    <phoneticPr fontId="1"/>
  </si>
  <si>
    <t>結果</t>
    <rPh sb="0" eb="2">
      <t>ケッカ</t>
    </rPh>
    <phoneticPr fontId="1"/>
  </si>
  <si>
    <t>判定</t>
    <rPh sb="0" eb="2">
      <t>ハンテイ</t>
    </rPh>
    <phoneticPr fontId="1"/>
  </si>
  <si>
    <t>26.0℃以上</t>
    <rPh sb="4" eb="7">
      <t>ドイジョウ</t>
    </rPh>
    <phoneticPr fontId="1"/>
  </si>
  <si>
    <t>境界値解析</t>
    <rPh sb="0" eb="3">
      <t>キョウカイチ</t>
    </rPh>
    <rPh sb="3" eb="5">
      <t>カイセキ</t>
    </rPh>
    <phoneticPr fontId="1"/>
  </si>
  <si>
    <t>キッチンスケールの動作検証</t>
    <rPh sb="9" eb="13">
      <t>ドウサケンショウ</t>
    </rPh>
    <phoneticPr fontId="1"/>
  </si>
  <si>
    <t>1g単位で重さを計測・表示する</t>
    <rPh sb="2" eb="4">
      <t>タンイ</t>
    </rPh>
    <rPh sb="5" eb="6">
      <t>オモ</t>
    </rPh>
    <rPh sb="8" eb="10">
      <t>ケイソク</t>
    </rPh>
    <rPh sb="11" eb="13">
      <t>ヒョウジ</t>
    </rPh>
    <phoneticPr fontId="1"/>
  </si>
  <si>
    <t>重さが2,000gを超えた場合、エラー「EEEE」を表示する</t>
    <rPh sb="0" eb="1">
      <t>オモ</t>
    </rPh>
    <rPh sb="10" eb="11">
      <t>コ</t>
    </rPh>
    <rPh sb="13" eb="15">
      <t>バアイ</t>
    </rPh>
    <rPh sb="26" eb="28">
      <t>ヒョウジ</t>
    </rPh>
    <phoneticPr fontId="1"/>
  </si>
  <si>
    <t>重さがマイナスの場合、エラー「EEEE」を表示する</t>
    <rPh sb="0" eb="1">
      <t>オモ</t>
    </rPh>
    <rPh sb="8" eb="10">
      <t>バアイ</t>
    </rPh>
    <phoneticPr fontId="1"/>
  </si>
  <si>
    <t>キッチンスケールの電源を入れた時の重さを0gとする</t>
    <rPh sb="9" eb="11">
      <t>デンゲン</t>
    </rPh>
    <rPh sb="12" eb="13">
      <t>イ</t>
    </rPh>
    <rPh sb="15" eb="16">
      <t>トキ</t>
    </rPh>
    <rPh sb="17" eb="18">
      <t>オモ</t>
    </rPh>
    <phoneticPr fontId="1"/>
  </si>
  <si>
    <t>重さ(in)</t>
    <rPh sb="0" eb="1">
      <t>オモ</t>
    </rPh>
    <phoneticPr fontId="1"/>
  </si>
  <si>
    <t>表示(expect)</t>
    <rPh sb="0" eb="2">
      <t>ヒョウジ</t>
    </rPh>
    <phoneticPr fontId="1"/>
  </si>
  <si>
    <t>結果(actual)</t>
    <rPh sb="0" eb="2">
      <t>ケッカ</t>
    </rPh>
    <phoneticPr fontId="1"/>
  </si>
  <si>
    <t>同値分割</t>
    <rPh sb="0" eb="2">
      <t>ドウチ</t>
    </rPh>
    <rPh sb="2" eb="4">
      <t>ブンカツ</t>
    </rPh>
    <phoneticPr fontId="1"/>
  </si>
  <si>
    <t>境界値分析</t>
    <rPh sb="0" eb="3">
      <t>キョウカイチ</t>
    </rPh>
    <rPh sb="3" eb="5">
      <t>ブンセキ</t>
    </rPh>
    <phoneticPr fontId="1"/>
  </si>
  <si>
    <t>EEEE</t>
  </si>
  <si>
    <t>EEEE</t>
    <phoneticPr fontId="1"/>
  </si>
  <si>
    <t>畳の枚数から面積を計算するWebシステム</t>
    <rPh sb="0" eb="1">
      <t>タタミ</t>
    </rPh>
    <rPh sb="2" eb="4">
      <t>マイスウ</t>
    </rPh>
    <rPh sb="6" eb="8">
      <t>メンセキ</t>
    </rPh>
    <rPh sb="9" eb="11">
      <t>ケイサン</t>
    </rPh>
    <phoneticPr fontId="1"/>
  </si>
  <si>
    <t>前提条件</t>
    <rPh sb="0" eb="2">
      <t>ゼンテイ</t>
    </rPh>
    <rPh sb="2" eb="4">
      <t>ジョウケン</t>
    </rPh>
    <phoneticPr fontId="1"/>
  </si>
  <si>
    <t>整数以外の入力は考慮しない</t>
    <rPh sb="0" eb="2">
      <t>セイスウ</t>
    </rPh>
    <rPh sb="2" eb="4">
      <t>イガイ</t>
    </rPh>
    <rPh sb="5" eb="7">
      <t>ニュウリョク</t>
    </rPh>
    <rPh sb="8" eb="10">
      <t>コウリョ</t>
    </rPh>
    <phoneticPr fontId="1"/>
  </si>
  <si>
    <t>英字・マイナス符号以外の記号文字・小数点付き数字などは入力されない</t>
    <rPh sb="0" eb="2">
      <t>エイジ</t>
    </rPh>
    <rPh sb="7" eb="9">
      <t>フゴウ</t>
    </rPh>
    <rPh sb="9" eb="11">
      <t>イガイ</t>
    </rPh>
    <rPh sb="12" eb="16">
      <t>キゴウモジ</t>
    </rPh>
    <rPh sb="17" eb="21">
      <t>ショウスウテンツ</t>
    </rPh>
    <rPh sb="22" eb="24">
      <t>スウジ</t>
    </rPh>
    <rPh sb="27" eb="29">
      <t>ニュウリョク</t>
    </rPh>
    <phoneticPr fontId="1"/>
  </si>
  <si>
    <t>入力範囲がByte型の範囲を超えるとエラーが発生する</t>
    <rPh sb="0" eb="4">
      <t>ニュウリョクハンイ</t>
    </rPh>
    <rPh sb="9" eb="10">
      <t>ガタ</t>
    </rPh>
    <rPh sb="11" eb="13">
      <t>ハンイ</t>
    </rPh>
    <rPh sb="14" eb="15">
      <t>コ</t>
    </rPh>
    <rPh sb="22" eb="24">
      <t>ハッセイ</t>
    </rPh>
    <phoneticPr fontId="1"/>
  </si>
  <si>
    <t>-128～0の範囲を入力するとエラーが発生し、「畳数は1以上を入力してください」のエラーメッセージを表示する</t>
    <rPh sb="7" eb="9">
      <t>ハンイ</t>
    </rPh>
    <rPh sb="10" eb="12">
      <t>ニュウリョク</t>
    </rPh>
    <rPh sb="19" eb="21">
      <t>ハッセイ</t>
    </rPh>
    <rPh sb="24" eb="26">
      <t>タタミスウ</t>
    </rPh>
    <rPh sb="28" eb="30">
      <t>イジョウ</t>
    </rPh>
    <rPh sb="31" eb="33">
      <t>ニュウリョク</t>
    </rPh>
    <rPh sb="50" eb="52">
      <t>ヒョウジ</t>
    </rPh>
    <phoneticPr fontId="1"/>
  </si>
  <si>
    <t>畳数(in)</t>
    <rPh sb="0" eb="2">
      <t>タタミスウ</t>
    </rPh>
    <phoneticPr fontId="1"/>
  </si>
  <si>
    <t>エラー</t>
    <phoneticPr fontId="1"/>
  </si>
  <si>
    <t>「畳数は1以上を入力してください」</t>
    <rPh sb="1" eb="3">
      <t>タタミスウ</t>
    </rPh>
    <rPh sb="5" eb="7">
      <t>イジョウ</t>
    </rPh>
    <rPh sb="8" eb="10">
      <t>ニュウリョク</t>
    </rPh>
    <phoneticPr fontId="1"/>
  </si>
  <si>
    <t>まとめ買いがお得な手芸用品店</t>
    <rPh sb="3" eb="4">
      <t>カ</t>
    </rPh>
    <rPh sb="7" eb="8">
      <t>トク</t>
    </rPh>
    <rPh sb="9" eb="14">
      <t>シュゲイヨウヒンテン</t>
    </rPh>
    <phoneticPr fontId="1"/>
  </si>
  <si>
    <t>面積＝1.65×畳数</t>
    <rPh sb="0" eb="1">
      <t>メンセキ</t>
    </rPh>
    <rPh sb="7" eb="9">
      <t>タタミスウ</t>
    </rPh>
    <phoneticPr fontId="1"/>
  </si>
  <si>
    <t>生地は10㎝単位で購入できる</t>
    <rPh sb="0" eb="2">
      <t>キジ</t>
    </rPh>
    <rPh sb="6" eb="8">
      <t>タンイ</t>
    </rPh>
    <rPh sb="9" eb="11">
      <t>コウニュウ</t>
    </rPh>
    <phoneticPr fontId="1"/>
  </si>
  <si>
    <t>販売価格＝生地の長さ×単価</t>
    <rPh sb="0" eb="4">
      <t>ハンバイカカク</t>
    </rPh>
    <rPh sb="5" eb="7">
      <t>キジ</t>
    </rPh>
    <rPh sb="8" eb="9">
      <t>ナガ</t>
    </rPh>
    <rPh sb="11" eb="13">
      <t>タンカ</t>
    </rPh>
    <phoneticPr fontId="1"/>
  </si>
  <si>
    <t>購入する長さ≦3m：400円/1m</t>
    <rPh sb="0" eb="2">
      <t>コウニュウ</t>
    </rPh>
    <rPh sb="4" eb="5">
      <t>ナガ</t>
    </rPh>
    <rPh sb="13" eb="14">
      <t>エン</t>
    </rPh>
    <phoneticPr fontId="1"/>
  </si>
  <si>
    <t>購入する長さ＞3m：350円/1m</t>
    <rPh sb="0" eb="2">
      <t>コウニュウ</t>
    </rPh>
    <rPh sb="4" eb="5">
      <t>ナガ</t>
    </rPh>
    <rPh sb="13" eb="14">
      <t>エン</t>
    </rPh>
    <phoneticPr fontId="1"/>
  </si>
  <si>
    <t>数字以外の入力は考慮不要</t>
    <rPh sb="0" eb="4">
      <t>スウジイガイ</t>
    </rPh>
    <rPh sb="5" eb="7">
      <t>ニュウリョク</t>
    </rPh>
    <rPh sb="8" eb="12">
      <t>コウリョフヨウ</t>
    </rPh>
    <phoneticPr fontId="1"/>
  </si>
  <si>
    <t>英字・ピリオド以外の記号文字は入力不可</t>
    <rPh sb="0" eb="2">
      <t>エイジ</t>
    </rPh>
    <rPh sb="7" eb="9">
      <t>イガイ</t>
    </rPh>
    <rPh sb="10" eb="14">
      <t>キゴウモジ</t>
    </rPh>
    <rPh sb="15" eb="17">
      <t>ニュウリョク</t>
    </rPh>
    <rPh sb="17" eb="19">
      <t>フカ</t>
    </rPh>
    <phoneticPr fontId="1"/>
  </si>
  <si>
    <t>マイナスも入力不可</t>
    <rPh sb="5" eb="9">
      <t>ニュウリョクフカ</t>
    </rPh>
    <phoneticPr fontId="1"/>
  </si>
  <si>
    <t>長さはメートル単位で入力</t>
    <rPh sb="0" eb="1">
      <t>ナガ</t>
    </rPh>
    <rPh sb="7" eb="9">
      <t>タンイ</t>
    </rPh>
    <rPh sb="10" eb="12">
      <t>ニュウリョク</t>
    </rPh>
    <phoneticPr fontId="1"/>
  </si>
  <si>
    <t>小数点第１位まで有効（5.35＝＞5.3）</t>
    <rPh sb="0" eb="3">
      <t>ショウスウテン</t>
    </rPh>
    <rPh sb="3" eb="4">
      <t>ダイ</t>
    </rPh>
    <rPh sb="5" eb="6">
      <t>イ</t>
    </rPh>
    <rPh sb="8" eb="10">
      <t>ユウコウ</t>
    </rPh>
    <phoneticPr fontId="1"/>
  </si>
  <si>
    <t>下限は0.1m</t>
    <rPh sb="0" eb="2">
      <t>カゲン</t>
    </rPh>
    <phoneticPr fontId="1"/>
  </si>
  <si>
    <t>上限は100.0m</t>
    <rPh sb="0" eb="2">
      <t>ジョウゲン</t>
    </rPh>
    <phoneticPr fontId="1"/>
  </si>
  <si>
    <t>単価は購入する生地の全量に1mあたりの単価が適用される</t>
    <rPh sb="0" eb="2">
      <t>タンカ</t>
    </rPh>
    <rPh sb="3" eb="5">
      <t>コウニュウ</t>
    </rPh>
    <rPh sb="7" eb="9">
      <t>キジ</t>
    </rPh>
    <rPh sb="10" eb="12">
      <t>ゼンリョウ</t>
    </rPh>
    <rPh sb="19" eb="21">
      <t>タンカ</t>
    </rPh>
    <rPh sb="22" eb="24">
      <t>テキヨウ</t>
    </rPh>
    <phoneticPr fontId="1"/>
  </si>
  <si>
    <t>販売単価のテストケース</t>
    <rPh sb="0" eb="4">
      <t>ハンバイタンカ</t>
    </rPh>
    <phoneticPr fontId="1"/>
  </si>
  <si>
    <t>長さm(in)</t>
    <rPh sb="0" eb="1">
      <t>ナガ</t>
    </rPh>
    <phoneticPr fontId="1"/>
  </si>
  <si>
    <t>単価(out)</t>
    <rPh sb="0" eb="2">
      <t>タンカ</t>
    </rPh>
    <phoneticPr fontId="1"/>
  </si>
  <si>
    <t>-</t>
    <phoneticPr fontId="1"/>
  </si>
  <si>
    <t>境界値分析</t>
    <rPh sb="0" eb="5">
      <t>キョウカイチブンセキ</t>
    </rPh>
    <phoneticPr fontId="1"/>
  </si>
  <si>
    <t>テストケース</t>
    <phoneticPr fontId="1"/>
  </si>
  <si>
    <t>年齢によって変わる入園料金</t>
    <rPh sb="0" eb="2">
      <t>ネンレイ</t>
    </rPh>
    <rPh sb="6" eb="7">
      <t>カ</t>
    </rPh>
    <rPh sb="9" eb="13">
      <t>ニュウエンリョウキン</t>
    </rPh>
    <phoneticPr fontId="1"/>
  </si>
  <si>
    <t>No</t>
  </si>
  <si>
    <t>結果</t>
  </si>
  <si>
    <t>判定</t>
  </si>
  <si>
    <t>年齢(in)</t>
  </si>
  <si>
    <t>年齢(in)</t>
    <rPh sb="0" eb="2">
      <t>ネンレイ</t>
    </rPh>
    <phoneticPr fontId="1"/>
  </si>
  <si>
    <t>入園料金(out)</t>
  </si>
  <si>
    <t>入園料金(out)</t>
    <rPh sb="0" eb="4">
      <t>ニュウエンリョウキン</t>
    </rPh>
    <phoneticPr fontId="1"/>
  </si>
  <si>
    <t>整数以外の入力は考慮不要</t>
    <rPh sb="0" eb="4">
      <t>セイスウイガイ</t>
    </rPh>
    <rPh sb="5" eb="7">
      <t>ニュウリョク</t>
    </rPh>
    <rPh sb="8" eb="12">
      <t>コウリョフヨウ</t>
    </rPh>
    <phoneticPr fontId="1"/>
  </si>
  <si>
    <t>英字・符号以外の記号文字・小数点付き数字等は入力不可</t>
    <rPh sb="0" eb="2">
      <t>エイジ</t>
    </rPh>
    <rPh sb="3" eb="7">
      <t>フゴウイガイ</t>
    </rPh>
    <rPh sb="8" eb="12">
      <t>キゴウモジ</t>
    </rPh>
    <rPh sb="13" eb="16">
      <t>ショウスウテン</t>
    </rPh>
    <rPh sb="16" eb="17">
      <t>ツ</t>
    </rPh>
    <rPh sb="18" eb="21">
      <t>スウジトウ</t>
    </rPh>
    <rPh sb="22" eb="26">
      <t>ニュウリョクフカ</t>
    </rPh>
    <phoneticPr fontId="1"/>
  </si>
  <si>
    <t>無料</t>
    <rPh sb="0" eb="2">
      <t>ムリョウ</t>
    </rPh>
    <phoneticPr fontId="1"/>
  </si>
  <si>
    <t>BUG QUEST★盾と一緒に装備できる武器</t>
  </si>
  <si>
    <t>1.x</t>
    <phoneticPr fontId="1"/>
  </si>
  <si>
    <t>ひな形</t>
    <rPh sb="2" eb="3">
      <t>ガタ</t>
    </rPh>
    <phoneticPr fontId="1"/>
  </si>
  <si>
    <t>入出力条件・上下限値など</t>
    <rPh sb="0" eb="3">
      <t>ニュウシュツリョク</t>
    </rPh>
    <rPh sb="1" eb="3">
      <t>シュツリョク</t>
    </rPh>
    <rPh sb="3" eb="5">
      <t>ジョウケン</t>
    </rPh>
    <rPh sb="6" eb="9">
      <t>ジョウカゲン</t>
    </rPh>
    <rPh sb="9" eb="10">
      <t>チ</t>
    </rPh>
    <phoneticPr fontId="1"/>
  </si>
  <si>
    <t>足りない仕様がある場合は仕様作成者に問い合わせる必要がある</t>
    <rPh sb="0" eb="1">
      <t>タ</t>
    </rPh>
    <rPh sb="4" eb="6">
      <t>シヨウ</t>
    </rPh>
    <rPh sb="9" eb="11">
      <t>バアイ</t>
    </rPh>
    <rPh sb="12" eb="17">
      <t>シヨウサクセイシャ</t>
    </rPh>
    <rPh sb="18" eb="19">
      <t>ト</t>
    </rPh>
    <rPh sb="20" eb="21">
      <t>ア</t>
    </rPh>
    <rPh sb="24" eb="26">
      <t>ヒツヨウ</t>
    </rPh>
    <phoneticPr fontId="1"/>
  </si>
  <si>
    <t>装備可能な武器は表1のとおり</t>
    <rPh sb="0" eb="4">
      <t>ソウビカノウ</t>
    </rPh>
    <rPh sb="5" eb="7">
      <t>ブキ</t>
    </rPh>
    <rPh sb="8" eb="9">
      <t>ヒョウ</t>
    </rPh>
    <phoneticPr fontId="1"/>
  </si>
  <si>
    <t>両手に何も装備していない場合はどの武器でも装備可能</t>
    <rPh sb="0" eb="2">
      <t>リョウテ</t>
    </rPh>
    <rPh sb="3" eb="4">
      <t>ナニ</t>
    </rPh>
    <rPh sb="5" eb="7">
      <t>ソウビ</t>
    </rPh>
    <rPh sb="12" eb="14">
      <t>バアイ</t>
    </rPh>
    <rPh sb="17" eb="19">
      <t>ブキ</t>
    </rPh>
    <rPh sb="21" eb="25">
      <t>ソウビカノウ</t>
    </rPh>
    <phoneticPr fontId="1"/>
  </si>
  <si>
    <t>盾を装備している場合は、両手持ちタイプの武器を装備できず「装備できません」のメッセージが表示される</t>
    <rPh sb="0" eb="1">
      <t>タテ</t>
    </rPh>
    <rPh sb="2" eb="4">
      <t>ソウビ</t>
    </rPh>
    <rPh sb="8" eb="10">
      <t>バアイ</t>
    </rPh>
    <rPh sb="12" eb="14">
      <t>リョウテ</t>
    </rPh>
    <rPh sb="14" eb="15">
      <t>モ</t>
    </rPh>
    <rPh sb="20" eb="22">
      <t>ブキ</t>
    </rPh>
    <rPh sb="23" eb="25">
      <t>ソウビ</t>
    </rPh>
    <rPh sb="29" eb="31">
      <t>ソウビ</t>
    </rPh>
    <rPh sb="44" eb="46">
      <t>ヒョウジ</t>
    </rPh>
    <phoneticPr fontId="1"/>
  </si>
  <si>
    <t>盾を装備している場合は、片手持ちタイプの武器は何も表示されずに装備できる</t>
    <rPh sb="0" eb="1">
      <t>タテ</t>
    </rPh>
    <rPh sb="2" eb="4">
      <t>ソウビ</t>
    </rPh>
    <rPh sb="8" eb="10">
      <t>バアイ</t>
    </rPh>
    <rPh sb="12" eb="14">
      <t>カタテ</t>
    </rPh>
    <rPh sb="14" eb="15">
      <t>モ</t>
    </rPh>
    <rPh sb="15" eb="16">
      <t>テモ</t>
    </rPh>
    <rPh sb="20" eb="22">
      <t>ブキ</t>
    </rPh>
    <rPh sb="23" eb="24">
      <t>ナニ</t>
    </rPh>
    <rPh sb="25" eb="27">
      <t>ヒョウジ</t>
    </rPh>
    <rPh sb="31" eb="33">
      <t>ソウビ</t>
    </rPh>
    <phoneticPr fontId="1"/>
  </si>
  <si>
    <t>盾は片手持ちタイプ</t>
    <rPh sb="0" eb="1">
      <t>タテ</t>
    </rPh>
    <rPh sb="2" eb="5">
      <t>カタテモ</t>
    </rPh>
    <phoneticPr fontId="1"/>
  </si>
  <si>
    <t>装備できる盾は１つだけ</t>
    <rPh sb="0" eb="2">
      <t>ソウビ</t>
    </rPh>
    <rPh sb="5" eb="6">
      <t>タテ</t>
    </rPh>
    <phoneticPr fontId="1"/>
  </si>
  <si>
    <t>武器は装備していない</t>
    <rPh sb="0" eb="2">
      <t>ブキ</t>
    </rPh>
    <rPh sb="3" eb="5">
      <t>ソウビ</t>
    </rPh>
    <phoneticPr fontId="1"/>
  </si>
  <si>
    <t>盾のみ装備している</t>
    <rPh sb="0" eb="1">
      <t>タテ</t>
    </rPh>
    <rPh sb="3" eb="5">
      <t>ソウビ</t>
    </rPh>
    <phoneticPr fontId="1"/>
  </si>
  <si>
    <t>盾のみ装備している状態で武器を装備した際のメッセージの表示有無のテストケースを同値分割法で作成する</t>
    <rPh sb="0" eb="1">
      <t>タテ</t>
    </rPh>
    <rPh sb="3" eb="5">
      <t>ソウビ</t>
    </rPh>
    <rPh sb="9" eb="11">
      <t>ジョウタイ</t>
    </rPh>
    <rPh sb="12" eb="14">
      <t>ブキ</t>
    </rPh>
    <rPh sb="15" eb="17">
      <t>ソウビ</t>
    </rPh>
    <rPh sb="19" eb="20">
      <t>サイ</t>
    </rPh>
    <rPh sb="27" eb="31">
      <t>ヒョウジウム</t>
    </rPh>
    <rPh sb="39" eb="43">
      <t>ドウチブンカツ</t>
    </rPh>
    <rPh sb="43" eb="44">
      <t>ホウ</t>
    </rPh>
    <rPh sb="45" eb="47">
      <t>サクセイ</t>
    </rPh>
    <phoneticPr fontId="1"/>
  </si>
  <si>
    <t>装備する武器(in)</t>
    <rPh sb="0" eb="2">
      <t>ソウビ</t>
    </rPh>
    <rPh sb="4" eb="6">
      <t>ブキ</t>
    </rPh>
    <phoneticPr fontId="1"/>
  </si>
  <si>
    <t>表1</t>
    <rPh sb="0" eb="1">
      <t>ヒョウ</t>
    </rPh>
    <phoneticPr fontId="1"/>
  </si>
  <si>
    <t>アイテム</t>
    <phoneticPr fontId="1"/>
  </si>
  <si>
    <t>攻撃力</t>
    <rPh sb="0" eb="3">
      <t>コウゲキリョク</t>
    </rPh>
    <phoneticPr fontId="1"/>
  </si>
  <si>
    <t>タイプ</t>
    <phoneticPr fontId="1"/>
  </si>
  <si>
    <t>強化</t>
    <rPh sb="0" eb="2">
      <t>キョウカ</t>
    </rPh>
    <phoneticPr fontId="1"/>
  </si>
  <si>
    <t>けやきのぼう</t>
    <phoneticPr fontId="1"/>
  </si>
  <si>
    <t>片手持ち</t>
    <rPh sb="0" eb="3">
      <t>カタテモ</t>
    </rPh>
    <phoneticPr fontId="1"/>
  </si>
  <si>
    <t>不可能</t>
    <rPh sb="0" eb="3">
      <t>フカノウ</t>
    </rPh>
    <phoneticPr fontId="1"/>
  </si>
  <si>
    <t>ニンジンの短剣</t>
    <rPh sb="5" eb="7">
      <t>タンケン</t>
    </rPh>
    <phoneticPr fontId="1"/>
  </si>
  <si>
    <t>きこりの大斧</t>
    <rPh sb="4" eb="5">
      <t>オオ</t>
    </rPh>
    <rPh sb="5" eb="6">
      <t>オノ</t>
    </rPh>
    <phoneticPr fontId="1"/>
  </si>
  <si>
    <t>両手持ち</t>
    <rPh sb="0" eb="3">
      <t>リョウテモ</t>
    </rPh>
    <phoneticPr fontId="1"/>
  </si>
  <si>
    <t>龍のやり</t>
    <rPh sb="0" eb="1">
      <t>リュウ</t>
    </rPh>
    <phoneticPr fontId="1"/>
  </si>
  <si>
    <t>可能</t>
    <rPh sb="0" eb="2">
      <t>カノウ</t>
    </rPh>
    <phoneticPr fontId="1"/>
  </si>
  <si>
    <t>草薙の剣</t>
    <rPh sb="0" eb="2">
      <t>クサナギ</t>
    </rPh>
    <rPh sb="3" eb="4">
      <t>ツルギ</t>
    </rPh>
    <phoneticPr fontId="1"/>
  </si>
  <si>
    <t>装備できません</t>
    <rPh sb="0" eb="2">
      <t>ソウビ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</si>
</sst>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6">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9"/>
      <color indexed="81"/>
      <name val="MS P ゴシック"/>
      <family val="3"/>
      <charset val="128"/>
    </font>
    <font>
      <u/>
      <sz val="11"/>
      <color theme="1"/>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alignment vertical="center"/>
    </xf>
  </cellStyleXfs>
  <cellXfs count="38">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0" fillId="3" borderId="2" xfId="0" applyFont="1" applyFill="1" applyBorder="1">
      <alignment vertical="center"/>
    </xf>
    <xf numFmtId="0" fontId="0" fillId="3" borderId="3" xfId="0" applyFont="1" applyFill="1" applyBorder="1">
      <alignment vertical="center"/>
    </xf>
    <xf numFmtId="0" fontId="0" fillId="3" borderId="1" xfId="0" applyFont="1" applyFill="1" applyBorder="1">
      <alignment vertical="center"/>
    </xf>
    <xf numFmtId="176" fontId="0" fillId="3" borderId="2" xfId="0" applyNumberFormat="1"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0" fillId="0" borderId="1" xfId="0" applyFont="1" applyFill="1" applyBorder="1">
      <alignment vertical="center"/>
    </xf>
    <xf numFmtId="3" fontId="0" fillId="0" borderId="0" xfId="0" applyNumberFormat="1">
      <alignment vertical="center"/>
    </xf>
    <xf numFmtId="0" fontId="0" fillId="0" borderId="0" xfId="0" applyAlignment="1">
      <alignment horizontal="right" vertical="center"/>
    </xf>
    <xf numFmtId="3" fontId="0" fillId="0" borderId="0" xfId="0" applyNumberFormat="1" applyAlignment="1">
      <alignment horizontal="right" vertical="center"/>
    </xf>
    <xf numFmtId="49" fontId="0" fillId="3" borderId="2" xfId="0" applyNumberFormat="1" applyFont="1" applyFill="1" applyBorder="1" applyAlignment="1">
      <alignment horizontal="right" vertical="center"/>
    </xf>
    <xf numFmtId="49" fontId="0" fillId="0" borderId="0" xfId="0" applyNumberFormat="1" applyAlignment="1">
      <alignment horizontal="right" vertical="center"/>
    </xf>
    <xf numFmtId="0" fontId="0" fillId="0" borderId="0" xfId="0" quotePrefix="1">
      <alignment vertical="center"/>
    </xf>
    <xf numFmtId="0" fontId="2" fillId="2" borderId="8" xfId="0" applyFont="1" applyFill="1" applyBorder="1">
      <alignment vertical="center"/>
    </xf>
    <xf numFmtId="0" fontId="2" fillId="2" borderId="7" xfId="0" applyFont="1" applyFill="1" applyBorder="1">
      <alignment vertical="center"/>
    </xf>
    <xf numFmtId="0" fontId="2" fillId="2" borderId="9" xfId="0" applyFont="1" applyFill="1" applyBorder="1">
      <alignment vertical="center"/>
    </xf>
    <xf numFmtId="0" fontId="0" fillId="0" borderId="0" xfId="0" applyFont="1" applyFill="1" applyBorder="1">
      <alignment vertical="center"/>
    </xf>
    <xf numFmtId="1" fontId="0" fillId="0" borderId="0" xfId="0" applyNumberFormat="1">
      <alignment vertical="center"/>
    </xf>
    <xf numFmtId="0" fontId="0" fillId="3" borderId="8" xfId="0" applyFont="1" applyFill="1" applyBorder="1">
      <alignment vertical="center"/>
    </xf>
    <xf numFmtId="0" fontId="0" fillId="3" borderId="7" xfId="0" applyFont="1" applyFill="1" applyBorder="1">
      <alignment vertical="center"/>
    </xf>
    <xf numFmtId="0" fontId="0" fillId="3" borderId="9" xfId="0" applyFont="1" applyFill="1" applyBorder="1">
      <alignment vertical="center"/>
    </xf>
    <xf numFmtId="0" fontId="0" fillId="0" borderId="8" xfId="0" applyFont="1" applyBorder="1">
      <alignment vertical="center"/>
    </xf>
    <xf numFmtId="0" fontId="0" fillId="0" borderId="7" xfId="0" applyFont="1" applyBorder="1">
      <alignment vertical="center"/>
    </xf>
    <xf numFmtId="0" fontId="0" fillId="0" borderId="9" xfId="0" applyFont="1" applyBorder="1">
      <alignment vertical="center"/>
    </xf>
    <xf numFmtId="0" fontId="4" fillId="0" borderId="0" xfId="0" applyFont="1">
      <alignment vertical="center"/>
    </xf>
    <xf numFmtId="0" fontId="5" fillId="0" borderId="0" xfId="0" applyFont="1">
      <alignment vertical="center"/>
    </xf>
    <xf numFmtId="0" fontId="0" fillId="0" borderId="0" xfId="0" applyFont="1">
      <alignment vertical="center"/>
    </xf>
    <xf numFmtId="176" fontId="0" fillId="0" borderId="0" xfId="0" applyNumberFormat="1" applyFont="1" applyFill="1" applyBorder="1">
      <alignment vertical="center"/>
    </xf>
    <xf numFmtId="0" fontId="0" fillId="0" borderId="0" xfId="0" applyFont="1" applyFill="1" applyBorder="1" applyAlignment="1">
      <alignment horizontal="right" vertical="center"/>
    </xf>
    <xf numFmtId="0" fontId="0" fillId="0" borderId="0" xfId="0" applyFill="1" applyBorder="1">
      <alignment vertical="center"/>
    </xf>
    <xf numFmtId="0" fontId="2" fillId="2" borderId="10" xfId="0" applyFont="1" applyFill="1" applyBorder="1">
      <alignment vertical="center"/>
    </xf>
    <xf numFmtId="0" fontId="2" fillId="2" borderId="0" xfId="0" applyFont="1" applyFill="1" applyBorder="1">
      <alignment vertical="center"/>
    </xf>
    <xf numFmtId="0" fontId="2" fillId="2" borderId="11" xfId="0" applyFont="1" applyFill="1" applyBorder="1">
      <alignment vertical="center"/>
    </xf>
    <xf numFmtId="176" fontId="0" fillId="0" borderId="0" xfId="0" applyNumberFormat="1" applyFill="1" applyBorder="1">
      <alignment vertical="center"/>
    </xf>
  </cellXfs>
  <cellStyles count="1">
    <cellStyle name="標準" xfId="0" builtinId="0"/>
  </cellStyles>
  <dxfs count="43">
    <dxf>
      <fill>
        <patternFill>
          <bgColor theme="8" tint="0.79998168889431442"/>
        </patternFill>
      </fill>
    </dxf>
    <dxf>
      <numFmt numFmtId="176" formatCode="0.0"/>
      <fill>
        <patternFill patternType="none">
          <fgColor indexed="64"/>
          <bgColor indexed="65"/>
        </patternFill>
      </fill>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游ゴシック"/>
        <family val="2"/>
        <charset val="128"/>
        <scheme val="minor"/>
      </font>
      <fill>
        <patternFill patternType="none">
          <fgColor indexed="64"/>
          <bgColor indexed="65"/>
        </patternFill>
      </fill>
    </dxf>
    <dxf>
      <border outline="0">
        <top style="thin">
          <color theme="4" tint="0.39997558519241921"/>
        </top>
      </border>
    </dxf>
    <dxf>
      <font>
        <b val="0"/>
        <i val="0"/>
        <strike val="0"/>
        <condense val="0"/>
        <extend val="0"/>
        <outline val="0"/>
        <shadow val="0"/>
        <u val="none"/>
        <vertAlign val="baseline"/>
        <sz val="11"/>
        <color theme="1"/>
        <name val="游ゴシック"/>
        <family val="3"/>
        <charset val="128"/>
        <scheme val="minor"/>
      </font>
    </dxf>
    <dxf>
      <fill>
        <patternFill>
          <bgColor theme="8" tint="0.79998168889431442"/>
        </patternFill>
      </fill>
    </dxf>
    <dxf>
      <alignment horizontal="right" vertical="center" textRotation="0" wrapText="0" indent="0" justifyLastLine="0" shrinkToFit="0" readingOrder="0"/>
    </dxf>
    <dxf>
      <numFmt numFmtId="1" formatCode="0"/>
    </dxf>
    <dxf>
      <alignment horizontal="right" vertical="center" textRotation="0" wrapText="0" indent="0" justifyLastLine="0" shrinkToFit="0" readingOrder="0"/>
    </dxf>
    <dxf>
      <numFmt numFmtId="176" formatCode="0.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numFmt numFmtId="176" formatCode="0.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numFmt numFmtId="30" formatCode="@"/>
      <alignment horizontal="right" vertical="center"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numFmt numFmtId="176" formatCode="0.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7620</xdr:colOff>
      <xdr:row>3</xdr:row>
      <xdr:rowOff>175260</xdr:rowOff>
    </xdr:from>
    <xdr:to>
      <xdr:col>24</xdr:col>
      <xdr:colOff>441960</xdr:colOff>
      <xdr:row>7</xdr:row>
      <xdr:rowOff>106680</xdr:rowOff>
    </xdr:to>
    <xdr:sp macro="" textlink="">
      <xdr:nvSpPr>
        <xdr:cNvPr id="2" name="吹き出し: 円形 1">
          <a:extLst>
            <a:ext uri="{FF2B5EF4-FFF2-40B4-BE49-F238E27FC236}">
              <a16:creationId xmlns:a16="http://schemas.microsoft.com/office/drawing/2014/main" id="{C4C94381-1F08-4C28-BCD3-DCB61B5B398B}"/>
            </a:ext>
          </a:extLst>
        </xdr:cNvPr>
        <xdr:cNvSpPr/>
      </xdr:nvSpPr>
      <xdr:spPr>
        <a:xfrm>
          <a:off x="4998720" y="861060"/>
          <a:ext cx="3116580" cy="845820"/>
        </a:xfrm>
        <a:prstGeom prst="wedgeEllipseCallout">
          <a:avLst>
            <a:gd name="adj1" fmla="val -71084"/>
            <a:gd name="adj2" fmla="val -3161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入力の上限が仕様にないので確認しなければならない</a:t>
          </a:r>
        </a:p>
      </xdr:txBody>
    </xdr:sp>
    <xdr:clientData/>
  </xdr:twoCellAnchor>
  <xdr:twoCellAnchor>
    <xdr:from>
      <xdr:col>6</xdr:col>
      <xdr:colOff>419100</xdr:colOff>
      <xdr:row>11</xdr:row>
      <xdr:rowOff>68580</xdr:rowOff>
    </xdr:from>
    <xdr:to>
      <xdr:col>23</xdr:col>
      <xdr:colOff>533400</xdr:colOff>
      <xdr:row>13</xdr:row>
      <xdr:rowOff>160020</xdr:rowOff>
    </xdr:to>
    <xdr:sp macro="" textlink="">
      <xdr:nvSpPr>
        <xdr:cNvPr id="3" name="思考の吹き出し: 雲形 2">
          <a:extLst>
            <a:ext uri="{FF2B5EF4-FFF2-40B4-BE49-F238E27FC236}">
              <a16:creationId xmlns:a16="http://schemas.microsoft.com/office/drawing/2014/main" id="{E889C758-3A9A-4456-94A1-9A8220DA2F0C}"/>
            </a:ext>
          </a:extLst>
        </xdr:cNvPr>
        <xdr:cNvSpPr/>
      </xdr:nvSpPr>
      <xdr:spPr>
        <a:xfrm>
          <a:off x="5410200" y="2583180"/>
          <a:ext cx="2125980" cy="548640"/>
        </a:xfrm>
        <a:prstGeom prst="cloud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120</a:t>
          </a:r>
          <a:r>
            <a:rPr kumimoji="1" lang="ja-JP" altLang="en-US" sz="1100"/>
            <a:t>を上限値とする</a:t>
          </a:r>
        </a:p>
      </xdr:txBody>
    </xdr:sp>
    <xdr:clientData/>
  </xdr:twoCellAnchor>
  <xdr:twoCellAnchor>
    <xdr:from>
      <xdr:col>7</xdr:col>
      <xdr:colOff>525780</xdr:colOff>
      <xdr:row>8</xdr:row>
      <xdr:rowOff>45720</xdr:rowOff>
    </xdr:from>
    <xdr:to>
      <xdr:col>22</xdr:col>
      <xdr:colOff>556260</xdr:colOff>
      <xdr:row>10</xdr:row>
      <xdr:rowOff>190500</xdr:rowOff>
    </xdr:to>
    <xdr:sp macro="" textlink="">
      <xdr:nvSpPr>
        <xdr:cNvPr id="4" name="矢印: 下 3">
          <a:extLst>
            <a:ext uri="{FF2B5EF4-FFF2-40B4-BE49-F238E27FC236}">
              <a16:creationId xmlns:a16="http://schemas.microsoft.com/office/drawing/2014/main" id="{0C626DA0-CD73-4F9E-8480-28537F7FF263}"/>
            </a:ext>
          </a:extLst>
        </xdr:cNvPr>
        <xdr:cNvSpPr/>
      </xdr:nvSpPr>
      <xdr:spPr>
        <a:xfrm>
          <a:off x="6187440" y="1874520"/>
          <a:ext cx="701040" cy="6019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平田 真也" id="{FFF8273E-A4B7-43E5-A29E-68B51675B7FF}" userId="9b8b2f54c7041b8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2C5BB4-42D4-46DE-8468-1B6CAA581650}" name="テーブル1" displayName="テーブル1" ref="B5:D8" totalsRowShown="0">
  <autoFilter ref="B5:D8" xr:uid="{692C5BB4-42D4-46DE-8468-1B6CAA581650}"/>
  <tableColumns count="3">
    <tableColumn id="1" xr3:uid="{0249F846-B969-468F-B137-AC1582C0B877}" name="No" dataDxfId="42"/>
    <tableColumn id="2" xr3:uid="{0966236F-AF93-46C6-AE62-CCC63168274B}" name="室温"/>
    <tableColumn id="3" xr3:uid="{6DA34724-F7D7-4B04-ACC5-FA746DE7C99D}" name="表示メッセージ"/>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54942B-E331-4218-AAFF-CB644B2F1A13}" name="テーブル2" displayName="テーブル2" ref="B16:F19" totalsRowShown="0">
  <autoFilter ref="B16:F19" xr:uid="{8F54942B-E331-4218-AAFF-CB644B2F1A13}"/>
  <tableColumns count="5">
    <tableColumn id="1" xr3:uid="{E80F3CF0-9D9B-45B1-882E-E5CA727730C3}" name="No">
      <calculatedColumnFormula>ROW()-ROW($B$16)</calculatedColumnFormula>
    </tableColumn>
    <tableColumn id="2" xr3:uid="{FC48409F-FC1E-437F-8671-F9D6023FDA6F}" name="室温(in)" dataDxfId="41"/>
    <tableColumn id="3" xr3:uid="{61B94E7B-78BB-460C-9E4D-7F43A755C807}" name="表示メッセージ(out)"/>
    <tableColumn id="4" xr3:uid="{F277BBAC-25C4-461D-A3D3-A11A228D66AF}" name="結果"/>
    <tableColumn id="5" xr3:uid="{354C74BC-55C0-4CC7-BFD2-C6871D5EB306}" name="判定"/>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640108-429D-42FF-B276-96A085B62C20}" name="テーブル4" displayName="テーブル4" ref="B22:F26" totalsRowShown="0" headerRowDxfId="40" headerRowBorderDxfId="39" tableBorderDxfId="38">
  <autoFilter ref="B22:F26" xr:uid="{55640108-429D-42FF-B276-96A085B62C20}"/>
  <tableColumns count="5">
    <tableColumn id="1" xr3:uid="{7A29B348-9969-4DAF-996C-F0E2E82435FB}" name="No"/>
    <tableColumn id="2" xr3:uid="{4F4CE11C-1FD7-4737-9846-C40CD4E9BD31}" name="室温(in)" dataDxfId="37"/>
    <tableColumn id="3" xr3:uid="{177918AB-234F-4208-8AAF-D453B945F459}" name="表示メッセージ(out)"/>
    <tableColumn id="4" xr3:uid="{3A11535C-2C5A-4E6C-808E-F31C2C7A4F47}" name="結果"/>
    <tableColumn id="5" xr3:uid="{E4685DD6-2223-478B-A6F7-8D2019CAC51C}" name="判定"/>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1910BC-184E-4332-B793-A1E385D20DB6}" name="テーブル11" displayName="テーブル11" ref="B30:F37" totalsRowShown="0" headerRowDxfId="36" headerRowBorderDxfId="35" tableBorderDxfId="34">
  <autoFilter ref="B30:F37" xr:uid="{C11910BC-184E-4332-B793-A1E385D20DB6}"/>
  <tableColumns count="5">
    <tableColumn id="1" xr3:uid="{6219FAF4-DA54-4BE7-97B9-07D36F876D0E}" name="No">
      <calculatedColumnFormula>ROW()-ROW($B$30)</calculatedColumnFormula>
    </tableColumn>
    <tableColumn id="2" xr3:uid="{EC98522C-3D8E-4DD6-B87D-409F88E221B9}" name="室温(in)" dataDxfId="33"/>
    <tableColumn id="3" xr3:uid="{D9D17648-3E52-4DBD-BB1E-67C5668B8499}" name="表示メッセージ(out)"/>
    <tableColumn id="4" xr3:uid="{B2E41ED7-0E9D-4D8A-A56B-56F10FD44B1F}" name="結果"/>
    <tableColumn id="5" xr3:uid="{09DFD186-C2B6-401A-9DE1-EE48A0F1CC16}" name="判定"/>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C8EF0B-3BF9-49E9-A812-9B3DEC1DAECD}" name="テーブル3" displayName="テーブル3" ref="B11:F14" totalsRowShown="0">
  <autoFilter ref="B11:F14" xr:uid="{FFC8EF0B-3BF9-49E9-A812-9B3DEC1DAECD}"/>
  <tableColumns count="5">
    <tableColumn id="1" xr3:uid="{E1DBBE8F-D62D-4B2C-9F50-02BB67EB559F}" name="No">
      <calculatedColumnFormula>ROW()-ROW($B$11)</calculatedColumnFormula>
    </tableColumn>
    <tableColumn id="2" xr3:uid="{509FF755-38B7-4704-8133-8203910F9DC6}" name="重さ(in)"/>
    <tableColumn id="3" xr3:uid="{5B1C2B34-28F3-49AE-BD5E-80047728D72E}" name="表示(expect)" dataDxfId="32"/>
    <tableColumn id="4" xr3:uid="{81D872D7-0C78-48BE-8E0D-F49E5ADEA4C4}" name="結果(actual)"/>
    <tableColumn id="5" xr3:uid="{D7E810B1-C407-4ADD-AE73-D746F35BAF37}" name="判定"/>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BCC3C9-0205-41E8-9B96-ADDC3255B934}" name="テーブル5" displayName="テーブル5" ref="B17:F21" totalsRowShown="0">
  <autoFilter ref="B17:F21" xr:uid="{7CBCC3C9-0205-41E8-9B96-ADDC3255B934}"/>
  <tableColumns count="5">
    <tableColumn id="1" xr3:uid="{B0CCFD63-F151-4AE5-9856-A549B2201106}" name="No">
      <calculatedColumnFormula>ROW()-ROW($B$17)</calculatedColumnFormula>
    </tableColumn>
    <tableColumn id="2" xr3:uid="{96075308-0A9A-4771-9918-E4375128EC9C}" name="重さ(in)"/>
    <tableColumn id="3" xr3:uid="{84D878E5-2FDF-4D87-8A9E-5BA6789A6EF1}" name="表示(expect)" dataDxfId="31"/>
    <tableColumn id="4" xr3:uid="{71723126-7D38-4715-8425-73F196F29CE3}" name="結果(actual)"/>
    <tableColumn id="5" xr3:uid="{FE403B6F-9D92-46B1-AC0A-084378B3C35E}" name="判定"/>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4A984B-0EAC-4F01-9A65-701EB429C976}" name="テーブル6" displayName="テーブル6" ref="B24:F31" totalsRowShown="0" headerRowDxfId="30" headerRowBorderDxfId="29" tableBorderDxfId="28">
  <autoFilter ref="B24:F31" xr:uid="{244A984B-0EAC-4F01-9A65-701EB429C976}"/>
  <tableColumns count="5">
    <tableColumn id="1" xr3:uid="{0BA013CA-4130-4F4E-A721-13292B5A4570}" name="No">
      <calculatedColumnFormula>ROW()-ROW($B$24)</calculatedColumnFormula>
    </tableColumn>
    <tableColumn id="2" xr3:uid="{F79312B0-D1C4-4792-BB9D-228ACEDBF5C7}" name="重さ(in)"/>
    <tableColumn id="3" xr3:uid="{CCCDEFC8-1A47-4AD8-AF39-6B8C21456BDE}" name="表示(expect)" dataDxfId="27"/>
    <tableColumn id="4" xr3:uid="{2934A5AF-26C9-4011-B6C3-A0F20ADE55B8}" name="結果(actual)"/>
    <tableColumn id="5" xr3:uid="{826AF35A-3D39-41A3-8B7C-56914B52731B}" name="判定"/>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F94367-D7AD-49AE-B7E2-4524E3095220}" name="テーブル7" displayName="テーブル7" ref="B19:F25" totalsRowShown="0">
  <autoFilter ref="B19:F25" xr:uid="{1BF94367-D7AD-49AE-B7E2-4524E3095220}"/>
  <tableColumns count="5">
    <tableColumn id="1" xr3:uid="{8F31326F-67DC-4E83-BAB9-95D3F9865252}" name="No">
      <calculatedColumnFormula>ROW()-ROW($B$19)</calculatedColumnFormula>
    </tableColumn>
    <tableColumn id="2" xr3:uid="{DAE6151D-0488-4B6F-9285-847C93630FE6}" name="畳数(in)"/>
    <tableColumn id="3" xr3:uid="{2B200F8E-BE43-4A45-9E3B-033DE340ED32}" name="表示メッセージ(out)"/>
    <tableColumn id="4" xr3:uid="{5261B419-8447-4879-814C-EABA04624E1F}" name="結果"/>
    <tableColumn id="5" xr3:uid="{9FE6947D-6B53-4C81-81C8-52A244C17DC2}" name="判定"/>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8D7B7A-9784-49E6-8F5D-711CB1E0A50F}" name="テーブル8" displayName="テーブル8" ref="B12:F16" totalsRowShown="0">
  <autoFilter ref="B12:F16" xr:uid="{3A8D7B7A-9784-49E6-8F5D-711CB1E0A50F}"/>
  <tableColumns count="5">
    <tableColumn id="1" xr3:uid="{31F74724-F413-4EFF-BBCE-986388D888F4}" name="No">
      <calculatedColumnFormula>ROW()-ROW($B$12)</calculatedColumnFormula>
    </tableColumn>
    <tableColumn id="2" xr3:uid="{71CFCE00-D5F7-4BC4-BEF8-BF79942B29D6}" name="畳数(in)"/>
    <tableColumn id="3" xr3:uid="{C96620E3-D3DF-4C5A-BA11-E4FA5869CEE2}" name="表示メッセージ(out)" dataDxfId="26"/>
    <tableColumn id="4" xr3:uid="{19A8E784-4DCC-42E2-AA06-D92334451B79}" name="結果"/>
    <tableColumn id="5" xr3:uid="{E283681A-8B7C-4EAC-BA5F-E90D7A3D592E}" name="判定"/>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C91BC6-2B83-4ECA-91A6-95E91BD2014C}" name="テーブル12" displayName="テーブル12" ref="B29:F39" totalsRowShown="0" headerRowDxfId="25" headerRowBorderDxfId="24" tableBorderDxfId="23">
  <autoFilter ref="B29:F39" xr:uid="{F6C91BC6-2B83-4ECA-91A6-95E91BD2014C}"/>
  <tableColumns count="5">
    <tableColumn id="1" xr3:uid="{BA80F107-5FC6-4D89-B7D4-46C51104FB68}" name="No">
      <calculatedColumnFormula>ROW()-ROW($B$29)</calculatedColumnFormula>
    </tableColumn>
    <tableColumn id="2" xr3:uid="{5FA8836B-D20B-46EA-8192-8C10835ACE10}" name="畳数(in)"/>
    <tableColumn id="3" xr3:uid="{D7D07AA3-913C-41C0-BE1B-CF8842D4EC37}" name="表示メッセージ(out)"/>
    <tableColumn id="4" xr3:uid="{0B3F83A8-A889-4095-AF12-3E496E841F0A}" name="結果"/>
    <tableColumn id="5" xr3:uid="{C54EBBA6-3F73-4005-9A83-5529D9749FBF}" name="判定"/>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2B7CBFA-6561-40AE-B9FE-8464A2DD9618}" name="テーブル9" displayName="テーブル9" ref="B29:F35" totalsRowShown="0">
  <autoFilter ref="B29:F35" xr:uid="{92B7CBFA-6561-40AE-B9FE-8464A2DD9618}"/>
  <tableColumns count="5">
    <tableColumn id="1" xr3:uid="{BE6F6845-98B0-4AE4-8028-FB8074B6769F}" name="No">
      <calculatedColumnFormula>ROW()-ROW($B$29)</calculatedColumnFormula>
    </tableColumn>
    <tableColumn id="2" xr3:uid="{1012E770-11EC-45DE-864E-266988B95A51}" name="長さm(in)" dataDxfId="22"/>
    <tableColumn id="3" xr3:uid="{56B968F6-0760-4384-80BB-E9C62B0CC5BE}" name="単価(out)" dataDxfId="21"/>
    <tableColumn id="4" xr3:uid="{116F8EA2-6E93-4D9F-ADAA-32FE1BA8F37C}" name="結果"/>
    <tableColumn id="5" xr3:uid="{D6781A88-2C17-4833-A000-7A5A46904C7D}" name="判定"/>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514335-D03B-4CE6-AB55-5FEE8932DF6B}" name="テーブル10" displayName="テーブル10" ref="B22:F26" totalsRowShown="0">
  <autoFilter ref="B22:F26" xr:uid="{B3514335-D03B-4CE6-AB55-5FEE8932DF6B}"/>
  <tableColumns count="5">
    <tableColumn id="1" xr3:uid="{6186A583-74C8-4904-804E-BD2468504FD0}" name="No">
      <calculatedColumnFormula>ROW()-ROW($B$22)</calculatedColumnFormula>
    </tableColumn>
    <tableColumn id="2" xr3:uid="{25A2A408-1A88-4A6A-ABD7-F597E9BA35B6}" name="長さm(in)" dataDxfId="20"/>
    <tableColumn id="3" xr3:uid="{D607633A-C765-436E-B4EA-FE5DC2239D7F}" name="単価(out)" dataDxfId="19"/>
    <tableColumn id="4" xr3:uid="{B2A18C3B-E87D-4E2C-838B-D6C9186023C4}" name="結果"/>
    <tableColumn id="5" xr3:uid="{3D19FAA4-918F-450B-941E-CA789149A463}" name="判定"/>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0F7F59A-DD8E-4915-8E55-7FEE328E4AA0}" name="テーブル13" displayName="テーブル13" ref="B39:F48" totalsRowShown="0" headerRowDxfId="18" headerRowBorderDxfId="17" tableBorderDxfId="16">
  <autoFilter ref="B39:F48" xr:uid="{C0F7F59A-DD8E-4915-8E55-7FEE328E4AA0}"/>
  <tableColumns count="5">
    <tableColumn id="1" xr3:uid="{C4675328-CBE7-48D0-85AA-0A55526EF0AA}" name="No">
      <calculatedColumnFormula>ROW()-ROW($B$39)</calculatedColumnFormula>
    </tableColumn>
    <tableColumn id="2" xr3:uid="{9BF2E60B-C263-4ADC-B0F0-09112C3C7AB8}" name="長さm(in)" dataDxfId="15"/>
    <tableColumn id="3" xr3:uid="{CF18C732-FA92-48D4-BE63-583B946E6ABB}" name="単価(out)" dataDxfId="14"/>
    <tableColumn id="4" xr3:uid="{169777BE-BAC1-4410-ADBE-A08DB56EC5FC}" name="結果"/>
    <tableColumn id="5" xr3:uid="{BCAB804B-98E3-4348-9063-9A9505AC4534}" name="判定"/>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D281AF-395C-4897-AC33-C474029C060A}" name="テーブル15" displayName="テーブル15" ref="B9:F15" totalsRowShown="0">
  <autoFilter ref="B9:F15" xr:uid="{3CD281AF-395C-4897-AC33-C474029C060A}"/>
  <tableColumns count="5">
    <tableColumn id="1" xr3:uid="{BFDC78DA-3EF6-4750-A7E0-2B0AABC4CFDD}" name="No">
      <calculatedColumnFormula>ROW()-ROW($B$9)</calculatedColumnFormula>
    </tableColumn>
    <tableColumn id="2" xr3:uid="{41930760-8FC2-4516-89B7-4D73272E0537}" name="年齢(in)" dataDxfId="11"/>
    <tableColumn id="3" xr3:uid="{D04B5B2F-B99D-4F15-BED1-D5EB24BB649D}" name="入園料金(out)" dataDxfId="10"/>
    <tableColumn id="4" xr3:uid="{81244594-4A37-403B-8628-FD22ADBD5174}" name="結果"/>
    <tableColumn id="5" xr3:uid="{995D4DCE-2F3E-440C-94F2-4F0613DB5210}" name="判定"/>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0AE3A02-E893-4DC5-8463-F5B8AD9DB41E}" name="テーブル17" displayName="テーブル17" ref="B18:F28" totalsRowShown="0">
  <autoFilter ref="B18:F28" xr:uid="{20AE3A02-E893-4DC5-8463-F5B8AD9DB41E}"/>
  <tableColumns count="5">
    <tableColumn id="1" xr3:uid="{BCBDAF1B-BCAC-4972-95BD-4F14A5F0FF9B}" name="No">
      <calculatedColumnFormula>ROW()-ROW($B$18)</calculatedColumnFormula>
    </tableColumn>
    <tableColumn id="2" xr3:uid="{EFCEBDBE-FB9F-4675-B1BD-72D43E5EE5EB}" name="年齢(in)"/>
    <tableColumn id="3" xr3:uid="{55F695FD-E5D7-4036-85BF-66168773723B}" name="入園料金(out)"/>
    <tableColumn id="4" xr3:uid="{0F7DC8D9-A8E1-49CC-B982-2D7376C8754A}" name="結果"/>
    <tableColumn id="5" xr3:uid="{371CEEB8-7B44-41E4-8F6D-277A48F9E892}" name="判定"/>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2C6A776-FDFD-4A2D-92C6-8314AD94EA85}" name="テーブル21" displayName="テーブル21" ref="B16:E21" totalsRowShown="0">
  <autoFilter ref="B16:E21" xr:uid="{D2C6A776-FDFD-4A2D-92C6-8314AD94EA85}"/>
  <tableColumns count="4">
    <tableColumn id="1" xr3:uid="{956AF395-45DC-40AD-B4B7-0F7B19040E84}" name="アイテム" dataDxfId="8"/>
    <tableColumn id="2" xr3:uid="{D3F9664B-51A0-417A-B26E-6C60C80C3202}" name="攻撃力"/>
    <tableColumn id="3" xr3:uid="{A7C46260-D239-4D29-8978-A34E4DA44070}" name="タイプ"/>
    <tableColumn id="4" xr3:uid="{0D1E9AB4-D1BE-4CA0-A332-03F49C266C01}" name="強化"/>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E41A335-4191-4EBF-BA33-E80C27B2708B}" name="テーブル22" displayName="テーブル22" ref="B24:F26" totalsRowShown="0" headerRowDxfId="2" dataDxfId="3" tableBorderDxfId="7">
  <autoFilter ref="B24:F26" xr:uid="{2E41A335-4191-4EBF-BA33-E80C27B2708B}"/>
  <tableColumns count="5">
    <tableColumn id="1" xr3:uid="{7088C251-BB4C-49FC-9D6D-373115EB4CE3}" name="No" dataDxfId="6">
      <calculatedColumnFormula>ROW()-ROW($B$24)</calculatedColumnFormula>
    </tableColumn>
    <tableColumn id="2" xr3:uid="{FF33A385-1C9A-4C72-B617-4DFE5DA6D987}" name="装備する武器(in)" dataDxfId="1">
      <calculatedColumnFormula>B17</calculatedColumnFormula>
    </tableColumn>
    <tableColumn id="3" xr3:uid="{96861E92-0225-4479-A692-5D33F84EB792}" name="表示メッセージ(out)"/>
    <tableColumn id="4" xr3:uid="{873A2E15-D7DB-421D-9887-5512A6C35436}" name="結果" dataDxfId="5"/>
    <tableColumn id="5" xr3:uid="{1DB66291-8B06-495E-87E5-8B3BD2E6A1C2}" name="判定" dataDxfId="4"/>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D6545A0-5B91-493C-AD42-03075ECBC899}" name="テーブル1517" displayName="テーブル1517" ref="B14:F15" totalsRowShown="0">
  <autoFilter ref="B14:F15" xr:uid="{3CD281AF-395C-4897-AC33-C474029C060A}"/>
  <tableColumns count="5">
    <tableColumn id="1" xr3:uid="{B12DC9B1-93D3-470C-8546-1BC4C16723DC}" name="No">
      <calculatedColumnFormula>ROW()-ROW($B$14)</calculatedColumnFormula>
    </tableColumn>
    <tableColumn id="2" xr3:uid="{6C51A0FB-7A67-4E54-BE55-8438F0EAE427}" name="長さm(in)" dataDxfId="13"/>
    <tableColumn id="3" xr3:uid="{5E9D94F6-B9F1-4153-B156-8CB8B7465FD1}" name="単価(out)" dataDxfId="12"/>
    <tableColumn id="4" xr3:uid="{763BF1E5-2F59-4EC9-8FB8-5023F6C6B75D}" name="結果"/>
    <tableColumn id="5" xr3:uid="{DE7E6610-523B-4690-B713-A12AB641CAD8}" name="判定"/>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8" dT="2022-02-25T14:08:57.89" personId="{FFF8273E-A4B7-43E5-A29E-68B51675B7FF}" id="{9BA03CEC-C163-46BF-9CD8-ED68D6079654}">
    <text>下に行挿入して作る
作成したらI列以降のスピル範囲を調整する</text>
  </threadedComment>
  <threadedComment ref="F24" dT="2022-02-25T14:08:57.89" personId="{FFF8273E-A4B7-43E5-A29E-68B51675B7FF}" id="{FDA5FABD-FD92-4C35-9C19-14B8C2B41123}">
    <text>下に行挿入して作る
作成したらI列以降のスピル範囲を調整する</text>
  </threadedComment>
  <threadedComment ref="B28" dT="2022-02-25T14:14:52.79" personId="{FFF8273E-A4B7-43E5-A29E-68B51675B7FF}" id="{916FBF0B-05A3-4D9C-BADF-A7E86A78C2D1}">
    <text>100行目までは背景色の条件付き書式を付けてるので足りない場合は拡張する</text>
  </threadedComment>
  <threadedComment ref="I28" dT="2022-02-25T14:10:01.23" personId="{FFF8273E-A4B7-43E5-A29E-68B51675B7FF}" id="{BFF08FF6-AA40-4B1D-B311-8D77C670311E}">
    <text>同値分割のC列（入力列）から右側をSPILLで取得</text>
  </threadedComment>
  <threadedComment ref="N28" dT="2022-02-25T14:10:46.62" personId="{FFF8273E-A4B7-43E5-A29E-68B51675B7FF}" id="{7B26A927-55B4-4FA5-A4AD-77E588C8E3B6}">
    <text>同値分割と境界値分析の結果をつなげて１つの範囲にする</text>
  </threadedComment>
  <threadedComment ref="S28" dT="2022-02-25T14:11:35.49" personId="{FFF8273E-A4B7-43E5-A29E-68B51675B7FF}" id="{6099AA47-0B8B-4E40-A5F9-BBE1B4B30739}">
    <text>１つの範囲につなげたテストケースを入力の順にソートする</text>
  </threadedComment>
  <threadedComment ref="I32" dT="2022-02-25T14:09:47.92" personId="{FFF8273E-A4B7-43E5-A29E-68B51675B7FF}" id="{94E2C060-A305-4E32-A37A-9686CB1EF86C}">
    <text>境界値分析のC列（入力列）から右側をSPILLで取得</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2.bin"/><Relationship Id="rId4" Type="http://schemas.openxmlformats.org/officeDocument/2006/relationships/table" Target="../tables/table7.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B6FFE-A51B-411E-9CB4-E4787FF2761F}">
  <dimension ref="B2:F37"/>
  <sheetViews>
    <sheetView topLeftCell="A18" workbookViewId="0">
      <selection activeCell="B30" sqref="B30:F37"/>
    </sheetView>
  </sheetViews>
  <sheetFormatPr defaultRowHeight="18"/>
  <cols>
    <col min="2" max="2" width="5.8984375" bestFit="1" customWidth="1"/>
    <col min="3" max="3" width="20" bestFit="1" customWidth="1"/>
    <col min="4" max="4" width="19.5" customWidth="1"/>
  </cols>
  <sheetData>
    <row r="2" spans="2:6">
      <c r="B2">
        <v>1.1000000000000001</v>
      </c>
      <c r="C2" t="s">
        <v>0</v>
      </c>
    </row>
    <row r="4" spans="2:6">
      <c r="B4" t="s">
        <v>1</v>
      </c>
      <c r="C4" t="s">
        <v>2</v>
      </c>
    </row>
    <row r="5" spans="2:6">
      <c r="B5" s="1" t="s">
        <v>3</v>
      </c>
      <c r="C5" t="s">
        <v>4</v>
      </c>
      <c r="D5" t="s">
        <v>5</v>
      </c>
    </row>
    <row r="6" spans="2:6">
      <c r="B6" s="1">
        <v>1</v>
      </c>
      <c r="C6" t="s">
        <v>6</v>
      </c>
      <c r="D6" t="s">
        <v>7</v>
      </c>
    </row>
    <row r="7" spans="2:6">
      <c r="B7" s="1">
        <v>2</v>
      </c>
      <c r="C7" t="s">
        <v>8</v>
      </c>
      <c r="D7" t="s">
        <v>9</v>
      </c>
    </row>
    <row r="8" spans="2:6">
      <c r="B8" s="1">
        <v>3</v>
      </c>
      <c r="C8" t="s">
        <v>19</v>
      </c>
      <c r="D8" t="s">
        <v>10</v>
      </c>
    </row>
    <row r="10" spans="2:6">
      <c r="B10" t="s">
        <v>11</v>
      </c>
    </row>
    <row r="11" spans="2:6">
      <c r="B11" t="s">
        <v>12</v>
      </c>
    </row>
    <row r="12" spans="2:6">
      <c r="B12" t="s">
        <v>13</v>
      </c>
    </row>
    <row r="15" spans="2:6">
      <c r="B15" t="s">
        <v>14</v>
      </c>
    </row>
    <row r="16" spans="2:6">
      <c r="B16" t="s">
        <v>3</v>
      </c>
      <c r="C16" t="s">
        <v>15</v>
      </c>
      <c r="D16" t="s">
        <v>16</v>
      </c>
      <c r="E16" t="s">
        <v>17</v>
      </c>
      <c r="F16" t="s">
        <v>18</v>
      </c>
    </row>
    <row r="17" spans="2:6">
      <c r="B17">
        <f>ROW()-ROW($B$16)</f>
        <v>1</v>
      </c>
      <c r="C17" s="2">
        <v>22</v>
      </c>
      <c r="D17" t="s">
        <v>7</v>
      </c>
    </row>
    <row r="18" spans="2:6">
      <c r="B18">
        <f>ROW()-ROW($B$16)</f>
        <v>2</v>
      </c>
      <c r="C18" s="2">
        <v>25</v>
      </c>
      <c r="D18" t="s">
        <v>9</v>
      </c>
    </row>
    <row r="19" spans="2:6">
      <c r="B19">
        <f>ROW()-ROW($B$16)</f>
        <v>3</v>
      </c>
      <c r="C19" s="2">
        <v>26.5</v>
      </c>
      <c r="D19" t="s">
        <v>10</v>
      </c>
    </row>
    <row r="21" spans="2:6">
      <c r="B21" t="s">
        <v>20</v>
      </c>
    </row>
    <row r="22" spans="2:6">
      <c r="B22" s="7" t="s">
        <v>3</v>
      </c>
      <c r="C22" s="8" t="s">
        <v>15</v>
      </c>
      <c r="D22" s="8" t="s">
        <v>16</v>
      </c>
      <c r="E22" s="8" t="s">
        <v>17</v>
      </c>
      <c r="F22" s="9" t="s">
        <v>18</v>
      </c>
    </row>
    <row r="23" spans="2:6">
      <c r="B23" s="5">
        <f>ROW()-ROW($B$22)</f>
        <v>1</v>
      </c>
      <c r="C23" s="6">
        <v>23.9</v>
      </c>
      <c r="D23" s="3" t="s">
        <v>7</v>
      </c>
      <c r="E23" s="3"/>
      <c r="F23" s="4"/>
    </row>
    <row r="24" spans="2:6">
      <c r="B24" s="10">
        <f>ROW()-ROW($B$22)</f>
        <v>2</v>
      </c>
      <c r="C24" s="2">
        <v>24</v>
      </c>
      <c r="D24" t="s">
        <v>9</v>
      </c>
    </row>
    <row r="25" spans="2:6">
      <c r="B25" s="10">
        <f>ROW()-ROW($B$22)</f>
        <v>3</v>
      </c>
      <c r="C25" s="2">
        <v>25.9</v>
      </c>
      <c r="D25" t="s">
        <v>9</v>
      </c>
    </row>
    <row r="26" spans="2:6">
      <c r="B26" s="10">
        <f>ROW()-ROW($B$22)</f>
        <v>4</v>
      </c>
      <c r="C26" s="2">
        <v>26</v>
      </c>
      <c r="D26" t="s">
        <v>10</v>
      </c>
    </row>
    <row r="29" spans="2:6">
      <c r="B29" t="s">
        <v>61</v>
      </c>
    </row>
    <row r="30" spans="2:6">
      <c r="B30" s="7" t="s">
        <v>3</v>
      </c>
      <c r="C30" s="8" t="s">
        <v>15</v>
      </c>
      <c r="D30" s="8" t="s">
        <v>16</v>
      </c>
      <c r="E30" s="8" t="s">
        <v>17</v>
      </c>
      <c r="F30" s="9" t="s">
        <v>18</v>
      </c>
    </row>
    <row r="31" spans="2:6">
      <c r="B31">
        <f t="shared" ref="B31:B37" si="0">ROW()-ROW($B$30)</f>
        <v>1</v>
      </c>
      <c r="C31" s="2">
        <v>22</v>
      </c>
      <c r="D31" t="s">
        <v>7</v>
      </c>
    </row>
    <row r="32" spans="2:6">
      <c r="B32">
        <f t="shared" si="0"/>
        <v>2</v>
      </c>
      <c r="C32" s="2">
        <v>23.9</v>
      </c>
      <c r="D32" t="s">
        <v>7</v>
      </c>
    </row>
    <row r="33" spans="2:4">
      <c r="B33">
        <f t="shared" si="0"/>
        <v>3</v>
      </c>
      <c r="C33" s="2">
        <v>24</v>
      </c>
      <c r="D33" t="s">
        <v>9</v>
      </c>
    </row>
    <row r="34" spans="2:4">
      <c r="B34">
        <f t="shared" si="0"/>
        <v>4</v>
      </c>
      <c r="C34" s="2">
        <v>25</v>
      </c>
      <c r="D34" t="s">
        <v>9</v>
      </c>
    </row>
    <row r="35" spans="2:4">
      <c r="B35">
        <f t="shared" si="0"/>
        <v>5</v>
      </c>
      <c r="C35" s="2">
        <v>25.9</v>
      </c>
      <c r="D35" t="s">
        <v>9</v>
      </c>
    </row>
    <row r="36" spans="2:4">
      <c r="B36">
        <f t="shared" si="0"/>
        <v>6</v>
      </c>
      <c r="C36" s="2">
        <v>26</v>
      </c>
      <c r="D36" t="s">
        <v>10</v>
      </c>
    </row>
    <row r="37" spans="2:4">
      <c r="B37">
        <f t="shared" si="0"/>
        <v>7</v>
      </c>
      <c r="C37" s="2">
        <v>26.5</v>
      </c>
      <c r="D37" t="s">
        <v>10</v>
      </c>
    </row>
  </sheetData>
  <phoneticPr fontId="1"/>
  <pageMargins left="0.7" right="0.7" top="0.75" bottom="0.75" header="0.3" footer="0.3"/>
  <pageSetup paperSize="9"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001D0-6C37-4005-91A3-992ECF852597}">
  <dimension ref="B2:F31"/>
  <sheetViews>
    <sheetView topLeftCell="A13" workbookViewId="0">
      <selection activeCell="B23" sqref="B23"/>
    </sheetView>
  </sheetViews>
  <sheetFormatPr defaultRowHeight="18"/>
  <cols>
    <col min="2" max="2" width="5.09765625" customWidth="1"/>
    <col min="3" max="3" width="9.19921875" customWidth="1"/>
    <col min="4" max="4" width="13.59765625" customWidth="1"/>
    <col min="5" max="5" width="12.8984375" customWidth="1"/>
    <col min="6" max="6" width="6.19921875" customWidth="1"/>
  </cols>
  <sheetData>
    <row r="2" spans="2:6">
      <c r="B2">
        <v>1.2</v>
      </c>
      <c r="C2" t="s">
        <v>21</v>
      </c>
    </row>
    <row r="4" spans="2:6">
      <c r="B4" t="s">
        <v>11</v>
      </c>
    </row>
    <row r="5" spans="2:6">
      <c r="B5" t="s">
        <v>22</v>
      </c>
    </row>
    <row r="6" spans="2:6">
      <c r="B6" t="s">
        <v>23</v>
      </c>
    </row>
    <row r="7" spans="2:6">
      <c r="B7" t="s">
        <v>24</v>
      </c>
    </row>
    <row r="8" spans="2:6">
      <c r="B8" t="s">
        <v>25</v>
      </c>
    </row>
    <row r="10" spans="2:6">
      <c r="B10" t="s">
        <v>29</v>
      </c>
    </row>
    <row r="11" spans="2:6">
      <c r="B11" t="s">
        <v>3</v>
      </c>
      <c r="C11" t="s">
        <v>26</v>
      </c>
      <c r="D11" t="s">
        <v>27</v>
      </c>
      <c r="E11" t="s">
        <v>28</v>
      </c>
      <c r="F11" t="s">
        <v>18</v>
      </c>
    </row>
    <row r="12" spans="2:6">
      <c r="B12">
        <f>ROW()-ROW($B$11)</f>
        <v>1</v>
      </c>
      <c r="C12">
        <v>-10</v>
      </c>
      <c r="D12" s="12" t="s">
        <v>32</v>
      </c>
    </row>
    <row r="13" spans="2:6">
      <c r="B13">
        <f>ROW()-ROW($B$11)</f>
        <v>2</v>
      </c>
      <c r="C13" s="11">
        <v>1000</v>
      </c>
      <c r="D13" s="13">
        <v>1000</v>
      </c>
    </row>
    <row r="14" spans="2:6">
      <c r="B14">
        <f>ROW()-ROW($B$11)</f>
        <v>3</v>
      </c>
      <c r="C14" s="11">
        <v>2100</v>
      </c>
      <c r="D14" s="12" t="s">
        <v>32</v>
      </c>
    </row>
    <row r="16" spans="2:6">
      <c r="B16" t="s">
        <v>30</v>
      </c>
    </row>
    <row r="17" spans="2:6">
      <c r="B17" t="s">
        <v>3</v>
      </c>
      <c r="C17" t="s">
        <v>26</v>
      </c>
      <c r="D17" t="s">
        <v>27</v>
      </c>
      <c r="E17" t="s">
        <v>28</v>
      </c>
      <c r="F17" t="s">
        <v>18</v>
      </c>
    </row>
    <row r="18" spans="2:6">
      <c r="B18">
        <f>ROW()-ROW($B$17)</f>
        <v>1</v>
      </c>
      <c r="C18">
        <v>-1</v>
      </c>
      <c r="D18" s="12" t="s">
        <v>32</v>
      </c>
    </row>
    <row r="19" spans="2:6">
      <c r="B19">
        <f>ROW()-ROW($B$17)</f>
        <v>2</v>
      </c>
      <c r="C19">
        <v>0</v>
      </c>
      <c r="D19" s="12">
        <v>0</v>
      </c>
    </row>
    <row r="20" spans="2:6">
      <c r="B20">
        <f>ROW()-ROW($B$17)</f>
        <v>3</v>
      </c>
      <c r="C20" s="11">
        <v>2000</v>
      </c>
      <c r="D20" s="13">
        <v>2000</v>
      </c>
    </row>
    <row r="21" spans="2:6">
      <c r="B21">
        <f>ROW()-ROW($B$17)</f>
        <v>4</v>
      </c>
      <c r="C21" s="11">
        <v>2001</v>
      </c>
      <c r="D21" s="12" t="s">
        <v>32</v>
      </c>
    </row>
    <row r="23" spans="2:6">
      <c r="B23" t="s">
        <v>61</v>
      </c>
    </row>
    <row r="24" spans="2:6">
      <c r="B24" s="7" t="s">
        <v>3</v>
      </c>
      <c r="C24" s="8" t="s">
        <v>26</v>
      </c>
      <c r="D24" s="8" t="s">
        <v>27</v>
      </c>
      <c r="E24" s="8" t="s">
        <v>28</v>
      </c>
      <c r="F24" s="9" t="s">
        <v>18</v>
      </c>
    </row>
    <row r="25" spans="2:6">
      <c r="B25" s="5">
        <f>ROW()-ROW($B$24)</f>
        <v>1</v>
      </c>
      <c r="C25" s="3">
        <v>-10</v>
      </c>
      <c r="D25" s="14" t="s">
        <v>32</v>
      </c>
      <c r="E25" s="3"/>
      <c r="F25" s="4"/>
    </row>
    <row r="26" spans="2:6">
      <c r="B26">
        <f t="shared" ref="B26:B31" si="0">ROW()-ROW($B$24)</f>
        <v>2</v>
      </c>
      <c r="C26">
        <v>-1</v>
      </c>
      <c r="D26" s="15" t="s">
        <v>31</v>
      </c>
    </row>
    <row r="27" spans="2:6">
      <c r="B27">
        <f t="shared" si="0"/>
        <v>3</v>
      </c>
      <c r="C27">
        <v>0</v>
      </c>
      <c r="D27" s="15">
        <v>0</v>
      </c>
    </row>
    <row r="28" spans="2:6">
      <c r="B28">
        <f t="shared" si="0"/>
        <v>4</v>
      </c>
      <c r="C28">
        <v>1000</v>
      </c>
      <c r="D28" s="15">
        <v>1000</v>
      </c>
    </row>
    <row r="29" spans="2:6">
      <c r="B29">
        <f t="shared" si="0"/>
        <v>5</v>
      </c>
      <c r="C29">
        <v>2000</v>
      </c>
      <c r="D29" s="15">
        <v>2000</v>
      </c>
    </row>
    <row r="30" spans="2:6">
      <c r="B30">
        <f t="shared" si="0"/>
        <v>6</v>
      </c>
      <c r="C30">
        <v>2001</v>
      </c>
      <c r="D30" s="15" t="s">
        <v>31</v>
      </c>
    </row>
    <row r="31" spans="2:6">
      <c r="B31">
        <f t="shared" si="0"/>
        <v>7</v>
      </c>
      <c r="C31">
        <v>2100</v>
      </c>
      <c r="D31" s="15" t="s">
        <v>31</v>
      </c>
    </row>
  </sheetData>
  <dataConsolidate topLabels="1" link="1">
    <dataRefs count="2">
      <dataRef ref="B11:F14" sheet="1.2キッチンスケールの動作検証"/>
      <dataRef ref="B17:F21" sheet="1.2キッチンスケールの動作検証"/>
    </dataRefs>
  </dataConsolidate>
  <phoneticPr fontId="1"/>
  <pageMargins left="0.7" right="0.7" top="0.75" bottom="0.75" header="0.3" footer="0.3"/>
  <pageSetup paperSize="9"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9265-2AEB-41AE-B297-9E96E727670C}">
  <dimension ref="B2:F39"/>
  <sheetViews>
    <sheetView topLeftCell="A18" workbookViewId="0">
      <selection activeCell="B28" sqref="B28:F30"/>
    </sheetView>
  </sheetViews>
  <sheetFormatPr defaultRowHeight="18"/>
  <cols>
    <col min="3" max="3" width="9.19921875" customWidth="1"/>
    <col min="4" max="4" width="32.796875" bestFit="1" customWidth="1"/>
  </cols>
  <sheetData>
    <row r="2" spans="2:6">
      <c r="B2">
        <v>1.3</v>
      </c>
      <c r="C2" t="s">
        <v>33</v>
      </c>
    </row>
    <row r="4" spans="2:6">
      <c r="B4" t="s">
        <v>34</v>
      </c>
    </row>
    <row r="5" spans="2:6">
      <c r="B5" t="s">
        <v>35</v>
      </c>
    </row>
    <row r="6" spans="2:6">
      <c r="B6" t="s">
        <v>36</v>
      </c>
    </row>
    <row r="7" spans="2:6">
      <c r="B7" t="s">
        <v>37</v>
      </c>
    </row>
    <row r="8" spans="2:6">
      <c r="B8" s="16" t="s">
        <v>38</v>
      </c>
    </row>
    <row r="9" spans="2:6">
      <c r="B9" s="16" t="s">
        <v>43</v>
      </c>
    </row>
    <row r="11" spans="2:6">
      <c r="B11" t="s">
        <v>29</v>
      </c>
    </row>
    <row r="12" spans="2:6">
      <c r="B12" t="s">
        <v>3</v>
      </c>
      <c r="C12" t="s">
        <v>39</v>
      </c>
      <c r="D12" t="s">
        <v>16</v>
      </c>
      <c r="E12" t="s">
        <v>17</v>
      </c>
      <c r="F12" t="s">
        <v>18</v>
      </c>
    </row>
    <row r="13" spans="2:6">
      <c r="B13">
        <f>ROW()-ROW($B$12)</f>
        <v>1</v>
      </c>
      <c r="C13">
        <v>-130</v>
      </c>
      <c r="D13" s="12" t="s">
        <v>40</v>
      </c>
    </row>
    <row r="14" spans="2:6">
      <c r="B14">
        <f t="shared" ref="B14:B16" si="0">ROW()-ROW($B$12)</f>
        <v>2</v>
      </c>
      <c r="C14">
        <v>-10</v>
      </c>
      <c r="D14" s="12" t="s">
        <v>41</v>
      </c>
    </row>
    <row r="15" spans="2:6">
      <c r="B15">
        <f t="shared" si="0"/>
        <v>3</v>
      </c>
      <c r="C15">
        <v>10</v>
      </c>
      <c r="D15" s="12">
        <v>16.5</v>
      </c>
    </row>
    <row r="16" spans="2:6">
      <c r="B16">
        <f t="shared" si="0"/>
        <v>4</v>
      </c>
      <c r="C16">
        <v>130</v>
      </c>
      <c r="D16" s="12" t="s">
        <v>40</v>
      </c>
    </row>
    <row r="18" spans="2:6">
      <c r="B18" t="s">
        <v>30</v>
      </c>
    </row>
    <row r="19" spans="2:6">
      <c r="B19" t="s">
        <v>3</v>
      </c>
      <c r="C19" t="s">
        <v>39</v>
      </c>
      <c r="D19" t="s">
        <v>16</v>
      </c>
      <c r="E19" t="s">
        <v>17</v>
      </c>
      <c r="F19" t="s">
        <v>18</v>
      </c>
    </row>
    <row r="20" spans="2:6">
      <c r="B20">
        <f>ROW()-ROW($B$19)</f>
        <v>1</v>
      </c>
      <c r="C20">
        <v>-129</v>
      </c>
      <c r="D20" t="s">
        <v>40</v>
      </c>
    </row>
    <row r="21" spans="2:6">
      <c r="B21">
        <f t="shared" ref="B21:B25" si="1">ROW()-ROW($B$19)</f>
        <v>2</v>
      </c>
      <c r="C21">
        <v>-128</v>
      </c>
      <c r="D21" t="s">
        <v>41</v>
      </c>
    </row>
    <row r="22" spans="2:6">
      <c r="B22">
        <f t="shared" si="1"/>
        <v>3</v>
      </c>
      <c r="C22">
        <v>0</v>
      </c>
      <c r="D22" t="s">
        <v>41</v>
      </c>
    </row>
    <row r="23" spans="2:6">
      <c r="B23">
        <f t="shared" si="1"/>
        <v>4</v>
      </c>
      <c r="C23">
        <v>1</v>
      </c>
      <c r="D23">
        <v>1</v>
      </c>
    </row>
    <row r="24" spans="2:6">
      <c r="B24">
        <f t="shared" si="1"/>
        <v>5</v>
      </c>
      <c r="C24">
        <v>127</v>
      </c>
      <c r="D24">
        <f>127*1.65</f>
        <v>209.54999999999998</v>
      </c>
    </row>
    <row r="25" spans="2:6">
      <c r="B25">
        <f t="shared" si="1"/>
        <v>6</v>
      </c>
      <c r="C25">
        <v>128</v>
      </c>
      <c r="D25" t="s">
        <v>40</v>
      </c>
    </row>
    <row r="28" spans="2:6">
      <c r="B28" t="s">
        <v>61</v>
      </c>
    </row>
    <row r="29" spans="2:6">
      <c r="B29" s="7" t="s">
        <v>3</v>
      </c>
      <c r="C29" s="8" t="s">
        <v>39</v>
      </c>
      <c r="D29" s="8" t="s">
        <v>16</v>
      </c>
      <c r="E29" s="8" t="s">
        <v>17</v>
      </c>
      <c r="F29" s="9" t="s">
        <v>18</v>
      </c>
    </row>
    <row r="30" spans="2:6">
      <c r="B30">
        <f t="shared" ref="B30:B39" si="2">ROW()-ROW($B$29)</f>
        <v>1</v>
      </c>
      <c r="C30">
        <v>-130</v>
      </c>
      <c r="D30" t="s">
        <v>59</v>
      </c>
    </row>
    <row r="31" spans="2:6">
      <c r="B31">
        <f t="shared" si="2"/>
        <v>2</v>
      </c>
      <c r="C31">
        <v>-129</v>
      </c>
      <c r="D31" t="s">
        <v>59</v>
      </c>
    </row>
    <row r="32" spans="2:6">
      <c r="B32">
        <f t="shared" si="2"/>
        <v>3</v>
      </c>
      <c r="C32">
        <v>-128</v>
      </c>
      <c r="D32" t="s">
        <v>41</v>
      </c>
    </row>
    <row r="33" spans="2:4">
      <c r="B33">
        <f t="shared" si="2"/>
        <v>4</v>
      </c>
      <c r="C33">
        <v>-10</v>
      </c>
      <c r="D33" t="s">
        <v>41</v>
      </c>
    </row>
    <row r="34" spans="2:4">
      <c r="B34">
        <f t="shared" si="2"/>
        <v>5</v>
      </c>
      <c r="C34">
        <v>0</v>
      </c>
      <c r="D34" t="s">
        <v>41</v>
      </c>
    </row>
    <row r="35" spans="2:4">
      <c r="B35">
        <f t="shared" si="2"/>
        <v>6</v>
      </c>
      <c r="C35">
        <v>1</v>
      </c>
      <c r="D35">
        <v>1</v>
      </c>
    </row>
    <row r="36" spans="2:4">
      <c r="B36">
        <f t="shared" si="2"/>
        <v>7</v>
      </c>
      <c r="C36">
        <v>10</v>
      </c>
      <c r="D36">
        <v>16.5</v>
      </c>
    </row>
    <row r="37" spans="2:4">
      <c r="B37">
        <f t="shared" si="2"/>
        <v>8</v>
      </c>
      <c r="C37">
        <v>127</v>
      </c>
      <c r="D37">
        <v>209.55</v>
      </c>
    </row>
    <row r="38" spans="2:4">
      <c r="B38">
        <f t="shared" si="2"/>
        <v>9</v>
      </c>
      <c r="C38">
        <v>128</v>
      </c>
      <c r="D38" t="s">
        <v>59</v>
      </c>
    </row>
    <row r="39" spans="2:4">
      <c r="B39">
        <f t="shared" si="2"/>
        <v>10</v>
      </c>
      <c r="C39">
        <v>130</v>
      </c>
      <c r="D39" t="s">
        <v>59</v>
      </c>
    </row>
  </sheetData>
  <phoneticPr fontId="1"/>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20C50-1858-496F-A98D-B605D67274A1}">
  <dimension ref="B2:F48"/>
  <sheetViews>
    <sheetView topLeftCell="A26" workbookViewId="0">
      <selection activeCell="J46" sqref="J46"/>
    </sheetView>
  </sheetViews>
  <sheetFormatPr defaultRowHeight="18"/>
  <cols>
    <col min="3" max="3" width="10.796875" customWidth="1"/>
    <col min="4" max="4" width="10.5" customWidth="1"/>
  </cols>
  <sheetData>
    <row r="2" spans="2:3">
      <c r="B2">
        <v>1.4</v>
      </c>
      <c r="C2" t="s">
        <v>42</v>
      </c>
    </row>
    <row r="4" spans="2:3">
      <c r="B4" t="s">
        <v>56</v>
      </c>
    </row>
    <row r="6" spans="2:3">
      <c r="B6" t="s">
        <v>11</v>
      </c>
    </row>
    <row r="7" spans="2:3">
      <c r="B7" t="s">
        <v>44</v>
      </c>
    </row>
    <row r="8" spans="2:3">
      <c r="B8" t="s">
        <v>45</v>
      </c>
    </row>
    <row r="9" spans="2:3">
      <c r="B9" t="s">
        <v>46</v>
      </c>
    </row>
    <row r="10" spans="2:3">
      <c r="B10" t="s">
        <v>47</v>
      </c>
    </row>
    <row r="11" spans="2:3">
      <c r="B11" t="s">
        <v>48</v>
      </c>
    </row>
    <row r="12" spans="2:3">
      <c r="B12" t="s">
        <v>49</v>
      </c>
    </row>
    <row r="13" spans="2:3">
      <c r="B13" t="s">
        <v>50</v>
      </c>
    </row>
    <row r="14" spans="2:3">
      <c r="B14" t="s">
        <v>51</v>
      </c>
    </row>
    <row r="15" spans="2:3">
      <c r="B15" t="s">
        <v>52</v>
      </c>
    </row>
    <row r="16" spans="2:3">
      <c r="B16" t="s">
        <v>53</v>
      </c>
    </row>
    <row r="17" spans="2:6">
      <c r="B17" t="s">
        <v>54</v>
      </c>
    </row>
    <row r="18" spans="2:6">
      <c r="B18" t="s">
        <v>55</v>
      </c>
    </row>
    <row r="21" spans="2:6">
      <c r="B21" t="s">
        <v>14</v>
      </c>
    </row>
    <row r="22" spans="2:6">
      <c r="B22" t="s">
        <v>3</v>
      </c>
      <c r="C22" t="s">
        <v>57</v>
      </c>
      <c r="D22" t="s">
        <v>58</v>
      </c>
      <c r="E22" t="s">
        <v>17</v>
      </c>
      <c r="F22" t="s">
        <v>18</v>
      </c>
    </row>
    <row r="23" spans="2:6">
      <c r="B23">
        <f>ROW()-ROW($B$22)</f>
        <v>1</v>
      </c>
      <c r="C23" s="2">
        <v>0</v>
      </c>
      <c r="D23" s="12" t="s">
        <v>59</v>
      </c>
    </row>
    <row r="24" spans="2:6">
      <c r="B24">
        <f>ROW()-ROW($B$22)</f>
        <v>2</v>
      </c>
      <c r="C24" s="2">
        <v>1</v>
      </c>
      <c r="D24" s="12">
        <v>400</v>
      </c>
    </row>
    <row r="25" spans="2:6">
      <c r="B25">
        <f>ROW()-ROW($B$22)</f>
        <v>3</v>
      </c>
      <c r="C25" s="2">
        <v>5</v>
      </c>
      <c r="D25" s="12">
        <v>350</v>
      </c>
    </row>
    <row r="26" spans="2:6">
      <c r="B26">
        <f>ROW()-ROW($B$22)</f>
        <v>4</v>
      </c>
      <c r="C26" s="2">
        <v>150</v>
      </c>
      <c r="D26" s="12" t="s">
        <v>59</v>
      </c>
    </row>
    <row r="28" spans="2:6">
      <c r="B28" t="s">
        <v>60</v>
      </c>
    </row>
    <row r="29" spans="2:6">
      <c r="B29" t="s">
        <v>3</v>
      </c>
      <c r="C29" t="s">
        <v>57</v>
      </c>
      <c r="D29" t="s">
        <v>58</v>
      </c>
      <c r="E29" t="s">
        <v>17</v>
      </c>
      <c r="F29" t="s">
        <v>18</v>
      </c>
    </row>
    <row r="30" spans="2:6">
      <c r="B30">
        <f t="shared" ref="B30:B35" si="0">ROW()-ROW($B$29)</f>
        <v>1</v>
      </c>
      <c r="C30" s="2">
        <v>0</v>
      </c>
      <c r="D30" s="12" t="s">
        <v>59</v>
      </c>
    </row>
    <row r="31" spans="2:6">
      <c r="B31">
        <f t="shared" si="0"/>
        <v>2</v>
      </c>
      <c r="C31" s="2">
        <v>0.1</v>
      </c>
      <c r="D31" s="12">
        <v>400</v>
      </c>
    </row>
    <row r="32" spans="2:6">
      <c r="B32">
        <f t="shared" si="0"/>
        <v>3</v>
      </c>
      <c r="C32" s="2">
        <v>3</v>
      </c>
      <c r="D32" s="12">
        <v>400</v>
      </c>
    </row>
    <row r="33" spans="2:6">
      <c r="B33">
        <f t="shared" si="0"/>
        <v>4</v>
      </c>
      <c r="C33" s="2">
        <v>3.1</v>
      </c>
      <c r="D33" s="12">
        <v>350</v>
      </c>
    </row>
    <row r="34" spans="2:6">
      <c r="B34">
        <f t="shared" si="0"/>
        <v>5</v>
      </c>
      <c r="C34" s="2">
        <v>100</v>
      </c>
      <c r="D34" s="12">
        <v>350</v>
      </c>
    </row>
    <row r="35" spans="2:6">
      <c r="B35">
        <f t="shared" si="0"/>
        <v>6</v>
      </c>
      <c r="C35" s="2">
        <v>100.1</v>
      </c>
      <c r="D35" s="12" t="s">
        <v>59</v>
      </c>
    </row>
    <row r="38" spans="2:6">
      <c r="B38" t="s">
        <v>61</v>
      </c>
    </row>
    <row r="39" spans="2:6">
      <c r="B39" s="7" t="s">
        <v>3</v>
      </c>
      <c r="C39" s="8" t="s">
        <v>57</v>
      </c>
      <c r="D39" s="8" t="s">
        <v>58</v>
      </c>
      <c r="E39" s="8" t="s">
        <v>17</v>
      </c>
      <c r="F39" s="9" t="s">
        <v>18</v>
      </c>
    </row>
    <row r="40" spans="2:6">
      <c r="B40">
        <f t="shared" ref="B40:B48" si="1">ROW()-ROW($B$39)</f>
        <v>1</v>
      </c>
      <c r="C40" s="2">
        <v>0</v>
      </c>
      <c r="D40" s="12" t="s">
        <v>59</v>
      </c>
    </row>
    <row r="41" spans="2:6">
      <c r="B41">
        <f t="shared" si="1"/>
        <v>2</v>
      </c>
      <c r="C41" s="2">
        <v>0.1</v>
      </c>
      <c r="D41" s="12">
        <v>400</v>
      </c>
    </row>
    <row r="42" spans="2:6">
      <c r="B42">
        <f t="shared" si="1"/>
        <v>3</v>
      </c>
      <c r="C42" s="2">
        <v>1</v>
      </c>
      <c r="D42" s="12">
        <v>400</v>
      </c>
    </row>
    <row r="43" spans="2:6">
      <c r="B43">
        <f t="shared" si="1"/>
        <v>4</v>
      </c>
      <c r="C43" s="2">
        <v>3</v>
      </c>
      <c r="D43" s="12">
        <v>400</v>
      </c>
    </row>
    <row r="44" spans="2:6">
      <c r="B44">
        <f t="shared" si="1"/>
        <v>5</v>
      </c>
      <c r="C44" s="2">
        <v>3.1</v>
      </c>
      <c r="D44" s="12">
        <v>350</v>
      </c>
    </row>
    <row r="45" spans="2:6">
      <c r="B45">
        <f t="shared" si="1"/>
        <v>6</v>
      </c>
      <c r="C45" s="2">
        <v>5</v>
      </c>
      <c r="D45" s="12">
        <v>350</v>
      </c>
    </row>
    <row r="46" spans="2:6">
      <c r="B46">
        <f t="shared" si="1"/>
        <v>7</v>
      </c>
      <c r="C46" s="2">
        <v>100</v>
      </c>
      <c r="D46" s="12">
        <v>350</v>
      </c>
    </row>
    <row r="47" spans="2:6">
      <c r="B47">
        <f t="shared" si="1"/>
        <v>8</v>
      </c>
      <c r="C47" s="2">
        <v>100.1</v>
      </c>
      <c r="D47" s="12" t="s">
        <v>59</v>
      </c>
    </row>
    <row r="48" spans="2:6">
      <c r="B48">
        <f t="shared" si="1"/>
        <v>9</v>
      </c>
      <c r="C48" s="2">
        <v>150</v>
      </c>
      <c r="D48" s="12" t="s">
        <v>59</v>
      </c>
    </row>
  </sheetData>
  <phoneticPr fontId="1"/>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BD5B-EFC2-4AFE-BFFC-24E9B0CF4275}">
  <dimension ref="B2:V47"/>
  <sheetViews>
    <sheetView topLeftCell="A4" workbookViewId="0">
      <selection activeCell="AA9" sqref="AA9"/>
    </sheetView>
  </sheetViews>
  <sheetFormatPr defaultRowHeight="18"/>
  <cols>
    <col min="3" max="3" width="10.796875" customWidth="1"/>
    <col min="4" max="4" width="19.5" customWidth="1"/>
    <col min="9" max="22" width="0" hidden="1" customWidth="1"/>
  </cols>
  <sheetData>
    <row r="2" spans="2:6">
      <c r="B2">
        <v>1.5</v>
      </c>
      <c r="C2" t="s">
        <v>62</v>
      </c>
    </row>
    <row r="4" spans="2:6">
      <c r="B4" t="s">
        <v>11</v>
      </c>
    </row>
    <row r="5" spans="2:6">
      <c r="B5" t="s">
        <v>70</v>
      </c>
    </row>
    <row r="6" spans="2:6">
      <c r="B6" t="s">
        <v>71</v>
      </c>
    </row>
    <row r="8" spans="2:6">
      <c r="B8" t="s">
        <v>14</v>
      </c>
    </row>
    <row r="9" spans="2:6">
      <c r="B9" t="s">
        <v>3</v>
      </c>
      <c r="C9" t="s">
        <v>67</v>
      </c>
      <c r="D9" t="s">
        <v>69</v>
      </c>
      <c r="E9" t="s">
        <v>17</v>
      </c>
      <c r="F9" t="s">
        <v>18</v>
      </c>
    </row>
    <row r="10" spans="2:6">
      <c r="B10">
        <f>ROW()-ROW($B$9)</f>
        <v>1</v>
      </c>
      <c r="C10" s="21">
        <v>-5</v>
      </c>
      <c r="D10" s="12" t="s">
        <v>59</v>
      </c>
    </row>
    <row r="11" spans="2:6">
      <c r="B11">
        <f>ROW()-ROW($B$9)</f>
        <v>2</v>
      </c>
      <c r="C11" s="21">
        <v>3</v>
      </c>
      <c r="D11" s="12" t="s">
        <v>72</v>
      </c>
    </row>
    <row r="12" spans="2:6">
      <c r="B12">
        <f>ROW()-ROW($B$9)</f>
        <v>3</v>
      </c>
      <c r="C12" s="21">
        <v>10</v>
      </c>
      <c r="D12" s="12">
        <v>500</v>
      </c>
    </row>
    <row r="13" spans="2:6">
      <c r="B13">
        <f>ROW()-ROW($B$9)</f>
        <v>4</v>
      </c>
      <c r="C13" s="21">
        <v>15</v>
      </c>
      <c r="D13" s="12">
        <v>1000</v>
      </c>
    </row>
    <row r="14" spans="2:6">
      <c r="B14">
        <f>ROW()-ROW($B$9)</f>
        <v>5</v>
      </c>
      <c r="C14" s="21">
        <v>20</v>
      </c>
      <c r="D14" s="12">
        <v>1500</v>
      </c>
    </row>
    <row r="15" spans="2:6">
      <c r="B15">
        <f>ROW()-ROW($B$9)</f>
        <v>6</v>
      </c>
      <c r="C15" s="21">
        <v>140</v>
      </c>
      <c r="D15" s="12" t="s">
        <v>59</v>
      </c>
    </row>
    <row r="17" spans="2:22">
      <c r="B17" t="s">
        <v>60</v>
      </c>
    </row>
    <row r="18" spans="2:22">
      <c r="B18" t="s">
        <v>63</v>
      </c>
      <c r="C18" t="s">
        <v>66</v>
      </c>
      <c r="D18" t="s">
        <v>68</v>
      </c>
      <c r="E18" t="s">
        <v>64</v>
      </c>
      <c r="F18" t="s">
        <v>65</v>
      </c>
    </row>
    <row r="19" spans="2:22">
      <c r="B19">
        <f>ROW()-ROW($B$18)</f>
        <v>1</v>
      </c>
      <c r="C19" s="21">
        <v>-1</v>
      </c>
      <c r="D19" s="12" t="s">
        <v>59</v>
      </c>
    </row>
    <row r="20" spans="2:22">
      <c r="B20">
        <f>ROW()-ROW($B$18)</f>
        <v>2</v>
      </c>
      <c r="C20">
        <v>0</v>
      </c>
      <c r="D20" t="s">
        <v>72</v>
      </c>
    </row>
    <row r="21" spans="2:22">
      <c r="B21">
        <f>ROW()-ROW($B$18)</f>
        <v>3</v>
      </c>
      <c r="C21">
        <v>5</v>
      </c>
      <c r="D21" t="s">
        <v>72</v>
      </c>
    </row>
    <row r="22" spans="2:22">
      <c r="B22">
        <f>ROW()-ROW($B$18)</f>
        <v>4</v>
      </c>
      <c r="C22">
        <v>6</v>
      </c>
      <c r="D22">
        <v>500</v>
      </c>
    </row>
    <row r="23" spans="2:22">
      <c r="B23">
        <f>ROW()-ROW($B$18)</f>
        <v>5</v>
      </c>
      <c r="C23">
        <v>12</v>
      </c>
      <c r="D23">
        <v>500</v>
      </c>
    </row>
    <row r="24" spans="2:22">
      <c r="B24">
        <f>ROW()-ROW($B$18)</f>
        <v>6</v>
      </c>
      <c r="C24">
        <v>13</v>
      </c>
      <c r="D24">
        <v>1000</v>
      </c>
    </row>
    <row r="25" spans="2:22">
      <c r="B25">
        <f>ROW()-ROW($B$18)</f>
        <v>7</v>
      </c>
      <c r="C25">
        <v>17</v>
      </c>
      <c r="D25">
        <v>1000</v>
      </c>
    </row>
    <row r="26" spans="2:22">
      <c r="B26">
        <f>ROW()-ROW($B$18)</f>
        <v>8</v>
      </c>
      <c r="C26">
        <v>18</v>
      </c>
      <c r="D26">
        <v>1500</v>
      </c>
    </row>
    <row r="27" spans="2:22">
      <c r="B27">
        <f>ROW()-ROW($B$18)</f>
        <v>9</v>
      </c>
      <c r="C27">
        <v>120</v>
      </c>
      <c r="D27">
        <v>1500</v>
      </c>
    </row>
    <row r="28" spans="2:22">
      <c r="B28">
        <f>ROW()-ROW($B$18)</f>
        <v>10</v>
      </c>
      <c r="C28">
        <v>121</v>
      </c>
      <c r="D28" t="s">
        <v>59</v>
      </c>
    </row>
    <row r="30" spans="2:22">
      <c r="B30" t="s">
        <v>61</v>
      </c>
    </row>
    <row r="31" spans="2:22">
      <c r="B31" s="17" t="s">
        <v>63</v>
      </c>
      <c r="C31" s="18" t="s">
        <v>66</v>
      </c>
      <c r="D31" s="18" t="s">
        <v>68</v>
      </c>
      <c r="E31" s="18" t="s">
        <v>64</v>
      </c>
      <c r="F31" s="19" t="s">
        <v>65</v>
      </c>
    </row>
    <row r="32" spans="2:22">
      <c r="B32" s="22" cm="1">
        <f t="array" ref="B32:B47">_xlfn.SEQUENCE(ROWS(_xlfn.ANCHORARRAY(N32)),1,1)</f>
        <v>1</v>
      </c>
      <c r="C32" s="23" cm="1">
        <f t="array" ref="C32:F47">_xlfn.SORTBY(_xlfn.ANCHORARRAY($N32),_xlfn.ANCHORARRAY($N32) $N:$N)</f>
        <v>-5</v>
      </c>
      <c r="D32" s="23" t="str">
        <v>-</v>
      </c>
      <c r="E32" s="23">
        <v>0</v>
      </c>
      <c r="F32" s="24">
        <v>0</v>
      </c>
      <c r="I32" s="21" cm="1">
        <f t="array" ref="I32:L37">$C$10:$F15</f>
        <v>-5</v>
      </c>
      <c r="J32" t="str">
        <v>-</v>
      </c>
      <c r="K32">
        <v>0</v>
      </c>
      <c r="L32">
        <v>0</v>
      </c>
      <c r="N32" cm="1">
        <f t="array" ref="N32:Q47">_xlfn.ANCHORARRAY($I32):_xlfn.ANCHORARRAY($I38)</f>
        <v>-5</v>
      </c>
      <c r="O32" t="str">
        <v>-</v>
      </c>
      <c r="P32">
        <v>0</v>
      </c>
      <c r="Q32">
        <v>0</v>
      </c>
      <c r="S32" cm="1">
        <f t="array" ref="S32:V47">_xlfn.SORTBY(_xlfn.ANCHORARRAY($N32),_xlfn.ANCHORARRAY($N32) $N:$N)</f>
        <v>-5</v>
      </c>
      <c r="T32" t="str">
        <v>-</v>
      </c>
      <c r="U32">
        <v>0</v>
      </c>
      <c r="V32">
        <v>0</v>
      </c>
    </row>
    <row r="33" spans="2:22">
      <c r="B33" s="25">
        <v>2</v>
      </c>
      <c r="C33" s="26">
        <v>-1</v>
      </c>
      <c r="D33" s="26" t="str">
        <v>-</v>
      </c>
      <c r="E33" s="26">
        <v>0</v>
      </c>
      <c r="F33" s="27">
        <v>0</v>
      </c>
      <c r="I33">
        <v>3</v>
      </c>
      <c r="J33" t="str">
        <v>無料</v>
      </c>
      <c r="K33">
        <v>0</v>
      </c>
      <c r="L33">
        <v>0</v>
      </c>
      <c r="N33">
        <v>3</v>
      </c>
      <c r="O33" t="str">
        <v>無料</v>
      </c>
      <c r="P33">
        <v>0</v>
      </c>
      <c r="Q33">
        <v>0</v>
      </c>
      <c r="S33">
        <v>-1</v>
      </c>
      <c r="T33" t="str">
        <v>-</v>
      </c>
      <c r="U33">
        <v>0</v>
      </c>
      <c r="V33">
        <v>0</v>
      </c>
    </row>
    <row r="34" spans="2:22">
      <c r="B34" s="22">
        <v>3</v>
      </c>
      <c r="C34" s="23">
        <v>0</v>
      </c>
      <c r="D34" s="23" t="str">
        <v>無料</v>
      </c>
      <c r="E34" s="23">
        <v>0</v>
      </c>
      <c r="F34" s="24">
        <v>0</v>
      </c>
      <c r="I34">
        <v>10</v>
      </c>
      <c r="J34">
        <v>500</v>
      </c>
      <c r="K34">
        <v>0</v>
      </c>
      <c r="L34">
        <v>0</v>
      </c>
      <c r="N34">
        <v>10</v>
      </c>
      <c r="O34">
        <v>500</v>
      </c>
      <c r="P34">
        <v>0</v>
      </c>
      <c r="Q34">
        <v>0</v>
      </c>
      <c r="S34">
        <v>0</v>
      </c>
      <c r="T34" t="str">
        <v>無料</v>
      </c>
      <c r="U34">
        <v>0</v>
      </c>
      <c r="V34">
        <v>0</v>
      </c>
    </row>
    <row r="35" spans="2:22">
      <c r="B35" s="25">
        <v>4</v>
      </c>
      <c r="C35" s="26">
        <v>3</v>
      </c>
      <c r="D35" s="26" t="str">
        <v>無料</v>
      </c>
      <c r="E35" s="26">
        <v>0</v>
      </c>
      <c r="F35" s="27">
        <v>0</v>
      </c>
      <c r="I35">
        <v>15</v>
      </c>
      <c r="J35">
        <v>1000</v>
      </c>
      <c r="K35">
        <v>0</v>
      </c>
      <c r="L35">
        <v>0</v>
      </c>
      <c r="N35">
        <v>15</v>
      </c>
      <c r="O35">
        <v>1000</v>
      </c>
      <c r="P35">
        <v>0</v>
      </c>
      <c r="Q35">
        <v>0</v>
      </c>
      <c r="S35">
        <v>3</v>
      </c>
      <c r="T35" t="str">
        <v>無料</v>
      </c>
      <c r="U35">
        <v>0</v>
      </c>
      <c r="V35">
        <v>0</v>
      </c>
    </row>
    <row r="36" spans="2:22">
      <c r="B36" s="22">
        <v>5</v>
      </c>
      <c r="C36" s="23">
        <v>5</v>
      </c>
      <c r="D36" s="23" t="str">
        <v>無料</v>
      </c>
      <c r="E36" s="23">
        <v>0</v>
      </c>
      <c r="F36" s="24">
        <v>0</v>
      </c>
      <c r="I36">
        <v>20</v>
      </c>
      <c r="J36">
        <v>1500</v>
      </c>
      <c r="K36">
        <v>0</v>
      </c>
      <c r="L36">
        <v>0</v>
      </c>
      <c r="N36">
        <v>20</v>
      </c>
      <c r="O36">
        <v>1500</v>
      </c>
      <c r="P36">
        <v>0</v>
      </c>
      <c r="Q36">
        <v>0</v>
      </c>
      <c r="S36">
        <v>5</v>
      </c>
      <c r="T36" t="str">
        <v>無料</v>
      </c>
      <c r="U36">
        <v>0</v>
      </c>
      <c r="V36">
        <v>0</v>
      </c>
    </row>
    <row r="37" spans="2:22">
      <c r="B37" s="25">
        <v>6</v>
      </c>
      <c r="C37" s="26">
        <v>6</v>
      </c>
      <c r="D37" s="26">
        <v>500</v>
      </c>
      <c r="E37" s="26">
        <v>0</v>
      </c>
      <c r="F37" s="27">
        <v>0</v>
      </c>
      <c r="I37">
        <v>140</v>
      </c>
      <c r="J37" t="str">
        <v>-</v>
      </c>
      <c r="K37">
        <v>0</v>
      </c>
      <c r="L37">
        <v>0</v>
      </c>
      <c r="N37">
        <v>140</v>
      </c>
      <c r="O37" t="str">
        <v>-</v>
      </c>
      <c r="P37">
        <v>0</v>
      </c>
      <c r="Q37">
        <v>0</v>
      </c>
      <c r="S37">
        <v>6</v>
      </c>
      <c r="T37">
        <v>500</v>
      </c>
      <c r="U37">
        <v>0</v>
      </c>
      <c r="V37">
        <v>0</v>
      </c>
    </row>
    <row r="38" spans="2:22">
      <c r="B38" s="22">
        <v>7</v>
      </c>
      <c r="C38" s="23">
        <v>10</v>
      </c>
      <c r="D38" s="23">
        <v>500</v>
      </c>
      <c r="E38" s="23">
        <v>0</v>
      </c>
      <c r="F38" s="24">
        <v>0</v>
      </c>
      <c r="I38" s="2" cm="1">
        <f t="array" ref="I38:L47">$C$19:$F28</f>
        <v>-1</v>
      </c>
      <c r="J38" t="str">
        <v>-</v>
      </c>
      <c r="K38">
        <v>0</v>
      </c>
      <c r="L38">
        <v>0</v>
      </c>
      <c r="N38">
        <v>-1</v>
      </c>
      <c r="O38" t="str">
        <v>-</v>
      </c>
      <c r="P38">
        <v>0</v>
      </c>
      <c r="Q38">
        <v>0</v>
      </c>
      <c r="S38">
        <v>10</v>
      </c>
      <c r="T38">
        <v>500</v>
      </c>
      <c r="U38">
        <v>0</v>
      </c>
      <c r="V38">
        <v>0</v>
      </c>
    </row>
    <row r="39" spans="2:22">
      <c r="B39" s="25">
        <v>8</v>
      </c>
      <c r="C39" s="26">
        <v>12</v>
      </c>
      <c r="D39" s="26">
        <v>500</v>
      </c>
      <c r="E39" s="26">
        <v>0</v>
      </c>
      <c r="F39" s="27">
        <v>0</v>
      </c>
      <c r="I39">
        <v>0</v>
      </c>
      <c r="J39" t="str">
        <v>無料</v>
      </c>
      <c r="K39">
        <v>0</v>
      </c>
      <c r="L39">
        <v>0</v>
      </c>
      <c r="N39">
        <v>0</v>
      </c>
      <c r="O39" t="str">
        <v>無料</v>
      </c>
      <c r="P39">
        <v>0</v>
      </c>
      <c r="Q39">
        <v>0</v>
      </c>
      <c r="S39">
        <v>12</v>
      </c>
      <c r="T39">
        <v>500</v>
      </c>
      <c r="U39">
        <v>0</v>
      </c>
      <c r="V39">
        <v>0</v>
      </c>
    </row>
    <row r="40" spans="2:22">
      <c r="B40" s="22">
        <v>9</v>
      </c>
      <c r="C40" s="23">
        <v>13</v>
      </c>
      <c r="D40" s="23">
        <v>1000</v>
      </c>
      <c r="E40" s="23">
        <v>0</v>
      </c>
      <c r="F40" s="24">
        <v>0</v>
      </c>
      <c r="I40">
        <v>5</v>
      </c>
      <c r="J40" t="str">
        <v>無料</v>
      </c>
      <c r="K40">
        <v>0</v>
      </c>
      <c r="L40">
        <v>0</v>
      </c>
      <c r="N40">
        <v>5</v>
      </c>
      <c r="O40" t="str">
        <v>無料</v>
      </c>
      <c r="P40">
        <v>0</v>
      </c>
      <c r="Q40">
        <v>0</v>
      </c>
      <c r="S40">
        <v>13</v>
      </c>
      <c r="T40">
        <v>1000</v>
      </c>
      <c r="U40">
        <v>0</v>
      </c>
      <c r="V40">
        <v>0</v>
      </c>
    </row>
    <row r="41" spans="2:22">
      <c r="B41" s="25">
        <v>10</v>
      </c>
      <c r="C41" s="26">
        <v>15</v>
      </c>
      <c r="D41" s="26">
        <v>1000</v>
      </c>
      <c r="E41" s="26">
        <v>0</v>
      </c>
      <c r="F41" s="27">
        <v>0</v>
      </c>
      <c r="I41">
        <v>6</v>
      </c>
      <c r="J41">
        <v>500</v>
      </c>
      <c r="K41">
        <v>0</v>
      </c>
      <c r="L41">
        <v>0</v>
      </c>
      <c r="N41">
        <v>6</v>
      </c>
      <c r="O41">
        <v>500</v>
      </c>
      <c r="P41">
        <v>0</v>
      </c>
      <c r="Q41">
        <v>0</v>
      </c>
      <c r="S41">
        <v>15</v>
      </c>
      <c r="T41">
        <v>1000</v>
      </c>
      <c r="U41">
        <v>0</v>
      </c>
      <c r="V41">
        <v>0</v>
      </c>
    </row>
    <row r="42" spans="2:22">
      <c r="B42" s="22">
        <v>11</v>
      </c>
      <c r="C42" s="23">
        <v>17</v>
      </c>
      <c r="D42" s="23">
        <v>1000</v>
      </c>
      <c r="E42" s="23">
        <v>0</v>
      </c>
      <c r="F42" s="24">
        <v>0</v>
      </c>
      <c r="I42">
        <v>12</v>
      </c>
      <c r="J42">
        <v>500</v>
      </c>
      <c r="K42">
        <v>0</v>
      </c>
      <c r="L42">
        <v>0</v>
      </c>
      <c r="N42">
        <v>12</v>
      </c>
      <c r="O42">
        <v>500</v>
      </c>
      <c r="P42">
        <v>0</v>
      </c>
      <c r="Q42">
        <v>0</v>
      </c>
      <c r="S42">
        <v>17</v>
      </c>
      <c r="T42">
        <v>1000</v>
      </c>
      <c r="U42">
        <v>0</v>
      </c>
      <c r="V42">
        <v>0</v>
      </c>
    </row>
    <row r="43" spans="2:22">
      <c r="B43" s="25">
        <v>12</v>
      </c>
      <c r="C43" s="26">
        <v>18</v>
      </c>
      <c r="D43" s="26">
        <v>1500</v>
      </c>
      <c r="E43" s="26">
        <v>0</v>
      </c>
      <c r="F43" s="27">
        <v>0</v>
      </c>
      <c r="I43">
        <v>13</v>
      </c>
      <c r="J43">
        <v>1000</v>
      </c>
      <c r="K43">
        <v>0</v>
      </c>
      <c r="L43">
        <v>0</v>
      </c>
      <c r="N43">
        <v>13</v>
      </c>
      <c r="O43">
        <v>1000</v>
      </c>
      <c r="P43">
        <v>0</v>
      </c>
      <c r="Q43">
        <v>0</v>
      </c>
      <c r="S43">
        <v>18</v>
      </c>
      <c r="T43">
        <v>1500</v>
      </c>
      <c r="U43">
        <v>0</v>
      </c>
      <c r="V43">
        <v>0</v>
      </c>
    </row>
    <row r="44" spans="2:22">
      <c r="B44" s="5">
        <v>13</v>
      </c>
      <c r="C44" s="3">
        <v>20</v>
      </c>
      <c r="D44" s="3">
        <v>1500</v>
      </c>
      <c r="E44" s="3">
        <v>0</v>
      </c>
      <c r="F44" s="4">
        <v>0</v>
      </c>
      <c r="I44">
        <v>17</v>
      </c>
      <c r="J44">
        <v>1000</v>
      </c>
      <c r="K44">
        <v>0</v>
      </c>
      <c r="L44">
        <v>0</v>
      </c>
      <c r="N44">
        <v>17</v>
      </c>
      <c r="O44">
        <v>1000</v>
      </c>
      <c r="P44">
        <v>0</v>
      </c>
      <c r="Q44">
        <v>0</v>
      </c>
      <c r="S44">
        <v>20</v>
      </c>
      <c r="T44">
        <v>1500</v>
      </c>
      <c r="U44">
        <v>0</v>
      </c>
      <c r="V44">
        <v>0</v>
      </c>
    </row>
    <row r="45" spans="2:22">
      <c r="B45" s="25">
        <v>14</v>
      </c>
      <c r="C45" s="26">
        <v>120</v>
      </c>
      <c r="D45" s="26">
        <v>1500</v>
      </c>
      <c r="E45" s="26">
        <v>0</v>
      </c>
      <c r="F45" s="27">
        <v>0</v>
      </c>
      <c r="I45">
        <v>18</v>
      </c>
      <c r="J45">
        <v>1500</v>
      </c>
      <c r="K45">
        <v>0</v>
      </c>
      <c r="L45">
        <v>0</v>
      </c>
      <c r="N45">
        <v>18</v>
      </c>
      <c r="O45">
        <v>1500</v>
      </c>
      <c r="P45">
        <v>0</v>
      </c>
      <c r="Q45">
        <v>0</v>
      </c>
      <c r="S45">
        <v>120</v>
      </c>
      <c r="T45">
        <v>1500</v>
      </c>
      <c r="U45">
        <v>0</v>
      </c>
      <c r="V45">
        <v>0</v>
      </c>
    </row>
    <row r="46" spans="2:22">
      <c r="B46" s="5">
        <v>15</v>
      </c>
      <c r="C46" s="3">
        <v>121</v>
      </c>
      <c r="D46" s="3" t="str">
        <v>-</v>
      </c>
      <c r="E46" s="3">
        <v>0</v>
      </c>
      <c r="F46" s="4">
        <v>0</v>
      </c>
      <c r="I46">
        <v>120</v>
      </c>
      <c r="J46">
        <v>1500</v>
      </c>
      <c r="K46">
        <v>0</v>
      </c>
      <c r="L46">
        <v>0</v>
      </c>
      <c r="N46">
        <v>120</v>
      </c>
      <c r="O46">
        <v>1500</v>
      </c>
      <c r="P46">
        <v>0</v>
      </c>
      <c r="Q46">
        <v>0</v>
      </c>
      <c r="S46">
        <v>121</v>
      </c>
      <c r="T46" t="str">
        <v>-</v>
      </c>
      <c r="U46">
        <v>0</v>
      </c>
      <c r="V46">
        <v>0</v>
      </c>
    </row>
    <row r="47" spans="2:22">
      <c r="B47" s="25">
        <v>16</v>
      </c>
      <c r="C47" s="26">
        <v>140</v>
      </c>
      <c r="D47" s="26" t="str">
        <v>-</v>
      </c>
      <c r="E47" s="26">
        <v>0</v>
      </c>
      <c r="F47" s="27">
        <v>0</v>
      </c>
      <c r="I47">
        <v>121</v>
      </c>
      <c r="J47" t="str">
        <v>-</v>
      </c>
      <c r="K47">
        <v>0</v>
      </c>
      <c r="L47">
        <v>0</v>
      </c>
      <c r="N47">
        <v>121</v>
      </c>
      <c r="O47" t="str">
        <v>-</v>
      </c>
      <c r="P47">
        <v>0</v>
      </c>
      <c r="Q47">
        <v>0</v>
      </c>
      <c r="S47">
        <v>140</v>
      </c>
      <c r="T47" t="str">
        <v>-</v>
      </c>
      <c r="U47">
        <v>0</v>
      </c>
      <c r="V47">
        <v>0</v>
      </c>
    </row>
  </sheetData>
  <phoneticPr fontId="1"/>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1E24B-FFCD-40C4-B059-A3FA8CE802F4}">
  <dimension ref="B2:I47"/>
  <sheetViews>
    <sheetView tabSelected="1" topLeftCell="A61" workbookViewId="0">
      <selection activeCell="E26" sqref="E26"/>
    </sheetView>
  </sheetViews>
  <sheetFormatPr defaultRowHeight="18"/>
  <cols>
    <col min="2" max="2" width="14.3984375" bestFit="1" customWidth="1"/>
    <col min="3" max="3" width="17.5" bestFit="1" customWidth="1"/>
    <col min="4" max="4" width="19.5" customWidth="1"/>
  </cols>
  <sheetData>
    <row r="2" spans="2:5">
      <c r="B2">
        <v>1.6</v>
      </c>
      <c r="C2" t="s">
        <v>73</v>
      </c>
    </row>
    <row r="4" spans="2:5">
      <c r="B4" t="s">
        <v>11</v>
      </c>
    </row>
    <row r="5" spans="2:5">
      <c r="B5" t="s">
        <v>78</v>
      </c>
    </row>
    <row r="6" spans="2:5">
      <c r="B6" t="s">
        <v>79</v>
      </c>
    </row>
    <row r="7" spans="2:5">
      <c r="B7" t="s">
        <v>80</v>
      </c>
    </row>
    <row r="8" spans="2:5">
      <c r="B8" t="s">
        <v>81</v>
      </c>
    </row>
    <row r="9" spans="2:5">
      <c r="B9" t="s">
        <v>82</v>
      </c>
    </row>
    <row r="10" spans="2:5">
      <c r="B10" t="s">
        <v>83</v>
      </c>
    </row>
    <row r="11" spans="2:5">
      <c r="B11" t="s">
        <v>84</v>
      </c>
    </row>
    <row r="12" spans="2:5">
      <c r="B12" t="s">
        <v>85</v>
      </c>
    </row>
    <row r="13" spans="2:5">
      <c r="B13" s="28" t="s">
        <v>86</v>
      </c>
    </row>
    <row r="14" spans="2:5">
      <c r="B14" s="28"/>
    </row>
    <row r="15" spans="2:5">
      <c r="B15" s="28" t="s">
        <v>88</v>
      </c>
    </row>
    <row r="16" spans="2:5">
      <c r="B16" s="29" t="s">
        <v>89</v>
      </c>
      <c r="C16" t="s">
        <v>90</v>
      </c>
      <c r="D16" t="s">
        <v>91</v>
      </c>
      <c r="E16" t="s">
        <v>92</v>
      </c>
    </row>
    <row r="17" spans="2:6">
      <c r="B17" s="30" t="s">
        <v>93</v>
      </c>
      <c r="C17">
        <v>5</v>
      </c>
      <c r="D17" t="s">
        <v>94</v>
      </c>
      <c r="E17" t="s">
        <v>95</v>
      </c>
    </row>
    <row r="18" spans="2:6">
      <c r="B18" s="30" t="s">
        <v>96</v>
      </c>
      <c r="C18">
        <v>20</v>
      </c>
      <c r="D18" t="s">
        <v>94</v>
      </c>
      <c r="E18" t="s">
        <v>95</v>
      </c>
    </row>
    <row r="19" spans="2:6">
      <c r="B19" s="29" t="s">
        <v>97</v>
      </c>
      <c r="C19">
        <v>25</v>
      </c>
      <c r="D19" t="s">
        <v>98</v>
      </c>
      <c r="E19" t="s">
        <v>95</v>
      </c>
    </row>
    <row r="20" spans="2:6">
      <c r="B20" s="29" t="s">
        <v>99</v>
      </c>
      <c r="C20">
        <v>50</v>
      </c>
      <c r="D20" t="s">
        <v>98</v>
      </c>
      <c r="E20" t="s">
        <v>100</v>
      </c>
    </row>
    <row r="21" spans="2:6">
      <c r="B21" s="29" t="s">
        <v>101</v>
      </c>
      <c r="C21">
        <v>90</v>
      </c>
      <c r="D21" t="s">
        <v>94</v>
      </c>
      <c r="E21" t="s">
        <v>100</v>
      </c>
    </row>
    <row r="23" spans="2:6">
      <c r="B23" t="s">
        <v>14</v>
      </c>
    </row>
    <row r="24" spans="2:6">
      <c r="B24" s="34" t="s">
        <v>3</v>
      </c>
      <c r="C24" s="35" t="s">
        <v>87</v>
      </c>
      <c r="D24" s="35" t="s">
        <v>16</v>
      </c>
      <c r="E24" s="35" t="s">
        <v>17</v>
      </c>
      <c r="F24" s="36" t="s">
        <v>18</v>
      </c>
    </row>
    <row r="25" spans="2:6">
      <c r="B25" s="20">
        <f>ROW()-ROW($B$24)</f>
        <v>1</v>
      </c>
      <c r="C25" s="31" t="str">
        <f t="shared" ref="C25" si="0">B17</f>
        <v>けやきのぼう</v>
      </c>
      <c r="D25" s="32" t="s">
        <v>59</v>
      </c>
      <c r="E25" s="20"/>
      <c r="F25" s="20"/>
    </row>
    <row r="26" spans="2:6">
      <c r="B26" s="20">
        <f t="shared" ref="B26" si="1">ROW()-ROW($B$24)</f>
        <v>2</v>
      </c>
      <c r="C26" s="37" t="str">
        <f>B19</f>
        <v>きこりの大斧</v>
      </c>
      <c r="D26" s="33" t="s">
        <v>102</v>
      </c>
      <c r="E26" s="33"/>
      <c r="F26" s="33"/>
    </row>
    <row r="29" spans="2:6">
      <c r="C29" s="2"/>
      <c r="D29" s="12"/>
    </row>
    <row r="35" spans="2:9">
      <c r="B35" s="20"/>
      <c r="C35" s="20"/>
      <c r="D35" s="20"/>
      <c r="E35" s="20"/>
      <c r="F35" s="20"/>
      <c r="I35" s="21"/>
    </row>
    <row r="36" spans="2:9">
      <c r="B36" s="20"/>
      <c r="C36" s="20"/>
      <c r="D36" s="20"/>
      <c r="E36" s="20"/>
      <c r="F36" s="20"/>
    </row>
    <row r="37" spans="2:9">
      <c r="B37" s="20"/>
      <c r="C37" s="20"/>
      <c r="D37" s="20"/>
      <c r="E37" s="20"/>
      <c r="F37" s="20"/>
    </row>
    <row r="38" spans="2:9">
      <c r="B38" s="20"/>
      <c r="C38" s="20"/>
      <c r="D38" s="20"/>
      <c r="E38" s="20"/>
      <c r="F38" s="20"/>
    </row>
    <row r="39" spans="2:9">
      <c r="B39" s="20"/>
      <c r="C39" s="20"/>
      <c r="D39" s="20"/>
      <c r="E39" s="20"/>
      <c r="F39" s="20"/>
      <c r="I39" s="2"/>
    </row>
    <row r="40" spans="2:9">
      <c r="B40" s="20"/>
      <c r="C40" s="20"/>
      <c r="D40" s="20"/>
      <c r="E40" s="20"/>
      <c r="F40" s="20"/>
    </row>
    <row r="41" spans="2:9">
      <c r="B41" s="20"/>
      <c r="C41" s="20"/>
      <c r="D41" s="20"/>
      <c r="E41" s="20"/>
      <c r="F41" s="20"/>
    </row>
    <row r="42" spans="2:9">
      <c r="B42" s="20"/>
      <c r="C42" s="20"/>
      <c r="D42" s="20"/>
      <c r="E42" s="20"/>
      <c r="F42" s="20"/>
    </row>
    <row r="43" spans="2:9">
      <c r="B43" s="20"/>
      <c r="C43" s="20"/>
      <c r="D43" s="20"/>
      <c r="E43" s="20"/>
      <c r="F43" s="20"/>
    </row>
    <row r="44" spans="2:9">
      <c r="B44" s="20"/>
      <c r="C44" s="20"/>
      <c r="D44" s="20"/>
      <c r="E44" s="20"/>
      <c r="F44" s="20"/>
    </row>
    <row r="45" spans="2:9">
      <c r="B45" s="20"/>
      <c r="C45" s="20"/>
      <c r="D45" s="20"/>
      <c r="E45" s="20"/>
      <c r="F45" s="20"/>
    </row>
    <row r="46" spans="2:9">
      <c r="B46" s="20"/>
      <c r="C46" s="20"/>
      <c r="D46" s="20"/>
      <c r="E46" s="20"/>
      <c r="F46" s="20"/>
    </row>
    <row r="47" spans="2:9">
      <c r="B47" s="20"/>
      <c r="C47" s="20"/>
      <c r="D47" s="20"/>
      <c r="E47" s="20"/>
      <c r="F47" s="20"/>
    </row>
  </sheetData>
  <phoneticPr fontId="1"/>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B7C1E-F495-4E25-94DF-5F1EEF638EDD}">
  <dimension ref="B2:V40"/>
  <sheetViews>
    <sheetView topLeftCell="A27" workbookViewId="0">
      <selection activeCell="D36" sqref="D36"/>
    </sheetView>
  </sheetViews>
  <sheetFormatPr defaultRowHeight="18"/>
  <cols>
    <col min="3" max="3" width="10.796875" customWidth="1"/>
    <col min="4" max="4" width="19.5" customWidth="1"/>
  </cols>
  <sheetData>
    <row r="2" spans="2:6">
      <c r="B2" t="s">
        <v>74</v>
      </c>
      <c r="C2" t="s">
        <v>75</v>
      </c>
    </row>
    <row r="4" spans="2:6">
      <c r="B4" t="s">
        <v>11</v>
      </c>
    </row>
    <row r="5" spans="2:6">
      <c r="B5" t="s">
        <v>76</v>
      </c>
    </row>
    <row r="6" spans="2:6">
      <c r="B6" t="s">
        <v>77</v>
      </c>
    </row>
    <row r="13" spans="2:6">
      <c r="B13" t="s">
        <v>14</v>
      </c>
    </row>
    <row r="14" spans="2:6">
      <c r="B14" t="s">
        <v>3</v>
      </c>
      <c r="C14" t="s">
        <v>57</v>
      </c>
      <c r="D14" t="s">
        <v>58</v>
      </c>
      <c r="E14" t="s">
        <v>17</v>
      </c>
      <c r="F14" t="s">
        <v>18</v>
      </c>
    </row>
    <row r="15" spans="2:6">
      <c r="B15">
        <f>ROW()-ROW($B$14)</f>
        <v>1</v>
      </c>
      <c r="C15" s="2">
        <v>0</v>
      </c>
      <c r="D15" s="12" t="s">
        <v>59</v>
      </c>
    </row>
    <row r="18" spans="2:22"/>
    <row r="20" spans="2:22">
      <c r="B20" t="s">
        <v>60</v>
      </c>
    </row>
    <row r="21" spans="2:22">
      <c r="B21" t="str">
        <f>B$14</f>
        <v>No</v>
      </c>
      <c r="C21" t="str">
        <f t="shared" ref="C21:F21" si="0">C$14</f>
        <v>長さm(in)</v>
      </c>
      <c r="D21" t="str">
        <f t="shared" si="0"/>
        <v>単価(out)</v>
      </c>
      <c r="E21" t="str">
        <f t="shared" si="0"/>
        <v>結果</v>
      </c>
      <c r="F21" t="str">
        <f t="shared" si="0"/>
        <v>判定</v>
      </c>
    </row>
    <row r="22" spans="2:22">
      <c r="B22">
        <f>ROW()-ROW($B$21)</f>
        <v>1</v>
      </c>
      <c r="C22" s="2">
        <v>0</v>
      </c>
      <c r="D22" s="12" t="s">
        <v>59</v>
      </c>
    </row>
    <row r="24" spans="2:22"/>
    <row r="26" spans="2:22">
      <c r="B26" t="s">
        <v>61</v>
      </c>
    </row>
    <row r="27" spans="2:22">
      <c r="B27" t="str">
        <f>B$14</f>
        <v>No</v>
      </c>
      <c r="C27" t="str">
        <f t="shared" ref="C27:F27" si="1">C$14</f>
        <v>長さm(in)</v>
      </c>
      <c r="D27" t="str">
        <f t="shared" si="1"/>
        <v>単価(out)</v>
      </c>
      <c r="E27" t="str">
        <f t="shared" si="1"/>
        <v>結果</v>
      </c>
      <c r="F27" t="str">
        <f t="shared" si="1"/>
        <v>判定</v>
      </c>
    </row>
    <row r="28" spans="2:22">
      <c r="B28" s="20" cm="1">
        <f t="array" ref="B28:B34">_xlfn.SEQUENCE(ROWS(_xlfn.ANCHORARRAY(N28)),1,1)</f>
        <v>1</v>
      </c>
      <c r="C28" s="20" cm="1">
        <f t="array" ref="C28:F34">_xlfn.SORTBY(_xlfn.ANCHORARRAY($N28),_xlfn.ANCHORARRAY($N28) $N:$N)</f>
        <v>0</v>
      </c>
      <c r="D28" s="20" t="str">
        <v>-</v>
      </c>
      <c r="E28" s="20">
        <v>0</v>
      </c>
      <c r="F28" s="20">
        <v>0</v>
      </c>
      <c r="I28" s="21" cm="1">
        <f t="array" ref="I28:L31">$C$15:$F18</f>
        <v>0</v>
      </c>
      <c r="J28" t="str">
        <v>-</v>
      </c>
      <c r="K28">
        <v>0</v>
      </c>
      <c r="L28">
        <v>0</v>
      </c>
      <c r="N28" cm="1">
        <f t="array" ref="N28:Q34">_xlfn.ANCHORARRAY($I28):_xlfn.ANCHORARRAY($I32)</f>
        <v>0</v>
      </c>
      <c r="O28" t="str">
        <v>-</v>
      </c>
      <c r="P28">
        <v>0</v>
      </c>
      <c r="Q28">
        <v>0</v>
      </c>
      <c r="S28" cm="1">
        <f t="array" ref="S28:V34">_xlfn.SORTBY(_xlfn.ANCHORARRAY($N28),_xlfn.ANCHORARRAY($N28) $N:$N)</f>
        <v>0</v>
      </c>
      <c r="T28" t="str">
        <v>-</v>
      </c>
      <c r="U28">
        <v>0</v>
      </c>
      <c r="V28">
        <v>0</v>
      </c>
    </row>
    <row r="29" spans="2:22">
      <c r="B29" s="20">
        <v>2</v>
      </c>
      <c r="C29" s="20">
        <v>0</v>
      </c>
      <c r="D29" s="20">
        <v>0</v>
      </c>
      <c r="E29" s="20">
        <v>0</v>
      </c>
      <c r="F29" s="20">
        <v>0</v>
      </c>
      <c r="I29">
        <v>0</v>
      </c>
      <c r="J29">
        <v>0</v>
      </c>
      <c r="K29">
        <v>0</v>
      </c>
      <c r="L29">
        <v>0</v>
      </c>
      <c r="N29">
        <v>0</v>
      </c>
      <c r="O29">
        <v>0</v>
      </c>
      <c r="P29">
        <v>0</v>
      </c>
      <c r="Q29">
        <v>0</v>
      </c>
      <c r="S29">
        <v>0</v>
      </c>
      <c r="T29">
        <v>0</v>
      </c>
      <c r="U29">
        <v>0</v>
      </c>
      <c r="V29">
        <v>0</v>
      </c>
    </row>
    <row r="30" spans="2:22">
      <c r="B30" s="20">
        <v>3</v>
      </c>
      <c r="C30" s="20">
        <v>0</v>
      </c>
      <c r="D30" s="20">
        <v>0</v>
      </c>
      <c r="E30" s="20">
        <v>0</v>
      </c>
      <c r="F30" s="20">
        <v>0</v>
      </c>
      <c r="I30">
        <v>0</v>
      </c>
      <c r="J30">
        <v>0</v>
      </c>
      <c r="K30">
        <v>0</v>
      </c>
      <c r="L30">
        <v>0</v>
      </c>
      <c r="N30">
        <v>0</v>
      </c>
      <c r="O30">
        <v>0</v>
      </c>
      <c r="P30">
        <v>0</v>
      </c>
      <c r="Q30">
        <v>0</v>
      </c>
      <c r="S30">
        <v>0</v>
      </c>
      <c r="T30">
        <v>0</v>
      </c>
      <c r="U30">
        <v>0</v>
      </c>
      <c r="V30">
        <v>0</v>
      </c>
    </row>
    <row r="31" spans="2:22">
      <c r="B31" s="20">
        <v>4</v>
      </c>
      <c r="C31" s="20">
        <v>0</v>
      </c>
      <c r="D31" s="20">
        <v>0</v>
      </c>
      <c r="E31" s="20">
        <v>0</v>
      </c>
      <c r="F31" s="20">
        <v>0</v>
      </c>
      <c r="I31">
        <v>0</v>
      </c>
      <c r="J31">
        <v>0</v>
      </c>
      <c r="K31">
        <v>0</v>
      </c>
      <c r="L31">
        <v>0</v>
      </c>
      <c r="N31">
        <v>0</v>
      </c>
      <c r="O31">
        <v>0</v>
      </c>
      <c r="P31">
        <v>0</v>
      </c>
      <c r="Q31">
        <v>0</v>
      </c>
      <c r="S31">
        <v>0</v>
      </c>
      <c r="T31">
        <v>0</v>
      </c>
      <c r="U31">
        <v>0</v>
      </c>
      <c r="V31">
        <v>0</v>
      </c>
    </row>
    <row r="32" spans="2:22">
      <c r="B32" s="20">
        <v>5</v>
      </c>
      <c r="C32" s="20">
        <v>0</v>
      </c>
      <c r="D32" s="20" t="str">
        <v>-</v>
      </c>
      <c r="E32" s="20">
        <v>0</v>
      </c>
      <c r="F32" s="20">
        <v>0</v>
      </c>
      <c r="I32" s="2" cm="1">
        <f t="array" ref="I32:L34">$C$22:$F24</f>
        <v>0</v>
      </c>
      <c r="J32" t="str">
        <v>-</v>
      </c>
      <c r="K32">
        <v>0</v>
      </c>
      <c r="L32">
        <v>0</v>
      </c>
      <c r="N32">
        <v>0</v>
      </c>
      <c r="O32" t="str">
        <v>-</v>
      </c>
      <c r="P32">
        <v>0</v>
      </c>
      <c r="Q32">
        <v>0</v>
      </c>
      <c r="S32">
        <v>0</v>
      </c>
      <c r="T32" t="str">
        <v>-</v>
      </c>
      <c r="U32">
        <v>0</v>
      </c>
      <c r="V32">
        <v>0</v>
      </c>
    </row>
    <row r="33" spans="2:22">
      <c r="B33" s="20">
        <v>6</v>
      </c>
      <c r="C33" s="20">
        <v>0</v>
      </c>
      <c r="D33" s="20">
        <v>0</v>
      </c>
      <c r="E33" s="20">
        <v>0</v>
      </c>
      <c r="F33" s="20">
        <v>0</v>
      </c>
      <c r="I33">
        <v>0</v>
      </c>
      <c r="J33">
        <v>0</v>
      </c>
      <c r="K33">
        <v>0</v>
      </c>
      <c r="L33">
        <v>0</v>
      </c>
      <c r="N33">
        <v>0</v>
      </c>
      <c r="O33">
        <v>0</v>
      </c>
      <c r="P33">
        <v>0</v>
      </c>
      <c r="Q33">
        <v>0</v>
      </c>
      <c r="S33">
        <v>0</v>
      </c>
      <c r="T33">
        <v>0</v>
      </c>
      <c r="U33">
        <v>0</v>
      </c>
      <c r="V33">
        <v>0</v>
      </c>
    </row>
    <row r="34" spans="2:22">
      <c r="B34" s="20">
        <v>7</v>
      </c>
      <c r="C34" s="20">
        <v>0</v>
      </c>
      <c r="D34" s="20">
        <v>0</v>
      </c>
      <c r="E34" s="20">
        <v>0</v>
      </c>
      <c r="F34" s="20">
        <v>0</v>
      </c>
      <c r="I34">
        <v>0</v>
      </c>
      <c r="J34">
        <v>0</v>
      </c>
      <c r="K34">
        <v>0</v>
      </c>
      <c r="L34">
        <v>0</v>
      </c>
      <c r="N34">
        <v>0</v>
      </c>
      <c r="O34">
        <v>0</v>
      </c>
      <c r="P34">
        <v>0</v>
      </c>
      <c r="Q34">
        <v>0</v>
      </c>
      <c r="S34">
        <v>0</v>
      </c>
      <c r="T34">
        <v>0</v>
      </c>
      <c r="U34">
        <v>0</v>
      </c>
      <c r="V34">
        <v>0</v>
      </c>
    </row>
    <row r="35" spans="2:22">
      <c r="B35" s="20"/>
      <c r="C35" s="20"/>
      <c r="D35" s="20"/>
      <c r="E35" s="20"/>
      <c r="F35" s="20"/>
    </row>
    <row r="36" spans="2:22">
      <c r="B36" s="20"/>
      <c r="C36" s="20"/>
      <c r="D36" s="20"/>
      <c r="E36" s="20"/>
      <c r="F36" s="20"/>
    </row>
    <row r="37" spans="2:22">
      <c r="B37" s="20"/>
      <c r="C37" s="20"/>
      <c r="D37" s="20"/>
      <c r="E37" s="20"/>
      <c r="F37" s="20"/>
    </row>
    <row r="38" spans="2:22">
      <c r="B38" s="20"/>
      <c r="C38" s="20"/>
      <c r="D38" s="20"/>
      <c r="E38" s="20"/>
      <c r="F38" s="20"/>
    </row>
    <row r="39" spans="2:22">
      <c r="B39" s="20"/>
      <c r="C39" s="20"/>
      <c r="D39" s="20"/>
      <c r="E39" s="20"/>
      <c r="F39" s="20"/>
    </row>
    <row r="40" spans="2:22">
      <c r="B40" s="20"/>
      <c r="C40" s="20"/>
      <c r="D40" s="20"/>
      <c r="E40" s="20"/>
      <c r="F40" s="20"/>
    </row>
  </sheetData>
  <phoneticPr fontId="1"/>
  <conditionalFormatting sqref="B28:F100">
    <cfRule type="expression" dxfId="0" priority="1">
      <formula>AND(MOD(ROW(),2)=0,ISBLANK($B28)=FALSE)</formula>
    </cfRule>
  </conditionalFormatting>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1.1温度によって表示を変えるペット用室温計</vt:lpstr>
      <vt:lpstr>1.2キッチンスケールの動作検証</vt:lpstr>
      <vt:lpstr>1.3畳の枚数から面積を計算するWebシステム</vt:lpstr>
      <vt:lpstr>1.4まとめ買いがお得な手芸用品店</vt:lpstr>
      <vt:lpstr>1.5年齢によって変わる入園料金</vt:lpstr>
      <vt:lpstr>1.6BUG QUEST★盾と一緒に装備できる武器</vt:lpstr>
      <vt:lpstr>1.xひな形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平田真也</dc:creator>
  <cp:lastModifiedBy>平田 真也</cp:lastModifiedBy>
  <dcterms:created xsi:type="dcterms:W3CDTF">2022-02-19T09:26:43Z</dcterms:created>
  <dcterms:modified xsi:type="dcterms:W3CDTF">2022-02-25T14:36:05Z</dcterms:modified>
</cp:coreProperties>
</file>