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uchi\Desktop\作業中\ICIレパトア\Figure\Fig3\graph\"/>
    </mc:Choice>
  </mc:AlternateContent>
  <xr:revisionPtr revIDLastSave="0" documentId="13_ncr:1_{8F2ACC64-AA33-44E5-B62D-C3EEA3570495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leS2_SubsetProp_Summarize" sheetId="5" r:id="rId1"/>
    <sheet name="Fig3E_SubsetProp_Summarize" sheetId="4" r:id="rId2"/>
    <sheet name="clone.cluster.distribution" sheetId="1" r:id="rId3"/>
    <sheet name="clone.classification" sheetId="2" r:id="rId4"/>
    <sheet name="SubsetProp_Summarize" sheetId="3" r:id="rId5"/>
  </sheets>
  <definedNames>
    <definedName name="_xlnm._FilterDatabase" localSheetId="3" hidden="1">'clone.classification'!$A$2:$R$93</definedName>
  </definedNames>
  <calcPr calcId="181029"/>
</workbook>
</file>

<file path=xl/calcChain.xml><?xml version="1.0" encoding="utf-8"?>
<calcChain xmlns="http://schemas.openxmlformats.org/spreadsheetml/2006/main">
  <c r="H8" i="4" l="1"/>
  <c r="G8" i="4"/>
  <c r="F8" i="4"/>
  <c r="H7" i="4"/>
  <c r="G7" i="4"/>
  <c r="C11" i="5"/>
  <c r="E10" i="5"/>
  <c r="D10" i="5"/>
  <c r="I6" i="5"/>
  <c r="H6" i="5"/>
  <c r="G6" i="5"/>
  <c r="F6" i="5"/>
  <c r="E6" i="5"/>
  <c r="E11" i="5" s="1"/>
  <c r="E12" i="5" s="1"/>
  <c r="D6" i="5"/>
  <c r="D11" i="5" s="1"/>
  <c r="D12" i="5" s="1"/>
  <c r="C6" i="5"/>
  <c r="C10" i="5" s="1"/>
  <c r="B6" i="5"/>
  <c r="B11" i="5" s="1"/>
  <c r="T5" i="5"/>
  <c r="S5" i="5"/>
  <c r="R5" i="5"/>
  <c r="Q5" i="5"/>
  <c r="P5" i="5"/>
  <c r="O5" i="5"/>
  <c r="N5" i="5"/>
  <c r="M5" i="5"/>
  <c r="J5" i="5"/>
  <c r="T4" i="5"/>
  <c r="S4" i="5"/>
  <c r="R4" i="5"/>
  <c r="Q4" i="5"/>
  <c r="P4" i="5"/>
  <c r="O4" i="5"/>
  <c r="N4" i="5"/>
  <c r="M4" i="5"/>
  <c r="J4" i="5"/>
  <c r="T3" i="5"/>
  <c r="S3" i="5"/>
  <c r="R3" i="5"/>
  <c r="Q3" i="5"/>
  <c r="P3" i="5"/>
  <c r="O3" i="5"/>
  <c r="N3" i="5"/>
  <c r="M3" i="5"/>
  <c r="J3" i="5"/>
  <c r="F7" i="4"/>
  <c r="C12" i="5" l="1"/>
  <c r="F10" i="5"/>
  <c r="G10" i="5"/>
  <c r="F11" i="5"/>
  <c r="H10" i="5"/>
  <c r="G11" i="5"/>
  <c r="G12" i="5" s="1"/>
  <c r="J6" i="5"/>
  <c r="G7" i="5" s="1"/>
  <c r="I10" i="5"/>
  <c r="H11" i="5"/>
  <c r="B10" i="5"/>
  <c r="B12" i="5" s="1"/>
  <c r="I11" i="5"/>
  <c r="T5" i="3"/>
  <c r="S5" i="3"/>
  <c r="R5" i="3"/>
  <c r="Q5" i="3"/>
  <c r="P5" i="3"/>
  <c r="O5" i="3"/>
  <c r="N5" i="3"/>
  <c r="M5" i="3"/>
  <c r="T4" i="3"/>
  <c r="S4" i="3"/>
  <c r="R4" i="3"/>
  <c r="Q4" i="3"/>
  <c r="P4" i="3"/>
  <c r="O4" i="3"/>
  <c r="N4" i="3"/>
  <c r="M4" i="3"/>
  <c r="T3" i="3"/>
  <c r="S3" i="3"/>
  <c r="R3" i="3"/>
  <c r="Q3" i="3"/>
  <c r="P3" i="3"/>
  <c r="O3" i="3"/>
  <c r="N3" i="3"/>
  <c r="M3" i="3"/>
  <c r="C7" i="5" l="1"/>
  <c r="J10" i="5"/>
  <c r="I12" i="5"/>
  <c r="I7" i="5"/>
  <c r="F12" i="5"/>
  <c r="D7" i="5"/>
  <c r="E7" i="5"/>
  <c r="F7" i="5"/>
  <c r="J11" i="5"/>
  <c r="H7" i="5"/>
  <c r="B7" i="5"/>
  <c r="H12" i="5"/>
  <c r="H12" i="3"/>
  <c r="G12" i="3"/>
  <c r="F12" i="3"/>
  <c r="H11" i="3"/>
  <c r="G11" i="3"/>
  <c r="F11" i="3"/>
  <c r="F13" i="3" s="1"/>
  <c r="H10" i="3"/>
  <c r="G10" i="3"/>
  <c r="F10" i="3"/>
  <c r="I6" i="3"/>
  <c r="H6" i="3"/>
  <c r="G6" i="3"/>
  <c r="F6" i="3"/>
  <c r="E6" i="3"/>
  <c r="D6" i="3"/>
  <c r="D12" i="3" s="1"/>
  <c r="C6" i="3"/>
  <c r="B6" i="3"/>
  <c r="J4" i="3"/>
  <c r="J6" i="3" s="1"/>
  <c r="J3" i="3"/>
  <c r="J10" i="3" s="1"/>
  <c r="J5" i="3"/>
  <c r="J12" i="3" s="1"/>
  <c r="J12" i="5" l="1"/>
  <c r="I7" i="3"/>
  <c r="B7" i="3"/>
  <c r="C7" i="3"/>
  <c r="B10" i="3"/>
  <c r="B11" i="3"/>
  <c r="B13" i="3" s="1"/>
  <c r="I10" i="3"/>
  <c r="I12" i="3"/>
  <c r="E7" i="3"/>
  <c r="B12" i="3"/>
  <c r="J11" i="3"/>
  <c r="J13" i="3" s="1"/>
  <c r="F7" i="3"/>
  <c r="C10" i="3"/>
  <c r="C11" i="3"/>
  <c r="C13" i="3" s="1"/>
  <c r="C12" i="3"/>
  <c r="G13" i="3"/>
  <c r="H13" i="3"/>
  <c r="G7" i="3"/>
  <c r="D10" i="3"/>
  <c r="D11" i="3"/>
  <c r="D7" i="3"/>
  <c r="I11" i="3"/>
  <c r="H7" i="3"/>
  <c r="E10" i="3"/>
  <c r="E11" i="3"/>
  <c r="E13" i="3" s="1"/>
  <c r="E12" i="3"/>
  <c r="C8" i="1"/>
  <c r="H7" i="1" s="1"/>
  <c r="B8" i="1"/>
  <c r="G2" i="1" s="1"/>
  <c r="A8" i="1"/>
  <c r="F2" i="1" s="1"/>
  <c r="D13" i="3" l="1"/>
  <c r="I13" i="3"/>
  <c r="H2" i="1"/>
  <c r="G3" i="1"/>
  <c r="F4" i="1"/>
  <c r="H4" i="1"/>
  <c r="F5" i="1"/>
  <c r="F6" i="1"/>
  <c r="G6" i="1"/>
  <c r="F3" i="1"/>
  <c r="H3" i="1"/>
  <c r="G4" i="1"/>
  <c r="G5" i="1"/>
  <c r="H5" i="1"/>
  <c r="H6" i="1"/>
  <c r="F7" i="1"/>
  <c r="G7" i="1"/>
</calcChain>
</file>

<file path=xl/sharedStrings.xml><?xml version="1.0" encoding="utf-8"?>
<sst xmlns="http://schemas.openxmlformats.org/spreadsheetml/2006/main" count="370" uniqueCount="181">
  <si>
    <t>nonOL</t>
  </si>
  <si>
    <t>Oligo</t>
  </si>
  <si>
    <t>Poly</t>
  </si>
  <si>
    <t>OL</t>
  </si>
  <si>
    <t>TGTGCTTTGGATGATAACTATGCCCAGGGATTAACCTTC_TRAV13-1_TRAJ26_TGCACCTGCAGTGCTCTGGGGGGGCGGGCTGAGCAGTTCTTC_TRBV1_TRBJ2-1</t>
  </si>
  <si>
    <t>TGTGCTTTGGAACCTCCTTCTGGCAGCTGGCAACTCATCTTT_TRAV13-1_TRAJ22_TGTGCCAGCTCTCTCGAGGACAGGGGGCTGGAAGTCTTCTTT_TRBV12-1_TRBJ1-1</t>
  </si>
  <si>
    <t>TGTGCTTTGAGTGAGGACTACAGCAACAACAGACTTACTTTG_TRAV12D-2_TRAJ7_TGTGCCAGCAGTCCCCCTGGGGGGGCGGGCACCGGGCAGCTCTACTTT_TRBV5_TRBJ2-2</t>
  </si>
  <si>
    <t>TGTGCTTTGAGCCGCAATAACAACAATGCCCCACGATTT_TRAV12-2_TRAJ43_TGTGCCAGCAGCCAAGACCGGGGGGTTCAAAACACCTTGTACTTT_TRBV2_TRBJ2-4</t>
  </si>
  <si>
    <t>TGTGCTTTGAGCCCTGGCAGCTGGCAACTCATCTTT_TRAV13-1_TRAJ22_TGTGCCAGCAGTGATGGGGGGCGTGAACAGTACTTC_TRBV13-1_TRBJ2-7</t>
  </si>
  <si>
    <t>TGTGCTGTGGCATCTTCTGGCAGCTGGCAACTCATCTTT_TRAV9N-3_TRAJ22_TGTGCCAGCAGCACACCGGGACAGGGGAACGAAAGATTATTTTTC_TRBV4_TRBJ1-4</t>
  </si>
  <si>
    <t>TGTGCTGTGAGCATGGATACAGGAAACTACAAATACGTCTTT_TRAV9N-3_TRAJ40_TGCACCTGCAGTGCTCGACTGGGGCTCTCCTATGAACAGTACTTC_TRBV1_TRBJ2-7</t>
  </si>
  <si>
    <t>TGTGCTGTGAGCATGGACTACAGCAACAACAGACTTACTTTG_TRAV9N-3_TRAJ7_TGTGCCAGCAGCCAAGAGGGACCCGGGCAGCTCTACTTT_TRBV2_TRBJ2-2</t>
  </si>
  <si>
    <t>TGTGCTGTGAGCATGACGAATGCTTACAAAGTCATCTTT_TRAV9N-3_TRAJ30_TGTGCCAGCAGGGACAATGCAAACTCCGACTACACCTTC_TRBV13-3_TRBJ1-2</t>
  </si>
  <si>
    <t>TGTGCTGTGAGCATCTTTGGCGCCCAGGGATTAACCTTC_TRAV9N-3_TRAJ26_TGTGCCAGCAGCCAAGGACAGGGGGGGCGCTATGCTGAGCAGTTCTTC_TRBV5_TRBJ2-1</t>
  </si>
  <si>
    <t>TGTGCTGCTGAGAGTTGGTCTTCTGGCAGCTGGCAACTCATCTTT_TRAV4D-3_TRAJ22_TGTGCCAGCAGCTTGCTGGGGACACAAGGGGAGGCTCCGCTTTTT_TRBV3_TRBJ1-5</t>
  </si>
  <si>
    <t>TGTGCTGCAGGGACTGGAGGCTATAAAGTGGTCTTT_TRAV5D-4_TRAJ12_TGTGCCAGCTCGTACCGGGACTGGGTTAACCAAGACACCCAGTACTTT_TRBV12-2_TRBJ2-5</t>
  </si>
  <si>
    <t>TGTGCTCTTGACACAAATGCTTACAAAGTCATCTTT_TRAV6N-5_TRAJ30_TGTGCCAGCGGGGGGGTTGAACAGTACTTC_TRBV26_TRBJ2-7</t>
  </si>
  <si>
    <t>TGTGCTCTTGACACAAATGCTTACAAAGTCATCTTT_TRAV6-5_TRAJ30_TGTGCCAGCGGGGGGGTTGAACAGTACTTC_TRBV26_TRBJ2-7</t>
  </si>
  <si>
    <t>TGTGCTCTGGGTGGGGACACAAATGCTTACAAAGTCATCTTT_TRAV6D-7_TRAJ30_TGTGCCAGCAGTATAGTGACTGGGGGTTATGCTGAGCAGTTCTTC_TRBV19_TRBJ2-1</t>
  </si>
  <si>
    <t>TGTGCTCTGGGTGGGGACACAAATGCTTACAAAGTCATCTTT_TRAV6-7-DV9_TRAJ30_TGTGCCAGCAGTATAGTTACAGGGGGCTATGCTGAGCAGTTCTTC_TRBV19_TRBJ2-1</t>
  </si>
  <si>
    <t>TGTGCTCTGGGTGGGGACACAAATGCTTACAAAGTCATCTTT_TRAV6-7-DV9_TRAJ30_TGTGCCAGCAGTATAGTGACTGGGGGTTATGCTGAGCAGTTCTTC_TRBV19_TRBJ2-1</t>
  </si>
  <si>
    <t>TGTGCTCTGGGTGGGGACACAAATGCTTACAAAGTCATCTTT_TRAV6-7-DV9_TRAJ30_TGTGCCAGCAGCAGACTGGGGGGGTCCGGGCAGCTCTACTTT_TRBV19_TRBJ2-2</t>
  </si>
  <si>
    <t>TGTGCTCTGGGTGATGACACAAATGCTTACAAAGTCATCTTT_TRAV6D-7_TRAJ30_TGTGCCAGCAGCAGGACTGGGGGAAACACCTTGTACTTT_TRBV19_TRBJ2-4</t>
  </si>
  <si>
    <t>TGTGCTCTGGGTGATGACACAAATGCTTACAAAGTCATCTTT_TRAV6-7-DV9_TRAJ30_TGTGCCAGCAGTATCCAGGGGGCCCACACAGAAGTCTTCTTT_TRBV19_TRBJ1-1</t>
  </si>
  <si>
    <t>TGTGCTCTGGGTGATGACACAAATGCTTACAAAGTCATCTTT_TRAV6-7-DV9_TRAJ30_TGTGCCAGCAGCAGGACTGGGGGAAACACCTTGTACTTT_TRBV19_TRBJ2-4</t>
  </si>
  <si>
    <t>TGTGCTCTGGGTGACGACACAAATGCTTACAAAGTCATCTTT_TRAV6D-7_TRAJ30_TGTGCAAGCAGCTTAGGCTGGGGGGGCAATGCTGAGCAGTTCTTC_TRBV16_TRBJ2-1</t>
  </si>
  <si>
    <t>TGTGCTCTGGGTGACGACACAAATGCTTACAAAGTCATCTTT_TRAV6-7-DV9_TRAJ30_TGTGCCAGCAGTGTCAGGGGGGTCACCGGGCAGCTCTACTTT_TRBV19_TRBJ2-2</t>
  </si>
  <si>
    <t>TGTGCTCTGGGTGACGACACAAATGCTTACAAAGTCATCTTT_TRAV6-7-DV9_TRAJ30_TGTGCAAGCAGCTTAGGCTGGGGGGGCAATGCTGAGCAGTTCTTC_TRBV16_TRBJ2-1</t>
  </si>
  <si>
    <t>TGTGCTCTGGGTCATGACACAAATGCTTACAAAGTCATCTTT_TRAV6D-7_TRAJ30_TGTGCCAGCAGTGATCCGGGACAGAACCAGGCTCCGCTTTTT_TRBV13-3_TRBJ1-5</t>
  </si>
  <si>
    <t>TGTGCTCTGGGTCATGACACAAATGCTTACAAAGTCATCTTT_TRAV6D-7_TRAJ30_TGTGCCAGCAGTCCGACAGGGTTGAACACCTTGTACTTT_TRBV19_TRBJ2-4</t>
  </si>
  <si>
    <t>TGTGCTCTGGGTCATGACACAAATGCTTACAAAGTCATCTTT_TRAV6D-7_TRAJ30_TGTGCCAGCAGTCCCGGCAGGTATGAACAGTACTTC_TRBV19_TRBJ2-7</t>
  </si>
  <si>
    <t>TGTGCTCTGGGTCATGACACAAATGCTTACAAAGTCATCTTT_TRAV6D-7_TRAJ30_TGTGCAAGCAGCTTAGCGGGGGGGCGGCAAGACACCCAGTACTTT_TRBV16_TRBJ2-5</t>
  </si>
  <si>
    <t>TGTGCTCTGGGTCATGACACAAATGCTTACAAAGTCATCTTT_TRAV6-7-DV9_TRAJ30_TGTGCCAGCAGTGATCCGGGACAGAACCAGGCTCCGCTTTTT_TRBV13-3_TRBJ1-5</t>
  </si>
  <si>
    <t>TGTGCTCTGGGTCATGACACAAATGCTTACAAAGTCATCTTT_TRAV6-7-DV9_TRAJ30_TGTGCCAGCAGTCCGACAGGGTTGAACACCTTGTACTTT_TRBV19_TRBJ2-4</t>
  </si>
  <si>
    <t>TGTGCTCTGGGTCATGACACAAATGCTTACAAAGTCATCTTT_TRAV6-7-DV9_TRAJ30_TGTGCCAGCAGTCCCGGCAGGTATGAACAGTACTTC_TRBV19_TRBJ2-7</t>
  </si>
  <si>
    <t>TGTGCTCTGGGTCATGACACAAATGCTTACAAAGTCATCTTT_TRAV6-7-DV9_TRAJ30_TGTGCCAGCAGTATAACAGGGACCTATGAACAGTACTTC_TRBV19_TRBJ2-7</t>
  </si>
  <si>
    <t>TGTGCTCTGGGTCATGACACAAATGCTTACAAAGTCATCTTT_TRAV6-7-DV9_TRAJ30_TGTGCAAGCAGCTTAGCGGGGGGGCGGCAAGACACCCAGTACTTT_TRBV16_TRBJ2-5</t>
  </si>
  <si>
    <t>TGTGCTCTGGGGGGTGACACAAATGCTTACAAAGTCATCTTT_TRAV6D-7_TRAJ30_TGTGCCAGCAGTATATTGGGGAGTCAAAACACCTTGTACTTT_TRBV19_TRBJ2-4</t>
  </si>
  <si>
    <t>TGTGCTCTGGGGGGTGACACAAATGCTTACAAAGTCATCTTT_TRAV6-7-DV9_TRAJ30_TGTGCCAGCAGTATATTGGGGAGTCAAAACACCTTGTACTTT_TRBV19_TRBJ2-4</t>
  </si>
  <si>
    <t>TGTGCTCTGGGGGGGGACACAAATGCTTACAAAGTCATCTTT_TRAV6D-7_TRAJ30_TGTGCCAGCAGTATCCTGGGAAGTCAAAACACCTTGTACTTT_TRBV19_TRBJ2-4</t>
  </si>
  <si>
    <t>TGTGCTCTGGGGGGGGACACAAATGCTTACAAAGTCATCTTT_TRAV6-7-DV9_TRAJ30_TGTGCCAGCAGTATCCTGGGAAGTCAAAACACCTTGTACTTT_TRBV19_TRBJ2-4</t>
  </si>
  <si>
    <t>TGTGCTCTGGGGGGAGACACAAATGCTTACAAAGTCATCTTT_TRAV6D-7_TRAJ30_TGTGCCAGCAGTATTGGGGGAGCTGAGCAGTTCTTC_TRBV19_TRBJ2-1</t>
  </si>
  <si>
    <t>TGTGCTCTGGGGGGAGACACAAATGCTTACAAAGTCATCTTT_TRAV6-7-DV9_TRAJ30_TGTGCCAGCAGTATTGGGGGAGCTGAGCAGTTCTTC_TRBV19_TRBJ2-1</t>
  </si>
  <si>
    <t>TGTGCTCTGGGGCATGACACAAATGCTTACAAAGTCATCTTT_TRAV6D-7_TRAJ30_TGTGCCTGGAGTCTTGTGGGGGGCTATGCTGAGCAGTTCTTC_TRBV31_TRBJ2-1</t>
  </si>
  <si>
    <t>TGTGCTCTGGGGCATGACACAAATGCTTACAAAGTCATCTTT_TRAV6D-7_TRAJ30_TGTGCCAGCAGTCCAGGGAGGGGAGTCTTCTTT_TRBV19_TRBJ1-1</t>
  </si>
  <si>
    <t>TGTGCTCTGGGGCATGACACAAATGCTTACAAAGTCATCTTT_TRAV6D-7_TRAJ30_TGTGCAAGCAGCTTAGTGGGGGCTGACACCCAGTACTTT_TRBV16_TRBJ2-5</t>
  </si>
  <si>
    <t>TGTGCTCTGGGGCATGACACAAATGCTTACAAAGTCATCTTT_TRAV6-7-DV9_TRAJ30_TGTGCCTGGAGTCTTGTGGGGGGCTATGCTGAGCAGTTCTTC_TRBV31_TRBJ2-1</t>
  </si>
  <si>
    <t>TGTGCTCTGGGGCATGACACAAATGCTTACAAAGTCATCTTT_TRAV6-7-DV9_TRAJ30_TGTGCCAGCAGTCCAGGGAGGGGAGTCTTCTTT_TRBV19_TRBJ1-1</t>
  </si>
  <si>
    <t>TGTGCTCTGGGGCATGACACAAATGCTTACAAAGTCATCTTT_TRAV6-7-DV9_TRAJ30_TGTGCAAGCAGCTTAGTGGGGGCTGACACCCAGTACTTT_TRBV16_TRBJ2-5</t>
  </si>
  <si>
    <t>TGTGCTCTGGGCCATGACACAAATGCTTACAAAGTCATCTTT_TRAV6D-7_TRAJ30_TGTGCCAGCAGTCAGACAGGGTATAATTCGCCCCTCTACTTT_TRBV19_TRBJ1-6</t>
  </si>
  <si>
    <t>TGTGCTCTGGGCCATGACACAAATGCTTACAAAGTCATCTTT_TRAV6D-7_TRAJ30_TGTGCCAGCAGTATCAGTGGGGGGTATGAACAGTACTTC_TRBV19_TRBJ2-7</t>
  </si>
  <si>
    <t>TGTGCTCTGGGAGATGACACAAATGCTTACAAAGTCATCTTT_TRAV6-7-DV9_TRAJ30_TGTGCCAGCACCCCGGGACAGGGGTATGCTGAGCAGTTCTTC_TRBV19_TRBJ2-1</t>
  </si>
  <si>
    <t>TGTGCTCTGGGACATGACACAAATGCTTACAAAGTCATCTTT_TRAV6D-7_TRAJ30_TGTGCCTGGAGGCCACGGGGCTATGAACAGTACTTC_TRBV31_TRBJ2-7</t>
  </si>
  <si>
    <t>TGTGCTCTGGGACATGACACAAATGCTTACAAAGTCATCTTT_TRAV6D-7_TRAJ30_TGTGCCAGCAGCCCTCACAGGGGGGGGGACACCCAGTACTTT_TRBV19_TRBJ2-5</t>
  </si>
  <si>
    <t>TGTGCTCTGGCCCATGACACAAATGCTTACAAAGTCATCTTT_TRAV6D-7_TRAJ30_TGTGCCAGCAGTTTGGGGGGGCGCACCACCTTGTACTTT_TRBV14_TRBJ2-4</t>
  </si>
  <si>
    <t>TGTGCTCTGAGTGAAGGCTATGCCCAGGGATTAACCTTC_TRAV12D-3_TRAJ26_TGTGCCAGCGGTGATGCCGGGGCGAACTCCGACTACACCTTC_TRBV13-2_TRBJ1-2</t>
  </si>
  <si>
    <t>TGTGCTCCGGGGGGCACAAATGCTTACAAAGTCATCTTT_TRAV12-1_TRAJ30_TGTGCCAGCGGTGATGCCAACACAGAAGTCTTCTTT_TRBV13-2_TRBJ1-1</t>
  </si>
  <si>
    <t>TGTGCTATGAGTCGAAATAACTATGCCCAGGGATTAACCTTC_TRAV16N_TRAJ26_TGTGCCAGCGGTGATGCGGGACAGGGGGTCTTCTTT_TRBV13-2_TRBJ1-1</t>
  </si>
  <si>
    <t>TGTGCTATGAGAGAGGGCGGCTACAGCAACAACAGACTTACTTTG_TRAV16N_TRAJ7_TGTGCCAGCAGTGATGCCAGGGACTCACGAAACACCTTGTACTTT_TRBV13-1_TRBJ2-4</t>
  </si>
  <si>
    <t>TGTGCTATGAATTATAACCAGGGGAAGCTTATCTTT_TRAV16N_TRAJ23_TGTGCCTGGAGTCTAGAGGGGGGGGCAGGGAGTCAAAACACCTTGTACTTT_TRBV31_TRBJ2-4</t>
  </si>
  <si>
    <t>TGTGCTATGAATTATAACCAGGGGAAGCTTATCTTT_TRAV16N_TRAJ23_TGTGCCAGCAGCCACCTACGGGACAGGGACGAAACCAACGAAAGATTATTTTTC_TRBV2_TRBJ1-4</t>
  </si>
  <si>
    <t>dLNMajor</t>
  </si>
  <si>
    <t>TGTGCTATAGATGATAACTATGCCCAGGGATTAACCTTC_TRAV13D-2_TRAJ26_TGTGGTGCCAGGTCGGGCCCTAGTGCAGAAACGCTGTATTTT_TRBV20_TRBJ2-3</t>
  </si>
  <si>
    <t>TGTGCTATAGATAGCAACTATCAGTTGATCTGG_TRAV13D-4_TRAJ33_TGTGGTGCTAGGGGACAGGGATACACAGAAGTCTTCTTT_TRBV20_TRBJ1-1</t>
  </si>
  <si>
    <t>TGTGCTATAGATAGCAACTATCAGTTGATCTGG_TRAV13-2_TRAJ33_TGTGGTGCTAGGGGACAGGGATACACAGAAGTCTTCTTT_TRBV20_TRBJ1-1</t>
  </si>
  <si>
    <t>TGTGCTATAGATACAATGTCTAATTACAACGTGCTTTACTTC_TRAV13D-2_TRAJ21_TGTGCCAGCAGCCAGGACAGGGGGCTTGAACAGTACTTC_TRBV2_TRBJ2-7</t>
  </si>
  <si>
    <t>TGTGCAGTTAGTGAGCTTGGAGGCTATAAAGTGGTCTTT_TRAV7N-4_TRAJ12_TGTGCCAGCAGCCAAGGGTCTGGGTTTGCTGAGCAGTTCTTC_TRBV5_TRBJ2-1</t>
  </si>
  <si>
    <t>TGTGCAGTGAGCTATAGCAACTATCAGTTGATCTGG_TRAV7D-3_TRAJ33_TGCACCTGCAGTGCAGATTCGGCGGGGACAAACACCGGGCAGCTCTACTTT_TRBV1_TRBJ2-2</t>
  </si>
  <si>
    <t>TGTGCAGTGAGCAATTCTGGGACTTACCAGAGGTTT_TRAV7-3_TRAJ13_TGTGGTGCTAGGACAGGGGTCGGAAATACGCTCTATTTT_TRBV20_TRBJ1-3</t>
  </si>
  <si>
    <t>TGTGCAGTGAGCAATTCTGGGACTTACCAGAGGTTT_TRAV7-3_TRAJ13_TGTGCCTGGCTGGGGGGGCCTGCAGAAACGCTGTATTTT_TRBV31_TRBJ2-3</t>
  </si>
  <si>
    <t>TGTGCAGCTAGTGAGCCCTACGCATCTTCTGGCAGCTGGCAACTCATCTTT_TRAV7-4_TRAJ22_TGTGCCAGCGGTGGAGGACTGGGGGGGGAACAGTACTTC_TRBV13-2_TRBJ2-7</t>
  </si>
  <si>
    <t>TGTGCAGCAAGTTGGGGCACAAATGCTTACAAAGTCATCTTT_TRAV14D-3-DV8_TRAJ30_TGTGCAAGCAGCTTAGCAGGGGGCGCGGGCTCCGACTACACCTTC_TRBV16_TRBJ1-2</t>
  </si>
  <si>
    <t>TGTGCAGCAAGTGGTGACACAAATGCTTACAAAGTCATCTTT_TRAV14N-1_TRAJ30_TGTGCCAGCAGTATCACAGGGGGCGATGAACAGTACTTC_TRBV19_TRBJ2-7</t>
  </si>
  <si>
    <t>TGTGCAGCAAGTGGGGATACAGGAAACTACAAATACGTCTTT_TRAV14N-1_TRAJ40_TGTGCAAGCAGCCGGGACTGGGGGGGCGGAGACACCCAGTACTTT_TRBV16_TRBJ2-5</t>
  </si>
  <si>
    <t>TGTGCAGCAAGTGGGGACCAGGGAGGCAGAGCTCTGATATTT_TRAV14N-1_TRAJ15_TGTGCCAGCTCTACCAGACAGGGGGCAGACGGGCAGCTCTACTTT_TRBV12-1_TRBJ2-2</t>
  </si>
  <si>
    <t>TGTGCAGCAAGTGGCGACACAAATGCTTACAAAGTCATCTTT_TRAV14N-2_TRAJ30_TGTGCCAGCAGTTTCCAGGGGGCGAATTCGCCCCTCTACTTT_TRBV14_TRBJ1-6</t>
  </si>
  <si>
    <t>TGTGCAGCAAGTGGCGACACAAATGCTTACAAAGTCATCTTT_TRAV14N-1_TRAJ30_TGTGCCAGCAGTCTCGGAGGGGCGGACACAGAAGTCTTCTTT_TRBV19_TRBJ1-1</t>
  </si>
  <si>
    <t>TGTGCAGCAAGTGACTATGCCCAGGGATTAACCTTC_TRAV7D-2_TRAJ26_TGTGCCAGCAGCCAAGAGGGAGGGGGGTCAGAAGTCTTCTTT_TRBV2_TRBJ1-1</t>
  </si>
  <si>
    <t>TGTGCAGCAAGTAATAACTATGCCCAGGGATTAACCTTC_TRAV14N-2_TRAJ26_TGTGCCAGCGGTGATGCAACAGAAAAGTACTTT_TRBV13-2_TRBJ2-5</t>
  </si>
  <si>
    <t>TGTGCAGCAACAGGGGACACAAATGCTTACAAAGTCATCTTT_TRAV14N-1_TRAJ30_TGTGCCTGGAGTCTAACAGGATCTAGTGCAGAAACGCTGTATTTT_TRBV31_TRBJ2-3</t>
  </si>
  <si>
    <t>TGTGCAGCAAATGGGAATTATAACCAGGGGAAGCTTATCTTT_TRAV14N-1_TRAJ23_TGTGCCAGCGGTGGGGGTCAAAACACCTTGTACTTT_TRBV12-1_TRBJ2-4</t>
  </si>
  <si>
    <t>TGTGCAGCAAAAGACTACAGCAACAACAGACTTACTTTG_TRAV10D_TRAJ7_TGTGCCAGCAGCCAATCTCCGGGACTCAACACAGAAGTCTTCTTT_TRBV5_TRBJ1-1</t>
  </si>
  <si>
    <t>TGTGCAATTCGAAATAACTATGCCCAGGGATTAACCTTC_TRAV7-5_TRAJ26_TGTGCCTGGAGAGGGGGGAGAGACACCCAGTACTTT_TRBV31_TRBJ2-5</t>
  </si>
  <si>
    <t>TGTGAGAACTATGCCCAGGGATTAACCTTC_TRAV1_TRAJ26_TGTGCCAGCAGCCAATCTCCGGGACTCAACACAGAAGTCTTCTTT_TRBV5_TRBJ1-1</t>
  </si>
  <si>
    <t>TGTATCCTGAGAGACCTTATAGCATCCTCCTCCTTCAGCAAGCTGGTGTTT_TRAV21/DV12_TRAJ50_TGTGCCAGCAGCACCTCGACAGGGACCTATGAACAGTACTTC_TRBV3_TRBJ2-7</t>
  </si>
  <si>
    <t>TGCTCAGCAAGTCTCCCTTACCAGGGAGGCAGAGCTCTGATATTT_TRAV5-1_TRAJ15_TGTGCCAGCAGCTACAGCGACACCCAGTACTTT_TRBV26_TRBJ2-5</t>
  </si>
  <si>
    <t>TGCGCTCTGAGGGCGGACTACAGCAACAACAGACTTACTTTG_TRAV6N-6_TRAJ7_TGTGCCAGCAGCCAAGATAAGGCATACTATGCTGAGCAGTTCTTC_TRBV5_TRBJ2-1</t>
  </si>
  <si>
    <t>TGCGCTCTGAGGGCGGACTACAGCAACAACAGACTTACTTTG_TRAV6D-6_TRAJ7_TGTGCCAGCAGCCAAGATAAGGCATACTATGCTGAGCAGTTCTTC_TRBV5_TRBJ2-1</t>
  </si>
  <si>
    <t>TGCGCAGTCTCTCCTGGGACTTACCAGAGGTTT_TRAV3N-3_TRAJ13_TGTGCCAGCAGTTTAAGGGGTCGCGAACAGTACTTC_TRBV14_TRBJ2-7</t>
  </si>
  <si>
    <t>TGCGCAGTCCTTAATACAGGAAACTACAAATACGTCTTT_TRAV3N-3_TRAJ40_TGTGCCAGCAGTGATGCAGGCAACTATGAACAGTACTTC_TRBV13-3_TRBJ2-7</t>
  </si>
  <si>
    <t>TGCGCAGTCAGTGGAGACTCGGGATACAACAAACTCACTTTT_TRAV3N-3_TRAJ11_TGTGCCAGCTCTCTGGGGACAGAAGTCTTCTTT_TRBV12-1_TRBJ1-1</t>
  </si>
  <si>
    <t>TGCGCAGTCAGTGCGTGGTATGGGAGCAGTGGCAACAAGCTCATCTTT_TRAV3N-3_TRAJ32_TGTGCCAGCTCTCTCGGGGGGGGTGCAAACTCCGACTACACCTTC_TRBV12-1_TRBJ1-2</t>
  </si>
  <si>
    <t>TGCGCAGTCAGTCTTTATGGGAGCAGTGGCAACAAGCTCATCTTT_TRAV3N-3_TRAJ32_TGTGCCAGCTCACGGACAGGGTCCCAAGACACCCAGTACTTT_TRBV12-1_TRBJ2-5</t>
  </si>
  <si>
    <t>TGCGCAGTCAATGCAAATTCTGGGACTTACCAGAGGTTT_TRAV3N-3_TRAJ13_TGTGCCAGCAGCCAAGAAGGAGGGGGGTACTATGCTGAGCAGTTCTTC_TRBV2_TRBJ2-1</t>
  </si>
  <si>
    <t>TGCGCAGTACTGTTATCTGGTAGCTTCAATAAGTTGACCTTT_TRAV3N-3_TRAJ4_TGTGCCAGCAGCTCCGGACTGGGGGGCCAAGACACCCAGTACTTT_TRBV4_TRBJ2-5</t>
  </si>
  <si>
    <t>TGCATTGTGACTGACCGGAGTGCAGGGAACAAGCTAACTTTT_TRAV2_TRAJ17_TGTGCCTGGAGTCTACCTGGGGTCTCCTATGAACAGTACTTC_TRBV31_TRBJ2-7</t>
  </si>
  <si>
    <t>cluster</t>
  </si>
  <si>
    <t>dLN_class</t>
  </si>
  <si>
    <t>prop_7</t>
  </si>
  <si>
    <t>prop_6</t>
  </si>
  <si>
    <t>prop_5</t>
  </si>
  <si>
    <t>prop_4</t>
  </si>
  <si>
    <t>prop_3</t>
  </si>
  <si>
    <t>prop_2</t>
  </si>
  <si>
    <t>prop_1</t>
  </si>
  <si>
    <t>prop_0</t>
  </si>
  <si>
    <t>Tumor.Term1</t>
  </si>
  <si>
    <t>Tumor.Prog1</t>
  </si>
  <si>
    <t>Proliferation1</t>
  </si>
  <si>
    <t>Cytotoxicity1</t>
  </si>
  <si>
    <t>freq_Tumor</t>
  </si>
  <si>
    <t>temp_count</t>
  </si>
  <si>
    <t>freq_dLN</t>
  </si>
  <si>
    <t>names</t>
  </si>
  <si>
    <t>Feature</t>
    <phoneticPr fontId="18"/>
  </si>
  <si>
    <t>Proliferating</t>
    <phoneticPr fontId="18"/>
  </si>
  <si>
    <t>Tex eff/term</t>
    <phoneticPr fontId="18"/>
  </si>
  <si>
    <t>IFNg resp.</t>
    <phoneticPr fontId="18"/>
  </si>
  <si>
    <t>Tex prog</t>
    <phoneticPr fontId="18"/>
  </si>
  <si>
    <t>Tex term</t>
    <phoneticPr fontId="18"/>
  </si>
  <si>
    <t>Cytotoxic</t>
    <phoneticPr fontId="18"/>
  </si>
  <si>
    <t>Group</t>
    <phoneticPr fontId="18"/>
  </si>
  <si>
    <t>Prolif.</t>
    <phoneticPr fontId="18"/>
  </si>
  <si>
    <t>IFN resp.</t>
    <phoneticPr fontId="18"/>
  </si>
  <si>
    <t>Eff/Term</t>
    <phoneticPr fontId="18"/>
  </si>
  <si>
    <t>Term</t>
    <phoneticPr fontId="18"/>
  </si>
  <si>
    <t>Prog2</t>
    <phoneticPr fontId="18"/>
  </si>
  <si>
    <t>Cytotoxic</t>
    <phoneticPr fontId="18"/>
  </si>
  <si>
    <t>Prog1</t>
    <phoneticPr fontId="18"/>
  </si>
  <si>
    <t>Infiltrated</t>
    <phoneticPr fontId="18"/>
  </si>
  <si>
    <t>Term</t>
    <phoneticPr fontId="18"/>
  </si>
  <si>
    <t>Prolif.</t>
    <phoneticPr fontId="18"/>
  </si>
  <si>
    <t>IFN resp.</t>
    <phoneticPr fontId="18"/>
  </si>
  <si>
    <t>Eff/Term</t>
    <phoneticPr fontId="18"/>
  </si>
  <si>
    <t>Prog2</t>
    <phoneticPr fontId="18"/>
  </si>
  <si>
    <t>Cytotoxic</t>
    <phoneticPr fontId="18"/>
  </si>
  <si>
    <t>Prog1</t>
    <phoneticPr fontId="18"/>
  </si>
  <si>
    <t>Infiltrated</t>
    <phoneticPr fontId="18"/>
  </si>
  <si>
    <t>Group.1</t>
  </si>
  <si>
    <t>X0</t>
  </si>
  <si>
    <t>X1</t>
  </si>
  <si>
    <t>X2</t>
  </si>
  <si>
    <t>X3</t>
  </si>
  <si>
    <t>X4</t>
  </si>
  <si>
    <t>X5</t>
  </si>
  <si>
    <t>X6</t>
  </si>
  <si>
    <t>X7</t>
  </si>
  <si>
    <t>Total</t>
    <phoneticPr fontId="18"/>
  </si>
  <si>
    <t>Total</t>
    <phoneticPr fontId="18"/>
  </si>
  <si>
    <t>Proportion</t>
    <phoneticPr fontId="18"/>
  </si>
  <si>
    <t>Poly/Oligo
(log2)</t>
    <phoneticPr fontId="18"/>
  </si>
  <si>
    <t>Term
(18.5%)</t>
    <phoneticPr fontId="18"/>
  </si>
  <si>
    <t>Prolif.
(19.4%)</t>
    <phoneticPr fontId="18"/>
  </si>
  <si>
    <t>IFN resp.
(18.5%)</t>
    <phoneticPr fontId="18"/>
  </si>
  <si>
    <t>Eff/Term
(11.3%)</t>
    <phoneticPr fontId="18"/>
  </si>
  <si>
    <t>Prog2
(11.5%)</t>
    <phoneticPr fontId="18"/>
  </si>
  <si>
    <t>Cytotoxic
(10.5%)</t>
    <phoneticPr fontId="18"/>
  </si>
  <si>
    <t>Prog1
(6.9%)</t>
    <phoneticPr fontId="18"/>
  </si>
  <si>
    <t>Infiltrated
(3.6%)</t>
    <phoneticPr fontId="18"/>
  </si>
  <si>
    <t>Total</t>
  </si>
  <si>
    <t>Tex prog</t>
    <phoneticPr fontId="18"/>
  </si>
  <si>
    <t>Tex term</t>
    <phoneticPr fontId="18"/>
  </si>
  <si>
    <t>Term</t>
  </si>
  <si>
    <t>Prolif.</t>
  </si>
  <si>
    <t>IFN resp.</t>
  </si>
  <si>
    <t>Eff/Term</t>
  </si>
  <si>
    <t>Prog2</t>
  </si>
  <si>
    <t>Cytotoxic</t>
  </si>
  <si>
    <t>Prog1</t>
  </si>
  <si>
    <t>Infiltrated</t>
  </si>
  <si>
    <t>Proportion</t>
  </si>
  <si>
    <t>Term
(18.5%)</t>
  </si>
  <si>
    <t>Prolif.
(19.4%)</t>
  </si>
  <si>
    <t>IFN resp.
(18.5%)</t>
  </si>
  <si>
    <t>Eff/Term
(11.3%)</t>
  </si>
  <si>
    <t>Prog2
(11.5%)</t>
  </si>
  <si>
    <t>Cytotoxic
(10.5%)</t>
  </si>
  <si>
    <t>Prog1
(6.9%)</t>
  </si>
  <si>
    <t>Infiltrated
(3.6%)</t>
  </si>
  <si>
    <t>Prog</t>
    <phoneticPr fontId="18"/>
  </si>
  <si>
    <t>NV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</si>
</sst>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1" applyNumberFormat="1" applyFont="1" applyBorder="1">
      <alignment vertical="center"/>
    </xf>
    <xf numFmtId="176" fontId="14" fillId="0" borderId="10" xfId="1" applyNumberFormat="1" applyFont="1" applyBorder="1">
      <alignment vertical="center"/>
    </xf>
    <xf numFmtId="10" fontId="0" fillId="0" borderId="0" xfId="1" applyNumberFormat="1" applyFont="1">
      <alignment vertical="center"/>
    </xf>
    <xf numFmtId="10" fontId="19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176" fontId="0" fillId="0" borderId="12" xfId="1" applyNumberFormat="1" applyFont="1" applyBorder="1">
      <alignment vertical="center"/>
    </xf>
    <xf numFmtId="176" fontId="0" fillId="0" borderId="13" xfId="1" applyNumberFormat="1" applyFont="1" applyBorder="1">
      <alignment vertical="center"/>
    </xf>
    <xf numFmtId="176" fontId="0" fillId="0" borderId="15" xfId="1" applyNumberFormat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8" xfId="1" applyNumberFormat="1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176" fontId="0" fillId="0" borderId="22" xfId="1" applyNumberFormat="1" applyFont="1" applyBorder="1">
      <alignment vertical="center"/>
    </xf>
    <xf numFmtId="176" fontId="0" fillId="0" borderId="23" xfId="1" applyNumberFormat="1" applyFont="1" applyBorder="1">
      <alignment vertical="center"/>
    </xf>
    <xf numFmtId="176" fontId="0" fillId="0" borderId="24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14" xfId="1" applyNumberFormat="1" applyFont="1" applyBorder="1">
      <alignment vertical="center"/>
    </xf>
    <xf numFmtId="176" fontId="0" fillId="0" borderId="16" xfId="1" applyNumberFormat="1" applyFont="1" applyBorder="1">
      <alignment vertical="center"/>
    </xf>
    <xf numFmtId="2" fontId="0" fillId="0" borderId="28" xfId="0" applyNumberFormat="1" applyBorder="1" applyAlignment="1">
      <alignment vertical="center" wrapText="1"/>
    </xf>
    <xf numFmtId="2" fontId="0" fillId="0" borderId="29" xfId="0" applyNumberFormat="1" applyBorder="1" applyAlignment="1">
      <alignment vertical="center" wrapText="1"/>
    </xf>
    <xf numFmtId="2" fontId="0" fillId="0" borderId="30" xfId="0" applyNumberFormat="1" applyBorder="1" applyAlignment="1">
      <alignment vertical="center" wrapTex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vertical="center" wrapText="1"/>
    </xf>
    <xf numFmtId="2" fontId="0" fillId="0" borderId="34" xfId="0" applyNumberFormat="1" applyBorder="1" applyAlignment="1">
      <alignment vertical="center" wrapText="1"/>
    </xf>
    <xf numFmtId="176" fontId="0" fillId="0" borderId="0" xfId="1" applyNumberFormat="1" applyFont="1">
      <alignment vertical="center"/>
    </xf>
    <xf numFmtId="10" fontId="0" fillId="0" borderId="25" xfId="1" applyNumberFormat="1" applyFont="1" applyBorder="1" applyAlignment="1">
      <alignment vertical="center" wrapText="1"/>
    </xf>
    <xf numFmtId="10" fontId="0" fillId="0" borderId="26" xfId="1" applyNumberFormat="1" applyFont="1" applyBorder="1" applyAlignment="1">
      <alignment vertical="center" wrapText="1"/>
    </xf>
    <xf numFmtId="10" fontId="0" fillId="0" borderId="27" xfId="1" applyNumberFormat="1" applyFont="1" applyBorder="1" applyAlignment="1">
      <alignment vertical="center" wrapText="1"/>
    </xf>
    <xf numFmtId="176" fontId="19" fillId="0" borderId="0" xfId="1" applyNumberFormat="1" applyFont="1">
      <alignment vertical="center"/>
    </xf>
    <xf numFmtId="10" fontId="19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3FC0-DF43-478B-9523-FBE3C4977B42}">
  <dimension ref="A1:X12"/>
  <sheetViews>
    <sheetView workbookViewId="0">
      <selection activeCell="A9" sqref="A9:J12"/>
    </sheetView>
  </sheetViews>
  <sheetFormatPr defaultRowHeight="18" x14ac:dyDescent="0.45"/>
  <cols>
    <col min="1" max="1" width="10.5" customWidth="1"/>
    <col min="2" max="9" width="8.8984375" customWidth="1"/>
  </cols>
  <sheetData>
    <row r="1" spans="1:24" x14ac:dyDescent="0.45">
      <c r="B1" s="5" t="s">
        <v>125</v>
      </c>
      <c r="C1" s="5" t="s">
        <v>122</v>
      </c>
      <c r="D1" s="5" t="s">
        <v>123</v>
      </c>
      <c r="E1" s="5" t="s">
        <v>124</v>
      </c>
      <c r="F1" s="5" t="s">
        <v>126</v>
      </c>
      <c r="G1" s="5" t="s">
        <v>120</v>
      </c>
      <c r="H1" s="5" t="s">
        <v>128</v>
      </c>
      <c r="I1" s="5" t="s">
        <v>129</v>
      </c>
      <c r="M1" s="5" t="s">
        <v>125</v>
      </c>
      <c r="N1" s="5" t="s">
        <v>122</v>
      </c>
      <c r="O1" s="5" t="s">
        <v>123</v>
      </c>
      <c r="P1" s="5" t="s">
        <v>124</v>
      </c>
      <c r="Q1" s="5" t="s">
        <v>126</v>
      </c>
      <c r="R1" s="5" t="s">
        <v>120</v>
      </c>
      <c r="S1" s="5" t="s">
        <v>128</v>
      </c>
      <c r="T1" s="5" t="s">
        <v>129</v>
      </c>
      <c r="W1" s="5" t="s">
        <v>118</v>
      </c>
      <c r="X1" s="5" t="s">
        <v>119</v>
      </c>
    </row>
    <row r="2" spans="1:24" x14ac:dyDescent="0.45">
      <c r="A2" t="s">
        <v>138</v>
      </c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146</v>
      </c>
      <c r="J2" t="s">
        <v>147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  <c r="T2" t="s">
        <v>146</v>
      </c>
      <c r="U2" t="s">
        <v>159</v>
      </c>
    </row>
    <row r="3" spans="1:24" x14ac:dyDescent="0.45">
      <c r="A3" t="s">
        <v>1</v>
      </c>
      <c r="B3">
        <v>1094</v>
      </c>
      <c r="C3">
        <v>948</v>
      </c>
      <c r="D3">
        <v>1027</v>
      </c>
      <c r="E3">
        <v>582</v>
      </c>
      <c r="F3">
        <v>284</v>
      </c>
      <c r="G3">
        <v>562</v>
      </c>
      <c r="H3">
        <v>81</v>
      </c>
      <c r="I3">
        <v>3</v>
      </c>
      <c r="J3">
        <f>SUM(B3:I3)</f>
        <v>4581</v>
      </c>
      <c r="M3" s="29">
        <f>B3/$U3</f>
        <v>0.23881248635669067</v>
      </c>
      <c r="N3" s="29">
        <f t="shared" ref="N3:T5" si="0">C3/$U3</f>
        <v>0.20694171578258022</v>
      </c>
      <c r="O3" s="29">
        <f t="shared" si="0"/>
        <v>0.2241868587644619</v>
      </c>
      <c r="P3" s="29">
        <f t="shared" si="0"/>
        <v>0.12704649639816634</v>
      </c>
      <c r="Q3" s="29">
        <f t="shared" si="0"/>
        <v>6.1995197555118967E-2</v>
      </c>
      <c r="R3" s="29">
        <f t="shared" si="0"/>
        <v>0.12268063741541148</v>
      </c>
      <c r="S3" s="29">
        <f t="shared" si="0"/>
        <v>1.768172888015717E-2</v>
      </c>
      <c r="T3" s="29">
        <f t="shared" si="0"/>
        <v>6.5487884741322858E-4</v>
      </c>
      <c r="U3">
        <v>4581</v>
      </c>
    </row>
    <row r="4" spans="1:24" x14ac:dyDescent="0.45">
      <c r="A4" t="s">
        <v>2</v>
      </c>
      <c r="B4">
        <v>604</v>
      </c>
      <c r="C4">
        <v>865</v>
      </c>
      <c r="D4">
        <v>693</v>
      </c>
      <c r="E4">
        <v>478</v>
      </c>
      <c r="F4">
        <v>759</v>
      </c>
      <c r="G4">
        <v>408</v>
      </c>
      <c r="H4">
        <v>484</v>
      </c>
      <c r="I4">
        <v>67</v>
      </c>
      <c r="J4">
        <f>SUM(B4:I4)</f>
        <v>4358</v>
      </c>
      <c r="M4" s="29">
        <f t="shared" ref="M4:M5" si="1">B4/$U4</f>
        <v>0.13859568609453879</v>
      </c>
      <c r="N4" s="29">
        <f t="shared" si="0"/>
        <v>0.19848554382744379</v>
      </c>
      <c r="O4" s="29">
        <f t="shared" si="0"/>
        <v>0.15901789811840294</v>
      </c>
      <c r="P4" s="29">
        <f t="shared" si="0"/>
        <v>0.10968334098210188</v>
      </c>
      <c r="Q4" s="29">
        <f t="shared" si="0"/>
        <v>0.17416245984396511</v>
      </c>
      <c r="R4" s="29">
        <f t="shared" si="0"/>
        <v>9.362092703074805E-2</v>
      </c>
      <c r="S4" s="29">
        <f t="shared" si="0"/>
        <v>0.11106011932078935</v>
      </c>
      <c r="T4" s="29">
        <f t="shared" si="0"/>
        <v>1.5374024782010096E-2</v>
      </c>
      <c r="U4">
        <v>4358</v>
      </c>
    </row>
    <row r="5" spans="1:24" x14ac:dyDescent="0.45">
      <c r="A5" t="s">
        <v>0</v>
      </c>
      <c r="B5">
        <v>172</v>
      </c>
      <c r="C5">
        <v>152</v>
      </c>
      <c r="D5">
        <v>150</v>
      </c>
      <c r="E5">
        <v>81</v>
      </c>
      <c r="F5">
        <v>122</v>
      </c>
      <c r="G5">
        <v>94</v>
      </c>
      <c r="H5">
        <v>135</v>
      </c>
      <c r="I5">
        <v>290</v>
      </c>
      <c r="J5">
        <f>SUM(B5:I5)</f>
        <v>1196</v>
      </c>
      <c r="M5" s="29">
        <f t="shared" si="1"/>
        <v>0.14381270903010032</v>
      </c>
      <c r="N5" s="29">
        <f t="shared" si="0"/>
        <v>0.12709030100334448</v>
      </c>
      <c r="O5" s="29">
        <f t="shared" si="0"/>
        <v>0.1254180602006689</v>
      </c>
      <c r="P5" s="29">
        <f t="shared" si="0"/>
        <v>6.7725752508361201E-2</v>
      </c>
      <c r="Q5" s="29">
        <f t="shared" si="0"/>
        <v>0.1020066889632107</v>
      </c>
      <c r="R5" s="29">
        <f t="shared" si="0"/>
        <v>7.8595317725752512E-2</v>
      </c>
      <c r="S5" s="29">
        <f t="shared" si="0"/>
        <v>0.112876254180602</v>
      </c>
      <c r="T5" s="29">
        <f t="shared" si="0"/>
        <v>0.24247491638795987</v>
      </c>
      <c r="U5">
        <v>1196</v>
      </c>
    </row>
    <row r="6" spans="1:24" x14ac:dyDescent="0.45">
      <c r="A6" t="s">
        <v>147</v>
      </c>
      <c r="B6">
        <f>SUM(B3:B5)</f>
        <v>1870</v>
      </c>
      <c r="C6">
        <f t="shared" ref="C6:J6" si="2">SUM(C3:C5)</f>
        <v>1965</v>
      </c>
      <c r="D6">
        <f t="shared" si="2"/>
        <v>1870</v>
      </c>
      <c r="E6">
        <f t="shared" si="2"/>
        <v>1141</v>
      </c>
      <c r="F6">
        <f t="shared" si="2"/>
        <v>1165</v>
      </c>
      <c r="G6">
        <f t="shared" si="2"/>
        <v>1064</v>
      </c>
      <c r="H6">
        <f t="shared" si="2"/>
        <v>700</v>
      </c>
      <c r="I6">
        <f t="shared" si="2"/>
        <v>360</v>
      </c>
      <c r="J6">
        <f t="shared" si="2"/>
        <v>10135</v>
      </c>
    </row>
    <row r="7" spans="1:24" x14ac:dyDescent="0.45">
      <c r="B7" s="29">
        <f>B6/$J6</f>
        <v>0.18450912678835718</v>
      </c>
      <c r="C7" s="29">
        <f t="shared" ref="C7:I7" si="3">C6/$J6</f>
        <v>0.19388258510113468</v>
      </c>
      <c r="D7" s="29">
        <f t="shared" si="3"/>
        <v>0.18450912678835718</v>
      </c>
      <c r="E7" s="29">
        <f t="shared" si="3"/>
        <v>0.11258016773556981</v>
      </c>
      <c r="F7" s="29">
        <f t="shared" si="3"/>
        <v>0.11494819930932412</v>
      </c>
      <c r="G7" s="29">
        <f t="shared" si="3"/>
        <v>0.10498273310310804</v>
      </c>
      <c r="H7" s="29">
        <f t="shared" si="3"/>
        <v>6.9067587567834238E-2</v>
      </c>
      <c r="I7" s="29">
        <f t="shared" si="3"/>
        <v>3.5520473606314752E-2</v>
      </c>
    </row>
    <row r="8" spans="1:24" ht="18.600000000000001" thickBot="1" x14ac:dyDescent="0.5"/>
    <row r="9" spans="1:24" ht="36.6" thickBot="1" x14ac:dyDescent="0.5">
      <c r="A9" s="25" t="s">
        <v>149</v>
      </c>
      <c r="B9" s="30" t="s">
        <v>151</v>
      </c>
      <c r="C9" s="31" t="s">
        <v>152</v>
      </c>
      <c r="D9" s="31" t="s">
        <v>153</v>
      </c>
      <c r="E9" s="31" t="s">
        <v>154</v>
      </c>
      <c r="F9" s="31" t="s">
        <v>155</v>
      </c>
      <c r="G9" s="31" t="s">
        <v>156</v>
      </c>
      <c r="H9" s="31" t="s">
        <v>157</v>
      </c>
      <c r="I9" s="32" t="s">
        <v>158</v>
      </c>
      <c r="J9" s="26" t="s">
        <v>147</v>
      </c>
    </row>
    <row r="10" spans="1:24" x14ac:dyDescent="0.45">
      <c r="A10" s="13" t="s">
        <v>1</v>
      </c>
      <c r="B10" s="19">
        <f>B3/B$6</f>
        <v>0.58502673796791449</v>
      </c>
      <c r="C10" s="8">
        <f t="shared" ref="C10:J11" si="4">C3/C$6</f>
        <v>0.48244274809160304</v>
      </c>
      <c r="D10" s="8">
        <f t="shared" si="4"/>
        <v>0.54919786096256684</v>
      </c>
      <c r="E10" s="8">
        <f t="shared" si="4"/>
        <v>0.51007887817703768</v>
      </c>
      <c r="F10" s="8">
        <f t="shared" si="4"/>
        <v>0.24377682403433476</v>
      </c>
      <c r="G10" s="8">
        <f t="shared" si="4"/>
        <v>0.52819548872180455</v>
      </c>
      <c r="H10" s="8">
        <f t="shared" si="4"/>
        <v>0.11571428571428571</v>
      </c>
      <c r="I10" s="9">
        <f t="shared" si="4"/>
        <v>8.3333333333333332E-3</v>
      </c>
      <c r="J10" s="16">
        <f t="shared" si="4"/>
        <v>0.45199802664035521</v>
      </c>
    </row>
    <row r="11" spans="1:24" x14ac:dyDescent="0.45">
      <c r="A11" s="14" t="s">
        <v>2</v>
      </c>
      <c r="B11" s="20">
        <f>B4/B$6</f>
        <v>0.32299465240641712</v>
      </c>
      <c r="C11" s="3">
        <f t="shared" si="4"/>
        <v>0.44020356234096691</v>
      </c>
      <c r="D11" s="3">
        <f t="shared" si="4"/>
        <v>0.37058823529411766</v>
      </c>
      <c r="E11" s="3">
        <f t="shared" si="4"/>
        <v>0.41893076248904471</v>
      </c>
      <c r="F11" s="3">
        <f t="shared" si="4"/>
        <v>0.6515021459227468</v>
      </c>
      <c r="G11" s="3">
        <f t="shared" si="4"/>
        <v>0.38345864661654133</v>
      </c>
      <c r="H11" s="3">
        <f t="shared" si="4"/>
        <v>0.69142857142857139</v>
      </c>
      <c r="I11" s="10">
        <f t="shared" si="4"/>
        <v>0.18611111111111112</v>
      </c>
      <c r="J11" s="17">
        <f t="shared" si="4"/>
        <v>0.42999506660088799</v>
      </c>
    </row>
    <row r="12" spans="1:24" s="7" customFormat="1" ht="36.6" thickBot="1" x14ac:dyDescent="0.5">
      <c r="A12" s="27" t="s">
        <v>150</v>
      </c>
      <c r="B12" s="22">
        <f>LOG(B11/B10, 2)</f>
        <v>-0.85699228346747769</v>
      </c>
      <c r="C12" s="23">
        <f t="shared" ref="C12:J12" si="5">LOG(C11/C10, 2)</f>
        <v>-0.13218692637417212</v>
      </c>
      <c r="D12" s="23">
        <f t="shared" si="5"/>
        <v>-0.5675089241809812</v>
      </c>
      <c r="E12" s="23">
        <f t="shared" si="5"/>
        <v>-0.28400853492753519</v>
      </c>
      <c r="F12" s="23">
        <f t="shared" si="5"/>
        <v>1.4182089559107844</v>
      </c>
      <c r="G12" s="23">
        <f t="shared" si="5"/>
        <v>-0.46200097824943076</v>
      </c>
      <c r="H12" s="23">
        <f t="shared" si="5"/>
        <v>2.5790132343899699</v>
      </c>
      <c r="I12" s="24">
        <f t="shared" si="5"/>
        <v>4.4811266897366169</v>
      </c>
      <c r="J12" s="28">
        <f t="shared" si="5"/>
        <v>-7.199636640210097E-2</v>
      </c>
    </row>
  </sheetData>
  <phoneticPr fontId="18"/>
  <conditionalFormatting sqref="B12:J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"/>
  <sheetViews>
    <sheetView tabSelected="1" workbookViewId="0">
      <selection activeCell="F8" sqref="F8:H8"/>
    </sheetView>
  </sheetViews>
  <sheetFormatPr defaultRowHeight="18" x14ac:dyDescent="0.45"/>
  <cols>
    <col min="1" max="1" width="10.5" customWidth="1"/>
  </cols>
  <sheetData>
    <row r="1" spans="1:22" x14ac:dyDescent="0.45">
      <c r="B1" t="s">
        <v>162</v>
      </c>
      <c r="C1" t="s">
        <v>163</v>
      </c>
      <c r="D1" t="s">
        <v>164</v>
      </c>
      <c r="E1" t="s">
        <v>165</v>
      </c>
      <c r="F1" t="s">
        <v>167</v>
      </c>
      <c r="G1" t="s">
        <v>166</v>
      </c>
      <c r="H1" t="s">
        <v>168</v>
      </c>
      <c r="I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176</v>
      </c>
      <c r="R1" t="s">
        <v>175</v>
      </c>
      <c r="S1" t="s">
        <v>177</v>
      </c>
      <c r="T1" t="s">
        <v>178</v>
      </c>
      <c r="V1" t="s">
        <v>159</v>
      </c>
    </row>
    <row r="2" spans="1:22" x14ac:dyDescent="0.45">
      <c r="A2" t="s">
        <v>138</v>
      </c>
      <c r="B2" t="s">
        <v>139</v>
      </c>
      <c r="C2" t="s">
        <v>140</v>
      </c>
      <c r="D2" t="s">
        <v>141</v>
      </c>
      <c r="E2" t="s">
        <v>142</v>
      </c>
      <c r="F2" t="s">
        <v>144</v>
      </c>
      <c r="G2" t="s">
        <v>143</v>
      </c>
      <c r="H2" t="s">
        <v>145</v>
      </c>
      <c r="I2" t="s">
        <v>146</v>
      </c>
      <c r="J2" t="s">
        <v>159</v>
      </c>
      <c r="L2" t="s">
        <v>1</v>
      </c>
      <c r="M2" s="5">
        <v>0.58502673796791449</v>
      </c>
      <c r="N2" s="5">
        <v>0.48244274809160304</v>
      </c>
      <c r="O2" s="5">
        <v>0.54919786096256684</v>
      </c>
      <c r="P2" s="5">
        <v>0.51007887817703768</v>
      </c>
      <c r="Q2" s="5">
        <v>0.52819548872180455</v>
      </c>
      <c r="R2" s="5">
        <v>0.24377682403433476</v>
      </c>
      <c r="S2" s="5">
        <v>0.11571428571428571</v>
      </c>
      <c r="T2" s="5">
        <v>8.3333333333333332E-3</v>
      </c>
      <c r="U2" s="5"/>
      <c r="V2" s="5">
        <v>0.45199802664035521</v>
      </c>
    </row>
    <row r="3" spans="1:22" x14ac:dyDescent="0.45">
      <c r="A3" t="s">
        <v>1</v>
      </c>
      <c r="B3" s="33">
        <v>0.23881248635669067</v>
      </c>
      <c r="C3" s="33">
        <v>0.20694171578258022</v>
      </c>
      <c r="D3" s="33">
        <v>0.2241868587644619</v>
      </c>
      <c r="E3" s="33">
        <v>0.12704649639816634</v>
      </c>
      <c r="F3" s="33">
        <v>0.12268063741541148</v>
      </c>
      <c r="G3" s="33">
        <v>6.1995197555118967E-2</v>
      </c>
      <c r="H3" s="33">
        <v>1.768172888015717E-2</v>
      </c>
      <c r="I3" s="33">
        <v>6.5487884741322858E-4</v>
      </c>
      <c r="J3">
        <v>4581</v>
      </c>
      <c r="L3" t="s">
        <v>2</v>
      </c>
      <c r="M3" s="5">
        <v>0.32299465240641712</v>
      </c>
      <c r="N3" s="5">
        <v>0.44020356234096691</v>
      </c>
      <c r="O3" s="5">
        <v>0.37058823529411766</v>
      </c>
      <c r="P3" s="5">
        <v>0.41893076248904471</v>
      </c>
      <c r="Q3" s="5">
        <v>0.38345864661654133</v>
      </c>
      <c r="R3" s="5">
        <v>0.6515021459227468</v>
      </c>
      <c r="S3" s="5">
        <v>0.69142857142857139</v>
      </c>
      <c r="T3" s="5">
        <v>0.18611111111111112</v>
      </c>
      <c r="U3" s="5"/>
      <c r="V3" s="5">
        <v>0.42999506660088799</v>
      </c>
    </row>
    <row r="4" spans="1:22" x14ac:dyDescent="0.45">
      <c r="A4" t="s">
        <v>2</v>
      </c>
      <c r="B4" s="33">
        <v>0.13859568609453879</v>
      </c>
      <c r="C4" s="33">
        <v>0.19848554382744379</v>
      </c>
      <c r="D4" s="33">
        <v>0.15901789811840294</v>
      </c>
      <c r="E4" s="33">
        <v>0.10968334098210188</v>
      </c>
      <c r="F4" s="33">
        <v>9.362092703074805E-2</v>
      </c>
      <c r="G4" s="33">
        <v>0.17416245984396511</v>
      </c>
      <c r="H4" s="33">
        <v>0.11106011932078935</v>
      </c>
      <c r="I4" s="33">
        <v>1.5374024782010096E-2</v>
      </c>
      <c r="J4">
        <v>4358</v>
      </c>
      <c r="L4" t="s">
        <v>0</v>
      </c>
      <c r="M4" s="5">
        <v>9.197860962566845E-2</v>
      </c>
      <c r="N4" s="5">
        <v>7.7353689567430023E-2</v>
      </c>
      <c r="O4" s="5">
        <v>8.0213903743315509E-2</v>
      </c>
      <c r="P4" s="5">
        <v>7.0990359333917619E-2</v>
      </c>
      <c r="Q4" s="5">
        <v>8.834586466165413E-2</v>
      </c>
      <c r="R4" s="5">
        <v>0.10472103004291845</v>
      </c>
      <c r="S4" s="5">
        <v>0.19285714285714287</v>
      </c>
      <c r="T4" s="5">
        <v>0.80555555555555558</v>
      </c>
      <c r="U4" s="5"/>
      <c r="V4" s="5">
        <v>0.11800690675875679</v>
      </c>
    </row>
    <row r="5" spans="1:22" x14ac:dyDescent="0.45">
      <c r="A5" t="s">
        <v>0</v>
      </c>
      <c r="B5" s="29">
        <v>0.14381270903010032</v>
      </c>
      <c r="C5" s="29">
        <v>0.12709030100334448</v>
      </c>
      <c r="D5" s="29">
        <v>0.1254180602006689</v>
      </c>
      <c r="E5" s="29">
        <v>6.7725752508361201E-2</v>
      </c>
      <c r="F5" s="29">
        <v>7.8595317725752512E-2</v>
      </c>
      <c r="G5" s="29">
        <v>0.1020066889632107</v>
      </c>
      <c r="H5" s="29">
        <v>0.112876254180602</v>
      </c>
      <c r="I5" s="29">
        <v>0.24247491638795987</v>
      </c>
      <c r="J5">
        <v>1196</v>
      </c>
    </row>
    <row r="6" spans="1:22" x14ac:dyDescent="0.45">
      <c r="F6" t="s">
        <v>125</v>
      </c>
      <c r="G6" t="s">
        <v>179</v>
      </c>
      <c r="H6" t="s">
        <v>180</v>
      </c>
    </row>
    <row r="7" spans="1:22" x14ac:dyDescent="0.45">
      <c r="E7" t="s">
        <v>1</v>
      </c>
      <c r="F7" s="34">
        <f>SUM(B3:F3)</f>
        <v>0.91966819471731054</v>
      </c>
      <c r="G7" s="34">
        <f>SUM(G3:H3)</f>
        <v>7.967692643527613E-2</v>
      </c>
      <c r="H7" s="35">
        <f>I3</f>
        <v>6.5487884741322858E-4</v>
      </c>
    </row>
    <row r="8" spans="1:22" x14ac:dyDescent="0.45">
      <c r="E8" t="s">
        <v>2</v>
      </c>
      <c r="F8" s="34">
        <f>SUM(B4:F4)</f>
        <v>0.69940339605323554</v>
      </c>
      <c r="G8" s="34">
        <f>SUM(G4:H4)</f>
        <v>0.28522257916475446</v>
      </c>
      <c r="H8" s="35">
        <f>I4</f>
        <v>1.5374024782010096E-2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D1" sqref="D1:H7"/>
    </sheetView>
  </sheetViews>
  <sheetFormatPr defaultRowHeight="18" x14ac:dyDescent="0.45"/>
  <cols>
    <col min="4" max="4" width="6.69921875" customWidth="1"/>
    <col min="5" max="5" width="13.09765625" customWidth="1"/>
    <col min="6" max="8" width="8.19921875" customWidth="1"/>
  </cols>
  <sheetData>
    <row r="1" spans="1:8" x14ac:dyDescent="0.45">
      <c r="A1" t="s">
        <v>0</v>
      </c>
      <c r="B1" t="s">
        <v>1</v>
      </c>
      <c r="C1" t="s">
        <v>2</v>
      </c>
      <c r="D1" s="2" t="s">
        <v>121</v>
      </c>
      <c r="E1" s="2" t="s">
        <v>114</v>
      </c>
      <c r="F1" s="2" t="s">
        <v>0</v>
      </c>
      <c r="G1" s="2" t="s">
        <v>1</v>
      </c>
      <c r="H1" s="2" t="s">
        <v>2</v>
      </c>
    </row>
    <row r="2" spans="1:8" x14ac:dyDescent="0.45">
      <c r="A2">
        <v>4</v>
      </c>
      <c r="B2">
        <v>2</v>
      </c>
      <c r="C2">
        <v>18</v>
      </c>
      <c r="D2" s="2">
        <v>1</v>
      </c>
      <c r="E2" s="2" t="s">
        <v>115</v>
      </c>
      <c r="F2" s="3">
        <f>A2/A$8</f>
        <v>0.26666666666666666</v>
      </c>
      <c r="G2" s="3">
        <f t="shared" ref="G2:G7" si="0">B2/B$8</f>
        <v>0.2</v>
      </c>
      <c r="H2" s="3">
        <f t="shared" ref="H2:H7" si="1">C2/C$8</f>
        <v>0.27272727272727271</v>
      </c>
    </row>
    <row r="3" spans="1:8" x14ac:dyDescent="0.45">
      <c r="A3">
        <v>0</v>
      </c>
      <c r="B3">
        <v>1</v>
      </c>
      <c r="C3">
        <v>5</v>
      </c>
      <c r="D3" s="2">
        <v>2</v>
      </c>
      <c r="E3" s="2" t="s">
        <v>116</v>
      </c>
      <c r="F3" s="3">
        <f t="shared" ref="F3:F7" si="2">A3/A$8</f>
        <v>0</v>
      </c>
      <c r="G3" s="3">
        <f t="shared" si="0"/>
        <v>0.1</v>
      </c>
      <c r="H3" s="3">
        <f t="shared" si="1"/>
        <v>7.575757575757576E-2</v>
      </c>
    </row>
    <row r="4" spans="1:8" x14ac:dyDescent="0.45">
      <c r="A4">
        <v>5</v>
      </c>
      <c r="B4">
        <v>0</v>
      </c>
      <c r="C4">
        <v>9</v>
      </c>
      <c r="D4" s="2">
        <v>3</v>
      </c>
      <c r="E4" s="2" t="s">
        <v>117</v>
      </c>
      <c r="F4" s="4">
        <f t="shared" si="2"/>
        <v>0.33333333333333331</v>
      </c>
      <c r="G4" s="3">
        <f t="shared" si="0"/>
        <v>0</v>
      </c>
      <c r="H4" s="4">
        <f t="shared" si="1"/>
        <v>0.13636363636363635</v>
      </c>
    </row>
    <row r="5" spans="1:8" x14ac:dyDescent="0.45">
      <c r="A5">
        <v>0</v>
      </c>
      <c r="B5">
        <v>1</v>
      </c>
      <c r="C5">
        <v>21</v>
      </c>
      <c r="D5" s="2">
        <v>4</v>
      </c>
      <c r="E5" s="2" t="s">
        <v>118</v>
      </c>
      <c r="F5" s="3">
        <f t="shared" si="2"/>
        <v>0</v>
      </c>
      <c r="G5" s="3">
        <f t="shared" si="0"/>
        <v>0.1</v>
      </c>
      <c r="H5" s="4">
        <f t="shared" si="1"/>
        <v>0.31818181818181818</v>
      </c>
    </row>
    <row r="6" spans="1:8" x14ac:dyDescent="0.45">
      <c r="A6">
        <v>3</v>
      </c>
      <c r="B6">
        <v>5</v>
      </c>
      <c r="C6">
        <v>6</v>
      </c>
      <c r="D6" s="2">
        <v>5</v>
      </c>
      <c r="E6" s="2" t="s">
        <v>119</v>
      </c>
      <c r="F6" s="3">
        <f t="shared" si="2"/>
        <v>0.2</v>
      </c>
      <c r="G6" s="4">
        <f t="shared" si="0"/>
        <v>0.5</v>
      </c>
      <c r="H6" s="3">
        <f t="shared" si="1"/>
        <v>9.0909090909090912E-2</v>
      </c>
    </row>
    <row r="7" spans="1:8" x14ac:dyDescent="0.45">
      <c r="A7">
        <v>3</v>
      </c>
      <c r="B7">
        <v>1</v>
      </c>
      <c r="C7">
        <v>7</v>
      </c>
      <c r="D7" s="2">
        <v>6</v>
      </c>
      <c r="E7" s="2" t="s">
        <v>120</v>
      </c>
      <c r="F7" s="4">
        <f t="shared" si="2"/>
        <v>0.2</v>
      </c>
      <c r="G7" s="3">
        <f t="shared" si="0"/>
        <v>0.1</v>
      </c>
      <c r="H7" s="3">
        <f t="shared" si="1"/>
        <v>0.10606060606060606</v>
      </c>
    </row>
    <row r="8" spans="1:8" x14ac:dyDescent="0.45">
      <c r="A8">
        <f>SUM(A2:A7)</f>
        <v>15</v>
      </c>
      <c r="B8">
        <f t="shared" ref="B8:C8" si="3">SUM(B2:B7)</f>
        <v>10</v>
      </c>
      <c r="C8">
        <f t="shared" si="3"/>
        <v>66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3"/>
  <sheetViews>
    <sheetView topLeftCell="E1" workbookViewId="0">
      <selection activeCell="I1" sqref="I1:P1"/>
    </sheetView>
  </sheetViews>
  <sheetFormatPr defaultRowHeight="18" x14ac:dyDescent="0.45"/>
  <cols>
    <col min="9" max="16" width="9" style="5"/>
  </cols>
  <sheetData>
    <row r="1" spans="1:18" x14ac:dyDescent="0.45">
      <c r="I1" s="5" t="s">
        <v>125</v>
      </c>
      <c r="J1" s="5" t="s">
        <v>122</v>
      </c>
      <c r="K1" s="5" t="s">
        <v>123</v>
      </c>
      <c r="L1" s="5" t="s">
        <v>124</v>
      </c>
      <c r="M1" s="5" t="s">
        <v>126</v>
      </c>
      <c r="N1" s="5" t="s">
        <v>127</v>
      </c>
      <c r="O1" s="5" t="s">
        <v>128</v>
      </c>
      <c r="P1" s="5" t="s">
        <v>129</v>
      </c>
    </row>
    <row r="2" spans="1:18" x14ac:dyDescent="0.45">
      <c r="A2" t="s">
        <v>113</v>
      </c>
      <c r="B2" t="s">
        <v>112</v>
      </c>
      <c r="C2" t="s">
        <v>111</v>
      </c>
      <c r="D2" t="s">
        <v>110</v>
      </c>
      <c r="E2" t="s">
        <v>109</v>
      </c>
      <c r="F2" t="s">
        <v>108</v>
      </c>
      <c r="G2" t="s">
        <v>107</v>
      </c>
      <c r="H2" t="s">
        <v>106</v>
      </c>
      <c r="I2" s="5" t="s">
        <v>105</v>
      </c>
      <c r="J2" s="5" t="s">
        <v>104</v>
      </c>
      <c r="K2" s="5" t="s">
        <v>103</v>
      </c>
      <c r="L2" s="5" t="s">
        <v>102</v>
      </c>
      <c r="M2" s="5" t="s">
        <v>101</v>
      </c>
      <c r="N2" s="5" t="s">
        <v>100</v>
      </c>
      <c r="O2" s="5" t="s">
        <v>99</v>
      </c>
      <c r="P2" s="5" t="s">
        <v>98</v>
      </c>
      <c r="Q2" t="s">
        <v>97</v>
      </c>
      <c r="R2" t="s">
        <v>96</v>
      </c>
    </row>
    <row r="3" spans="1:18" x14ac:dyDescent="0.45">
      <c r="A3" t="s">
        <v>45</v>
      </c>
      <c r="B3" s="5">
        <v>8.6606900000000002E-4</v>
      </c>
      <c r="C3">
        <v>1342</v>
      </c>
      <c r="D3" s="5">
        <v>0.132412432</v>
      </c>
      <c r="E3">
        <v>0.41911200300000001</v>
      </c>
      <c r="F3">
        <v>-6.7449215000000007E-2</v>
      </c>
      <c r="G3">
        <v>-0.34528561000000002</v>
      </c>
      <c r="H3">
        <v>2.062108E-2</v>
      </c>
      <c r="I3" s="6">
        <v>0.23770491799999999</v>
      </c>
      <c r="J3" s="6">
        <v>0.216840537</v>
      </c>
      <c r="K3" s="6">
        <v>0.23695976199999999</v>
      </c>
      <c r="L3" s="6">
        <v>0.105067064</v>
      </c>
      <c r="M3" s="6">
        <v>2.9806259000000002E-2</v>
      </c>
      <c r="N3" s="6">
        <v>0.161698957</v>
      </c>
      <c r="O3" s="6">
        <v>1.1922504E-2</v>
      </c>
      <c r="P3" s="6">
        <v>0</v>
      </c>
      <c r="Q3" t="s">
        <v>3</v>
      </c>
      <c r="R3">
        <v>5</v>
      </c>
    </row>
    <row r="4" spans="1:18" x14ac:dyDescent="0.45">
      <c r="A4" t="s">
        <v>4</v>
      </c>
      <c r="B4" s="6">
        <v>2.7460700000000001E-4</v>
      </c>
      <c r="C4">
        <v>705</v>
      </c>
      <c r="D4" s="6">
        <v>6.9560926999999995E-2</v>
      </c>
      <c r="E4">
        <v>0.22800777699999999</v>
      </c>
      <c r="F4">
        <v>0.152483111</v>
      </c>
      <c r="G4">
        <v>-0.41317437000000001</v>
      </c>
      <c r="H4">
        <v>2.8764324000000001E-2</v>
      </c>
      <c r="I4" s="6">
        <v>0.14893617000000001</v>
      </c>
      <c r="J4" s="6">
        <v>0.29929077999999998</v>
      </c>
      <c r="K4" s="6">
        <v>0.22695035499999999</v>
      </c>
      <c r="L4" s="6">
        <v>0.123404255</v>
      </c>
      <c r="M4" s="6">
        <v>9.3617020999999995E-2</v>
      </c>
      <c r="N4" s="6">
        <v>8.9361702000000001E-2</v>
      </c>
      <c r="O4" s="6">
        <v>1.7021277000000001E-2</v>
      </c>
      <c r="P4" s="6">
        <v>1.41844E-3</v>
      </c>
      <c r="Q4" t="s">
        <v>3</v>
      </c>
      <c r="R4">
        <v>1</v>
      </c>
    </row>
    <row r="5" spans="1:18" x14ac:dyDescent="0.45">
      <c r="A5" t="s">
        <v>48</v>
      </c>
      <c r="B5">
        <v>8.6606900000000002E-4</v>
      </c>
      <c r="C5">
        <v>506</v>
      </c>
      <c r="D5">
        <v>4.9925998999999999E-2</v>
      </c>
      <c r="E5">
        <v>0.34659083299999999</v>
      </c>
      <c r="F5">
        <v>4.2188019999999998E-3</v>
      </c>
      <c r="G5">
        <v>-0.34711750400000002</v>
      </c>
      <c r="H5">
        <v>-3.3721507999999997E-2</v>
      </c>
      <c r="I5" s="5">
        <v>0.23517786600000001</v>
      </c>
      <c r="J5" s="5">
        <v>0.26284584999999999</v>
      </c>
      <c r="K5" s="5">
        <v>0.23517786600000001</v>
      </c>
      <c r="L5" s="5">
        <v>8.6956521999999994E-2</v>
      </c>
      <c r="M5" s="5">
        <v>4.1501976000000003E-2</v>
      </c>
      <c r="N5" s="5">
        <v>0.110671937</v>
      </c>
      <c r="O5" s="5">
        <v>2.5691700000000001E-2</v>
      </c>
      <c r="P5" s="5">
        <v>1.9762849999999999E-3</v>
      </c>
      <c r="Q5" t="s">
        <v>3</v>
      </c>
      <c r="R5">
        <v>1</v>
      </c>
    </row>
    <row r="6" spans="1:18" x14ac:dyDescent="0.45">
      <c r="A6" t="s">
        <v>44</v>
      </c>
      <c r="B6">
        <v>2.1123600000000001E-4</v>
      </c>
      <c r="C6">
        <v>451</v>
      </c>
      <c r="D6">
        <v>4.4499259999999999E-2</v>
      </c>
      <c r="E6">
        <v>0.36724055700000002</v>
      </c>
      <c r="F6">
        <v>-0.21074012</v>
      </c>
      <c r="G6">
        <v>-0.38101618300000001</v>
      </c>
      <c r="H6" s="1">
        <v>-3.18E-5</v>
      </c>
      <c r="I6" s="5">
        <v>0.21729490000000001</v>
      </c>
      <c r="J6" s="5">
        <v>0.21286031</v>
      </c>
      <c r="K6" s="5">
        <v>0.199556541</v>
      </c>
      <c r="L6" s="5">
        <v>0.15521064300000001</v>
      </c>
      <c r="M6" s="5">
        <v>5.0997782999999998E-2</v>
      </c>
      <c r="N6" s="5">
        <v>0.144124169</v>
      </c>
      <c r="O6" s="5">
        <v>1.9955654E-2</v>
      </c>
      <c r="P6" s="5">
        <v>0</v>
      </c>
      <c r="Q6" t="s">
        <v>3</v>
      </c>
      <c r="R6">
        <v>5</v>
      </c>
    </row>
    <row r="7" spans="1:18" x14ac:dyDescent="0.45">
      <c r="A7" t="s">
        <v>32</v>
      </c>
      <c r="B7">
        <v>1.61948E-4</v>
      </c>
      <c r="C7">
        <v>441</v>
      </c>
      <c r="D7">
        <v>4.3512580000000002E-2</v>
      </c>
      <c r="E7">
        <v>0.13173352999999999</v>
      </c>
      <c r="F7">
        <v>-0.506202822</v>
      </c>
      <c r="G7">
        <v>-0.36123908900000001</v>
      </c>
      <c r="H7">
        <v>-2.0084345E-2</v>
      </c>
      <c r="I7" s="5">
        <v>0.38548752800000002</v>
      </c>
      <c r="J7" s="5">
        <v>8.6167800000000003E-2</v>
      </c>
      <c r="K7" s="5">
        <v>0.24943310699999999</v>
      </c>
      <c r="L7" s="5">
        <v>0.16553287999999999</v>
      </c>
      <c r="M7" s="5">
        <v>3.4013605000000002E-2</v>
      </c>
      <c r="N7" s="5">
        <v>6.8027211000000004E-2</v>
      </c>
      <c r="O7" s="5">
        <v>1.1337867999999999E-2</v>
      </c>
      <c r="P7" s="5">
        <v>0</v>
      </c>
      <c r="Q7" t="s">
        <v>3</v>
      </c>
      <c r="R7">
        <v>5</v>
      </c>
    </row>
    <row r="8" spans="1:18" x14ac:dyDescent="0.45">
      <c r="A8" t="s">
        <v>43</v>
      </c>
      <c r="B8" s="5">
        <v>1.4100000000000001E-5</v>
      </c>
      <c r="C8">
        <v>253</v>
      </c>
      <c r="D8" s="5">
        <v>2.4962999999999999E-2</v>
      </c>
      <c r="E8">
        <v>0.49234751300000001</v>
      </c>
      <c r="F8">
        <v>-0.31378826399999998</v>
      </c>
      <c r="G8">
        <v>-0.166960105</v>
      </c>
      <c r="H8">
        <v>-0.15070414600000001</v>
      </c>
      <c r="I8" s="6">
        <v>0.25691699600000001</v>
      </c>
      <c r="J8" s="6">
        <v>0.130434783</v>
      </c>
      <c r="K8" s="6">
        <v>0.229249012</v>
      </c>
      <c r="L8" s="6">
        <v>6.7193675999999994E-2</v>
      </c>
      <c r="M8" s="6">
        <v>1.9762846000000001E-2</v>
      </c>
      <c r="N8" s="6">
        <v>0.28063241100000003</v>
      </c>
      <c r="O8" s="6">
        <v>1.5810277000000001E-2</v>
      </c>
      <c r="P8" s="6">
        <v>0</v>
      </c>
      <c r="Q8" t="s">
        <v>3</v>
      </c>
      <c r="R8">
        <v>6</v>
      </c>
    </row>
    <row r="9" spans="1:18" x14ac:dyDescent="0.45">
      <c r="A9" t="s">
        <v>28</v>
      </c>
      <c r="B9">
        <v>1.61948E-4</v>
      </c>
      <c r="C9">
        <v>250</v>
      </c>
      <c r="D9">
        <v>2.4666996E-2</v>
      </c>
      <c r="E9">
        <v>2.2288642000000001E-2</v>
      </c>
      <c r="F9">
        <v>-0.30250360199999998</v>
      </c>
      <c r="G9">
        <v>-0.35350252799999998</v>
      </c>
      <c r="H9">
        <v>-7.4603761000000005E-2</v>
      </c>
      <c r="I9" s="5">
        <v>0.35199999999999998</v>
      </c>
      <c r="J9" s="5">
        <v>9.6000000000000002E-2</v>
      </c>
      <c r="K9" s="5">
        <v>0.22800000000000001</v>
      </c>
      <c r="L9" s="5">
        <v>0.17599999999999999</v>
      </c>
      <c r="M9" s="5">
        <v>7.1999999999999995E-2</v>
      </c>
      <c r="N9" s="5">
        <v>5.1999999999999998E-2</v>
      </c>
      <c r="O9" s="5">
        <v>2.4E-2</v>
      </c>
      <c r="P9" s="5">
        <v>0</v>
      </c>
      <c r="Q9" t="s">
        <v>3</v>
      </c>
      <c r="R9">
        <v>5</v>
      </c>
    </row>
    <row r="10" spans="1:18" x14ac:dyDescent="0.45">
      <c r="A10" t="s">
        <v>33</v>
      </c>
      <c r="B10">
        <v>3.5206099999999998E-4</v>
      </c>
      <c r="C10">
        <v>243</v>
      </c>
      <c r="D10">
        <v>2.3976319999999999E-2</v>
      </c>
      <c r="E10">
        <v>0.243860359</v>
      </c>
      <c r="F10">
        <v>-0.17821088199999999</v>
      </c>
      <c r="G10">
        <v>-0.38572185599999997</v>
      </c>
      <c r="H10">
        <v>-1.5210677000000001E-2</v>
      </c>
      <c r="I10" s="5">
        <v>0.28806584400000002</v>
      </c>
      <c r="J10" s="5">
        <v>0.176954733</v>
      </c>
      <c r="K10" s="5">
        <v>0.21399177</v>
      </c>
      <c r="L10" s="5">
        <v>0.16872428</v>
      </c>
      <c r="M10" s="5">
        <v>5.7613168999999999E-2</v>
      </c>
      <c r="N10" s="5">
        <v>7.8189300000000003E-2</v>
      </c>
      <c r="O10" s="5">
        <v>1.6460905000000001E-2</v>
      </c>
      <c r="P10" s="5">
        <v>0</v>
      </c>
      <c r="Q10" t="s">
        <v>3</v>
      </c>
      <c r="R10">
        <v>5</v>
      </c>
    </row>
    <row r="11" spans="1:18" x14ac:dyDescent="0.45">
      <c r="A11" t="s">
        <v>62</v>
      </c>
      <c r="B11" s="5">
        <v>6.27372E-3</v>
      </c>
      <c r="C11">
        <v>199</v>
      </c>
      <c r="D11" s="5">
        <v>1.9634927999999999E-2</v>
      </c>
      <c r="E11">
        <v>7.0296541000000004E-2</v>
      </c>
      <c r="F11">
        <v>-8.602808E-3</v>
      </c>
      <c r="G11">
        <v>-0.24583993800000001</v>
      </c>
      <c r="H11">
        <v>-0.106568225</v>
      </c>
      <c r="I11" s="6">
        <v>0.100502513</v>
      </c>
      <c r="J11" s="6">
        <v>0.201005025</v>
      </c>
      <c r="K11" s="6">
        <v>0.15075376900000001</v>
      </c>
      <c r="L11" s="6">
        <v>0.236180905</v>
      </c>
      <c r="M11" s="6">
        <v>0.17587939699999999</v>
      </c>
      <c r="N11" s="6">
        <v>9.0452261000000006E-2</v>
      </c>
      <c r="O11" s="6">
        <v>4.0201004999999998E-2</v>
      </c>
      <c r="P11" s="6">
        <v>5.0251260000000004E-3</v>
      </c>
      <c r="Q11" t="s">
        <v>61</v>
      </c>
      <c r="R11">
        <v>2</v>
      </c>
    </row>
    <row r="12" spans="1:18" x14ac:dyDescent="0.45">
      <c r="A12" t="s">
        <v>72</v>
      </c>
      <c r="B12" s="5">
        <v>3.3093700000000001E-4</v>
      </c>
      <c r="C12">
        <v>191</v>
      </c>
      <c r="D12" s="5">
        <v>1.8845585000000002E-2</v>
      </c>
      <c r="E12">
        <v>-0.36549225200000002</v>
      </c>
      <c r="F12">
        <v>-0.24322452999999999</v>
      </c>
      <c r="G12">
        <v>-0.27763537199999999</v>
      </c>
      <c r="H12">
        <v>-0.344095443</v>
      </c>
      <c r="I12" s="6">
        <v>0.20942408400000001</v>
      </c>
      <c r="J12" s="6">
        <v>0.204188482</v>
      </c>
      <c r="K12" s="6">
        <v>0.172774869</v>
      </c>
      <c r="L12" s="6">
        <v>9.4240837999999993E-2</v>
      </c>
      <c r="M12" s="6">
        <v>0.246073298</v>
      </c>
      <c r="N12" s="6">
        <v>5.2356021000000003E-2</v>
      </c>
      <c r="O12" s="6">
        <v>2.0942407999999999E-2</v>
      </c>
      <c r="P12" s="6">
        <v>0</v>
      </c>
      <c r="Q12" t="s">
        <v>3</v>
      </c>
      <c r="R12">
        <v>4</v>
      </c>
    </row>
    <row r="13" spans="1:18" x14ac:dyDescent="0.45">
      <c r="A13" t="s">
        <v>80</v>
      </c>
      <c r="B13">
        <v>4.3655499999999998E-4</v>
      </c>
      <c r="C13">
        <v>176</v>
      </c>
      <c r="D13">
        <v>1.7365564999999999E-2</v>
      </c>
      <c r="E13">
        <v>0.381709733</v>
      </c>
      <c r="F13">
        <v>0.30074725600000002</v>
      </c>
      <c r="G13">
        <v>-0.14929440399999999</v>
      </c>
      <c r="H13">
        <v>-0.453461065</v>
      </c>
      <c r="I13" s="5">
        <v>9.0909090999999997E-2</v>
      </c>
      <c r="J13" s="5">
        <v>0.375</v>
      </c>
      <c r="K13" s="5">
        <v>0.153409091</v>
      </c>
      <c r="L13" s="5">
        <v>5.1136363999999997E-2</v>
      </c>
      <c r="M13" s="5">
        <v>7.3863635999999996E-2</v>
      </c>
      <c r="N13" s="5">
        <v>0.16477272700000001</v>
      </c>
      <c r="O13" s="5">
        <v>9.0909090999999997E-2</v>
      </c>
      <c r="P13" s="5">
        <v>0</v>
      </c>
      <c r="Q13" t="s">
        <v>3</v>
      </c>
      <c r="R13">
        <v>1</v>
      </c>
    </row>
    <row r="14" spans="1:18" x14ac:dyDescent="0.45">
      <c r="A14" t="s">
        <v>29</v>
      </c>
      <c r="B14">
        <v>3.5206099999999998E-4</v>
      </c>
      <c r="C14">
        <v>161</v>
      </c>
      <c r="D14">
        <v>1.5885545000000001E-2</v>
      </c>
      <c r="E14">
        <v>0.24275068</v>
      </c>
      <c r="F14">
        <v>-0.23892232899999999</v>
      </c>
      <c r="G14">
        <v>-0.38500491100000001</v>
      </c>
      <c r="H14">
        <v>-2.3872744000000001E-2</v>
      </c>
      <c r="I14" s="5">
        <v>0.28571428599999998</v>
      </c>
      <c r="J14" s="5">
        <v>0.15527950300000001</v>
      </c>
      <c r="K14" s="5">
        <v>0.23602484500000001</v>
      </c>
      <c r="L14" s="5">
        <v>0.17391304299999999</v>
      </c>
      <c r="M14" s="5">
        <v>1.8633540000000001E-2</v>
      </c>
      <c r="N14" s="5">
        <v>0.11801242200000001</v>
      </c>
      <c r="O14" s="5">
        <v>1.242236E-2</v>
      </c>
      <c r="P14" s="5">
        <v>0</v>
      </c>
      <c r="Q14" t="s">
        <v>3</v>
      </c>
      <c r="R14">
        <v>5</v>
      </c>
    </row>
    <row r="15" spans="1:18" x14ac:dyDescent="0.45">
      <c r="A15" t="s">
        <v>17</v>
      </c>
      <c r="B15" s="1">
        <v>9.8599999999999998E-5</v>
      </c>
      <c r="C15">
        <v>159</v>
      </c>
      <c r="D15">
        <v>1.5688209000000002E-2</v>
      </c>
      <c r="E15">
        <v>0.40898240000000002</v>
      </c>
      <c r="F15">
        <v>-0.24646243200000001</v>
      </c>
      <c r="G15">
        <v>-0.25192356999999999</v>
      </c>
      <c r="H15">
        <v>-0.15208126599999999</v>
      </c>
      <c r="I15" s="5">
        <v>0.213836478</v>
      </c>
      <c r="J15" s="5">
        <v>0.19496855299999999</v>
      </c>
      <c r="K15" s="5">
        <v>0.213836478</v>
      </c>
      <c r="L15" s="5">
        <v>5.6603774000000003E-2</v>
      </c>
      <c r="M15" s="5">
        <v>4.4025157000000002E-2</v>
      </c>
      <c r="N15" s="5">
        <v>0.22641509400000001</v>
      </c>
      <c r="O15" s="5">
        <v>5.0314465000000003E-2</v>
      </c>
      <c r="P15" s="5">
        <v>0</v>
      </c>
      <c r="Q15" t="s">
        <v>3</v>
      </c>
      <c r="R15">
        <v>6</v>
      </c>
    </row>
    <row r="16" spans="1:18" x14ac:dyDescent="0.45">
      <c r="A16" t="s">
        <v>95</v>
      </c>
      <c r="B16">
        <v>0</v>
      </c>
      <c r="C16">
        <v>149</v>
      </c>
      <c r="D16">
        <v>1.4701529E-2</v>
      </c>
      <c r="E16">
        <v>0.19415691199999999</v>
      </c>
      <c r="F16">
        <v>1.070610839</v>
      </c>
      <c r="G16">
        <v>-0.78526106799999995</v>
      </c>
      <c r="H16">
        <v>0.39545835099999999</v>
      </c>
      <c r="I16" s="5">
        <v>8.0536913000000002E-2</v>
      </c>
      <c r="J16" s="5">
        <v>0.33557047000000001</v>
      </c>
      <c r="K16" s="5">
        <v>4.0268456000000001E-2</v>
      </c>
      <c r="L16" s="5">
        <v>0.24161073799999999</v>
      </c>
      <c r="M16" s="5">
        <v>0.26174496600000002</v>
      </c>
      <c r="N16" s="5">
        <v>1.3422819000000001E-2</v>
      </c>
      <c r="O16" s="5">
        <v>2.0134228000000001E-2</v>
      </c>
      <c r="P16" s="5">
        <v>6.7114089999999998E-3</v>
      </c>
      <c r="Q16" t="s">
        <v>0</v>
      </c>
      <c r="R16">
        <v>1</v>
      </c>
    </row>
    <row r="17" spans="1:18" x14ac:dyDescent="0.45">
      <c r="A17" t="s">
        <v>47</v>
      </c>
      <c r="B17">
        <v>2.1123600000000001E-4</v>
      </c>
      <c r="C17">
        <v>144</v>
      </c>
      <c r="D17">
        <v>1.4208189E-2</v>
      </c>
      <c r="E17">
        <v>0.32431422599999998</v>
      </c>
      <c r="F17">
        <v>-7.8603379000000001E-2</v>
      </c>
      <c r="G17">
        <v>-0.38082405600000002</v>
      </c>
      <c r="H17">
        <v>-0.121652353</v>
      </c>
      <c r="I17" s="5">
        <v>0.25</v>
      </c>
      <c r="J17" s="5">
        <v>0.18055555600000001</v>
      </c>
      <c r="K17" s="5">
        <v>0.20138888899999999</v>
      </c>
      <c r="L17" s="5">
        <v>0.13194444399999999</v>
      </c>
      <c r="M17" s="5">
        <v>6.9444443999999994E-2</v>
      </c>
      <c r="N17" s="5">
        <v>0.14583333300000001</v>
      </c>
      <c r="O17" s="5">
        <v>1.3888889E-2</v>
      </c>
      <c r="P17" s="5">
        <v>6.9444440000000001E-3</v>
      </c>
      <c r="Q17" t="s">
        <v>3</v>
      </c>
      <c r="R17">
        <v>5</v>
      </c>
    </row>
    <row r="18" spans="1:18" x14ac:dyDescent="0.45">
      <c r="A18" t="s">
        <v>94</v>
      </c>
      <c r="B18" s="1">
        <v>4.9299999999999999E-5</v>
      </c>
      <c r="C18">
        <v>135</v>
      </c>
      <c r="D18">
        <v>1.3320178E-2</v>
      </c>
      <c r="E18">
        <v>-0.17822343900000001</v>
      </c>
      <c r="F18">
        <v>-0.246069713</v>
      </c>
      <c r="G18">
        <v>-0.56773543900000001</v>
      </c>
      <c r="H18">
        <v>0.22599328199999999</v>
      </c>
      <c r="I18" s="5">
        <v>0.133333333</v>
      </c>
      <c r="J18" s="5">
        <v>0.15555555600000001</v>
      </c>
      <c r="K18" s="5">
        <v>0.15555555600000001</v>
      </c>
      <c r="L18" s="5">
        <v>0.26666666700000002</v>
      </c>
      <c r="M18" s="5">
        <v>0.23703703700000001</v>
      </c>
      <c r="N18" s="5">
        <v>4.4444444E-2</v>
      </c>
      <c r="O18" s="5">
        <v>7.4074070000000004E-3</v>
      </c>
      <c r="P18" s="5">
        <v>0</v>
      </c>
      <c r="Q18" t="s">
        <v>3</v>
      </c>
      <c r="R18">
        <v>2</v>
      </c>
    </row>
    <row r="19" spans="1:18" x14ac:dyDescent="0.45">
      <c r="A19" t="s">
        <v>12</v>
      </c>
      <c r="B19" s="1">
        <v>7.0400000000000004E-6</v>
      </c>
      <c r="C19">
        <v>129</v>
      </c>
      <c r="D19">
        <v>1.272817E-2</v>
      </c>
      <c r="E19">
        <v>0.35707746600000001</v>
      </c>
      <c r="F19">
        <v>0.51569450100000003</v>
      </c>
      <c r="G19">
        <v>-0.63214983999999996</v>
      </c>
      <c r="H19">
        <v>0.100371823</v>
      </c>
      <c r="I19" s="5">
        <v>0.17829457400000001</v>
      </c>
      <c r="J19" s="5">
        <v>0.38759689899999999</v>
      </c>
      <c r="K19" s="5">
        <v>6.2015503999999999E-2</v>
      </c>
      <c r="L19" s="5">
        <v>0.24031007800000001</v>
      </c>
      <c r="M19" s="5">
        <v>7.7519379999999999E-2</v>
      </c>
      <c r="N19" s="5">
        <v>3.1007752E-2</v>
      </c>
      <c r="O19" s="5">
        <v>2.3255814E-2</v>
      </c>
      <c r="P19" s="5">
        <v>0</v>
      </c>
      <c r="Q19" t="s">
        <v>3</v>
      </c>
      <c r="R19">
        <v>1</v>
      </c>
    </row>
    <row r="20" spans="1:18" x14ac:dyDescent="0.45">
      <c r="A20" t="s">
        <v>93</v>
      </c>
      <c r="B20" s="1">
        <v>8.4499999999999994E-5</v>
      </c>
      <c r="C20">
        <v>118</v>
      </c>
      <c r="D20">
        <v>1.1642822000000001E-2</v>
      </c>
      <c r="E20">
        <v>0.427862358</v>
      </c>
      <c r="F20">
        <v>0.531621538</v>
      </c>
      <c r="G20">
        <v>-0.37104642799999998</v>
      </c>
      <c r="H20">
        <v>-0.24664403300000001</v>
      </c>
      <c r="I20" s="5">
        <v>5.9322034000000003E-2</v>
      </c>
      <c r="J20" s="5">
        <v>0.45762711900000003</v>
      </c>
      <c r="K20" s="5">
        <v>0.16101694899999999</v>
      </c>
      <c r="L20" s="5">
        <v>7.6271186000000005E-2</v>
      </c>
      <c r="M20" s="5">
        <v>7.6271186000000005E-2</v>
      </c>
      <c r="N20" s="5">
        <v>0.144067797</v>
      </c>
      <c r="O20" s="5">
        <v>1.6949153000000002E-2</v>
      </c>
      <c r="P20" s="5">
        <v>8.4745759999999993E-3</v>
      </c>
      <c r="Q20" t="s">
        <v>3</v>
      </c>
      <c r="R20">
        <v>1</v>
      </c>
    </row>
    <row r="21" spans="1:18" x14ac:dyDescent="0.45">
      <c r="A21" t="s">
        <v>42</v>
      </c>
      <c r="B21">
        <v>3.5910199999999998E-4</v>
      </c>
      <c r="C21">
        <v>110</v>
      </c>
      <c r="D21">
        <v>1.0853478E-2</v>
      </c>
      <c r="E21">
        <v>0.184094533</v>
      </c>
      <c r="F21">
        <v>0.42939364400000002</v>
      </c>
      <c r="G21">
        <v>-0.40568891200000001</v>
      </c>
      <c r="H21">
        <v>-0.22155797999999999</v>
      </c>
      <c r="I21" s="5">
        <v>0.127272727</v>
      </c>
      <c r="J21" s="5">
        <v>0.35454545500000001</v>
      </c>
      <c r="K21" s="5">
        <v>0.190909091</v>
      </c>
      <c r="L21" s="5">
        <v>9.0909090999999997E-2</v>
      </c>
      <c r="M21" s="5">
        <v>0.109090909</v>
      </c>
      <c r="N21" s="5">
        <v>0.1</v>
      </c>
      <c r="O21" s="5">
        <v>2.7272727E-2</v>
      </c>
      <c r="P21" s="5">
        <v>0</v>
      </c>
      <c r="Q21" t="s">
        <v>3</v>
      </c>
      <c r="R21">
        <v>1</v>
      </c>
    </row>
    <row r="22" spans="1:18" x14ac:dyDescent="0.45">
      <c r="A22" t="s">
        <v>46</v>
      </c>
      <c r="B22" s="1">
        <v>1.4100000000000001E-5</v>
      </c>
      <c r="C22">
        <v>94</v>
      </c>
      <c r="D22">
        <v>9.2747899999999998E-3</v>
      </c>
      <c r="E22">
        <v>0.50379377299999994</v>
      </c>
      <c r="F22">
        <v>-0.34276685400000001</v>
      </c>
      <c r="G22">
        <v>-0.20676539499999999</v>
      </c>
      <c r="H22">
        <v>-7.4578149999999996E-2</v>
      </c>
      <c r="I22" s="5">
        <v>0.223404255</v>
      </c>
      <c r="J22" s="5">
        <v>9.5744680999999998E-2</v>
      </c>
      <c r="K22" s="5">
        <v>0.191489362</v>
      </c>
      <c r="L22" s="5">
        <v>0.14893617000000001</v>
      </c>
      <c r="M22" s="5">
        <v>1.0638297999999999E-2</v>
      </c>
      <c r="N22" s="5">
        <v>0.308510638</v>
      </c>
      <c r="O22" s="5">
        <v>2.1276595999999998E-2</v>
      </c>
      <c r="P22" s="5">
        <v>0</v>
      </c>
      <c r="Q22" t="s">
        <v>3</v>
      </c>
      <c r="R22">
        <v>6</v>
      </c>
    </row>
    <row r="23" spans="1:18" x14ac:dyDescent="0.45">
      <c r="A23" t="s">
        <v>41</v>
      </c>
      <c r="B23">
        <v>3.5910199999999998E-4</v>
      </c>
      <c r="C23">
        <v>81</v>
      </c>
      <c r="D23">
        <v>7.992107E-3</v>
      </c>
      <c r="E23">
        <v>0.29884992799999999</v>
      </c>
      <c r="F23">
        <v>0.45810890100000001</v>
      </c>
      <c r="G23">
        <v>-0.37067948699999997</v>
      </c>
      <c r="H23">
        <v>-0.19316788100000001</v>
      </c>
      <c r="I23" s="5">
        <v>7.4074074000000004E-2</v>
      </c>
      <c r="J23" s="5">
        <v>0.395061728</v>
      </c>
      <c r="K23" s="5">
        <v>0.197530864</v>
      </c>
      <c r="L23" s="5">
        <v>0.13580246900000001</v>
      </c>
      <c r="M23" s="5">
        <v>6.1728394999999998E-2</v>
      </c>
      <c r="N23" s="5">
        <v>8.6419753000000002E-2</v>
      </c>
      <c r="O23" s="5">
        <v>4.9382716E-2</v>
      </c>
      <c r="P23" s="5">
        <v>0</v>
      </c>
      <c r="Q23" t="s">
        <v>3</v>
      </c>
      <c r="R23">
        <v>1</v>
      </c>
    </row>
    <row r="24" spans="1:18" x14ac:dyDescent="0.45">
      <c r="A24" t="s">
        <v>58</v>
      </c>
      <c r="B24" s="1">
        <v>1.4100000000000001E-5</v>
      </c>
      <c r="C24">
        <v>79</v>
      </c>
      <c r="D24">
        <v>7.7947709999999998E-3</v>
      </c>
      <c r="E24">
        <v>0.51305822099999998</v>
      </c>
      <c r="F24">
        <v>0.12989963299999999</v>
      </c>
      <c r="G24">
        <v>-0.43547620100000001</v>
      </c>
      <c r="H24">
        <v>0.111280327</v>
      </c>
      <c r="I24" s="5">
        <v>0.17721518999999999</v>
      </c>
      <c r="J24" s="5">
        <v>0.17721518999999999</v>
      </c>
      <c r="K24" s="5">
        <v>0.227848101</v>
      </c>
      <c r="L24" s="5">
        <v>0.215189873</v>
      </c>
      <c r="M24" s="5">
        <v>5.0632911000000003E-2</v>
      </c>
      <c r="N24" s="5">
        <v>0.113924051</v>
      </c>
      <c r="O24" s="5">
        <v>1.2658228000000001E-2</v>
      </c>
      <c r="P24" s="5">
        <v>2.5316456000000001E-2</v>
      </c>
      <c r="Q24" t="s">
        <v>3</v>
      </c>
      <c r="R24">
        <v>5</v>
      </c>
    </row>
    <row r="25" spans="1:18" x14ac:dyDescent="0.45">
      <c r="A25" t="s">
        <v>37</v>
      </c>
      <c r="B25" s="1">
        <v>7.75E-5</v>
      </c>
      <c r="C25">
        <v>79</v>
      </c>
      <c r="D25">
        <v>7.7947709999999998E-3</v>
      </c>
      <c r="E25">
        <v>0.34528334199999999</v>
      </c>
      <c r="F25">
        <v>0.75245404999999999</v>
      </c>
      <c r="G25">
        <v>-0.39933084499999999</v>
      </c>
      <c r="H25">
        <v>-0.21628383200000001</v>
      </c>
      <c r="I25" s="5">
        <v>0.101265823</v>
      </c>
      <c r="J25" s="5">
        <v>0.44303797499999997</v>
      </c>
      <c r="K25" s="5">
        <v>0.215189873</v>
      </c>
      <c r="L25" s="5">
        <v>0.113924051</v>
      </c>
      <c r="M25" s="5">
        <v>0.101265823</v>
      </c>
      <c r="N25" s="5">
        <v>2.5316456000000001E-2</v>
      </c>
      <c r="O25" s="5">
        <v>0</v>
      </c>
      <c r="P25" s="5">
        <v>0</v>
      </c>
      <c r="Q25" t="s">
        <v>3</v>
      </c>
      <c r="R25">
        <v>1</v>
      </c>
    </row>
    <row r="26" spans="1:18" x14ac:dyDescent="0.45">
      <c r="A26" t="s">
        <v>27</v>
      </c>
      <c r="B26" s="1">
        <v>2.1100000000000001E-5</v>
      </c>
      <c r="C26">
        <v>75</v>
      </c>
      <c r="D26">
        <v>7.4000990000000003E-3</v>
      </c>
      <c r="E26">
        <v>0.13354097500000001</v>
      </c>
      <c r="F26">
        <v>-0.11494391700000001</v>
      </c>
      <c r="G26">
        <v>-0.284993263</v>
      </c>
      <c r="H26">
        <v>-0.12795957199999999</v>
      </c>
      <c r="I26" s="5">
        <v>0.17333333300000001</v>
      </c>
      <c r="J26" s="5">
        <v>0.17333333300000001</v>
      </c>
      <c r="K26" s="5">
        <v>0.25333333299999999</v>
      </c>
      <c r="L26" s="5">
        <v>0.10666666700000001</v>
      </c>
      <c r="M26" s="5">
        <v>0.22666666699999999</v>
      </c>
      <c r="N26" s="5">
        <v>0.04</v>
      </c>
      <c r="O26" s="5">
        <v>2.6666667000000002E-2</v>
      </c>
      <c r="P26" s="5">
        <v>0</v>
      </c>
      <c r="Q26" t="s">
        <v>3</v>
      </c>
      <c r="R26">
        <v>4</v>
      </c>
    </row>
    <row r="27" spans="1:18" x14ac:dyDescent="0.45">
      <c r="A27" t="s">
        <v>36</v>
      </c>
      <c r="B27" s="5">
        <v>8.4499999999999994E-5</v>
      </c>
      <c r="C27">
        <v>68</v>
      </c>
      <c r="D27" s="5">
        <v>6.7094229999999999E-3</v>
      </c>
      <c r="E27">
        <v>-1.2259315E-2</v>
      </c>
      <c r="F27">
        <v>-0.372808902</v>
      </c>
      <c r="G27">
        <v>-0.13792985099999999</v>
      </c>
      <c r="H27">
        <v>-0.21333619500000001</v>
      </c>
      <c r="I27" s="6">
        <v>0.264705882</v>
      </c>
      <c r="J27" s="6">
        <v>0.102941176</v>
      </c>
      <c r="K27" s="6">
        <v>0.30882352899999999</v>
      </c>
      <c r="L27" s="6">
        <v>4.4117647000000003E-2</v>
      </c>
      <c r="M27" s="6">
        <v>0.117647059</v>
      </c>
      <c r="N27" s="6">
        <v>8.8235294000000006E-2</v>
      </c>
      <c r="O27" s="6">
        <v>7.3529412000000002E-2</v>
      </c>
      <c r="P27" s="6">
        <v>0</v>
      </c>
      <c r="Q27" t="s">
        <v>3</v>
      </c>
      <c r="R27">
        <v>3</v>
      </c>
    </row>
    <row r="28" spans="1:18" x14ac:dyDescent="0.45">
      <c r="A28" t="s">
        <v>83</v>
      </c>
      <c r="B28">
        <v>9.9281099999999991E-4</v>
      </c>
      <c r="C28">
        <v>64</v>
      </c>
      <c r="D28">
        <v>6.3147510000000004E-3</v>
      </c>
      <c r="E28">
        <v>-0.30961197099999999</v>
      </c>
      <c r="F28">
        <v>0.301976617</v>
      </c>
      <c r="G28">
        <v>0.25570012800000003</v>
      </c>
      <c r="H28">
        <v>-0.47494770400000003</v>
      </c>
      <c r="I28" s="5">
        <v>4.6875E-2</v>
      </c>
      <c r="J28" s="5">
        <v>6.25E-2</v>
      </c>
      <c r="K28" s="5">
        <v>4.6875E-2</v>
      </c>
      <c r="L28" s="5">
        <v>0.234375</v>
      </c>
      <c r="M28" s="5">
        <v>0.546875</v>
      </c>
      <c r="N28" s="5">
        <v>1.5625E-2</v>
      </c>
      <c r="O28" s="5">
        <v>4.6875E-2</v>
      </c>
      <c r="P28" s="5">
        <v>0</v>
      </c>
      <c r="Q28" t="s">
        <v>3</v>
      </c>
      <c r="R28">
        <v>4</v>
      </c>
    </row>
    <row r="29" spans="1:18" x14ac:dyDescent="0.45">
      <c r="A29" t="s">
        <v>63</v>
      </c>
      <c r="B29" s="1">
        <v>2.1100000000000001E-5</v>
      </c>
      <c r="C29">
        <v>64</v>
      </c>
      <c r="D29">
        <v>6.3147510000000004E-3</v>
      </c>
      <c r="E29">
        <v>0.80642482999999998</v>
      </c>
      <c r="F29">
        <v>0.400312534</v>
      </c>
      <c r="G29">
        <v>-0.19693776900000001</v>
      </c>
      <c r="H29">
        <v>-0.16268750600000001</v>
      </c>
      <c r="I29" s="5">
        <v>4.6875E-2</v>
      </c>
      <c r="J29" s="5">
        <v>0.390625</v>
      </c>
      <c r="K29" s="5">
        <v>0.1875</v>
      </c>
      <c r="L29" s="5">
        <v>6.25E-2</v>
      </c>
      <c r="M29" s="5">
        <v>0.109375</v>
      </c>
      <c r="N29" s="5">
        <v>0.1875</v>
      </c>
      <c r="O29" s="5">
        <v>1.5625E-2</v>
      </c>
      <c r="P29" s="5">
        <v>0</v>
      </c>
      <c r="Q29" t="s">
        <v>3</v>
      </c>
      <c r="R29">
        <v>1</v>
      </c>
    </row>
    <row r="30" spans="1:18" x14ac:dyDescent="0.45">
      <c r="A30" t="s">
        <v>77</v>
      </c>
      <c r="B30" s="1">
        <v>7.0400000000000004E-5</v>
      </c>
      <c r="C30">
        <v>63</v>
      </c>
      <c r="D30">
        <v>6.2160829999999999E-3</v>
      </c>
      <c r="E30">
        <v>-0.13856105599999999</v>
      </c>
      <c r="F30">
        <v>-0.121576959</v>
      </c>
      <c r="G30">
        <v>-0.43590277900000002</v>
      </c>
      <c r="H30">
        <v>0.176412335</v>
      </c>
      <c r="I30" s="5">
        <v>0.126984127</v>
      </c>
      <c r="J30" s="5">
        <v>0.14285714299999999</v>
      </c>
      <c r="K30" s="5">
        <v>0.15873015900000001</v>
      </c>
      <c r="L30" s="5">
        <v>0.23809523799999999</v>
      </c>
      <c r="M30" s="5">
        <v>0.253968254</v>
      </c>
      <c r="N30" s="5">
        <v>6.3492063000000001E-2</v>
      </c>
      <c r="O30" s="5">
        <v>1.5873016E-2</v>
      </c>
      <c r="P30" s="5">
        <v>0</v>
      </c>
      <c r="Q30" t="s">
        <v>3</v>
      </c>
      <c r="R30">
        <v>2</v>
      </c>
    </row>
    <row r="31" spans="1:18" x14ac:dyDescent="0.45">
      <c r="A31" t="s">
        <v>24</v>
      </c>
      <c r="B31">
        <v>2.1123600000000001E-4</v>
      </c>
      <c r="C31">
        <v>61</v>
      </c>
      <c r="D31">
        <v>6.0187469999999996E-3</v>
      </c>
      <c r="E31">
        <v>0.67520024700000003</v>
      </c>
      <c r="F31">
        <v>0.123749292</v>
      </c>
      <c r="G31">
        <v>-0.15144465800000001</v>
      </c>
      <c r="H31">
        <v>-0.22722555799999999</v>
      </c>
      <c r="I31" s="5">
        <v>0.26229508200000001</v>
      </c>
      <c r="J31" s="5">
        <v>0.27868852500000002</v>
      </c>
      <c r="K31" s="5">
        <v>8.1967212999999997E-2</v>
      </c>
      <c r="L31" s="5">
        <v>4.9180328000000002E-2</v>
      </c>
      <c r="M31" s="5">
        <v>3.2786885000000002E-2</v>
      </c>
      <c r="N31" s="5">
        <v>0.26229508200000001</v>
      </c>
      <c r="O31" s="5">
        <v>1.6393443000000001E-2</v>
      </c>
      <c r="P31" s="5">
        <v>1.6393443000000001E-2</v>
      </c>
      <c r="Q31" t="s">
        <v>3</v>
      </c>
      <c r="R31">
        <v>6</v>
      </c>
    </row>
    <row r="32" spans="1:18" x14ac:dyDescent="0.45">
      <c r="A32" t="s">
        <v>14</v>
      </c>
      <c r="B32">
        <v>2.8868999999999998E-4</v>
      </c>
      <c r="C32">
        <v>61</v>
      </c>
      <c r="D32">
        <v>6.0187469999999996E-3</v>
      </c>
      <c r="E32">
        <v>5.1678270999999998E-2</v>
      </c>
      <c r="F32">
        <v>0.20498688600000001</v>
      </c>
      <c r="G32">
        <v>-0.45485925599999999</v>
      </c>
      <c r="H32">
        <v>-5.8950676E-2</v>
      </c>
      <c r="I32" s="5">
        <v>0.114754098</v>
      </c>
      <c r="J32" s="5">
        <v>0.37704917999999998</v>
      </c>
      <c r="K32" s="5">
        <v>6.5573770000000003E-2</v>
      </c>
      <c r="L32" s="5">
        <v>0.21311475399999999</v>
      </c>
      <c r="M32" s="5">
        <v>0.13114754100000001</v>
      </c>
      <c r="N32" s="5">
        <v>4.9180328000000002E-2</v>
      </c>
      <c r="O32" s="5">
        <v>4.9180328000000002E-2</v>
      </c>
      <c r="P32" s="5">
        <v>0</v>
      </c>
      <c r="Q32" t="s">
        <v>3</v>
      </c>
      <c r="R32">
        <v>1</v>
      </c>
    </row>
    <row r="33" spans="1:18" x14ac:dyDescent="0.45">
      <c r="A33" t="s">
        <v>13</v>
      </c>
      <c r="B33" s="1">
        <v>2.8200000000000001E-5</v>
      </c>
      <c r="C33">
        <v>60</v>
      </c>
      <c r="D33">
        <v>5.920079E-3</v>
      </c>
      <c r="E33">
        <v>3.3405479000000002E-2</v>
      </c>
      <c r="F33">
        <v>0.39857161600000002</v>
      </c>
      <c r="G33">
        <v>-0.517224197</v>
      </c>
      <c r="H33">
        <v>0.112434067</v>
      </c>
      <c r="I33" s="5">
        <v>0.25</v>
      </c>
      <c r="J33" s="5">
        <v>0.25</v>
      </c>
      <c r="K33" s="5">
        <v>0.16666666699999999</v>
      </c>
      <c r="L33" s="5">
        <v>0.15</v>
      </c>
      <c r="M33" s="5">
        <v>3.3333333E-2</v>
      </c>
      <c r="N33" s="5">
        <v>0.1</v>
      </c>
      <c r="O33" s="5">
        <v>0.05</v>
      </c>
      <c r="P33" s="5">
        <v>0</v>
      </c>
      <c r="Q33" t="s">
        <v>3</v>
      </c>
      <c r="R33">
        <v>1</v>
      </c>
    </row>
    <row r="34" spans="1:18" x14ac:dyDescent="0.45">
      <c r="A34" t="s">
        <v>16</v>
      </c>
      <c r="B34" s="1">
        <v>9.8599999999999998E-5</v>
      </c>
      <c r="C34">
        <v>54</v>
      </c>
      <c r="D34">
        <v>5.3280710000000002E-3</v>
      </c>
      <c r="E34">
        <v>0.30145793199999998</v>
      </c>
      <c r="F34">
        <v>-0.125988716</v>
      </c>
      <c r="G34">
        <v>-0.152967357</v>
      </c>
      <c r="H34">
        <v>-7.2313867000000004E-2</v>
      </c>
      <c r="I34" s="5">
        <v>0.16666666699999999</v>
      </c>
      <c r="J34" s="5">
        <v>0.222222222</v>
      </c>
      <c r="K34" s="5">
        <v>0.24074074100000001</v>
      </c>
      <c r="L34" s="5">
        <v>0.12962963</v>
      </c>
      <c r="M34" s="5">
        <v>5.5555555999999999E-2</v>
      </c>
      <c r="N34" s="5">
        <v>0.111111111</v>
      </c>
      <c r="O34" s="5">
        <v>5.5555555999999999E-2</v>
      </c>
      <c r="P34" s="5">
        <v>1.8518519000000001E-2</v>
      </c>
      <c r="Q34" t="s">
        <v>3</v>
      </c>
      <c r="R34">
        <v>1</v>
      </c>
    </row>
    <row r="35" spans="1:18" x14ac:dyDescent="0.45">
      <c r="A35" t="s">
        <v>7</v>
      </c>
      <c r="B35">
        <v>8.7310999999999997E-4</v>
      </c>
      <c r="C35">
        <v>53</v>
      </c>
      <c r="D35">
        <v>5.2294029999999997E-3</v>
      </c>
      <c r="E35">
        <v>0.51287939100000002</v>
      </c>
      <c r="F35">
        <v>-0.152290866</v>
      </c>
      <c r="G35">
        <v>-7.8490776999999998E-2</v>
      </c>
      <c r="H35">
        <v>-0.33352859699999998</v>
      </c>
      <c r="I35" s="5">
        <v>7.5471698000000004E-2</v>
      </c>
      <c r="J35" s="5">
        <v>0.16981132099999999</v>
      </c>
      <c r="K35" s="5">
        <v>0.20754717</v>
      </c>
      <c r="L35" s="5">
        <v>3.7735849000000002E-2</v>
      </c>
      <c r="M35" s="5">
        <v>7.5471698000000004E-2</v>
      </c>
      <c r="N35" s="5">
        <v>0.22641509400000001</v>
      </c>
      <c r="O35" s="5">
        <v>0.20754717</v>
      </c>
      <c r="P35" s="5">
        <v>0</v>
      </c>
      <c r="Q35" t="s">
        <v>3</v>
      </c>
      <c r="R35">
        <v>3</v>
      </c>
    </row>
    <row r="36" spans="1:18" x14ac:dyDescent="0.45">
      <c r="A36" t="s">
        <v>55</v>
      </c>
      <c r="B36">
        <v>0</v>
      </c>
      <c r="C36">
        <v>49</v>
      </c>
      <c r="D36">
        <v>4.8347310000000001E-3</v>
      </c>
      <c r="E36">
        <v>-0.32776659600000002</v>
      </c>
      <c r="F36">
        <v>-0.34182029000000003</v>
      </c>
      <c r="G36">
        <v>-0.246445207</v>
      </c>
      <c r="H36">
        <v>-0.41755639700000002</v>
      </c>
      <c r="I36" s="5">
        <v>0.20408163300000001</v>
      </c>
      <c r="J36" s="5">
        <v>0.10204081600000001</v>
      </c>
      <c r="K36" s="5">
        <v>0.346938776</v>
      </c>
      <c r="L36" s="5">
        <v>4.0816326999999999E-2</v>
      </c>
      <c r="M36" s="5">
        <v>0.18367346900000001</v>
      </c>
      <c r="N36" s="5">
        <v>4.0816326999999999E-2</v>
      </c>
      <c r="O36" s="5">
        <v>8.1632652999999999E-2</v>
      </c>
      <c r="P36" s="5">
        <v>0</v>
      </c>
      <c r="Q36" t="s">
        <v>0</v>
      </c>
      <c r="R36">
        <v>3</v>
      </c>
    </row>
    <row r="37" spans="1:18" x14ac:dyDescent="0.45">
      <c r="A37" t="s">
        <v>79</v>
      </c>
      <c r="B37">
        <v>1.54907E-4</v>
      </c>
      <c r="C37">
        <v>44</v>
      </c>
      <c r="D37">
        <v>4.341391E-3</v>
      </c>
      <c r="E37">
        <v>-0.67938368299999996</v>
      </c>
      <c r="F37">
        <v>7.5567033000000006E-2</v>
      </c>
      <c r="G37">
        <v>-0.27992690399999998</v>
      </c>
      <c r="H37">
        <v>-0.643214701</v>
      </c>
      <c r="I37" s="5">
        <v>9.0909090999999997E-2</v>
      </c>
      <c r="J37" s="5">
        <v>0.22727272700000001</v>
      </c>
      <c r="K37" s="5">
        <v>0.20454545499999999</v>
      </c>
      <c r="L37" s="5">
        <v>0.113636364</v>
      </c>
      <c r="M37" s="5">
        <v>0.36363636399999999</v>
      </c>
      <c r="N37" s="5">
        <v>0</v>
      </c>
      <c r="O37" s="5">
        <v>0</v>
      </c>
      <c r="P37" s="5">
        <v>0</v>
      </c>
      <c r="Q37" t="s">
        <v>3</v>
      </c>
      <c r="R37">
        <v>4</v>
      </c>
    </row>
    <row r="38" spans="1:18" x14ac:dyDescent="0.45">
      <c r="A38" t="s">
        <v>10</v>
      </c>
      <c r="B38" s="1">
        <v>1.4100000000000001E-5</v>
      </c>
      <c r="C38">
        <v>44</v>
      </c>
      <c r="D38">
        <v>4.341391E-3</v>
      </c>
      <c r="E38">
        <v>0.1058409</v>
      </c>
      <c r="F38">
        <v>-0.151093066</v>
      </c>
      <c r="G38">
        <v>-8.4223945999999994E-2</v>
      </c>
      <c r="H38">
        <v>-0.31764367100000002</v>
      </c>
      <c r="I38" s="5">
        <v>0.159090909</v>
      </c>
      <c r="J38" s="5">
        <v>0.159090909</v>
      </c>
      <c r="K38" s="5">
        <v>0.22727272700000001</v>
      </c>
      <c r="L38" s="5">
        <v>2.2727272999999999E-2</v>
      </c>
      <c r="M38" s="5">
        <v>4.5454544999999999E-2</v>
      </c>
      <c r="N38" s="5">
        <v>0.20454545499999999</v>
      </c>
      <c r="O38" s="5">
        <v>0.18181818199999999</v>
      </c>
      <c r="P38" s="5">
        <v>0</v>
      </c>
      <c r="Q38" t="s">
        <v>3</v>
      </c>
      <c r="R38">
        <v>3</v>
      </c>
    </row>
    <row r="39" spans="1:18" x14ac:dyDescent="0.45">
      <c r="A39" t="s">
        <v>69</v>
      </c>
      <c r="B39">
        <v>2.8164850000000001E-3</v>
      </c>
      <c r="C39">
        <v>43</v>
      </c>
      <c r="D39">
        <v>4.2427230000000003E-3</v>
      </c>
      <c r="E39">
        <v>-0.48522596200000001</v>
      </c>
      <c r="F39">
        <v>-0.341439981</v>
      </c>
      <c r="G39">
        <v>7.4388218000000006E-2</v>
      </c>
      <c r="H39">
        <v>-0.43367258600000003</v>
      </c>
      <c r="I39" s="5">
        <v>2.3255814E-2</v>
      </c>
      <c r="J39" s="5">
        <v>6.9767441999999999E-2</v>
      </c>
      <c r="K39" s="5">
        <v>9.3023255999999999E-2</v>
      </c>
      <c r="L39" s="5">
        <v>0.139534884</v>
      </c>
      <c r="M39" s="5">
        <v>0.51162790700000005</v>
      </c>
      <c r="N39" s="5">
        <v>6.9767441999999999E-2</v>
      </c>
      <c r="O39" s="5">
        <v>6.9767441999999999E-2</v>
      </c>
      <c r="P39" s="5">
        <v>2.3255814E-2</v>
      </c>
      <c r="Q39" t="s">
        <v>61</v>
      </c>
      <c r="R39">
        <v>4</v>
      </c>
    </row>
    <row r="40" spans="1:18" x14ac:dyDescent="0.45">
      <c r="A40" t="s">
        <v>20</v>
      </c>
      <c r="B40">
        <v>0</v>
      </c>
      <c r="C40">
        <v>42</v>
      </c>
      <c r="D40">
        <v>4.1440549999999998E-3</v>
      </c>
      <c r="E40">
        <v>0.67323498599999998</v>
      </c>
      <c r="F40">
        <v>-0.18810434400000001</v>
      </c>
      <c r="G40">
        <v>-0.13599750899999999</v>
      </c>
      <c r="H40">
        <v>-5.8522096000000003E-2</v>
      </c>
      <c r="I40" s="5">
        <v>0.35714285699999998</v>
      </c>
      <c r="J40" s="5">
        <v>0.19047618999999999</v>
      </c>
      <c r="K40" s="5">
        <v>0.14285714299999999</v>
      </c>
      <c r="L40" s="5">
        <v>0</v>
      </c>
      <c r="M40" s="5">
        <v>0</v>
      </c>
      <c r="N40" s="5">
        <v>0.30952381000000001</v>
      </c>
      <c r="O40" s="5">
        <v>0</v>
      </c>
      <c r="P40" s="5">
        <v>0</v>
      </c>
      <c r="Q40" t="s">
        <v>0</v>
      </c>
      <c r="R40">
        <v>6</v>
      </c>
    </row>
    <row r="41" spans="1:18" x14ac:dyDescent="0.45">
      <c r="A41" t="s">
        <v>76</v>
      </c>
      <c r="B41" s="1">
        <v>7.0400000000000004E-6</v>
      </c>
      <c r="C41">
        <v>41</v>
      </c>
      <c r="D41">
        <v>4.0453870000000001E-3</v>
      </c>
      <c r="E41">
        <v>-0.54379726799999994</v>
      </c>
      <c r="F41">
        <v>-0.34126662699999999</v>
      </c>
      <c r="G41">
        <v>-0.116574517</v>
      </c>
      <c r="H41">
        <v>-0.31591926199999998</v>
      </c>
      <c r="I41" s="5">
        <v>0.19512195099999999</v>
      </c>
      <c r="J41" s="5">
        <v>0.17073170700000001</v>
      </c>
      <c r="K41" s="5">
        <v>0.17073170700000001</v>
      </c>
      <c r="L41" s="5">
        <v>0.146341463</v>
      </c>
      <c r="M41" s="5">
        <v>0.19512195099999999</v>
      </c>
      <c r="N41" s="5">
        <v>0</v>
      </c>
      <c r="O41" s="5">
        <v>0.12195122</v>
      </c>
      <c r="P41" s="5">
        <v>0</v>
      </c>
      <c r="Q41" t="s">
        <v>3</v>
      </c>
      <c r="R41">
        <v>4</v>
      </c>
    </row>
    <row r="42" spans="1:18" x14ac:dyDescent="0.45">
      <c r="A42" t="s">
        <v>15</v>
      </c>
      <c r="B42" s="1">
        <v>8.4499999999999994E-5</v>
      </c>
      <c r="C42">
        <v>39</v>
      </c>
      <c r="D42">
        <v>3.8480509999999999E-3</v>
      </c>
      <c r="E42">
        <v>-0.33808684300000003</v>
      </c>
      <c r="F42">
        <v>0.44414132000000001</v>
      </c>
      <c r="G42">
        <v>-0.40268248699999998</v>
      </c>
      <c r="H42">
        <v>-2.3856742E-2</v>
      </c>
      <c r="I42" s="5">
        <v>5.1282051000000002E-2</v>
      </c>
      <c r="J42" s="5">
        <v>0.30769230800000003</v>
      </c>
      <c r="K42" s="5">
        <v>0</v>
      </c>
      <c r="L42" s="5">
        <v>7.6923077000000006E-2</v>
      </c>
      <c r="M42" s="5">
        <v>0.41025641000000002</v>
      </c>
      <c r="N42" s="5">
        <v>2.5641026000000001E-2</v>
      </c>
      <c r="O42" s="5">
        <v>0.102564103</v>
      </c>
      <c r="P42" s="5">
        <v>2.5641026000000001E-2</v>
      </c>
      <c r="Q42" t="s">
        <v>3</v>
      </c>
      <c r="R42">
        <v>4</v>
      </c>
    </row>
    <row r="43" spans="1:18" x14ac:dyDescent="0.45">
      <c r="A43" t="s">
        <v>66</v>
      </c>
      <c r="B43">
        <v>4.2247299999999998E-4</v>
      </c>
      <c r="C43">
        <v>33</v>
      </c>
      <c r="D43">
        <v>3.2560430000000001E-3</v>
      </c>
      <c r="E43">
        <v>-0.53970755800000003</v>
      </c>
      <c r="F43">
        <v>0.202178776</v>
      </c>
      <c r="G43">
        <v>-0.35219303699999999</v>
      </c>
      <c r="H43">
        <v>2.1063571999999999E-2</v>
      </c>
      <c r="I43" s="5">
        <v>9.0909090999999997E-2</v>
      </c>
      <c r="J43" s="5">
        <v>0.18181818199999999</v>
      </c>
      <c r="K43" s="5">
        <v>6.0606061000000003E-2</v>
      </c>
      <c r="L43" s="5">
        <v>0.24242424200000001</v>
      </c>
      <c r="M43" s="5">
        <v>0.42424242400000001</v>
      </c>
      <c r="N43" s="5">
        <v>0</v>
      </c>
      <c r="O43" s="5">
        <v>0</v>
      </c>
      <c r="P43" s="5">
        <v>0</v>
      </c>
      <c r="Q43" t="s">
        <v>3</v>
      </c>
      <c r="R43">
        <v>4</v>
      </c>
    </row>
    <row r="44" spans="1:18" x14ac:dyDescent="0.45">
      <c r="A44" t="s">
        <v>52</v>
      </c>
      <c r="B44">
        <v>1.54907E-4</v>
      </c>
      <c r="C44">
        <v>33</v>
      </c>
      <c r="D44">
        <v>3.2560430000000001E-3</v>
      </c>
      <c r="E44">
        <v>-3.7168681000000002E-2</v>
      </c>
      <c r="F44">
        <v>-0.30685763900000002</v>
      </c>
      <c r="G44">
        <v>-0.220723577</v>
      </c>
      <c r="H44">
        <v>-0.158681504</v>
      </c>
      <c r="I44" s="5">
        <v>0.212121212</v>
      </c>
      <c r="J44" s="5">
        <v>0.24242424200000001</v>
      </c>
      <c r="K44" s="5">
        <v>6.0606061000000003E-2</v>
      </c>
      <c r="L44" s="5">
        <v>0.12121212100000001</v>
      </c>
      <c r="M44" s="5">
        <v>0.212121212</v>
      </c>
      <c r="N44" s="5">
        <v>6.0606061000000003E-2</v>
      </c>
      <c r="O44" s="5">
        <v>9.0909090999999997E-2</v>
      </c>
      <c r="P44" s="5">
        <v>0</v>
      </c>
      <c r="Q44" t="s">
        <v>3</v>
      </c>
      <c r="R44">
        <v>4</v>
      </c>
    </row>
    <row r="45" spans="1:18" x14ac:dyDescent="0.45">
      <c r="A45" t="s">
        <v>59</v>
      </c>
      <c r="B45">
        <v>5.2105000000000001E-4</v>
      </c>
      <c r="C45">
        <v>32</v>
      </c>
      <c r="D45">
        <v>3.157375E-3</v>
      </c>
      <c r="E45">
        <v>-0.75276470600000001</v>
      </c>
      <c r="F45">
        <v>-9.6244856000000004E-2</v>
      </c>
      <c r="G45">
        <v>-2.2372749999999999E-3</v>
      </c>
      <c r="H45">
        <v>-0.56675593099999999</v>
      </c>
      <c r="I45" s="5">
        <v>0.1875</v>
      </c>
      <c r="J45" s="5">
        <v>0.15625</v>
      </c>
      <c r="K45" s="5">
        <v>0.125</v>
      </c>
      <c r="L45" s="5">
        <v>9.375E-2</v>
      </c>
      <c r="M45" s="5">
        <v>0.3125</v>
      </c>
      <c r="N45" s="5">
        <v>0</v>
      </c>
      <c r="O45" s="5">
        <v>0.125</v>
      </c>
      <c r="P45" s="5">
        <v>0</v>
      </c>
      <c r="Q45" t="s">
        <v>3</v>
      </c>
      <c r="R45">
        <v>4</v>
      </c>
    </row>
    <row r="46" spans="1:18" x14ac:dyDescent="0.45">
      <c r="A46" t="s">
        <v>91</v>
      </c>
      <c r="B46" s="1">
        <v>1.4100000000000001E-5</v>
      </c>
      <c r="C46">
        <v>31</v>
      </c>
      <c r="D46">
        <v>3.0587069999999999E-3</v>
      </c>
      <c r="E46">
        <v>0.22647820199999999</v>
      </c>
      <c r="F46">
        <v>-0.46448125800000001</v>
      </c>
      <c r="G46">
        <v>7.8120803000000003E-2</v>
      </c>
      <c r="H46">
        <v>-0.39001599300000001</v>
      </c>
      <c r="I46" s="5">
        <v>0.19354838699999999</v>
      </c>
      <c r="J46" s="5">
        <v>6.4516129000000005E-2</v>
      </c>
      <c r="K46" s="5">
        <v>0.16129032300000001</v>
      </c>
      <c r="L46" s="5">
        <v>0</v>
      </c>
      <c r="M46" s="5">
        <v>9.6774193999999994E-2</v>
      </c>
      <c r="N46" s="5">
        <v>0.19354838699999999</v>
      </c>
      <c r="O46" s="5">
        <v>0.29032258100000002</v>
      </c>
      <c r="P46" s="5">
        <v>0</v>
      </c>
      <c r="Q46" t="s">
        <v>3</v>
      </c>
      <c r="R46">
        <v>3</v>
      </c>
    </row>
    <row r="47" spans="1:18" x14ac:dyDescent="0.45">
      <c r="A47" t="s">
        <v>25</v>
      </c>
      <c r="B47" s="1">
        <v>2.1100000000000001E-5</v>
      </c>
      <c r="C47">
        <v>31</v>
      </c>
      <c r="D47">
        <v>3.0587069999999999E-3</v>
      </c>
      <c r="E47">
        <v>-0.34183057700000002</v>
      </c>
      <c r="F47">
        <v>-0.23079704300000001</v>
      </c>
      <c r="G47">
        <v>-0.278125652</v>
      </c>
      <c r="H47">
        <v>-0.29588308000000002</v>
      </c>
      <c r="I47" s="5">
        <v>0.16129032300000001</v>
      </c>
      <c r="J47" s="5">
        <v>0.12903225800000001</v>
      </c>
      <c r="K47" s="5">
        <v>0.22580645199999999</v>
      </c>
      <c r="L47" s="5">
        <v>0.12903225800000001</v>
      </c>
      <c r="M47" s="5">
        <v>0.25806451600000002</v>
      </c>
      <c r="N47" s="5">
        <v>6.4516129000000005E-2</v>
      </c>
      <c r="O47" s="5">
        <v>3.2258065000000002E-2</v>
      </c>
      <c r="P47" s="5">
        <v>0</v>
      </c>
      <c r="Q47" t="s">
        <v>3</v>
      </c>
      <c r="R47">
        <v>4</v>
      </c>
    </row>
    <row r="48" spans="1:18" x14ac:dyDescent="0.45">
      <c r="A48" t="s">
        <v>81</v>
      </c>
      <c r="B48">
        <v>9.9281099999999991E-4</v>
      </c>
      <c r="C48">
        <v>27</v>
      </c>
      <c r="D48">
        <v>2.6640359999999998E-3</v>
      </c>
      <c r="E48">
        <v>-0.67723107800000004</v>
      </c>
      <c r="F48">
        <v>0.24211579599999999</v>
      </c>
      <c r="G48">
        <v>0.36865541400000001</v>
      </c>
      <c r="H48">
        <v>-0.71833919199999996</v>
      </c>
      <c r="I48" s="5">
        <v>3.7037037000000002E-2</v>
      </c>
      <c r="J48" s="5">
        <v>0.185185185</v>
      </c>
      <c r="K48" s="5">
        <v>0.14814814800000001</v>
      </c>
      <c r="L48" s="5">
        <v>7.4074074000000004E-2</v>
      </c>
      <c r="M48" s="5">
        <v>0.37037037</v>
      </c>
      <c r="N48" s="5">
        <v>3.7037037000000002E-2</v>
      </c>
      <c r="O48" s="5">
        <v>0.14814814800000001</v>
      </c>
      <c r="P48" s="5">
        <v>0</v>
      </c>
      <c r="Q48" t="s">
        <v>3</v>
      </c>
      <c r="R48">
        <v>4</v>
      </c>
    </row>
    <row r="49" spans="1:18" x14ac:dyDescent="0.45">
      <c r="A49" t="s">
        <v>67</v>
      </c>
      <c r="B49">
        <v>1.54907E-4</v>
      </c>
      <c r="C49">
        <v>27</v>
      </c>
      <c r="D49">
        <v>2.6640359999999998E-3</v>
      </c>
      <c r="E49">
        <v>0.31055915699999997</v>
      </c>
      <c r="F49">
        <v>2.5555894999999999E-2</v>
      </c>
      <c r="G49">
        <v>-0.25349339500000001</v>
      </c>
      <c r="H49">
        <v>7.8892872000000003E-2</v>
      </c>
      <c r="I49" s="5">
        <v>7.4074074000000004E-2</v>
      </c>
      <c r="J49" s="5">
        <v>0.185185185</v>
      </c>
      <c r="K49" s="5">
        <v>7.4074074000000004E-2</v>
      </c>
      <c r="L49" s="5">
        <v>0.29629629600000001</v>
      </c>
      <c r="M49" s="5">
        <v>0.111111111</v>
      </c>
      <c r="N49" s="5">
        <v>0.222222222</v>
      </c>
      <c r="O49" s="5">
        <v>3.7037037000000002E-2</v>
      </c>
      <c r="P49" s="5">
        <v>0</v>
      </c>
      <c r="Q49" t="s">
        <v>3</v>
      </c>
      <c r="R49">
        <v>2</v>
      </c>
    </row>
    <row r="50" spans="1:18" x14ac:dyDescent="0.45">
      <c r="A50" t="s">
        <v>50</v>
      </c>
      <c r="B50" s="1">
        <v>2.1100000000000001E-5</v>
      </c>
      <c r="C50">
        <v>27</v>
      </c>
      <c r="D50">
        <v>2.6640359999999998E-3</v>
      </c>
      <c r="E50">
        <v>0.69380038399999999</v>
      </c>
      <c r="F50">
        <v>1.0000500560000001</v>
      </c>
      <c r="G50">
        <v>-0.26249956499999999</v>
      </c>
      <c r="H50">
        <v>-0.217678075</v>
      </c>
      <c r="I50" s="5">
        <v>0.111111111</v>
      </c>
      <c r="J50" s="5">
        <v>0.55555555599999995</v>
      </c>
      <c r="K50" s="5">
        <v>0.185185185</v>
      </c>
      <c r="L50" s="5">
        <v>3.7037037000000002E-2</v>
      </c>
      <c r="M50" s="5">
        <v>0</v>
      </c>
      <c r="N50" s="5">
        <v>7.4074074000000004E-2</v>
      </c>
      <c r="O50" s="5">
        <v>3.7037037000000002E-2</v>
      </c>
      <c r="P50" s="5">
        <v>0</v>
      </c>
      <c r="Q50" t="s">
        <v>3</v>
      </c>
      <c r="R50">
        <v>1</v>
      </c>
    </row>
    <row r="51" spans="1:18" x14ac:dyDescent="0.45">
      <c r="A51" t="s">
        <v>31</v>
      </c>
      <c r="B51" s="1">
        <v>8.4499999999999994E-5</v>
      </c>
      <c r="C51">
        <v>26</v>
      </c>
      <c r="D51">
        <v>2.5653680000000002E-3</v>
      </c>
      <c r="E51">
        <v>0.143591567</v>
      </c>
      <c r="F51">
        <v>-8.6430393999999994E-2</v>
      </c>
      <c r="G51">
        <v>-0.216765497</v>
      </c>
      <c r="H51">
        <v>-0.14298538199999999</v>
      </c>
      <c r="I51" s="5">
        <v>0.23076923099999999</v>
      </c>
      <c r="J51" s="5">
        <v>0.192307692</v>
      </c>
      <c r="K51" s="5">
        <v>0.115384615</v>
      </c>
      <c r="L51" s="5">
        <v>0.115384615</v>
      </c>
      <c r="M51" s="5">
        <v>7.6923077000000006E-2</v>
      </c>
      <c r="N51" s="5">
        <v>0.26923076899999998</v>
      </c>
      <c r="O51" s="5">
        <v>0</v>
      </c>
      <c r="P51" s="5">
        <v>0</v>
      </c>
      <c r="Q51" t="s">
        <v>3</v>
      </c>
      <c r="R51">
        <v>6</v>
      </c>
    </row>
    <row r="52" spans="1:18" x14ac:dyDescent="0.45">
      <c r="A52" t="s">
        <v>21</v>
      </c>
      <c r="B52" s="1">
        <v>7.0400000000000004E-6</v>
      </c>
      <c r="C52">
        <v>26</v>
      </c>
      <c r="D52">
        <v>2.5653680000000002E-3</v>
      </c>
      <c r="E52">
        <v>-0.298727044</v>
      </c>
      <c r="F52">
        <v>-0.20420167</v>
      </c>
      <c r="G52">
        <v>-0.221373548</v>
      </c>
      <c r="H52">
        <v>-0.34247656900000001</v>
      </c>
      <c r="I52" s="5">
        <v>0.42307692299999999</v>
      </c>
      <c r="J52" s="5">
        <v>0.115384615</v>
      </c>
      <c r="K52" s="5">
        <v>0.23076923099999999</v>
      </c>
      <c r="L52" s="5">
        <v>0</v>
      </c>
      <c r="M52" s="5">
        <v>7.6923077000000006E-2</v>
      </c>
      <c r="N52" s="5">
        <v>3.8461538000000003E-2</v>
      </c>
      <c r="O52" s="5">
        <v>0.115384615</v>
      </c>
      <c r="P52" s="5">
        <v>0</v>
      </c>
      <c r="Q52" t="s">
        <v>3</v>
      </c>
      <c r="R52">
        <v>5</v>
      </c>
    </row>
    <row r="53" spans="1:18" x14ac:dyDescent="0.45">
      <c r="A53" t="s">
        <v>70</v>
      </c>
      <c r="B53">
        <v>2.7460700000000001E-4</v>
      </c>
      <c r="C53">
        <v>24</v>
      </c>
      <c r="D53">
        <v>2.3680319999999999E-3</v>
      </c>
      <c r="E53">
        <v>-0.57226970200000005</v>
      </c>
      <c r="F53">
        <v>0.175314413</v>
      </c>
      <c r="G53">
        <v>-0.15803455499999999</v>
      </c>
      <c r="H53">
        <v>-0.26173132799999999</v>
      </c>
      <c r="I53" s="5">
        <v>0.20833333300000001</v>
      </c>
      <c r="J53" s="5">
        <v>0.16666666699999999</v>
      </c>
      <c r="K53" s="5">
        <v>4.1666666999999998E-2</v>
      </c>
      <c r="L53" s="5">
        <v>0.125</v>
      </c>
      <c r="M53" s="5">
        <v>0.41666666699999999</v>
      </c>
      <c r="N53" s="5">
        <v>4.1666666999999998E-2</v>
      </c>
      <c r="O53" s="5">
        <v>0</v>
      </c>
      <c r="P53" s="5">
        <v>0</v>
      </c>
      <c r="Q53" t="s">
        <v>3</v>
      </c>
      <c r="R53">
        <v>4</v>
      </c>
    </row>
    <row r="54" spans="1:18" x14ac:dyDescent="0.45">
      <c r="A54" t="s">
        <v>60</v>
      </c>
      <c r="B54">
        <v>2.1123600000000001E-4</v>
      </c>
      <c r="C54">
        <v>24</v>
      </c>
      <c r="D54">
        <v>2.3680319999999999E-3</v>
      </c>
      <c r="E54">
        <v>-1.0280579400000001</v>
      </c>
      <c r="F54">
        <v>-0.55051145800000001</v>
      </c>
      <c r="G54">
        <v>-1.817274E-2</v>
      </c>
      <c r="H54">
        <v>-0.50113847099999997</v>
      </c>
      <c r="I54" s="5">
        <v>0.16666666699999999</v>
      </c>
      <c r="J54" s="5">
        <v>0.125</v>
      </c>
      <c r="K54" s="5">
        <v>0.25</v>
      </c>
      <c r="L54" s="5">
        <v>0</v>
      </c>
      <c r="M54" s="5">
        <v>0.33333333300000001</v>
      </c>
      <c r="N54" s="5">
        <v>4.1666666999999998E-2</v>
      </c>
      <c r="O54" s="5">
        <v>8.3333332999999996E-2</v>
      </c>
      <c r="P54" s="5">
        <v>0</v>
      </c>
      <c r="Q54" t="s">
        <v>3</v>
      </c>
      <c r="R54">
        <v>4</v>
      </c>
    </row>
    <row r="55" spans="1:18" x14ac:dyDescent="0.45">
      <c r="A55" t="s">
        <v>54</v>
      </c>
      <c r="B55">
        <v>0</v>
      </c>
      <c r="C55">
        <v>23</v>
      </c>
      <c r="D55">
        <v>2.2693639999999998E-3</v>
      </c>
      <c r="E55">
        <v>0.36461707799999998</v>
      </c>
      <c r="F55">
        <v>0.67969209600000002</v>
      </c>
      <c r="G55">
        <v>-0.322638009</v>
      </c>
      <c r="H55">
        <v>-6.4719355000000006E-2</v>
      </c>
      <c r="I55" s="5">
        <v>0.130434783</v>
      </c>
      <c r="J55" s="5">
        <v>0.43478260899999999</v>
      </c>
      <c r="K55" s="5">
        <v>8.6956521999999994E-2</v>
      </c>
      <c r="L55" s="5">
        <v>0</v>
      </c>
      <c r="M55" s="5">
        <v>0.130434783</v>
      </c>
      <c r="N55" s="5">
        <v>0.21739130400000001</v>
      </c>
      <c r="O55" s="5">
        <v>0</v>
      </c>
      <c r="P55" s="5">
        <v>0</v>
      </c>
      <c r="Q55" t="s">
        <v>0</v>
      </c>
      <c r="R55">
        <v>1</v>
      </c>
    </row>
    <row r="56" spans="1:18" x14ac:dyDescent="0.45">
      <c r="A56" t="s">
        <v>34</v>
      </c>
      <c r="B56" s="1">
        <v>5.63E-5</v>
      </c>
      <c r="C56">
        <v>23</v>
      </c>
      <c r="D56">
        <v>2.2693639999999998E-3</v>
      </c>
      <c r="E56">
        <v>0.12765172999999999</v>
      </c>
      <c r="F56">
        <v>-5.5454163000000001E-2</v>
      </c>
      <c r="G56">
        <v>-0.17334659599999999</v>
      </c>
      <c r="H56">
        <v>-0.236105544</v>
      </c>
      <c r="I56" s="5">
        <v>0.130434783</v>
      </c>
      <c r="J56" s="5">
        <v>0.30434782599999999</v>
      </c>
      <c r="K56" s="5">
        <v>0.34782608700000001</v>
      </c>
      <c r="L56" s="5">
        <v>8.6956521999999994E-2</v>
      </c>
      <c r="M56" s="5">
        <v>8.6956521999999994E-2</v>
      </c>
      <c r="N56" s="5">
        <v>4.3478260999999997E-2</v>
      </c>
      <c r="O56" s="5">
        <v>0</v>
      </c>
      <c r="P56" s="5">
        <v>0</v>
      </c>
      <c r="Q56" t="s">
        <v>3</v>
      </c>
      <c r="R56">
        <v>1</v>
      </c>
    </row>
    <row r="57" spans="1:18" x14ac:dyDescent="0.45">
      <c r="A57" t="s">
        <v>84</v>
      </c>
      <c r="B57" s="1">
        <v>9.8599999999999998E-5</v>
      </c>
      <c r="C57">
        <v>22</v>
      </c>
      <c r="D57">
        <v>2.1706960000000002E-3</v>
      </c>
      <c r="E57">
        <v>-0.38114468899999998</v>
      </c>
      <c r="F57">
        <v>-0.245746626</v>
      </c>
      <c r="G57">
        <v>-0.16027383100000001</v>
      </c>
      <c r="H57">
        <v>-0.38623495099999999</v>
      </c>
      <c r="I57" s="5">
        <v>0.13636363600000001</v>
      </c>
      <c r="J57" s="5">
        <v>0.18181818199999999</v>
      </c>
      <c r="K57" s="5">
        <v>0.22727272700000001</v>
      </c>
      <c r="L57" s="5">
        <v>0.13636363600000001</v>
      </c>
      <c r="M57" s="5">
        <v>0.31818181800000001</v>
      </c>
      <c r="N57" s="5">
        <v>0</v>
      </c>
      <c r="O57" s="5">
        <v>0</v>
      </c>
      <c r="P57" s="5">
        <v>0</v>
      </c>
      <c r="Q57" t="s">
        <v>3</v>
      </c>
      <c r="R57">
        <v>4</v>
      </c>
    </row>
    <row r="58" spans="1:18" x14ac:dyDescent="0.45">
      <c r="A58" t="s">
        <v>82</v>
      </c>
      <c r="B58" s="1">
        <v>9.8599999999999998E-5</v>
      </c>
      <c r="C58">
        <v>22</v>
      </c>
      <c r="D58">
        <v>2.1706960000000002E-3</v>
      </c>
      <c r="E58">
        <v>0.41384442599999999</v>
      </c>
      <c r="F58">
        <v>-0.210853175</v>
      </c>
      <c r="G58">
        <v>-4.1120775999999998E-2</v>
      </c>
      <c r="H58">
        <v>-0.49293826000000002</v>
      </c>
      <c r="I58" s="5">
        <v>4.5454544999999999E-2</v>
      </c>
      <c r="J58" s="5">
        <v>0.18181818199999999</v>
      </c>
      <c r="K58" s="5">
        <v>0.18181818199999999</v>
      </c>
      <c r="L58" s="5">
        <v>4.5454544999999999E-2</v>
      </c>
      <c r="M58" s="5">
        <v>9.0909090999999997E-2</v>
      </c>
      <c r="N58" s="5">
        <v>0.27272727299999999</v>
      </c>
      <c r="O58" s="5">
        <v>0.18181818199999999</v>
      </c>
      <c r="P58" s="5">
        <v>0</v>
      </c>
      <c r="Q58" t="s">
        <v>3</v>
      </c>
      <c r="R58">
        <v>3</v>
      </c>
    </row>
    <row r="59" spans="1:18" x14ac:dyDescent="0.45">
      <c r="A59" t="s">
        <v>23</v>
      </c>
      <c r="B59">
        <v>0</v>
      </c>
      <c r="C59">
        <v>22</v>
      </c>
      <c r="D59">
        <v>2.1706960000000002E-3</v>
      </c>
      <c r="E59">
        <v>0.26155057399999998</v>
      </c>
      <c r="F59">
        <v>-0.60612478299999994</v>
      </c>
      <c r="G59">
        <v>-3.7939379000000002E-2</v>
      </c>
      <c r="H59">
        <v>-0.159439569</v>
      </c>
      <c r="I59" s="5">
        <v>0.409090909</v>
      </c>
      <c r="J59" s="5">
        <v>0</v>
      </c>
      <c r="K59" s="5">
        <v>9.0909090999999997E-2</v>
      </c>
      <c r="L59" s="5">
        <v>4.5454544999999999E-2</v>
      </c>
      <c r="M59" s="5">
        <v>4.5454544999999999E-2</v>
      </c>
      <c r="N59" s="5">
        <v>0.27272727299999999</v>
      </c>
      <c r="O59" s="5">
        <v>0.13636363600000001</v>
      </c>
      <c r="P59" s="5">
        <v>0</v>
      </c>
      <c r="Q59" t="s">
        <v>0</v>
      </c>
      <c r="R59">
        <v>3</v>
      </c>
    </row>
    <row r="60" spans="1:18" x14ac:dyDescent="0.45">
      <c r="A60" t="s">
        <v>64</v>
      </c>
      <c r="B60" s="1">
        <v>2.1100000000000001E-5</v>
      </c>
      <c r="C60">
        <v>20</v>
      </c>
      <c r="D60">
        <v>1.97336E-3</v>
      </c>
      <c r="E60">
        <v>1.137775811</v>
      </c>
      <c r="F60">
        <v>8.1782750000000001E-2</v>
      </c>
      <c r="G60">
        <v>-0.195450339</v>
      </c>
      <c r="H60">
        <v>-7.3582800000000004E-2</v>
      </c>
      <c r="I60" s="5">
        <v>0.25</v>
      </c>
      <c r="J60" s="5">
        <v>0.25</v>
      </c>
      <c r="K60" s="5">
        <v>0.15</v>
      </c>
      <c r="L60" s="5">
        <v>0.05</v>
      </c>
      <c r="M60" s="5">
        <v>0.05</v>
      </c>
      <c r="N60" s="5">
        <v>0.25</v>
      </c>
      <c r="O60" s="5">
        <v>0</v>
      </c>
      <c r="P60" s="5">
        <v>0</v>
      </c>
      <c r="Q60" t="s">
        <v>3</v>
      </c>
      <c r="R60">
        <v>6</v>
      </c>
    </row>
    <row r="61" spans="1:18" x14ac:dyDescent="0.45">
      <c r="A61" t="s">
        <v>6</v>
      </c>
      <c r="B61">
        <v>4.8584399999999998E-4</v>
      </c>
      <c r="C61">
        <v>20</v>
      </c>
      <c r="D61">
        <v>1.97336E-3</v>
      </c>
      <c r="E61">
        <v>-0.29039695399999998</v>
      </c>
      <c r="F61">
        <v>-7.5140169000000007E-2</v>
      </c>
      <c r="G61">
        <v>8.4746967000000006E-2</v>
      </c>
      <c r="H61">
        <v>-0.47236644500000002</v>
      </c>
      <c r="I61" s="5">
        <v>0.05</v>
      </c>
      <c r="J61" s="5">
        <v>0.05</v>
      </c>
      <c r="K61" s="5">
        <v>0.25</v>
      </c>
      <c r="L61" s="5">
        <v>0.15</v>
      </c>
      <c r="M61" s="5">
        <v>0.2</v>
      </c>
      <c r="N61" s="5">
        <v>0.1</v>
      </c>
      <c r="O61" s="5">
        <v>0.2</v>
      </c>
      <c r="P61" s="5">
        <v>0</v>
      </c>
      <c r="Q61" t="s">
        <v>3</v>
      </c>
      <c r="R61">
        <v>3</v>
      </c>
    </row>
    <row r="62" spans="1:18" x14ac:dyDescent="0.45">
      <c r="A62" t="s">
        <v>87</v>
      </c>
      <c r="B62" s="1">
        <v>1.4100000000000001E-5</v>
      </c>
      <c r="C62">
        <v>19</v>
      </c>
      <c r="D62">
        <v>1.8746920000000001E-3</v>
      </c>
      <c r="E62">
        <v>-0.14796124499999999</v>
      </c>
      <c r="F62">
        <v>-0.46029805899999998</v>
      </c>
      <c r="G62">
        <v>-0.509468582</v>
      </c>
      <c r="H62">
        <v>0.32047877899999999</v>
      </c>
      <c r="I62" s="5">
        <v>0.42105263199999998</v>
      </c>
      <c r="J62" s="5">
        <v>0.105263158</v>
      </c>
      <c r="K62" s="5">
        <v>0.21052631599999999</v>
      </c>
      <c r="L62" s="5">
        <v>0.105263158</v>
      </c>
      <c r="M62" s="5">
        <v>0.105263158</v>
      </c>
      <c r="N62" s="5">
        <v>5.2631578999999998E-2</v>
      </c>
      <c r="O62" s="5">
        <v>0</v>
      </c>
      <c r="P62" s="5">
        <v>0</v>
      </c>
      <c r="Q62" t="s">
        <v>3</v>
      </c>
      <c r="R62">
        <v>5</v>
      </c>
    </row>
    <row r="63" spans="1:18" x14ac:dyDescent="0.45">
      <c r="A63" t="s">
        <v>65</v>
      </c>
      <c r="B63">
        <v>0</v>
      </c>
      <c r="C63">
        <v>19</v>
      </c>
      <c r="D63">
        <v>1.8746920000000001E-3</v>
      </c>
      <c r="E63">
        <v>-0.174571066</v>
      </c>
      <c r="F63">
        <v>-0.2174768</v>
      </c>
      <c r="G63">
        <v>-0.29161489499999999</v>
      </c>
      <c r="H63">
        <v>-0.14855020399999999</v>
      </c>
      <c r="I63" s="5">
        <v>0.26315789499999998</v>
      </c>
      <c r="J63" s="5">
        <v>0.21052631599999999</v>
      </c>
      <c r="K63" s="5">
        <v>0.368421053</v>
      </c>
      <c r="L63" s="5">
        <v>0.105263158</v>
      </c>
      <c r="M63" s="5">
        <v>0</v>
      </c>
      <c r="N63" s="5">
        <v>0</v>
      </c>
      <c r="O63" s="5">
        <v>5.2631578999999998E-2</v>
      </c>
      <c r="P63" s="5">
        <v>0</v>
      </c>
      <c r="Q63" t="s">
        <v>0</v>
      </c>
      <c r="R63">
        <v>5</v>
      </c>
    </row>
    <row r="64" spans="1:18" x14ac:dyDescent="0.45">
      <c r="A64" t="s">
        <v>19</v>
      </c>
      <c r="B64" s="1">
        <v>7.0400000000000004E-6</v>
      </c>
      <c r="C64">
        <v>19</v>
      </c>
      <c r="D64">
        <v>1.8746920000000001E-3</v>
      </c>
      <c r="E64">
        <v>0.85435382500000001</v>
      </c>
      <c r="F64">
        <v>-0.494837839</v>
      </c>
      <c r="G64">
        <v>0.16533341200000001</v>
      </c>
      <c r="H64">
        <v>-0.42518049699999999</v>
      </c>
      <c r="I64" s="5">
        <v>0.105263158</v>
      </c>
      <c r="J64" s="5">
        <v>0.105263158</v>
      </c>
      <c r="K64" s="5">
        <v>0.21052631599999999</v>
      </c>
      <c r="L64" s="5">
        <v>0.26315789499999998</v>
      </c>
      <c r="M64" s="5">
        <v>0.15789473700000001</v>
      </c>
      <c r="N64" s="5">
        <v>0.105263158</v>
      </c>
      <c r="O64" s="5">
        <v>5.2631578999999998E-2</v>
      </c>
      <c r="P64" s="5">
        <v>0</v>
      </c>
      <c r="Q64" t="s">
        <v>3</v>
      </c>
      <c r="R64">
        <v>2</v>
      </c>
    </row>
    <row r="65" spans="1:18" x14ac:dyDescent="0.45">
      <c r="A65" t="s">
        <v>8</v>
      </c>
      <c r="B65">
        <v>1.05618E-4</v>
      </c>
      <c r="C65">
        <v>19</v>
      </c>
      <c r="D65">
        <v>1.8746920000000001E-3</v>
      </c>
      <c r="E65">
        <v>-0.52382395900000001</v>
      </c>
      <c r="F65">
        <v>0.16369023899999999</v>
      </c>
      <c r="G65">
        <v>-0.28700893500000002</v>
      </c>
      <c r="H65">
        <v>-0.49688802599999998</v>
      </c>
      <c r="I65" s="5">
        <v>0.21052631599999999</v>
      </c>
      <c r="J65" s="5">
        <v>0.105263158</v>
      </c>
      <c r="K65" s="5">
        <v>5.2631578999999998E-2</v>
      </c>
      <c r="L65" s="5">
        <v>0.26315789499999998</v>
      </c>
      <c r="M65" s="5">
        <v>0.368421053</v>
      </c>
      <c r="N65" s="5">
        <v>0</v>
      </c>
      <c r="O65" s="5">
        <v>0</v>
      </c>
      <c r="P65" s="5">
        <v>0</v>
      </c>
      <c r="Q65" t="s">
        <v>3</v>
      </c>
      <c r="R65">
        <v>4</v>
      </c>
    </row>
    <row r="66" spans="1:18" x14ac:dyDescent="0.45">
      <c r="A66" t="s">
        <v>9</v>
      </c>
      <c r="B66" s="1">
        <v>9.8599999999999998E-5</v>
      </c>
      <c r="C66">
        <v>18</v>
      </c>
      <c r="D66">
        <v>1.776024E-3</v>
      </c>
      <c r="E66">
        <v>0.56082977700000003</v>
      </c>
      <c r="F66">
        <v>0.12977177000000001</v>
      </c>
      <c r="G66">
        <v>-9.4716521999999997E-2</v>
      </c>
      <c r="H66">
        <v>-0.141793261</v>
      </c>
      <c r="I66" s="5">
        <v>0.222222222</v>
      </c>
      <c r="J66" s="5">
        <v>0.27777777799999998</v>
      </c>
      <c r="K66" s="5">
        <v>0.16666666699999999</v>
      </c>
      <c r="L66" s="5">
        <v>0.111111111</v>
      </c>
      <c r="M66" s="5">
        <v>5.5555555999999999E-2</v>
      </c>
      <c r="N66" s="5">
        <v>5.5555555999999999E-2</v>
      </c>
      <c r="O66" s="5">
        <v>0.111111111</v>
      </c>
      <c r="P66" s="5">
        <v>0</v>
      </c>
      <c r="Q66" t="s">
        <v>3</v>
      </c>
      <c r="R66">
        <v>1</v>
      </c>
    </row>
    <row r="67" spans="1:18" x14ac:dyDescent="0.45">
      <c r="A67" t="s">
        <v>51</v>
      </c>
      <c r="B67">
        <v>0</v>
      </c>
      <c r="C67">
        <v>17</v>
      </c>
      <c r="D67">
        <v>1.6773560000000001E-3</v>
      </c>
      <c r="E67">
        <v>0.45506068</v>
      </c>
      <c r="F67">
        <v>-0.17592803900000001</v>
      </c>
      <c r="G67">
        <v>-0.26293121200000003</v>
      </c>
      <c r="H67">
        <v>-0.188606422</v>
      </c>
      <c r="I67" s="5">
        <v>0.41176470599999998</v>
      </c>
      <c r="J67" s="5">
        <v>0.117647059</v>
      </c>
      <c r="K67" s="5">
        <v>0.235294118</v>
      </c>
      <c r="L67" s="5">
        <v>0</v>
      </c>
      <c r="M67" s="5">
        <v>5.8823528999999999E-2</v>
      </c>
      <c r="N67" s="5">
        <v>0.117647059</v>
      </c>
      <c r="O67" s="5">
        <v>5.8823528999999999E-2</v>
      </c>
      <c r="P67" s="5">
        <v>0</v>
      </c>
      <c r="Q67" t="s">
        <v>0</v>
      </c>
      <c r="R67">
        <v>5</v>
      </c>
    </row>
    <row r="68" spans="1:18" x14ac:dyDescent="0.45">
      <c r="A68" t="s">
        <v>35</v>
      </c>
      <c r="B68">
        <v>0</v>
      </c>
      <c r="C68">
        <v>17</v>
      </c>
      <c r="D68">
        <v>1.6773560000000001E-3</v>
      </c>
      <c r="E68">
        <v>0.12832605</v>
      </c>
      <c r="F68">
        <v>-0.46238086900000003</v>
      </c>
      <c r="G68">
        <v>-0.24149480400000001</v>
      </c>
      <c r="H68">
        <v>-0.19034669700000001</v>
      </c>
      <c r="I68" s="5">
        <v>0.235294118</v>
      </c>
      <c r="J68" s="5">
        <v>0</v>
      </c>
      <c r="K68" s="5">
        <v>0.41176470599999998</v>
      </c>
      <c r="L68" s="5">
        <v>5.8823528999999999E-2</v>
      </c>
      <c r="M68" s="5">
        <v>0.17647058800000001</v>
      </c>
      <c r="N68" s="5">
        <v>0.117647059</v>
      </c>
      <c r="O68" s="5">
        <v>0</v>
      </c>
      <c r="P68" s="5">
        <v>0</v>
      </c>
      <c r="Q68" t="s">
        <v>0</v>
      </c>
      <c r="R68">
        <v>3</v>
      </c>
    </row>
    <row r="69" spans="1:18" x14ac:dyDescent="0.45">
      <c r="A69" t="s">
        <v>30</v>
      </c>
      <c r="B69" s="1">
        <v>5.63E-5</v>
      </c>
      <c r="C69">
        <v>17</v>
      </c>
      <c r="D69">
        <v>1.6773560000000001E-3</v>
      </c>
      <c r="E69">
        <v>0.497227066</v>
      </c>
      <c r="F69">
        <v>-0.32910098599999998</v>
      </c>
      <c r="G69">
        <v>-0.28746600900000002</v>
      </c>
      <c r="H69">
        <v>-0.134826475</v>
      </c>
      <c r="I69" s="5">
        <v>0.235294118</v>
      </c>
      <c r="J69" s="5">
        <v>0.117647059</v>
      </c>
      <c r="K69" s="5">
        <v>0.17647058800000001</v>
      </c>
      <c r="L69" s="5">
        <v>0.17647058800000001</v>
      </c>
      <c r="M69" s="5">
        <v>0</v>
      </c>
      <c r="N69" s="5">
        <v>0.29411764699999998</v>
      </c>
      <c r="O69" s="5">
        <v>0</v>
      </c>
      <c r="P69" s="5">
        <v>0</v>
      </c>
      <c r="Q69" t="s">
        <v>3</v>
      </c>
      <c r="R69">
        <v>6</v>
      </c>
    </row>
    <row r="70" spans="1:18" x14ac:dyDescent="0.45">
      <c r="A70" t="s">
        <v>89</v>
      </c>
      <c r="B70">
        <v>0</v>
      </c>
      <c r="C70">
        <v>16</v>
      </c>
      <c r="D70">
        <v>1.578688E-3</v>
      </c>
      <c r="E70">
        <v>0.44042920899999999</v>
      </c>
      <c r="F70">
        <v>-0.31113306899999998</v>
      </c>
      <c r="G70">
        <v>-0.408876395</v>
      </c>
      <c r="H70">
        <v>5.7520976000000001E-2</v>
      </c>
      <c r="I70" s="5">
        <v>0.25</v>
      </c>
      <c r="J70" s="5">
        <v>0.1875</v>
      </c>
      <c r="K70" s="5">
        <v>0.1875</v>
      </c>
      <c r="L70" s="5">
        <v>0.1875</v>
      </c>
      <c r="M70" s="5">
        <v>6.25E-2</v>
      </c>
      <c r="N70" s="5">
        <v>6.25E-2</v>
      </c>
      <c r="O70" s="5">
        <v>6.25E-2</v>
      </c>
      <c r="P70" s="5">
        <v>0</v>
      </c>
      <c r="Q70" t="s">
        <v>0</v>
      </c>
      <c r="R70">
        <v>5</v>
      </c>
    </row>
    <row r="71" spans="1:18" x14ac:dyDescent="0.45">
      <c r="A71" t="s">
        <v>85</v>
      </c>
      <c r="B71">
        <v>0</v>
      </c>
      <c r="C71">
        <v>16</v>
      </c>
      <c r="D71">
        <v>1.578688E-3</v>
      </c>
      <c r="E71">
        <v>0.13847126500000001</v>
      </c>
      <c r="F71">
        <v>-0.74885081200000003</v>
      </c>
      <c r="G71">
        <v>-0.413619193</v>
      </c>
      <c r="H71">
        <v>0.152291607</v>
      </c>
      <c r="I71" s="5">
        <v>0.3125</v>
      </c>
      <c r="J71" s="5">
        <v>6.25E-2</v>
      </c>
      <c r="K71" s="5">
        <v>0.125</v>
      </c>
      <c r="L71" s="5">
        <v>0.1875</v>
      </c>
      <c r="M71" s="5">
        <v>6.25E-2</v>
      </c>
      <c r="N71" s="5">
        <v>0.25</v>
      </c>
      <c r="O71" s="5">
        <v>0</v>
      </c>
      <c r="P71" s="5">
        <v>0</v>
      </c>
      <c r="Q71" t="s">
        <v>0</v>
      </c>
      <c r="R71">
        <v>6</v>
      </c>
    </row>
    <row r="72" spans="1:18" x14ac:dyDescent="0.45">
      <c r="A72" t="s">
        <v>73</v>
      </c>
      <c r="B72">
        <v>2.8164800000000001E-4</v>
      </c>
      <c r="C72">
        <v>16</v>
      </c>
      <c r="D72">
        <v>1.578688E-3</v>
      </c>
      <c r="E72">
        <v>-0.199386707</v>
      </c>
      <c r="F72">
        <v>0.29910008799999999</v>
      </c>
      <c r="G72">
        <v>-0.50697082199999999</v>
      </c>
      <c r="H72">
        <v>-5.7553722000000002E-2</v>
      </c>
      <c r="I72" s="5">
        <v>0</v>
      </c>
      <c r="J72" s="5">
        <v>0.5</v>
      </c>
      <c r="K72" s="5">
        <v>0.1875</v>
      </c>
      <c r="L72" s="5">
        <v>6.25E-2</v>
      </c>
      <c r="M72" s="5">
        <v>0.1875</v>
      </c>
      <c r="N72" s="5">
        <v>0</v>
      </c>
      <c r="O72" s="5">
        <v>6.25E-2</v>
      </c>
      <c r="P72" s="5">
        <v>0</v>
      </c>
      <c r="Q72" t="s">
        <v>3</v>
      </c>
      <c r="R72">
        <v>1</v>
      </c>
    </row>
    <row r="73" spans="1:18" x14ac:dyDescent="0.45">
      <c r="A73" t="s">
        <v>49</v>
      </c>
      <c r="B73" s="1">
        <v>7.0400000000000004E-6</v>
      </c>
      <c r="C73">
        <v>16</v>
      </c>
      <c r="D73">
        <v>1.578688E-3</v>
      </c>
      <c r="E73">
        <v>-0.215211924</v>
      </c>
      <c r="F73">
        <v>-0.46069021999999998</v>
      </c>
      <c r="G73">
        <v>-0.15530412099999999</v>
      </c>
      <c r="H73">
        <v>-0.55866618999999995</v>
      </c>
      <c r="I73" s="5">
        <v>0.3125</v>
      </c>
      <c r="J73" s="5">
        <v>6.25E-2</v>
      </c>
      <c r="K73" s="5">
        <v>0.375</v>
      </c>
      <c r="L73" s="5">
        <v>0</v>
      </c>
      <c r="M73" s="5">
        <v>6.25E-2</v>
      </c>
      <c r="N73" s="5">
        <v>6.25E-2</v>
      </c>
      <c r="O73" s="5">
        <v>0.125</v>
      </c>
      <c r="P73" s="5">
        <v>0</v>
      </c>
      <c r="Q73" t="s">
        <v>3</v>
      </c>
      <c r="R73">
        <v>3</v>
      </c>
    </row>
    <row r="74" spans="1:18" x14ac:dyDescent="0.45">
      <c r="A74" t="s">
        <v>40</v>
      </c>
      <c r="B74">
        <v>0</v>
      </c>
      <c r="C74">
        <v>16</v>
      </c>
      <c r="D74">
        <v>1.578688E-3</v>
      </c>
      <c r="E74">
        <v>0.45063462999999998</v>
      </c>
      <c r="F74">
        <v>0.25030514300000001</v>
      </c>
      <c r="G74">
        <v>-0.35329904000000001</v>
      </c>
      <c r="H74">
        <v>-0.18946545300000001</v>
      </c>
      <c r="I74" s="5">
        <v>0.25</v>
      </c>
      <c r="J74" s="5">
        <v>0.375</v>
      </c>
      <c r="K74" s="5">
        <v>0.1875</v>
      </c>
      <c r="L74" s="5">
        <v>0</v>
      </c>
      <c r="M74" s="5">
        <v>6.25E-2</v>
      </c>
      <c r="N74" s="5">
        <v>6.25E-2</v>
      </c>
      <c r="O74" s="5">
        <v>6.25E-2</v>
      </c>
      <c r="P74" s="5">
        <v>0</v>
      </c>
      <c r="Q74" t="s">
        <v>0</v>
      </c>
      <c r="R74">
        <v>1</v>
      </c>
    </row>
    <row r="75" spans="1:18" x14ac:dyDescent="0.45">
      <c r="A75" t="s">
        <v>26</v>
      </c>
      <c r="B75" s="1">
        <v>7.0400000000000004E-6</v>
      </c>
      <c r="C75">
        <v>16</v>
      </c>
      <c r="D75">
        <v>1.578688E-3</v>
      </c>
      <c r="E75">
        <v>0.49472191100000001</v>
      </c>
      <c r="F75">
        <v>-0.25163907000000002</v>
      </c>
      <c r="G75">
        <v>-0.10947296400000001</v>
      </c>
      <c r="H75">
        <v>-0.31929632800000002</v>
      </c>
      <c r="I75" s="5">
        <v>0.25</v>
      </c>
      <c r="J75" s="5">
        <v>6.25E-2</v>
      </c>
      <c r="K75" s="5">
        <v>0.1875</v>
      </c>
      <c r="L75" s="5">
        <v>6.25E-2</v>
      </c>
      <c r="M75" s="5">
        <v>0</v>
      </c>
      <c r="N75" s="5">
        <v>0.25</v>
      </c>
      <c r="O75" s="5">
        <v>0.1875</v>
      </c>
      <c r="P75" s="5">
        <v>0</v>
      </c>
      <c r="Q75" t="s">
        <v>3</v>
      </c>
      <c r="R75">
        <v>3</v>
      </c>
    </row>
    <row r="76" spans="1:18" x14ac:dyDescent="0.45">
      <c r="A76" t="s">
        <v>90</v>
      </c>
      <c r="B76">
        <v>2.25319E-4</v>
      </c>
      <c r="C76">
        <v>15</v>
      </c>
      <c r="D76">
        <v>1.4800200000000001E-3</v>
      </c>
      <c r="E76">
        <v>5.0892719000000003E-2</v>
      </c>
      <c r="F76">
        <v>-0.382512097</v>
      </c>
      <c r="G76">
        <v>5.9555827999999998E-2</v>
      </c>
      <c r="H76">
        <v>-0.47604006500000001</v>
      </c>
      <c r="I76" s="5">
        <v>0.133333333</v>
      </c>
      <c r="J76" s="5">
        <v>0.133333333</v>
      </c>
      <c r="K76" s="5">
        <v>6.6666666999999999E-2</v>
      </c>
      <c r="L76" s="5">
        <v>6.6666666999999999E-2</v>
      </c>
      <c r="M76" s="5">
        <v>0.26666666700000002</v>
      </c>
      <c r="N76" s="5">
        <v>6.6666666999999999E-2</v>
      </c>
      <c r="O76" s="5">
        <v>0.26666666700000002</v>
      </c>
      <c r="P76" s="5">
        <v>0</v>
      </c>
      <c r="Q76" t="s">
        <v>3</v>
      </c>
      <c r="R76">
        <v>4</v>
      </c>
    </row>
    <row r="77" spans="1:18" x14ac:dyDescent="0.45">
      <c r="A77" t="s">
        <v>86</v>
      </c>
      <c r="B77" s="1">
        <v>1.4100000000000001E-5</v>
      </c>
      <c r="C77">
        <v>15</v>
      </c>
      <c r="D77">
        <v>1.4800200000000001E-3</v>
      </c>
      <c r="E77">
        <v>-0.51928964300000002</v>
      </c>
      <c r="F77">
        <v>-2.5011538E-2</v>
      </c>
      <c r="G77">
        <v>-0.50304123999999995</v>
      </c>
      <c r="H77">
        <v>2.4266889999999999E-2</v>
      </c>
      <c r="I77" s="5">
        <v>0.4</v>
      </c>
      <c r="J77" s="5">
        <v>0.2</v>
      </c>
      <c r="K77" s="5">
        <v>0.33333333300000001</v>
      </c>
      <c r="L77" s="5">
        <v>0</v>
      </c>
      <c r="M77" s="5">
        <v>6.6666666999999999E-2</v>
      </c>
      <c r="N77" s="5">
        <v>0</v>
      </c>
      <c r="O77" s="5">
        <v>0</v>
      </c>
      <c r="P77" s="5">
        <v>0</v>
      </c>
      <c r="Q77" t="s">
        <v>3</v>
      </c>
      <c r="R77">
        <v>5</v>
      </c>
    </row>
    <row r="78" spans="1:18" x14ac:dyDescent="0.45">
      <c r="A78" t="s">
        <v>75</v>
      </c>
      <c r="B78">
        <v>4.7880200000000001E-4</v>
      </c>
      <c r="C78">
        <v>15</v>
      </c>
      <c r="D78">
        <v>1.4800200000000001E-3</v>
      </c>
      <c r="E78">
        <v>-0.36873520799999998</v>
      </c>
      <c r="F78">
        <v>0.37824000400000002</v>
      </c>
      <c r="G78">
        <v>-9.5394209999999993E-3</v>
      </c>
      <c r="H78">
        <v>-0.57761816200000005</v>
      </c>
      <c r="I78" s="5">
        <v>0.2</v>
      </c>
      <c r="J78" s="5">
        <v>0.2</v>
      </c>
      <c r="K78" s="5">
        <v>6.6666666999999999E-2</v>
      </c>
      <c r="L78" s="5">
        <v>6.6666666999999999E-2</v>
      </c>
      <c r="M78" s="5">
        <v>0.33333333300000001</v>
      </c>
      <c r="N78" s="5">
        <v>0</v>
      </c>
      <c r="O78" s="5">
        <v>0.133333333</v>
      </c>
      <c r="P78" s="5">
        <v>0</v>
      </c>
      <c r="Q78" t="s">
        <v>3</v>
      </c>
      <c r="R78">
        <v>4</v>
      </c>
    </row>
    <row r="79" spans="1:18" x14ac:dyDescent="0.45">
      <c r="A79" t="s">
        <v>39</v>
      </c>
      <c r="B79">
        <v>0</v>
      </c>
      <c r="C79">
        <v>15</v>
      </c>
      <c r="D79">
        <v>1.4800200000000001E-3</v>
      </c>
      <c r="E79">
        <v>-6.1657042000000002E-2</v>
      </c>
      <c r="F79">
        <v>-0.11093721099999999</v>
      </c>
      <c r="G79">
        <v>-0.368500461</v>
      </c>
      <c r="H79">
        <v>5.9341460000000004E-3</v>
      </c>
      <c r="I79" s="5">
        <v>0.33333333300000001</v>
      </c>
      <c r="J79" s="5">
        <v>0.33333333300000001</v>
      </c>
      <c r="K79" s="5">
        <v>0.2</v>
      </c>
      <c r="L79" s="5">
        <v>0</v>
      </c>
      <c r="M79" s="5">
        <v>0.133333333</v>
      </c>
      <c r="N79" s="5">
        <v>0</v>
      </c>
      <c r="O79" s="5">
        <v>0</v>
      </c>
      <c r="P79" s="5">
        <v>0</v>
      </c>
      <c r="Q79" t="s">
        <v>0</v>
      </c>
      <c r="R79">
        <v>1</v>
      </c>
    </row>
    <row r="80" spans="1:18" x14ac:dyDescent="0.45">
      <c r="A80" t="s">
        <v>38</v>
      </c>
      <c r="B80" s="1">
        <v>7.75E-5</v>
      </c>
      <c r="C80">
        <v>15</v>
      </c>
      <c r="D80">
        <v>1.4800200000000001E-3</v>
      </c>
      <c r="E80">
        <v>0.784067709</v>
      </c>
      <c r="F80">
        <v>0.50360440500000003</v>
      </c>
      <c r="G80">
        <v>-0.43378624999999998</v>
      </c>
      <c r="H80">
        <v>3.9181456000000003E-2</v>
      </c>
      <c r="I80" s="5">
        <v>0.133333333</v>
      </c>
      <c r="J80" s="5">
        <v>0.33333333300000001</v>
      </c>
      <c r="K80" s="5">
        <v>0.26666666700000002</v>
      </c>
      <c r="L80" s="5">
        <v>0.133333333</v>
      </c>
      <c r="M80" s="5">
        <v>0</v>
      </c>
      <c r="N80" s="5">
        <v>0.133333333</v>
      </c>
      <c r="O80" s="5">
        <v>0</v>
      </c>
      <c r="P80" s="5">
        <v>0</v>
      </c>
      <c r="Q80" t="s">
        <v>3</v>
      </c>
      <c r="R80">
        <v>1</v>
      </c>
    </row>
    <row r="81" spans="1:18" x14ac:dyDescent="0.45">
      <c r="A81" t="s">
        <v>22</v>
      </c>
      <c r="B81">
        <v>2.1123600000000001E-4</v>
      </c>
      <c r="C81">
        <v>15</v>
      </c>
      <c r="D81">
        <v>1.4800200000000001E-3</v>
      </c>
      <c r="E81">
        <v>0.154558642</v>
      </c>
      <c r="F81">
        <v>0.197647831</v>
      </c>
      <c r="G81">
        <v>-0.36281633800000002</v>
      </c>
      <c r="H81">
        <v>-0.164010445</v>
      </c>
      <c r="I81" s="5">
        <v>0.26666666700000002</v>
      </c>
      <c r="J81" s="5">
        <v>0.4</v>
      </c>
      <c r="K81" s="5">
        <v>6.6666666999999999E-2</v>
      </c>
      <c r="L81" s="5">
        <v>6.6666666999999999E-2</v>
      </c>
      <c r="M81" s="5">
        <v>0.133333333</v>
      </c>
      <c r="N81" s="5">
        <v>6.6666666999999999E-2</v>
      </c>
      <c r="O81" s="5">
        <v>0</v>
      </c>
      <c r="P81" s="5">
        <v>0</v>
      </c>
      <c r="Q81" t="s">
        <v>3</v>
      </c>
      <c r="R81">
        <v>1</v>
      </c>
    </row>
    <row r="82" spans="1:18" x14ac:dyDescent="0.45">
      <c r="A82" t="s">
        <v>5</v>
      </c>
      <c r="B82">
        <v>2.3236E-4</v>
      </c>
      <c r="C82">
        <v>15</v>
      </c>
      <c r="D82">
        <v>1.4800200000000001E-3</v>
      </c>
      <c r="E82">
        <v>-0.56324637899999996</v>
      </c>
      <c r="F82">
        <v>-0.244726638</v>
      </c>
      <c r="G82">
        <v>0.14507894499999999</v>
      </c>
      <c r="H82">
        <v>-0.81807744000000004</v>
      </c>
      <c r="I82" s="5">
        <v>0</v>
      </c>
      <c r="J82" s="5">
        <v>0.133333333</v>
      </c>
      <c r="K82" s="5">
        <v>6.6666666999999999E-2</v>
      </c>
      <c r="L82" s="5">
        <v>6.6666666999999999E-2</v>
      </c>
      <c r="M82" s="5">
        <v>0.66666666699999999</v>
      </c>
      <c r="N82" s="5">
        <v>0</v>
      </c>
      <c r="O82" s="5">
        <v>6.6666666999999999E-2</v>
      </c>
      <c r="P82" s="5">
        <v>0</v>
      </c>
      <c r="Q82" t="s">
        <v>3</v>
      </c>
      <c r="R82">
        <v>4</v>
      </c>
    </row>
    <row r="83" spans="1:18" x14ac:dyDescent="0.45">
      <c r="A83" t="s">
        <v>53</v>
      </c>
      <c r="B83" s="1">
        <v>7.0400000000000004E-6</v>
      </c>
      <c r="C83">
        <v>14</v>
      </c>
      <c r="D83">
        <v>1.381352E-3</v>
      </c>
      <c r="E83">
        <v>1.212845078</v>
      </c>
      <c r="F83">
        <v>-0.28566365500000002</v>
      </c>
      <c r="G83">
        <v>-0.31886453100000001</v>
      </c>
      <c r="H83">
        <v>8.695899E-3</v>
      </c>
      <c r="I83" s="5">
        <v>0.21428571399999999</v>
      </c>
      <c r="J83" s="5">
        <v>0.21428571399999999</v>
      </c>
      <c r="K83" s="5">
        <v>0.14285714299999999</v>
      </c>
      <c r="L83" s="5">
        <v>0.14285714299999999</v>
      </c>
      <c r="M83" s="5">
        <v>0</v>
      </c>
      <c r="N83" s="5">
        <v>0.28571428599999998</v>
      </c>
      <c r="O83" s="5">
        <v>0</v>
      </c>
      <c r="P83" s="5">
        <v>0</v>
      </c>
      <c r="Q83" t="s">
        <v>3</v>
      </c>
      <c r="R83">
        <v>6</v>
      </c>
    </row>
    <row r="84" spans="1:18" x14ac:dyDescent="0.45">
      <c r="A84" t="s">
        <v>78</v>
      </c>
      <c r="B84" s="1">
        <v>7.75E-5</v>
      </c>
      <c r="C84">
        <v>13</v>
      </c>
      <c r="D84">
        <v>1.2826840000000001E-3</v>
      </c>
      <c r="E84">
        <v>-0.34226352500000001</v>
      </c>
      <c r="F84">
        <v>4.1841040000000001E-3</v>
      </c>
      <c r="G84">
        <v>-7.3990673000000007E-2</v>
      </c>
      <c r="H84">
        <v>-0.54569336099999999</v>
      </c>
      <c r="I84" s="5">
        <v>0</v>
      </c>
      <c r="J84" s="5">
        <v>0.38461538499999998</v>
      </c>
      <c r="K84" s="5">
        <v>0.15384615400000001</v>
      </c>
      <c r="L84" s="5">
        <v>7.6923077000000006E-2</v>
      </c>
      <c r="M84" s="5">
        <v>0.23076923099999999</v>
      </c>
      <c r="N84" s="5">
        <v>0</v>
      </c>
      <c r="O84" s="5">
        <v>0.15384615400000001</v>
      </c>
      <c r="P84" s="5">
        <v>0</v>
      </c>
      <c r="Q84" t="s">
        <v>3</v>
      </c>
      <c r="R84">
        <v>1</v>
      </c>
    </row>
    <row r="85" spans="1:18" x14ac:dyDescent="0.45">
      <c r="A85" t="s">
        <v>68</v>
      </c>
      <c r="B85">
        <v>2.056034E-3</v>
      </c>
      <c r="C85">
        <v>13</v>
      </c>
      <c r="D85">
        <v>1.2826840000000001E-3</v>
      </c>
      <c r="E85">
        <v>-0.26716617799999998</v>
      </c>
      <c r="F85">
        <v>-0.47655197900000001</v>
      </c>
      <c r="G85">
        <v>-0.121156282</v>
      </c>
      <c r="H85">
        <v>-0.73430809699999999</v>
      </c>
      <c r="I85" s="5">
        <v>7.6923077000000006E-2</v>
      </c>
      <c r="J85" s="5">
        <v>0.15384615400000001</v>
      </c>
      <c r="K85" s="5">
        <v>0</v>
      </c>
      <c r="L85" s="5">
        <v>0.15384615400000001</v>
      </c>
      <c r="M85" s="5">
        <v>0.23076923099999999</v>
      </c>
      <c r="N85" s="5">
        <v>0.15384615400000001</v>
      </c>
      <c r="O85" s="5">
        <v>0.23076923099999999</v>
      </c>
      <c r="P85" s="5">
        <v>0</v>
      </c>
      <c r="Q85" t="s">
        <v>61</v>
      </c>
      <c r="R85">
        <v>4</v>
      </c>
    </row>
    <row r="86" spans="1:18" x14ac:dyDescent="0.45">
      <c r="A86" t="s">
        <v>18</v>
      </c>
      <c r="B86">
        <v>0</v>
      </c>
      <c r="C86">
        <v>13</v>
      </c>
      <c r="D86">
        <v>1.2826840000000001E-3</v>
      </c>
      <c r="E86">
        <v>0.31903852100000002</v>
      </c>
      <c r="F86">
        <v>-0.36295723099999999</v>
      </c>
      <c r="G86">
        <v>-0.139852909</v>
      </c>
      <c r="H86">
        <v>-0.337012694</v>
      </c>
      <c r="I86" s="5">
        <v>0.30769230800000003</v>
      </c>
      <c r="J86" s="5">
        <v>7.6923077000000006E-2</v>
      </c>
      <c r="K86" s="5">
        <v>0.23076923099999999</v>
      </c>
      <c r="L86" s="5">
        <v>7.6923077000000006E-2</v>
      </c>
      <c r="M86" s="5">
        <v>0</v>
      </c>
      <c r="N86" s="5">
        <v>0.30769230800000003</v>
      </c>
      <c r="O86" s="5">
        <v>0</v>
      </c>
      <c r="P86" s="5">
        <v>0</v>
      </c>
      <c r="Q86" t="s">
        <v>0</v>
      </c>
      <c r="R86">
        <v>6</v>
      </c>
    </row>
    <row r="87" spans="1:18" x14ac:dyDescent="0.45">
      <c r="A87" t="s">
        <v>92</v>
      </c>
      <c r="B87" s="1">
        <v>2.8200000000000001E-5</v>
      </c>
      <c r="C87">
        <v>12</v>
      </c>
      <c r="D87">
        <v>1.184016E-3</v>
      </c>
      <c r="E87">
        <v>0.112167035</v>
      </c>
      <c r="F87">
        <v>-0.88116330499999995</v>
      </c>
      <c r="G87">
        <v>-2.7683072E-2</v>
      </c>
      <c r="H87">
        <v>-0.58277058100000001</v>
      </c>
      <c r="I87" s="5">
        <v>0.25</v>
      </c>
      <c r="J87" s="5">
        <v>8.3333332999999996E-2</v>
      </c>
      <c r="K87" s="5">
        <v>0.25</v>
      </c>
      <c r="L87" s="5">
        <v>0</v>
      </c>
      <c r="M87" s="5">
        <v>0.16666666699999999</v>
      </c>
      <c r="N87" s="5">
        <v>0</v>
      </c>
      <c r="O87" s="5">
        <v>0.25</v>
      </c>
      <c r="P87" s="5">
        <v>0</v>
      </c>
      <c r="Q87" t="s">
        <v>3</v>
      </c>
      <c r="R87">
        <v>3</v>
      </c>
    </row>
    <row r="88" spans="1:18" x14ac:dyDescent="0.45">
      <c r="A88" t="s">
        <v>57</v>
      </c>
      <c r="B88">
        <v>5.5625599999999998E-4</v>
      </c>
      <c r="C88">
        <v>12</v>
      </c>
      <c r="D88">
        <v>1.184016E-3</v>
      </c>
      <c r="E88">
        <v>-1.445219601</v>
      </c>
      <c r="F88">
        <v>-0.12618221600000001</v>
      </c>
      <c r="G88">
        <v>0.58348554799999997</v>
      </c>
      <c r="H88">
        <v>-1.0909350760000001</v>
      </c>
      <c r="I88" s="5">
        <v>0</v>
      </c>
      <c r="J88" s="5">
        <v>0</v>
      </c>
      <c r="K88" s="5">
        <v>8.3333332999999996E-2</v>
      </c>
      <c r="L88" s="5">
        <v>0</v>
      </c>
      <c r="M88" s="5">
        <v>0.91666666699999999</v>
      </c>
      <c r="N88" s="5">
        <v>0</v>
      </c>
      <c r="O88" s="5">
        <v>0</v>
      </c>
      <c r="P88" s="5">
        <v>0</v>
      </c>
      <c r="Q88" t="s">
        <v>3</v>
      </c>
      <c r="R88">
        <v>4</v>
      </c>
    </row>
    <row r="89" spans="1:18" x14ac:dyDescent="0.45">
      <c r="A89" t="s">
        <v>11</v>
      </c>
      <c r="B89" s="1">
        <v>6.3399999999999996E-5</v>
      </c>
      <c r="C89">
        <v>12</v>
      </c>
      <c r="D89">
        <v>1.184016E-3</v>
      </c>
      <c r="E89">
        <v>1.5288856E-2</v>
      </c>
      <c r="F89">
        <v>8.2293722999999999E-2</v>
      </c>
      <c r="G89">
        <v>-0.59942164899999995</v>
      </c>
      <c r="H89">
        <v>-0.121658738</v>
      </c>
      <c r="I89" s="5">
        <v>0</v>
      </c>
      <c r="J89" s="5">
        <v>0.41666666699999999</v>
      </c>
      <c r="K89" s="5">
        <v>0.25</v>
      </c>
      <c r="L89" s="5">
        <v>8.3333332999999996E-2</v>
      </c>
      <c r="M89" s="5">
        <v>0.25</v>
      </c>
      <c r="N89" s="5">
        <v>0</v>
      </c>
      <c r="O89" s="5">
        <v>0</v>
      </c>
      <c r="P89" s="5">
        <v>0</v>
      </c>
      <c r="Q89" t="s">
        <v>3</v>
      </c>
      <c r="R89">
        <v>1</v>
      </c>
    </row>
    <row r="90" spans="1:18" x14ac:dyDescent="0.45">
      <c r="A90" t="s">
        <v>88</v>
      </c>
      <c r="B90">
        <v>1.281501E-3</v>
      </c>
      <c r="C90">
        <v>11</v>
      </c>
      <c r="D90">
        <v>1.0853480000000001E-3</v>
      </c>
      <c r="E90">
        <v>-0.49007424999999999</v>
      </c>
      <c r="F90">
        <v>4.1620592999999997E-2</v>
      </c>
      <c r="G90">
        <v>0.33568781199999997</v>
      </c>
      <c r="H90">
        <v>-0.70884666399999996</v>
      </c>
      <c r="I90" s="5">
        <v>0</v>
      </c>
      <c r="J90" s="5">
        <v>9.0909090999999997E-2</v>
      </c>
      <c r="K90" s="5">
        <v>0</v>
      </c>
      <c r="L90" s="5">
        <v>0</v>
      </c>
      <c r="M90" s="5">
        <v>0.36363636399999999</v>
      </c>
      <c r="N90" s="5">
        <v>0.27272727299999999</v>
      </c>
      <c r="O90" s="5">
        <v>0.27272727299999999</v>
      </c>
      <c r="P90" s="5">
        <v>0</v>
      </c>
      <c r="Q90" t="s">
        <v>61</v>
      </c>
      <c r="R90">
        <v>4</v>
      </c>
    </row>
    <row r="91" spans="1:18" x14ac:dyDescent="0.45">
      <c r="A91" t="s">
        <v>74</v>
      </c>
      <c r="B91">
        <v>0</v>
      </c>
      <c r="C91">
        <v>11</v>
      </c>
      <c r="D91">
        <v>1.0853480000000001E-3</v>
      </c>
      <c r="E91">
        <v>-0.72737603200000001</v>
      </c>
      <c r="F91">
        <v>-0.63832340600000004</v>
      </c>
      <c r="G91">
        <v>-5.4311482000000001E-2</v>
      </c>
      <c r="H91">
        <v>-0.84204580900000003</v>
      </c>
      <c r="I91" s="5">
        <v>0.27272727299999999</v>
      </c>
      <c r="J91" s="5">
        <v>9.0909090999999997E-2</v>
      </c>
      <c r="K91" s="5">
        <v>0.18181818199999999</v>
      </c>
      <c r="L91" s="5">
        <v>0</v>
      </c>
      <c r="M91" s="5">
        <v>0.18181818199999999</v>
      </c>
      <c r="N91" s="5">
        <v>9.0909090999999997E-2</v>
      </c>
      <c r="O91" s="5">
        <v>0.18181818199999999</v>
      </c>
      <c r="P91" s="5">
        <v>0</v>
      </c>
      <c r="Q91" t="s">
        <v>0</v>
      </c>
      <c r="R91">
        <v>3</v>
      </c>
    </row>
    <row r="92" spans="1:18" x14ac:dyDescent="0.45">
      <c r="A92" t="s">
        <v>71</v>
      </c>
      <c r="B92">
        <v>0</v>
      </c>
      <c r="C92">
        <v>11</v>
      </c>
      <c r="D92">
        <v>1.0853480000000001E-3</v>
      </c>
      <c r="E92">
        <v>0.34670908700000003</v>
      </c>
      <c r="F92">
        <v>-0.17800049300000001</v>
      </c>
      <c r="G92">
        <v>-2.7285970999999999E-2</v>
      </c>
      <c r="H92">
        <v>-0.32410765899999999</v>
      </c>
      <c r="I92" s="5">
        <v>0.27272727299999999</v>
      </c>
      <c r="J92" s="5">
        <v>9.0909090999999997E-2</v>
      </c>
      <c r="K92" s="5">
        <v>0.27272727299999999</v>
      </c>
      <c r="L92" s="5">
        <v>9.0909090999999997E-2</v>
      </c>
      <c r="M92" s="5">
        <v>0</v>
      </c>
      <c r="N92" s="5">
        <v>0</v>
      </c>
      <c r="O92" s="5">
        <v>0.27272727299999999</v>
      </c>
      <c r="P92" s="5">
        <v>0</v>
      </c>
      <c r="Q92" t="s">
        <v>0</v>
      </c>
      <c r="R92">
        <v>3</v>
      </c>
    </row>
    <row r="93" spans="1:18" x14ac:dyDescent="0.45">
      <c r="A93" t="s">
        <v>56</v>
      </c>
      <c r="B93">
        <v>1.61948E-4</v>
      </c>
      <c r="C93">
        <v>11</v>
      </c>
      <c r="D93">
        <v>1.0853480000000001E-3</v>
      </c>
      <c r="E93">
        <v>-0.249874754</v>
      </c>
      <c r="F93">
        <v>6.3825842999999993E-2</v>
      </c>
      <c r="G93">
        <v>-7.4451741000000002E-2</v>
      </c>
      <c r="H93">
        <v>-0.491453531</v>
      </c>
      <c r="I93" s="5">
        <v>0</v>
      </c>
      <c r="J93" s="5">
        <v>0.18181818199999999</v>
      </c>
      <c r="K93" s="5">
        <v>0.18181818199999999</v>
      </c>
      <c r="L93" s="5">
        <v>0.27272727299999999</v>
      </c>
      <c r="M93" s="5">
        <v>0.27272727299999999</v>
      </c>
      <c r="N93" s="5">
        <v>0</v>
      </c>
      <c r="O93" s="5">
        <v>0</v>
      </c>
      <c r="P93" s="5">
        <v>9.0909090999999997E-2</v>
      </c>
      <c r="Q93" t="s">
        <v>3</v>
      </c>
      <c r="R93">
        <v>2</v>
      </c>
    </row>
  </sheetData>
  <autoFilter ref="A2:R93" xr:uid="{00000000-0009-0000-0000-000001000000}">
    <sortState xmlns:xlrd2="http://schemas.microsoft.com/office/spreadsheetml/2017/richdata2" ref="A2:R92">
      <sortCondition descending="1" ref="C1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"/>
  <sheetViews>
    <sheetView workbookViewId="0">
      <selection activeCell="C28" sqref="C28"/>
    </sheetView>
  </sheetViews>
  <sheetFormatPr defaultRowHeight="18" x14ac:dyDescent="0.45"/>
  <cols>
    <col min="1" max="1" width="10.5" customWidth="1"/>
    <col min="2" max="9" width="8.8984375" customWidth="1"/>
  </cols>
  <sheetData>
    <row r="1" spans="1:24" x14ac:dyDescent="0.45"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M1" s="5" t="s">
        <v>125</v>
      </c>
      <c r="N1" s="5" t="s">
        <v>122</v>
      </c>
      <c r="O1" s="5" t="s">
        <v>123</v>
      </c>
      <c r="P1" s="5" t="s">
        <v>124</v>
      </c>
      <c r="Q1" s="5" t="s">
        <v>126</v>
      </c>
      <c r="R1" s="5" t="s">
        <v>120</v>
      </c>
      <c r="S1" s="5" t="s">
        <v>128</v>
      </c>
      <c r="T1" s="5" t="s">
        <v>129</v>
      </c>
      <c r="W1" s="5" t="s">
        <v>160</v>
      </c>
      <c r="X1" s="5" t="s">
        <v>161</v>
      </c>
    </row>
    <row r="2" spans="1:24" x14ac:dyDescent="0.45">
      <c r="A2" t="s">
        <v>138</v>
      </c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146</v>
      </c>
      <c r="J2" t="s">
        <v>147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  <c r="T2" t="s">
        <v>146</v>
      </c>
      <c r="U2" t="s">
        <v>159</v>
      </c>
    </row>
    <row r="3" spans="1:24" x14ac:dyDescent="0.45">
      <c r="A3" t="s">
        <v>1</v>
      </c>
      <c r="B3">
        <v>1094</v>
      </c>
      <c r="C3">
        <v>948</v>
      </c>
      <c r="D3">
        <v>1027</v>
      </c>
      <c r="E3">
        <v>582</v>
      </c>
      <c r="F3">
        <v>284</v>
      </c>
      <c r="G3">
        <v>562</v>
      </c>
      <c r="H3">
        <v>81</v>
      </c>
      <c r="I3">
        <v>3</v>
      </c>
      <c r="J3">
        <f>SUM(B3:I3)</f>
        <v>4581</v>
      </c>
      <c r="M3" s="29">
        <f>B3/$U3</f>
        <v>0.23881248635669067</v>
      </c>
      <c r="N3" s="29">
        <f t="shared" ref="N3:N5" si="0">C3/$U3</f>
        <v>0.20694171578258022</v>
      </c>
      <c r="O3" s="29">
        <f t="shared" ref="O3:O5" si="1">D3/$U3</f>
        <v>0.2241868587644619</v>
      </c>
      <c r="P3" s="29">
        <f t="shared" ref="P3:P5" si="2">E3/$U3</f>
        <v>0.12704649639816634</v>
      </c>
      <c r="Q3" s="29">
        <f t="shared" ref="Q3:Q5" si="3">F3/$U3</f>
        <v>6.1995197555118967E-2</v>
      </c>
      <c r="R3" s="29">
        <f t="shared" ref="R3:R5" si="4">G3/$U3</f>
        <v>0.12268063741541148</v>
      </c>
      <c r="S3" s="29">
        <f t="shared" ref="S3:S5" si="5">H3/$U3</f>
        <v>1.768172888015717E-2</v>
      </c>
      <c r="T3" s="29">
        <f t="shared" ref="T3:T5" si="6">I3/$U3</f>
        <v>6.5487884741322858E-4</v>
      </c>
      <c r="U3">
        <v>4581</v>
      </c>
    </row>
    <row r="4" spans="1:24" x14ac:dyDescent="0.45">
      <c r="A4" t="s">
        <v>2</v>
      </c>
      <c r="B4">
        <v>604</v>
      </c>
      <c r="C4">
        <v>865</v>
      </c>
      <c r="D4">
        <v>693</v>
      </c>
      <c r="E4">
        <v>478</v>
      </c>
      <c r="F4">
        <v>759</v>
      </c>
      <c r="G4">
        <v>408</v>
      </c>
      <c r="H4">
        <v>484</v>
      </c>
      <c r="I4">
        <v>67</v>
      </c>
      <c r="J4">
        <f>SUM(B4:I4)</f>
        <v>4358</v>
      </c>
      <c r="M4" s="29">
        <f t="shared" ref="M4:M5" si="7">B4/$U4</f>
        <v>0.13859568609453879</v>
      </c>
      <c r="N4" s="29">
        <f t="shared" si="0"/>
        <v>0.19848554382744379</v>
      </c>
      <c r="O4" s="29">
        <f t="shared" si="1"/>
        <v>0.15901789811840294</v>
      </c>
      <c r="P4" s="29">
        <f t="shared" si="2"/>
        <v>0.10968334098210188</v>
      </c>
      <c r="Q4" s="29">
        <f t="shared" si="3"/>
        <v>0.17416245984396511</v>
      </c>
      <c r="R4" s="29">
        <f t="shared" si="4"/>
        <v>9.362092703074805E-2</v>
      </c>
      <c r="S4" s="29">
        <f t="shared" si="5"/>
        <v>0.11106011932078935</v>
      </c>
      <c r="T4" s="29">
        <f t="shared" si="6"/>
        <v>1.5374024782010096E-2</v>
      </c>
      <c r="U4">
        <v>4358</v>
      </c>
    </row>
    <row r="5" spans="1:24" x14ac:dyDescent="0.45">
      <c r="A5" t="s">
        <v>0</v>
      </c>
      <c r="B5">
        <v>172</v>
      </c>
      <c r="C5">
        <v>152</v>
      </c>
      <c r="D5">
        <v>150</v>
      </c>
      <c r="E5">
        <v>81</v>
      </c>
      <c r="F5">
        <v>122</v>
      </c>
      <c r="G5">
        <v>94</v>
      </c>
      <c r="H5">
        <v>135</v>
      </c>
      <c r="I5">
        <v>290</v>
      </c>
      <c r="J5">
        <f>SUM(B5:I5)</f>
        <v>1196</v>
      </c>
      <c r="M5" s="29">
        <f t="shared" si="7"/>
        <v>0.14381270903010032</v>
      </c>
      <c r="N5" s="29">
        <f t="shared" si="0"/>
        <v>0.12709030100334448</v>
      </c>
      <c r="O5" s="29">
        <f t="shared" si="1"/>
        <v>0.1254180602006689</v>
      </c>
      <c r="P5" s="29">
        <f t="shared" si="2"/>
        <v>6.7725752508361201E-2</v>
      </c>
      <c r="Q5" s="29">
        <f t="shared" si="3"/>
        <v>0.1020066889632107</v>
      </c>
      <c r="R5" s="29">
        <f t="shared" si="4"/>
        <v>7.8595317725752512E-2</v>
      </c>
      <c r="S5" s="29">
        <f t="shared" si="5"/>
        <v>0.112876254180602</v>
      </c>
      <c r="T5" s="29">
        <f t="shared" si="6"/>
        <v>0.24247491638795987</v>
      </c>
      <c r="U5">
        <v>1196</v>
      </c>
    </row>
    <row r="6" spans="1:24" x14ac:dyDescent="0.45">
      <c r="A6" t="s">
        <v>148</v>
      </c>
      <c r="B6">
        <f>SUM(B3:B5)</f>
        <v>1870</v>
      </c>
      <c r="C6">
        <f t="shared" ref="C6:J6" si="8">SUM(C3:C5)</f>
        <v>1965</v>
      </c>
      <c r="D6">
        <f t="shared" si="8"/>
        <v>1870</v>
      </c>
      <c r="E6">
        <f t="shared" si="8"/>
        <v>1141</v>
      </c>
      <c r="F6">
        <f t="shared" si="8"/>
        <v>1165</v>
      </c>
      <c r="G6">
        <f t="shared" si="8"/>
        <v>1064</v>
      </c>
      <c r="H6">
        <f t="shared" si="8"/>
        <v>700</v>
      </c>
      <c r="I6">
        <f t="shared" si="8"/>
        <v>360</v>
      </c>
      <c r="J6">
        <f t="shared" si="8"/>
        <v>10135</v>
      </c>
    </row>
    <row r="7" spans="1:24" x14ac:dyDescent="0.45">
      <c r="B7" s="29">
        <f>B6/$J6</f>
        <v>0.18450912678835718</v>
      </c>
      <c r="C7" s="29">
        <f t="shared" ref="C7:I7" si="9">C6/$J6</f>
        <v>0.19388258510113468</v>
      </c>
      <c r="D7" s="29">
        <f t="shared" si="9"/>
        <v>0.18450912678835718</v>
      </c>
      <c r="E7" s="29">
        <f t="shared" si="9"/>
        <v>0.11258016773556981</v>
      </c>
      <c r="F7" s="29">
        <f t="shared" si="9"/>
        <v>0.11494819930932412</v>
      </c>
      <c r="G7" s="29">
        <f t="shared" si="9"/>
        <v>0.10498273310310804</v>
      </c>
      <c r="H7" s="29">
        <f t="shared" si="9"/>
        <v>6.9067587567834238E-2</v>
      </c>
      <c r="I7" s="29">
        <f t="shared" si="9"/>
        <v>3.5520473606314752E-2</v>
      </c>
    </row>
    <row r="8" spans="1:24" ht="18.600000000000001" thickBot="1" x14ac:dyDescent="0.5"/>
    <row r="9" spans="1:24" ht="36.6" thickBot="1" x14ac:dyDescent="0.5">
      <c r="A9" s="25" t="s">
        <v>149</v>
      </c>
      <c r="B9" s="30" t="s">
        <v>151</v>
      </c>
      <c r="C9" s="31" t="s">
        <v>152</v>
      </c>
      <c r="D9" s="31" t="s">
        <v>153</v>
      </c>
      <c r="E9" s="31" t="s">
        <v>154</v>
      </c>
      <c r="F9" s="31" t="s">
        <v>155</v>
      </c>
      <c r="G9" s="31" t="s">
        <v>156</v>
      </c>
      <c r="H9" s="31" t="s">
        <v>157</v>
      </c>
      <c r="I9" s="32" t="s">
        <v>158</v>
      </c>
      <c r="J9" s="26" t="s">
        <v>147</v>
      </c>
    </row>
    <row r="10" spans="1:24" x14ac:dyDescent="0.45">
      <c r="A10" s="13" t="s">
        <v>1</v>
      </c>
      <c r="B10" s="19">
        <f>B3/B$6</f>
        <v>0.58502673796791449</v>
      </c>
      <c r="C10" s="8">
        <f t="shared" ref="C10:J10" si="10">C3/C$6</f>
        <v>0.48244274809160304</v>
      </c>
      <c r="D10" s="8">
        <f t="shared" si="10"/>
        <v>0.54919786096256684</v>
      </c>
      <c r="E10" s="8">
        <f t="shared" si="10"/>
        <v>0.51007887817703768</v>
      </c>
      <c r="F10" s="8">
        <f t="shared" si="10"/>
        <v>0.24377682403433476</v>
      </c>
      <c r="G10" s="8">
        <f t="shared" si="10"/>
        <v>0.52819548872180455</v>
      </c>
      <c r="H10" s="8">
        <f t="shared" si="10"/>
        <v>0.11571428571428571</v>
      </c>
      <c r="I10" s="9">
        <f t="shared" si="10"/>
        <v>8.3333333333333332E-3</v>
      </c>
      <c r="J10" s="16">
        <f t="shared" si="10"/>
        <v>0.45199802664035521</v>
      </c>
    </row>
    <row r="11" spans="1:24" x14ac:dyDescent="0.45">
      <c r="A11" s="14" t="s">
        <v>2</v>
      </c>
      <c r="B11" s="20">
        <f>B4/B$6</f>
        <v>0.32299465240641712</v>
      </c>
      <c r="C11" s="3">
        <f t="shared" ref="C11:J12" si="11">C4/C$6</f>
        <v>0.44020356234096691</v>
      </c>
      <c r="D11" s="3">
        <f t="shared" si="11"/>
        <v>0.37058823529411766</v>
      </c>
      <c r="E11" s="3">
        <f t="shared" si="11"/>
        <v>0.41893076248904471</v>
      </c>
      <c r="F11" s="3">
        <f t="shared" si="11"/>
        <v>0.6515021459227468</v>
      </c>
      <c r="G11" s="3">
        <f t="shared" si="11"/>
        <v>0.38345864661654133</v>
      </c>
      <c r="H11" s="3">
        <f t="shared" si="11"/>
        <v>0.69142857142857139</v>
      </c>
      <c r="I11" s="10">
        <f t="shared" si="11"/>
        <v>0.18611111111111112</v>
      </c>
      <c r="J11" s="17">
        <f t="shared" si="11"/>
        <v>0.42999506660088799</v>
      </c>
    </row>
    <row r="12" spans="1:24" ht="18.600000000000001" thickBot="1" x14ac:dyDescent="0.5">
      <c r="A12" s="15" t="s">
        <v>0</v>
      </c>
      <c r="B12" s="21">
        <f>B5/B$6</f>
        <v>9.197860962566845E-2</v>
      </c>
      <c r="C12" s="11">
        <f t="shared" si="11"/>
        <v>7.7353689567430023E-2</v>
      </c>
      <c r="D12" s="11">
        <f t="shared" si="11"/>
        <v>8.0213903743315509E-2</v>
      </c>
      <c r="E12" s="11">
        <f t="shared" si="11"/>
        <v>7.0990359333917619E-2</v>
      </c>
      <c r="F12" s="11">
        <f t="shared" si="11"/>
        <v>0.10472103004291845</v>
      </c>
      <c r="G12" s="11">
        <f t="shared" si="11"/>
        <v>8.834586466165413E-2</v>
      </c>
      <c r="H12" s="11">
        <f t="shared" si="11"/>
        <v>0.19285714285714287</v>
      </c>
      <c r="I12" s="12">
        <f t="shared" si="11"/>
        <v>0.80555555555555558</v>
      </c>
      <c r="J12" s="18">
        <f t="shared" si="11"/>
        <v>0.11800690675875679</v>
      </c>
    </row>
    <row r="13" spans="1:24" s="7" customFormat="1" ht="36.6" thickBot="1" x14ac:dyDescent="0.5">
      <c r="A13" s="27" t="s">
        <v>150</v>
      </c>
      <c r="B13" s="22">
        <f>LOG(B11/B10, 2)</f>
        <v>-0.85699228346747769</v>
      </c>
      <c r="C13" s="23">
        <f t="shared" ref="C13:J13" si="12">LOG(C11/C10, 2)</f>
        <v>-0.13218692637417212</v>
      </c>
      <c r="D13" s="23">
        <f t="shared" si="12"/>
        <v>-0.5675089241809812</v>
      </c>
      <c r="E13" s="23">
        <f t="shared" si="12"/>
        <v>-0.28400853492753519</v>
      </c>
      <c r="F13" s="23">
        <f t="shared" si="12"/>
        <v>1.4182089559107844</v>
      </c>
      <c r="G13" s="23">
        <f t="shared" si="12"/>
        <v>-0.46200097824943076</v>
      </c>
      <c r="H13" s="23">
        <f t="shared" si="12"/>
        <v>2.5790132343899699</v>
      </c>
      <c r="I13" s="24">
        <f t="shared" si="12"/>
        <v>4.4811266897366169</v>
      </c>
      <c r="J13" s="28">
        <f t="shared" si="12"/>
        <v>-7.199636640210097E-2</v>
      </c>
    </row>
  </sheetData>
  <phoneticPr fontId="18"/>
  <conditionalFormatting sqref="B13:J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TableS2_SubsetProp_Summarize</vt:lpstr>
      <vt:lpstr>Fig3E_SubsetProp_Summarize</vt:lpstr>
      <vt:lpstr>clone.cluster.distribution</vt:lpstr>
      <vt:lpstr>clone.classification</vt:lpstr>
      <vt:lpstr>SubsetProp_Summarize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AokiMPM</dc:creator>
  <cp:lastModifiedBy>青木寛泰</cp:lastModifiedBy>
  <dcterms:created xsi:type="dcterms:W3CDTF">2021-03-18T02:59:05Z</dcterms:created>
  <dcterms:modified xsi:type="dcterms:W3CDTF">2021-06-10T09:04:32Z</dcterms:modified>
</cp:coreProperties>
</file>