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GoogleDrive\Desktop\working\covid19_EOC\our_study\SIR\6wave\"/>
    </mc:Choice>
  </mc:AlternateContent>
  <xr:revisionPtr revIDLastSave="0" documentId="13_ncr:1_{14A82592-B39E-4C9E-BD51-35236C9FBE7B}" xr6:coauthVersionLast="47" xr6:coauthVersionMax="47" xr10:uidLastSave="{00000000-0000-0000-0000-000000000000}"/>
  <bookViews>
    <workbookView xWindow="-110" yWindow="490" windowWidth="38620" windowHeight="21220" xr2:uid="{76FDD625-6303-416C-AD59-32F976CE4308}"/>
  </bookViews>
  <sheets>
    <sheet name="短期予測" sheetId="5" r:id="rId1"/>
    <sheet name="中期予測" sheetId="1" r:id="rId2"/>
    <sheet name="var" sheetId="3" state="hidden" r:id="rId3"/>
  </sheets>
  <definedNames>
    <definedName name="_xlnm.Print_Area" localSheetId="0">短期予測!$A$1:$AS$88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W372" i="1" l="1"/>
  <c r="BV372" i="1"/>
  <c r="BU372" i="1"/>
  <c r="BT372" i="1"/>
  <c r="BS372" i="1"/>
  <c r="BR372" i="1"/>
  <c r="BQ372" i="1"/>
  <c r="BP372" i="1"/>
  <c r="BN372" i="1"/>
  <c r="BM372" i="1"/>
  <c r="BL372" i="1"/>
  <c r="BK372" i="1"/>
  <c r="BJ372" i="1"/>
  <c r="BI372" i="1"/>
  <c r="BH372" i="1"/>
  <c r="BG372" i="1"/>
  <c r="BE372" i="1"/>
  <c r="BD372" i="1"/>
  <c r="BC372" i="1"/>
  <c r="BB372" i="1"/>
  <c r="BA372" i="1"/>
  <c r="AZ372" i="1"/>
  <c r="AY372" i="1"/>
  <c r="AX372" i="1"/>
  <c r="AT372" i="1"/>
  <c r="AO372" i="1"/>
  <c r="AV372" i="1"/>
  <c r="AU372" i="1"/>
  <c r="AS372" i="1"/>
  <c r="AR372" i="1"/>
  <c r="AQ372" i="1"/>
  <c r="AP372" i="1"/>
  <c r="B81" i="5"/>
  <c r="BK276" i="5"/>
  <c r="BB276" i="5"/>
  <c r="AS276" i="5"/>
  <c r="AJ276" i="5"/>
  <c r="AA276" i="5"/>
  <c r="AA81" i="5"/>
  <c r="BM277" i="5"/>
  <c r="BL277" i="5"/>
  <c r="BJ277" i="5"/>
  <c r="BI277" i="5"/>
  <c r="BH277" i="5"/>
  <c r="BG277" i="5"/>
  <c r="BF277" i="5"/>
  <c r="BD277" i="5"/>
  <c r="BC277" i="5"/>
  <c r="BA277" i="5"/>
  <c r="AZ277" i="5"/>
  <c r="AY277" i="5"/>
  <c r="AX277" i="5"/>
  <c r="AW277" i="5"/>
  <c r="AU277" i="5"/>
  <c r="AT277" i="5"/>
  <c r="AR277" i="5"/>
  <c r="AQ277" i="5"/>
  <c r="AP277" i="5"/>
  <c r="AO277" i="5"/>
  <c r="AN277" i="5"/>
  <c r="AL277" i="5"/>
  <c r="AK277" i="5"/>
  <c r="AI277" i="5"/>
  <c r="AH277" i="5"/>
  <c r="AG277" i="5"/>
  <c r="AF277" i="5"/>
  <c r="AE277" i="5"/>
  <c r="B144" i="1"/>
  <c r="B37" i="5"/>
  <c r="AS143" i="5"/>
  <c r="AO278" i="5" l="1"/>
  <c r="AN278" i="5"/>
  <c r="AP278" i="5"/>
  <c r="BB373" i="1"/>
  <c r="BC373" i="1"/>
  <c r="BD373" i="1"/>
  <c r="AX373" i="1"/>
  <c r="BE373" i="1"/>
  <c r="BG373" i="1"/>
  <c r="BH373" i="1"/>
  <c r="AZ373" i="1"/>
  <c r="BA373" i="1"/>
  <c r="BI373" i="1"/>
  <c r="BJ373" i="1"/>
  <c r="BK373" i="1"/>
  <c r="BL373" i="1"/>
  <c r="BM373" i="1"/>
  <c r="BN373" i="1"/>
  <c r="BP373" i="1"/>
  <c r="BQ373" i="1"/>
  <c r="BR373" i="1"/>
  <c r="BR374" i="1" s="1"/>
  <c r="BS373" i="1"/>
  <c r="BT373" i="1"/>
  <c r="BU373" i="1"/>
  <c r="BV373" i="1"/>
  <c r="BV374" i="1" s="1"/>
  <c r="BW373" i="1"/>
  <c r="BW374" i="1" s="1"/>
  <c r="AY373" i="1"/>
  <c r="AS277" i="5"/>
  <c r="BK277" i="5"/>
  <c r="BK278" i="5" s="1"/>
  <c r="BB277" i="5"/>
  <c r="AJ277" i="5"/>
  <c r="AQ278" i="5"/>
  <c r="AR278" i="5"/>
  <c r="AT278" i="5"/>
  <c r="AU278" i="5"/>
  <c r="AW278" i="5"/>
  <c r="AW279" i="5" s="1"/>
  <c r="AX278" i="5"/>
  <c r="AX279" i="5" s="1"/>
  <c r="AY278" i="5"/>
  <c r="AY279" i="5" s="1"/>
  <c r="AZ278" i="5"/>
  <c r="AZ279" i="5" s="1"/>
  <c r="BA278" i="5"/>
  <c r="BA279" i="5" s="1"/>
  <c r="BC278" i="5"/>
  <c r="BC279" i="5" s="1"/>
  <c r="BD278" i="5"/>
  <c r="BD279" i="5" s="1"/>
  <c r="BF278" i="5"/>
  <c r="BF279" i="5" s="1"/>
  <c r="BF280" i="5" s="1"/>
  <c r="BG278" i="5"/>
  <c r="BG279" i="5" s="1"/>
  <c r="BG280" i="5" s="1"/>
  <c r="BH278" i="5"/>
  <c r="BH279" i="5" s="1"/>
  <c r="BH280" i="5" s="1"/>
  <c r="BI278" i="5"/>
  <c r="BI279" i="5" s="1"/>
  <c r="BI280" i="5" s="1"/>
  <c r="BJ278" i="5"/>
  <c r="BJ279" i="5" s="1"/>
  <c r="BJ280" i="5" s="1"/>
  <c r="BL278" i="5"/>
  <c r="BL279" i="5" s="1"/>
  <c r="BL280" i="5" s="1"/>
  <c r="BM278" i="5"/>
  <c r="BM279" i="5" s="1"/>
  <c r="BM280" i="5" s="1"/>
  <c r="AJ81" i="5"/>
  <c r="AS205" i="5"/>
  <c r="BB81" i="5"/>
  <c r="BK81" i="5"/>
  <c r="BT81" i="5"/>
  <c r="B211" i="5"/>
  <c r="I146" i="5"/>
  <c r="I276" i="5" s="1"/>
  <c r="H146" i="5"/>
  <c r="H276" i="5" s="1"/>
  <c r="F146" i="5"/>
  <c r="F276" i="5" s="1"/>
  <c r="E146" i="5"/>
  <c r="E276" i="5" s="1"/>
  <c r="D146" i="5"/>
  <c r="D276" i="5" s="1"/>
  <c r="C146" i="5"/>
  <c r="C276" i="5" s="1"/>
  <c r="B146" i="5"/>
  <c r="B276" i="5" s="1"/>
  <c r="T81" i="5"/>
  <c r="S81" i="5"/>
  <c r="R81" i="5"/>
  <c r="Q81" i="5"/>
  <c r="Q276" i="5" s="1"/>
  <c r="P81" i="5"/>
  <c r="O81" i="5"/>
  <c r="N81" i="5"/>
  <c r="N276" i="5" s="1"/>
  <c r="M81" i="5"/>
  <c r="C37" i="5"/>
  <c r="B40" i="5"/>
  <c r="B42" i="5"/>
  <c r="C42" i="5"/>
  <c r="D42" i="5"/>
  <c r="E42" i="5"/>
  <c r="F42" i="5"/>
  <c r="G42" i="5"/>
  <c r="H42" i="5"/>
  <c r="I42" i="5"/>
  <c r="B43" i="5"/>
  <c r="C43" i="5"/>
  <c r="D43" i="5"/>
  <c r="E43" i="5"/>
  <c r="F43" i="5"/>
  <c r="G43" i="5"/>
  <c r="H43" i="5"/>
  <c r="I43" i="5"/>
  <c r="B49" i="5"/>
  <c r="C49" i="5"/>
  <c r="D49" i="5"/>
  <c r="E49" i="5"/>
  <c r="F49" i="5"/>
  <c r="G49" i="5"/>
  <c r="H49" i="5"/>
  <c r="I49" i="5"/>
  <c r="B57" i="5"/>
  <c r="C57" i="5"/>
  <c r="AF82" i="5" s="1"/>
  <c r="D57" i="5"/>
  <c r="E57" i="5"/>
  <c r="AH82" i="5" s="1"/>
  <c r="F57" i="5"/>
  <c r="AI82" i="5" s="1"/>
  <c r="G57" i="5"/>
  <c r="H57" i="5"/>
  <c r="AK82" i="5" s="1"/>
  <c r="I57" i="5"/>
  <c r="AL82" i="5" s="1"/>
  <c r="B58" i="5"/>
  <c r="C58" i="5"/>
  <c r="BG82" i="5" s="1"/>
  <c r="D58" i="5"/>
  <c r="BH82" i="5" s="1"/>
  <c r="E58" i="5"/>
  <c r="BI82" i="5" s="1"/>
  <c r="F58" i="5"/>
  <c r="BJ82" i="5" s="1"/>
  <c r="G58" i="5"/>
  <c r="H58" i="5"/>
  <c r="BL82" i="5" s="1"/>
  <c r="I58" i="5"/>
  <c r="BM82" i="5" s="1"/>
  <c r="I165" i="1"/>
  <c r="CF177" i="1" s="1"/>
  <c r="H165" i="1"/>
  <c r="BV177" i="1" s="1"/>
  <c r="G165" i="1"/>
  <c r="BU177" i="1" s="1"/>
  <c r="F165" i="1"/>
  <c r="BT177" i="1" s="1"/>
  <c r="E165" i="1"/>
  <c r="CB177" i="1" s="1"/>
  <c r="D165" i="1"/>
  <c r="CA177" i="1" s="1"/>
  <c r="C165" i="1"/>
  <c r="BQ177" i="1" s="1"/>
  <c r="B165" i="1"/>
  <c r="BP177" i="1" s="1"/>
  <c r="B164" i="1"/>
  <c r="AX177" i="1" s="1"/>
  <c r="D164" i="1"/>
  <c r="AQ177" i="1" s="1"/>
  <c r="B156" i="1"/>
  <c r="B147" i="1"/>
  <c r="I241" i="1"/>
  <c r="I371" i="1" s="1"/>
  <c r="H241" i="1"/>
  <c r="H371" i="1" s="1"/>
  <c r="G241" i="1"/>
  <c r="G371" i="1" s="1"/>
  <c r="F241" i="1"/>
  <c r="F371" i="1" s="1"/>
  <c r="J371" i="1" s="1"/>
  <c r="E241" i="1"/>
  <c r="E371" i="1" s="1"/>
  <c r="D241" i="1"/>
  <c r="D371" i="1" s="1"/>
  <c r="C241" i="1"/>
  <c r="C371" i="1" s="1"/>
  <c r="B241" i="1"/>
  <c r="B371" i="1" s="1"/>
  <c r="B143" i="1"/>
  <c r="AD176" i="1"/>
  <c r="AC176" i="1"/>
  <c r="AC371" i="1" s="1"/>
  <c r="AB176" i="1"/>
  <c r="AB371" i="1" s="1"/>
  <c r="AA176" i="1"/>
  <c r="Z176" i="1"/>
  <c r="Y176" i="1"/>
  <c r="Y371" i="1" s="1"/>
  <c r="X176" i="1"/>
  <c r="X371" i="1" s="1"/>
  <c r="W176" i="1"/>
  <c r="W371" i="1" s="1"/>
  <c r="I164" i="1"/>
  <c r="AV177" i="1" s="1"/>
  <c r="H164" i="1"/>
  <c r="AU177" i="1" s="1"/>
  <c r="G164" i="1"/>
  <c r="BC177" i="1" s="1"/>
  <c r="F164" i="1"/>
  <c r="AS177" i="1" s="1"/>
  <c r="E164" i="1"/>
  <c r="AR177" i="1" s="1"/>
  <c r="C164" i="1"/>
  <c r="B149" i="1"/>
  <c r="D150" i="1"/>
  <c r="E150" i="1"/>
  <c r="B150" i="1"/>
  <c r="C143" i="1"/>
  <c r="C144" i="1" s="1"/>
  <c r="I156" i="1"/>
  <c r="H156" i="1"/>
  <c r="G156" i="1"/>
  <c r="F156" i="1"/>
  <c r="E156" i="1"/>
  <c r="D156" i="1"/>
  <c r="C156" i="1"/>
  <c r="H149" i="1"/>
  <c r="G149" i="1"/>
  <c r="D149" i="1"/>
  <c r="C149" i="1"/>
  <c r="G150" i="1"/>
  <c r="I150" i="1"/>
  <c r="H150" i="1"/>
  <c r="F150" i="1"/>
  <c r="C150" i="1"/>
  <c r="BK374" i="1" l="1"/>
  <c r="BM374" i="1"/>
  <c r="BV375" i="1" s="1"/>
  <c r="BG374" i="1"/>
  <c r="BL374" i="1"/>
  <c r="BN374" i="1"/>
  <c r="BW375" i="1" s="1"/>
  <c r="BQ374" i="1"/>
  <c r="BP374" i="1"/>
  <c r="BP375" i="1" s="1"/>
  <c r="BU374" i="1"/>
  <c r="BU375" i="1" s="1"/>
  <c r="BT374" i="1"/>
  <c r="BT375" i="1" s="1"/>
  <c r="BS374" i="1"/>
  <c r="BJ374" i="1"/>
  <c r="BI374" i="1"/>
  <c r="BR375" i="1" s="1"/>
  <c r="CE177" i="1"/>
  <c r="CE178" i="1" s="1"/>
  <c r="E176" i="1"/>
  <c r="Z371" i="1"/>
  <c r="F176" i="1"/>
  <c r="AA371" i="1"/>
  <c r="I176" i="1"/>
  <c r="AD371" i="1"/>
  <c r="BH374" i="1"/>
  <c r="BB278" i="5"/>
  <c r="BK279" i="5" s="1"/>
  <c r="AS278" i="5"/>
  <c r="M276" i="5"/>
  <c r="D81" i="5"/>
  <c r="O276" i="5"/>
  <c r="X277" i="5" s="1"/>
  <c r="G81" i="5"/>
  <c r="R276" i="5"/>
  <c r="AA277" i="5" s="1"/>
  <c r="H81" i="5"/>
  <c r="S276" i="5"/>
  <c r="AB277" i="5" s="1"/>
  <c r="I81" i="5"/>
  <c r="T276" i="5"/>
  <c r="AC277" i="5" s="1"/>
  <c r="E81" i="5"/>
  <c r="P276" i="5"/>
  <c r="BT82" i="5"/>
  <c r="E44" i="5"/>
  <c r="E45" i="5" s="1"/>
  <c r="E46" i="5" s="1"/>
  <c r="E47" i="5" s="1"/>
  <c r="I44" i="5"/>
  <c r="I45" i="5" s="1"/>
  <c r="I46" i="5" s="1"/>
  <c r="I47" i="5" s="1"/>
  <c r="AW82" i="5"/>
  <c r="G146" i="5"/>
  <c r="BA82" i="5"/>
  <c r="H44" i="5"/>
  <c r="H45" i="5" s="1"/>
  <c r="H46" i="5" s="1"/>
  <c r="AB82" i="5" s="1"/>
  <c r="D44" i="5"/>
  <c r="D45" i="5" s="1"/>
  <c r="D46" i="5" s="1"/>
  <c r="X82" i="5" s="1"/>
  <c r="AX82" i="5"/>
  <c r="BC82" i="5"/>
  <c r="I50" i="5"/>
  <c r="AU206" i="5" s="1"/>
  <c r="AU207" i="5" s="1"/>
  <c r="E50" i="5"/>
  <c r="G44" i="5"/>
  <c r="G45" i="5" s="1"/>
  <c r="G46" i="5" s="1"/>
  <c r="G47" i="5" s="1"/>
  <c r="C44" i="5"/>
  <c r="C45" i="5" s="1"/>
  <c r="C46" i="5" s="1"/>
  <c r="W277" i="5" s="1"/>
  <c r="AY82" i="5"/>
  <c r="BD82" i="5"/>
  <c r="BB82" i="5"/>
  <c r="AZ82" i="5"/>
  <c r="AJ82" i="5"/>
  <c r="BF82" i="5"/>
  <c r="AE82" i="5"/>
  <c r="BP82" i="5"/>
  <c r="BP83" i="5" s="1"/>
  <c r="BK82" i="5"/>
  <c r="B44" i="5"/>
  <c r="B45" i="5" s="1"/>
  <c r="B46" i="5" s="1"/>
  <c r="V82" i="5" s="1"/>
  <c r="BU82" i="5"/>
  <c r="BU83" i="5" s="1"/>
  <c r="AG82" i="5"/>
  <c r="F44" i="5"/>
  <c r="F45" i="5" s="1"/>
  <c r="F46" i="5" s="1"/>
  <c r="Z277" i="5" s="1"/>
  <c r="BQ82" i="5"/>
  <c r="BQ83" i="5" s="1"/>
  <c r="B50" i="5"/>
  <c r="AN144" i="5" s="1"/>
  <c r="F50" i="5"/>
  <c r="AR144" i="5" s="1"/>
  <c r="AR145" i="5" s="1"/>
  <c r="G50" i="5"/>
  <c r="AS206" i="5" s="1"/>
  <c r="C50" i="5"/>
  <c r="C211" i="5" s="1"/>
  <c r="H50" i="5"/>
  <c r="AT144" i="5" s="1"/>
  <c r="AT145" i="5" s="1"/>
  <c r="D50" i="5"/>
  <c r="AP206" i="5" s="1"/>
  <c r="BO82" i="5"/>
  <c r="I211" i="5"/>
  <c r="BS82" i="5"/>
  <c r="BS83" i="5" s="1"/>
  <c r="BV82" i="5"/>
  <c r="BV83" i="5" s="1"/>
  <c r="BR82" i="5"/>
  <c r="BR83" i="5" s="1"/>
  <c r="O82" i="5"/>
  <c r="S82" i="5"/>
  <c r="R82" i="5"/>
  <c r="N82" i="5"/>
  <c r="Q82" i="5"/>
  <c r="M82" i="5"/>
  <c r="T82" i="5"/>
  <c r="P82" i="5"/>
  <c r="F81" i="5"/>
  <c r="C81" i="5"/>
  <c r="B157" i="1"/>
  <c r="C157" i="1"/>
  <c r="AP177" i="1"/>
  <c r="AY177" i="1"/>
  <c r="BB177" i="1"/>
  <c r="BB178" i="1" s="1"/>
  <c r="J241" i="1"/>
  <c r="CC177" i="1"/>
  <c r="CC178" i="1" s="1"/>
  <c r="AT177" i="1"/>
  <c r="BC178" i="1" s="1"/>
  <c r="BY177" i="1"/>
  <c r="BY178" i="1" s="1"/>
  <c r="Z177" i="1"/>
  <c r="AA177" i="1"/>
  <c r="X177" i="1"/>
  <c r="X372" i="1" s="1"/>
  <c r="C176" i="1"/>
  <c r="AB177" i="1"/>
  <c r="AB372" i="1" s="1"/>
  <c r="G176" i="1"/>
  <c r="BS177" i="1"/>
  <c r="Y177" i="1"/>
  <c r="Y372" i="1" s="1"/>
  <c r="AC177" i="1"/>
  <c r="AC372" i="1" s="1"/>
  <c r="AD177" i="1"/>
  <c r="AD372" i="1" s="1"/>
  <c r="BD177" i="1"/>
  <c r="CD177" i="1"/>
  <c r="CD178" i="1" s="1"/>
  <c r="B176" i="1"/>
  <c r="H176" i="1"/>
  <c r="W177" i="1"/>
  <c r="W372" i="1" s="1"/>
  <c r="AZ177" i="1"/>
  <c r="BR177" i="1"/>
  <c r="CA178" i="1" s="1"/>
  <c r="BW177" i="1"/>
  <c r="BZ177" i="1"/>
  <c r="BZ178" i="1" s="1"/>
  <c r="D176" i="1"/>
  <c r="BA177" i="1"/>
  <c r="BE177" i="1"/>
  <c r="B151" i="1"/>
  <c r="B152" i="1" s="1"/>
  <c r="B153" i="1" s="1"/>
  <c r="AF372" i="1" s="1"/>
  <c r="H157" i="1"/>
  <c r="G157" i="1"/>
  <c r="BC301" i="1" s="1"/>
  <c r="C151" i="1"/>
  <c r="C152" i="1" s="1"/>
  <c r="C153" i="1" s="1"/>
  <c r="C154" i="1" s="1"/>
  <c r="D151" i="1"/>
  <c r="D157" i="1"/>
  <c r="BI177" i="1" s="1"/>
  <c r="F149" i="1"/>
  <c r="F157" i="1" s="1"/>
  <c r="E149" i="1"/>
  <c r="E157" i="1" s="1"/>
  <c r="I149" i="1"/>
  <c r="I157" i="1" s="1"/>
  <c r="BN177" i="1" s="1"/>
  <c r="E151" i="1"/>
  <c r="G151" i="1"/>
  <c r="G152" i="1" s="1"/>
  <c r="G153" i="1" s="1"/>
  <c r="G154" i="1" s="1"/>
  <c r="F151" i="1"/>
  <c r="H151" i="1"/>
  <c r="I151" i="1"/>
  <c r="J146" i="5" l="1"/>
  <c r="G276" i="5"/>
  <c r="J276" i="5" s="1"/>
  <c r="Y277" i="5"/>
  <c r="BS375" i="1"/>
  <c r="AO373" i="1"/>
  <c r="AF373" i="1"/>
  <c r="Z178" i="1"/>
  <c r="Z373" i="1" s="1"/>
  <c r="Z372" i="1"/>
  <c r="AK372" i="1"/>
  <c r="AG372" i="1"/>
  <c r="AA178" i="1"/>
  <c r="AA372" i="1"/>
  <c r="BQ375" i="1"/>
  <c r="BB279" i="5"/>
  <c r="BK280" i="5" s="1"/>
  <c r="AF278" i="5"/>
  <c r="AI278" i="5"/>
  <c r="AH278" i="5"/>
  <c r="Q83" i="5"/>
  <c r="Q277" i="5"/>
  <c r="Z278" i="5" s="1"/>
  <c r="AG278" i="5"/>
  <c r="M83" i="5"/>
  <c r="M278" i="5" s="1"/>
  <c r="M277" i="5"/>
  <c r="AK278" i="5"/>
  <c r="AL278" i="5"/>
  <c r="T83" i="5"/>
  <c r="T278" i="5" s="1"/>
  <c r="T277" i="5"/>
  <c r="AC278" i="5" s="1"/>
  <c r="AJ278" i="5"/>
  <c r="V277" i="5"/>
  <c r="P83" i="5"/>
  <c r="P278" i="5" s="1"/>
  <c r="P277" i="5"/>
  <c r="N83" i="5"/>
  <c r="N277" i="5"/>
  <c r="W278" i="5" s="1"/>
  <c r="R83" i="5"/>
  <c r="R277" i="5"/>
  <c r="AA278" i="5" s="1"/>
  <c r="S83" i="5"/>
  <c r="S278" i="5" s="1"/>
  <c r="S277" i="5"/>
  <c r="AB278" i="5" s="1"/>
  <c r="O83" i="5"/>
  <c r="O277" i="5"/>
  <c r="X278" i="5" s="1"/>
  <c r="AC82" i="5"/>
  <c r="AL83" i="5" s="1"/>
  <c r="AU208" i="5" s="1"/>
  <c r="E51" i="5"/>
  <c r="E52" i="5" s="1"/>
  <c r="AK83" i="5"/>
  <c r="AT146" i="5" s="1"/>
  <c r="AU144" i="5"/>
  <c r="AU145" i="5" s="1"/>
  <c r="Y82" i="5"/>
  <c r="AE83" i="5"/>
  <c r="C47" i="5"/>
  <c r="W82" i="5"/>
  <c r="F47" i="5"/>
  <c r="Z82" i="5"/>
  <c r="AN206" i="5"/>
  <c r="AW83" i="5" s="1"/>
  <c r="AP207" i="5"/>
  <c r="AR206" i="5"/>
  <c r="AR207" i="5" s="1"/>
  <c r="BB83" i="5"/>
  <c r="AP144" i="5"/>
  <c r="AP145" i="5" s="1"/>
  <c r="AO144" i="5"/>
  <c r="AO145" i="5" s="1"/>
  <c r="AO206" i="5"/>
  <c r="AO207" i="5" s="1"/>
  <c r="AY83" i="5"/>
  <c r="I51" i="5"/>
  <c r="I52" i="5" s="1"/>
  <c r="B47" i="5"/>
  <c r="AS144" i="5"/>
  <c r="AS145" i="5" s="1"/>
  <c r="AT206" i="5"/>
  <c r="AT207" i="5" s="1"/>
  <c r="BD83" i="5"/>
  <c r="BD84" i="5" s="1"/>
  <c r="AQ206" i="5"/>
  <c r="AQ207" i="5" s="1"/>
  <c r="AQ144" i="5"/>
  <c r="AQ145" i="5" s="1"/>
  <c r="BT83" i="5"/>
  <c r="AS207" i="5"/>
  <c r="AN145" i="5"/>
  <c r="BO83" i="5"/>
  <c r="F211" i="5"/>
  <c r="F51" i="5"/>
  <c r="F52" i="5" s="1"/>
  <c r="AA82" i="5"/>
  <c r="G211" i="5"/>
  <c r="BK83" i="5"/>
  <c r="H47" i="5"/>
  <c r="AG83" i="5"/>
  <c r="BJ83" i="5"/>
  <c r="BS84" i="5" s="1"/>
  <c r="G51" i="5"/>
  <c r="G52" i="5" s="1"/>
  <c r="D211" i="5"/>
  <c r="B51" i="5"/>
  <c r="B52" i="5" s="1"/>
  <c r="D47" i="5"/>
  <c r="C51" i="5"/>
  <c r="C52" i="5" s="1"/>
  <c r="H51" i="5"/>
  <c r="H52" i="5" s="1"/>
  <c r="BH83" i="5"/>
  <c r="D51" i="5"/>
  <c r="D52" i="5" s="1"/>
  <c r="H211" i="5"/>
  <c r="BM83" i="5"/>
  <c r="BF83" i="5"/>
  <c r="F212" i="5"/>
  <c r="I212" i="5"/>
  <c r="BI83" i="5"/>
  <c r="M84" i="5"/>
  <c r="V83" i="5"/>
  <c r="E211" i="5"/>
  <c r="G212" i="5"/>
  <c r="F82" i="5"/>
  <c r="E82" i="5"/>
  <c r="H82" i="5"/>
  <c r="I82" i="5"/>
  <c r="G82" i="5"/>
  <c r="J81" i="5"/>
  <c r="B82" i="5"/>
  <c r="C82" i="5"/>
  <c r="D82" i="5"/>
  <c r="BE238" i="1"/>
  <c r="BE300" i="1"/>
  <c r="I306" i="1" s="1"/>
  <c r="BC240" i="1"/>
  <c r="BC302" i="1"/>
  <c r="BB301" i="1"/>
  <c r="BB239" i="1"/>
  <c r="BD178" i="1"/>
  <c r="BD301" i="1"/>
  <c r="BD239" i="1"/>
  <c r="BB302" i="1"/>
  <c r="BB240" i="1"/>
  <c r="BM177" i="1"/>
  <c r="H307" i="1" s="1"/>
  <c r="BD238" i="1"/>
  <c r="BD300" i="1"/>
  <c r="H306" i="1" s="1"/>
  <c r="BE178" i="1"/>
  <c r="BE301" i="1"/>
  <c r="I307" i="1" s="1"/>
  <c r="BE239" i="1"/>
  <c r="BJ177" i="1"/>
  <c r="BA238" i="1"/>
  <c r="BA300" i="1"/>
  <c r="E306" i="1" s="1"/>
  <c r="BA178" i="1"/>
  <c r="BA301" i="1"/>
  <c r="BA239" i="1"/>
  <c r="BH177" i="1"/>
  <c r="AY300" i="1"/>
  <c r="C306" i="1" s="1"/>
  <c r="AY238" i="1"/>
  <c r="BG177" i="1"/>
  <c r="BP178" i="1" s="1"/>
  <c r="AX238" i="1"/>
  <c r="AX300" i="1"/>
  <c r="B306" i="1" s="1"/>
  <c r="AZ178" i="1"/>
  <c r="AZ301" i="1"/>
  <c r="D307" i="1" s="1"/>
  <c r="AZ239" i="1"/>
  <c r="AX239" i="1"/>
  <c r="BK177" i="1"/>
  <c r="BK178" i="1" s="1"/>
  <c r="BB238" i="1"/>
  <c r="BB300" i="1"/>
  <c r="F306" i="1" s="1"/>
  <c r="AZ300" i="1"/>
  <c r="D306" i="1" s="1"/>
  <c r="AZ238" i="1"/>
  <c r="BL177" i="1"/>
  <c r="G307" i="1" s="1"/>
  <c r="BC300" i="1"/>
  <c r="G306" i="1" s="1"/>
  <c r="BC238" i="1"/>
  <c r="AY301" i="1"/>
  <c r="AY239" i="1"/>
  <c r="BC239" i="1"/>
  <c r="AX301" i="1"/>
  <c r="BW178" i="1"/>
  <c r="AY178" i="1"/>
  <c r="BL178" i="1"/>
  <c r="BN178" i="1"/>
  <c r="CF178" i="1"/>
  <c r="J176" i="1"/>
  <c r="F177" i="1"/>
  <c r="E177" i="1"/>
  <c r="B154" i="1"/>
  <c r="W178" i="1"/>
  <c r="W373" i="1" s="1"/>
  <c r="B177" i="1"/>
  <c r="AD178" i="1"/>
  <c r="AD373" i="1" s="1"/>
  <c r="I177" i="1"/>
  <c r="Y178" i="1"/>
  <c r="Y373" i="1" s="1"/>
  <c r="D177" i="1"/>
  <c r="BI178" i="1"/>
  <c r="AG177" i="1"/>
  <c r="AB178" i="1"/>
  <c r="AB373" i="1" s="1"/>
  <c r="G177" i="1"/>
  <c r="CB178" i="1"/>
  <c r="Z179" i="1"/>
  <c r="Z374" i="1" s="1"/>
  <c r="E178" i="1"/>
  <c r="BR178" i="1"/>
  <c r="AK177" i="1"/>
  <c r="AC178" i="1"/>
  <c r="AC373" i="1" s="1"/>
  <c r="H177" i="1"/>
  <c r="X178" i="1"/>
  <c r="X373" i="1" s="1"/>
  <c r="C177" i="1"/>
  <c r="G158" i="1"/>
  <c r="G159" i="1" s="1"/>
  <c r="C158" i="1"/>
  <c r="C159" i="1" s="1"/>
  <c r="B158" i="1"/>
  <c r="B159" i="1" s="1"/>
  <c r="I152" i="1"/>
  <c r="I153" i="1" s="1"/>
  <c r="AM372" i="1" s="1"/>
  <c r="H152" i="1"/>
  <c r="H153" i="1" s="1"/>
  <c r="AL372" i="1" s="1"/>
  <c r="D152" i="1"/>
  <c r="D153" i="1" s="1"/>
  <c r="AH372" i="1" s="1"/>
  <c r="F152" i="1"/>
  <c r="F153" i="1" s="1"/>
  <c r="AJ372" i="1" s="1"/>
  <c r="E152" i="1"/>
  <c r="E153" i="1" s="1"/>
  <c r="AI372" i="1" s="1"/>
  <c r="P84" i="5" l="1"/>
  <c r="T84" i="5"/>
  <c r="AC279" i="5"/>
  <c r="AB279" i="5"/>
  <c r="Y278" i="5"/>
  <c r="G242" i="1"/>
  <c r="AI373" i="1"/>
  <c r="AR373" i="1"/>
  <c r="AM373" i="1"/>
  <c r="AV373" i="1"/>
  <c r="AL373" i="1"/>
  <c r="AU373" i="1"/>
  <c r="AJ373" i="1"/>
  <c r="AS373" i="1"/>
  <c r="AG373" i="1"/>
  <c r="AP373" i="1"/>
  <c r="AK373" i="1"/>
  <c r="AT373" i="1"/>
  <c r="G372" i="1"/>
  <c r="AA179" i="1"/>
  <c r="AA373" i="1"/>
  <c r="AF374" i="1"/>
  <c r="F178" i="1"/>
  <c r="AO374" i="1"/>
  <c r="AO375" i="1" s="1"/>
  <c r="AX374" i="1"/>
  <c r="AH373" i="1"/>
  <c r="AQ373" i="1"/>
  <c r="BR179" i="1"/>
  <c r="P85" i="5"/>
  <c r="P279" i="5"/>
  <c r="O84" i="5"/>
  <c r="O278" i="5"/>
  <c r="X279" i="5" s="1"/>
  <c r="AG279" i="5"/>
  <c r="AP279" i="5"/>
  <c r="AB83" i="5"/>
  <c r="N84" i="5"/>
  <c r="N278" i="5"/>
  <c r="W279" i="5" s="1"/>
  <c r="V278" i="5"/>
  <c r="AE278" i="5"/>
  <c r="W83" i="5"/>
  <c r="W84" i="5" s="1"/>
  <c r="Q84" i="5"/>
  <c r="Q278" i="5"/>
  <c r="Z279" i="5" s="1"/>
  <c r="R84" i="5"/>
  <c r="R278" i="5"/>
  <c r="AA279" i="5" s="1"/>
  <c r="AH279" i="5"/>
  <c r="AQ279" i="5"/>
  <c r="T85" i="5"/>
  <c r="T279" i="5"/>
  <c r="AC280" i="5" s="1"/>
  <c r="AL279" i="5"/>
  <c r="AL280" i="5" s="1"/>
  <c r="AU279" i="5"/>
  <c r="AC83" i="5"/>
  <c r="AL84" i="5" s="1"/>
  <c r="AK279" i="5"/>
  <c r="AK280" i="5" s="1"/>
  <c r="AT279" i="5"/>
  <c r="AI279" i="5"/>
  <c r="AR279" i="5"/>
  <c r="X83" i="5"/>
  <c r="AG84" i="5" s="1"/>
  <c r="AJ279" i="5"/>
  <c r="AS279" i="5"/>
  <c r="AF279" i="5"/>
  <c r="AO279" i="5"/>
  <c r="M85" i="5"/>
  <c r="M279" i="5"/>
  <c r="S84" i="5"/>
  <c r="AB84" i="5" s="1"/>
  <c r="BM178" i="1"/>
  <c r="BM179" i="1" s="1"/>
  <c r="BU178" i="1"/>
  <c r="G308" i="1" s="1"/>
  <c r="BT178" i="1"/>
  <c r="F308" i="1" s="1"/>
  <c r="CF179" i="1"/>
  <c r="C307" i="1"/>
  <c r="BA83" i="5"/>
  <c r="BA84" i="5" s="1"/>
  <c r="AU146" i="5"/>
  <c r="BD85" i="5"/>
  <c r="AN207" i="5"/>
  <c r="AW84" i="5" s="1"/>
  <c r="AP146" i="5"/>
  <c r="I147" i="5"/>
  <c r="I277" i="5" s="1"/>
  <c r="AF83" i="5"/>
  <c r="AO146" i="5" s="1"/>
  <c r="C147" i="5"/>
  <c r="C277" i="5" s="1"/>
  <c r="E147" i="5"/>
  <c r="E277" i="5" s="1"/>
  <c r="AH83" i="5"/>
  <c r="AQ208" i="5" s="1"/>
  <c r="D147" i="5"/>
  <c r="D277" i="5" s="1"/>
  <c r="Y83" i="5"/>
  <c r="AP208" i="5"/>
  <c r="AN146" i="5"/>
  <c r="AT208" i="5"/>
  <c r="AI83" i="5"/>
  <c r="AR146" i="5" s="1"/>
  <c r="F147" i="5"/>
  <c r="F277" i="5" s="1"/>
  <c r="B147" i="5"/>
  <c r="B277" i="5" s="1"/>
  <c r="H147" i="5"/>
  <c r="H277" i="5" s="1"/>
  <c r="AA83" i="5"/>
  <c r="G147" i="5"/>
  <c r="G277" i="5" s="1"/>
  <c r="Z83" i="5"/>
  <c r="C212" i="5"/>
  <c r="BK84" i="5"/>
  <c r="BB84" i="5"/>
  <c r="AY84" i="5"/>
  <c r="BC83" i="5"/>
  <c r="BC84" i="5" s="1"/>
  <c r="AZ83" i="5"/>
  <c r="AZ84" i="5" s="1"/>
  <c r="AX83" i="5"/>
  <c r="AX84" i="5" s="1"/>
  <c r="BM84" i="5"/>
  <c r="BM85" i="5" s="1"/>
  <c r="AJ83" i="5"/>
  <c r="H212" i="5"/>
  <c r="BT84" i="5"/>
  <c r="BF84" i="5"/>
  <c r="BJ84" i="5"/>
  <c r="BS85" i="5" s="1"/>
  <c r="BG83" i="5"/>
  <c r="BO84" i="5"/>
  <c r="BV84" i="5"/>
  <c r="BH84" i="5"/>
  <c r="BQ84" i="5"/>
  <c r="BL83" i="5"/>
  <c r="BR84" i="5"/>
  <c r="I213" i="5"/>
  <c r="AK84" i="5"/>
  <c r="AT147" i="5" s="1"/>
  <c r="V84" i="5"/>
  <c r="AE84" i="5"/>
  <c r="J211" i="5"/>
  <c r="E212" i="5"/>
  <c r="D213" i="5"/>
  <c r="D212" i="5"/>
  <c r="J82" i="5"/>
  <c r="E83" i="5"/>
  <c r="C83" i="5"/>
  <c r="F83" i="5"/>
  <c r="D83" i="5"/>
  <c r="B83" i="5"/>
  <c r="H83" i="5"/>
  <c r="B212" i="5"/>
  <c r="G83" i="5"/>
  <c r="I83" i="5"/>
  <c r="G213" i="5"/>
  <c r="J306" i="1"/>
  <c r="AZ240" i="1"/>
  <c r="AZ302" i="1"/>
  <c r="D308" i="1" s="1"/>
  <c r="E307" i="1"/>
  <c r="AY240" i="1"/>
  <c r="AY302" i="1"/>
  <c r="BV178" i="1"/>
  <c r="BD302" i="1"/>
  <c r="BD240" i="1"/>
  <c r="BA302" i="1"/>
  <c r="BA240" i="1"/>
  <c r="BQ178" i="1"/>
  <c r="BE240" i="1"/>
  <c r="BE302" i="1"/>
  <c r="I308" i="1" s="1"/>
  <c r="F307" i="1"/>
  <c r="BH178" i="1"/>
  <c r="BS178" i="1"/>
  <c r="CB179" i="1" s="1"/>
  <c r="B307" i="1"/>
  <c r="BG178" i="1"/>
  <c r="BJ178" i="1"/>
  <c r="E308" i="1" s="1"/>
  <c r="C242" i="1"/>
  <c r="C372" i="1" s="1"/>
  <c r="BI179" i="1"/>
  <c r="BK179" i="1"/>
  <c r="BN179" i="1"/>
  <c r="BL179" i="1"/>
  <c r="BW179" i="1"/>
  <c r="J177" i="1"/>
  <c r="E154" i="1"/>
  <c r="AI177" i="1"/>
  <c r="E242" i="1" s="1"/>
  <c r="E372" i="1" s="1"/>
  <c r="I154" i="1"/>
  <c r="AM177" i="1"/>
  <c r="I242" i="1" s="1"/>
  <c r="I372" i="1" s="1"/>
  <c r="BY179" i="1"/>
  <c r="AD179" i="1"/>
  <c r="AD374" i="1" s="1"/>
  <c r="I178" i="1"/>
  <c r="F154" i="1"/>
  <c r="AJ177" i="1"/>
  <c r="F242" i="1" s="1"/>
  <c r="F372" i="1" s="1"/>
  <c r="CA179" i="1"/>
  <c r="B178" i="1"/>
  <c r="W179" i="1"/>
  <c r="W374" i="1" s="1"/>
  <c r="D154" i="1"/>
  <c r="AH177" i="1"/>
  <c r="D242" i="1" s="1"/>
  <c r="D372" i="1" s="1"/>
  <c r="X179" i="1"/>
  <c r="X374" i="1" s="1"/>
  <c r="C178" i="1"/>
  <c r="AB179" i="1"/>
  <c r="AB374" i="1" s="1"/>
  <c r="G178" i="1"/>
  <c r="Y179" i="1"/>
  <c r="Y374" i="1" s="1"/>
  <c r="D178" i="1"/>
  <c r="H154" i="1"/>
  <c r="AL177" i="1"/>
  <c r="H242" i="1" s="1"/>
  <c r="H372" i="1" s="1"/>
  <c r="AC179" i="1"/>
  <c r="AC374" i="1" s="1"/>
  <c r="H178" i="1"/>
  <c r="AK178" i="1"/>
  <c r="AT178" i="1"/>
  <c r="Z180" i="1"/>
  <c r="Z375" i="1" s="1"/>
  <c r="E179" i="1"/>
  <c r="AG178" i="1"/>
  <c r="AP178" i="1"/>
  <c r="F158" i="1"/>
  <c r="F159" i="1" s="1"/>
  <c r="D158" i="1"/>
  <c r="D159" i="1" s="1"/>
  <c r="E158" i="1"/>
  <c r="E159" i="1" s="1"/>
  <c r="H158" i="1"/>
  <c r="H159" i="1" s="1"/>
  <c r="I158" i="1"/>
  <c r="I159" i="1" s="1"/>
  <c r="V279" i="5" l="1"/>
  <c r="Y279" i="5"/>
  <c r="D148" i="5"/>
  <c r="D278" i="5" s="1"/>
  <c r="Y280" i="5"/>
  <c r="X84" i="5"/>
  <c r="J277" i="5"/>
  <c r="BR180" i="1"/>
  <c r="BV179" i="1"/>
  <c r="CC179" i="1"/>
  <c r="BT179" i="1"/>
  <c r="BT180" i="1" s="1"/>
  <c r="AH374" i="1"/>
  <c r="AT374" i="1"/>
  <c r="BC374" i="1"/>
  <c r="AQ374" i="1"/>
  <c r="AQ375" i="1" s="1"/>
  <c r="AZ374" i="1"/>
  <c r="AA180" i="1"/>
  <c r="AA374" i="1"/>
  <c r="F179" i="1"/>
  <c r="AK374" i="1"/>
  <c r="G373" i="1"/>
  <c r="AJ374" i="1"/>
  <c r="CA180" i="1"/>
  <c r="CA181" i="1" s="1"/>
  <c r="AU374" i="1"/>
  <c r="BD374" i="1"/>
  <c r="AP374" i="1"/>
  <c r="AY374" i="1"/>
  <c r="AL374" i="1"/>
  <c r="AX375" i="1"/>
  <c r="AX376" i="1" s="1"/>
  <c r="BG375" i="1"/>
  <c r="AF375" i="1"/>
  <c r="AO376" i="1" s="1"/>
  <c r="AS374" i="1"/>
  <c r="AS375" i="1" s="1"/>
  <c r="BB374" i="1"/>
  <c r="AV374" i="1"/>
  <c r="BE374" i="1"/>
  <c r="AG374" i="1"/>
  <c r="AM374" i="1"/>
  <c r="AR374" i="1"/>
  <c r="BA374" i="1"/>
  <c r="AI374" i="1"/>
  <c r="CD179" i="1"/>
  <c r="AT280" i="5"/>
  <c r="AT281" i="5" s="1"/>
  <c r="BC280" i="5"/>
  <c r="AL281" i="5"/>
  <c r="AQ280" i="5"/>
  <c r="AZ280" i="5"/>
  <c r="S85" i="5"/>
  <c r="S279" i="5"/>
  <c r="AB280" i="5" s="1"/>
  <c r="P86" i="5"/>
  <c r="P280" i="5"/>
  <c r="Y281" i="5" s="1"/>
  <c r="AU280" i="5"/>
  <c r="AU281" i="5" s="1"/>
  <c r="AU282" i="5" s="1"/>
  <c r="BD280" i="5"/>
  <c r="AE279" i="5"/>
  <c r="AE280" i="5" s="1"/>
  <c r="AN279" i="5"/>
  <c r="Z84" i="5"/>
  <c r="AO280" i="5"/>
  <c r="AX280" i="5"/>
  <c r="AF280" i="5"/>
  <c r="AS280" i="5"/>
  <c r="BB280" i="5"/>
  <c r="N85" i="5"/>
  <c r="N279" i="5"/>
  <c r="W280" i="5" s="1"/>
  <c r="AG280" i="5"/>
  <c r="AJ280" i="5"/>
  <c r="R85" i="5"/>
  <c r="R279" i="5"/>
  <c r="AA280" i="5" s="1"/>
  <c r="AP280" i="5"/>
  <c r="AY280" i="5"/>
  <c r="O85" i="5"/>
  <c r="X85" i="5" s="1"/>
  <c r="O279" i="5"/>
  <c r="X280" i="5" s="1"/>
  <c r="I148" i="5"/>
  <c r="I278" i="5" s="1"/>
  <c r="AC84" i="5"/>
  <c r="AR280" i="5"/>
  <c r="BA280" i="5"/>
  <c r="T86" i="5"/>
  <c r="T280" i="5"/>
  <c r="AC281" i="5" s="1"/>
  <c r="Q85" i="5"/>
  <c r="Q279" i="5"/>
  <c r="Z280" i="5" s="1"/>
  <c r="M86" i="5"/>
  <c r="M280" i="5"/>
  <c r="AI280" i="5"/>
  <c r="BC85" i="5"/>
  <c r="CC180" i="1"/>
  <c r="BV180" i="1"/>
  <c r="BU179" i="1"/>
  <c r="CD180" i="1" s="1"/>
  <c r="CE179" i="1"/>
  <c r="CE180" i="1" s="1"/>
  <c r="CE181" i="1" s="1"/>
  <c r="J307" i="1"/>
  <c r="H308" i="1"/>
  <c r="AQ146" i="5"/>
  <c r="AN208" i="5"/>
  <c r="B149" i="5" s="1"/>
  <c r="B148" i="5"/>
  <c r="B278" i="5" s="1"/>
  <c r="BJ85" i="5"/>
  <c r="BS86" i="5" s="1"/>
  <c r="AY85" i="5"/>
  <c r="BH85" i="5"/>
  <c r="AF84" i="5"/>
  <c r="AO147" i="5" s="1"/>
  <c r="AP209" i="5"/>
  <c r="E148" i="5"/>
  <c r="E278" i="5" s="1"/>
  <c r="H148" i="5"/>
  <c r="H278" i="5" s="1"/>
  <c r="Y84" i="5"/>
  <c r="D149" i="5"/>
  <c r="D279" i="5" s="1"/>
  <c r="AZ85" i="5"/>
  <c r="AR208" i="5"/>
  <c r="BA85" i="5" s="1"/>
  <c r="AN147" i="5"/>
  <c r="AH84" i="5"/>
  <c r="AC85" i="5"/>
  <c r="I149" i="5"/>
  <c r="I279" i="5" s="1"/>
  <c r="AI84" i="5"/>
  <c r="AR147" i="5" s="1"/>
  <c r="F148" i="5"/>
  <c r="F278" i="5" s="1"/>
  <c r="AO208" i="5"/>
  <c r="AX85" i="5" s="1"/>
  <c r="C148" i="5"/>
  <c r="C278" i="5" s="1"/>
  <c r="V85" i="5"/>
  <c r="AA84" i="5"/>
  <c r="G148" i="5"/>
  <c r="G278" i="5" s="1"/>
  <c r="BK85" i="5"/>
  <c r="BT85" i="5"/>
  <c r="E213" i="5"/>
  <c r="BI84" i="5"/>
  <c r="BI85" i="5" s="1"/>
  <c r="AP147" i="5"/>
  <c r="AU147" i="5"/>
  <c r="AU209" i="5"/>
  <c r="AT209" i="5"/>
  <c r="BF85" i="5"/>
  <c r="AS146" i="5"/>
  <c r="AS208" i="5"/>
  <c r="BV85" i="5"/>
  <c r="BV86" i="5" s="1"/>
  <c r="BO85" i="5"/>
  <c r="AJ84" i="5"/>
  <c r="F213" i="5"/>
  <c r="C213" i="5"/>
  <c r="BG84" i="5"/>
  <c r="BG85" i="5" s="1"/>
  <c r="BP84" i="5"/>
  <c r="H213" i="5"/>
  <c r="BU84" i="5"/>
  <c r="BL84" i="5"/>
  <c r="BL85" i="5" s="1"/>
  <c r="BQ85" i="5"/>
  <c r="BM86" i="5"/>
  <c r="I214" i="5"/>
  <c r="AG85" i="5"/>
  <c r="AK85" i="5"/>
  <c r="AT148" i="5" s="1"/>
  <c r="AE85" i="5"/>
  <c r="AL85" i="5"/>
  <c r="J212" i="5"/>
  <c r="J147" i="5"/>
  <c r="I84" i="5"/>
  <c r="B213" i="5"/>
  <c r="D214" i="5"/>
  <c r="C84" i="5"/>
  <c r="E84" i="5"/>
  <c r="B84" i="5"/>
  <c r="G84" i="5"/>
  <c r="H84" i="5"/>
  <c r="J83" i="5"/>
  <c r="D84" i="5"/>
  <c r="F84" i="5"/>
  <c r="BS179" i="1"/>
  <c r="CB180" i="1" s="1"/>
  <c r="BH179" i="1"/>
  <c r="C308" i="1"/>
  <c r="BZ179" i="1"/>
  <c r="BQ179" i="1"/>
  <c r="BJ179" i="1"/>
  <c r="BP179" i="1"/>
  <c r="BY180" i="1" s="1"/>
  <c r="BW180" i="1"/>
  <c r="G243" i="1"/>
  <c r="CF180" i="1"/>
  <c r="C243" i="1"/>
  <c r="C373" i="1" s="1"/>
  <c r="AK179" i="1"/>
  <c r="J178" i="1"/>
  <c r="AB180" i="1"/>
  <c r="AB375" i="1" s="1"/>
  <c r="G179" i="1"/>
  <c r="AH178" i="1"/>
  <c r="AQ178" i="1"/>
  <c r="W180" i="1"/>
  <c r="W375" i="1" s="1"/>
  <c r="B179" i="1"/>
  <c r="AP179" i="1"/>
  <c r="AY179" i="1"/>
  <c r="Z181" i="1"/>
  <c r="Z376" i="1" s="1"/>
  <c r="E180" i="1"/>
  <c r="AC180" i="1"/>
  <c r="AC375" i="1" s="1"/>
  <c r="H179" i="1"/>
  <c r="AJ178" i="1"/>
  <c r="AS178" i="1"/>
  <c r="AD180" i="1"/>
  <c r="AD375" i="1" s="1"/>
  <c r="I179" i="1"/>
  <c r="AI178" i="1"/>
  <c r="AR178" i="1"/>
  <c r="X180" i="1"/>
  <c r="X375" i="1" s="1"/>
  <c r="C179" i="1"/>
  <c r="AM178" i="1"/>
  <c r="AV178" i="1"/>
  <c r="AG179" i="1"/>
  <c r="AT179" i="1"/>
  <c r="BC179" i="1"/>
  <c r="AL178" i="1"/>
  <c r="AU178" i="1"/>
  <c r="Y180" i="1"/>
  <c r="Y375" i="1" s="1"/>
  <c r="D179" i="1"/>
  <c r="AW85" i="5" l="1"/>
  <c r="J278" i="5"/>
  <c r="AK281" i="5"/>
  <c r="Z85" i="5"/>
  <c r="V280" i="5"/>
  <c r="AE281" i="5" s="1"/>
  <c r="B279" i="5"/>
  <c r="AH280" i="5"/>
  <c r="AH281" i="5" s="1"/>
  <c r="AH282" i="5" s="1"/>
  <c r="BE375" i="1"/>
  <c r="BN375" i="1"/>
  <c r="AX377" i="1"/>
  <c r="AF376" i="1"/>
  <c r="AO377" i="1" s="1"/>
  <c r="AV375" i="1"/>
  <c r="AJ375" i="1"/>
  <c r="AK375" i="1"/>
  <c r="AP375" i="1"/>
  <c r="AY375" i="1"/>
  <c r="AY376" i="1" s="1"/>
  <c r="BH375" i="1"/>
  <c r="BB375" i="1"/>
  <c r="BB376" i="1" s="1"/>
  <c r="BK375" i="1"/>
  <c r="AA181" i="1"/>
  <c r="AA375" i="1"/>
  <c r="F180" i="1"/>
  <c r="BG376" i="1"/>
  <c r="BG377" i="1" s="1"/>
  <c r="BG378" i="1" s="1"/>
  <c r="BP376" i="1"/>
  <c r="BP377" i="1" s="1"/>
  <c r="AZ375" i="1"/>
  <c r="AZ376" i="1" s="1"/>
  <c r="BI375" i="1"/>
  <c r="AU375" i="1"/>
  <c r="BU180" i="1"/>
  <c r="CD181" i="1" s="1"/>
  <c r="AQ376" i="1"/>
  <c r="AI375" i="1"/>
  <c r="BC375" i="1"/>
  <c r="BL375" i="1"/>
  <c r="AM375" i="1"/>
  <c r="BA375" i="1"/>
  <c r="BJ375" i="1"/>
  <c r="AT375" i="1"/>
  <c r="AG375" i="1"/>
  <c r="AL375" i="1"/>
  <c r="BD375" i="1"/>
  <c r="BM375" i="1"/>
  <c r="AR375" i="1"/>
  <c r="BQ180" i="1"/>
  <c r="AH375" i="1"/>
  <c r="AC282" i="5"/>
  <c r="AJ281" i="5"/>
  <c r="N86" i="5"/>
  <c r="N280" i="5"/>
  <c r="W281" i="5" s="1"/>
  <c r="AO281" i="5"/>
  <c r="R86" i="5"/>
  <c r="R280" i="5"/>
  <c r="AA281" i="5" s="1"/>
  <c r="AS281" i="5"/>
  <c r="AS282" i="5" s="1"/>
  <c r="AF281" i="5"/>
  <c r="BC281" i="5"/>
  <c r="BC282" i="5" s="1"/>
  <c r="BL281" i="5"/>
  <c r="BB281" i="5"/>
  <c r="BK281" i="5"/>
  <c r="AX281" i="5"/>
  <c r="BG281" i="5"/>
  <c r="AB281" i="5"/>
  <c r="AZ281" i="5"/>
  <c r="BI281" i="5"/>
  <c r="AT282" i="5"/>
  <c r="AN280" i="5"/>
  <c r="AN281" i="5" s="1"/>
  <c r="AW280" i="5"/>
  <c r="P87" i="5"/>
  <c r="P281" i="5"/>
  <c r="Y282" i="5" s="1"/>
  <c r="BQ86" i="5"/>
  <c r="AL282" i="5"/>
  <c r="AU283" i="5" s="1"/>
  <c r="BD281" i="5"/>
  <c r="BD282" i="5" s="1"/>
  <c r="BD283" i="5" s="1"/>
  <c r="BM281" i="5"/>
  <c r="AI281" i="5"/>
  <c r="T87" i="5"/>
  <c r="T281" i="5"/>
  <c r="AR281" i="5"/>
  <c r="AR282" i="5" s="1"/>
  <c r="Q86" i="5"/>
  <c r="Q280" i="5"/>
  <c r="Z281" i="5" s="1"/>
  <c r="BL86" i="5"/>
  <c r="O86" i="5"/>
  <c r="X86" i="5" s="1"/>
  <c r="O280" i="5"/>
  <c r="X281" i="5" s="1"/>
  <c r="AG281" i="5"/>
  <c r="S86" i="5"/>
  <c r="S280" i="5"/>
  <c r="AQ147" i="5"/>
  <c r="AB85" i="5"/>
  <c r="AK86" i="5" s="1"/>
  <c r="AY281" i="5"/>
  <c r="BH281" i="5"/>
  <c r="M87" i="5"/>
  <c r="M281" i="5"/>
  <c r="BA281" i="5"/>
  <c r="BJ281" i="5"/>
  <c r="W85" i="5"/>
  <c r="AP281" i="5"/>
  <c r="CC181" i="1"/>
  <c r="AN209" i="5"/>
  <c r="AW86" i="5" s="1"/>
  <c r="CF181" i="1"/>
  <c r="BJ86" i="5"/>
  <c r="BS87" i="5" s="1"/>
  <c r="BH86" i="5"/>
  <c r="AY86" i="5"/>
  <c r="BT86" i="5"/>
  <c r="AF85" i="5"/>
  <c r="AE86" i="5"/>
  <c r="AQ209" i="5"/>
  <c r="AZ86" i="5" s="1"/>
  <c r="BI86" i="5"/>
  <c r="AH85" i="5"/>
  <c r="H149" i="5"/>
  <c r="H279" i="5" s="1"/>
  <c r="D150" i="5"/>
  <c r="D280" i="5" s="1"/>
  <c r="BR85" i="5"/>
  <c r="BR86" i="5" s="1"/>
  <c r="E214" i="5"/>
  <c r="AI85" i="5"/>
  <c r="AI86" i="5" s="1"/>
  <c r="F149" i="5"/>
  <c r="F279" i="5" s="1"/>
  <c r="AO209" i="5"/>
  <c r="AX86" i="5" s="1"/>
  <c r="C149" i="5"/>
  <c r="C279" i="5" s="1"/>
  <c r="BG86" i="5"/>
  <c r="AC86" i="5"/>
  <c r="I150" i="5"/>
  <c r="I280" i="5" s="1"/>
  <c r="Y85" i="5"/>
  <c r="E149" i="5"/>
  <c r="E279" i="5" s="1"/>
  <c r="AL86" i="5"/>
  <c r="AG86" i="5"/>
  <c r="F214" i="5"/>
  <c r="AR209" i="5"/>
  <c r="BA86" i="5" s="1"/>
  <c r="AJ85" i="5"/>
  <c r="AA85" i="5"/>
  <c r="G149" i="5"/>
  <c r="G279" i="5" s="1"/>
  <c r="V86" i="5"/>
  <c r="AU148" i="5"/>
  <c r="AT210" i="5"/>
  <c r="BF86" i="5"/>
  <c r="AP148" i="5"/>
  <c r="BC86" i="5"/>
  <c r="AP210" i="5"/>
  <c r="AU210" i="5"/>
  <c r="BD86" i="5"/>
  <c r="BO86" i="5"/>
  <c r="AN148" i="5"/>
  <c r="AS209" i="5"/>
  <c r="BB85" i="5"/>
  <c r="AS147" i="5"/>
  <c r="C214" i="5"/>
  <c r="G214" i="5"/>
  <c r="J213" i="5"/>
  <c r="BP85" i="5"/>
  <c r="BP86" i="5" s="1"/>
  <c r="BU85" i="5"/>
  <c r="BU86" i="5" s="1"/>
  <c r="BV87" i="5"/>
  <c r="D215" i="5"/>
  <c r="I215" i="5"/>
  <c r="J148" i="5"/>
  <c r="C85" i="5"/>
  <c r="F85" i="5"/>
  <c r="B85" i="5"/>
  <c r="E85" i="5"/>
  <c r="B214" i="5"/>
  <c r="I85" i="5"/>
  <c r="G85" i="5"/>
  <c r="J84" i="5"/>
  <c r="D85" i="5"/>
  <c r="H85" i="5"/>
  <c r="H214" i="5"/>
  <c r="BS180" i="1"/>
  <c r="CB181" i="1" s="1"/>
  <c r="BZ180" i="1"/>
  <c r="AY241" i="1"/>
  <c r="AY303" i="1"/>
  <c r="C309" i="1" s="1"/>
  <c r="BC241" i="1"/>
  <c r="BC303" i="1"/>
  <c r="G309" i="1" s="1"/>
  <c r="H243" i="1"/>
  <c r="H373" i="1" s="1"/>
  <c r="C244" i="1"/>
  <c r="C374" i="1" s="1"/>
  <c r="I243" i="1"/>
  <c r="I373" i="1" s="1"/>
  <c r="E243" i="1"/>
  <c r="E373" i="1" s="1"/>
  <c r="F243" i="1"/>
  <c r="F373" i="1" s="1"/>
  <c r="AK180" i="1"/>
  <c r="AT180" i="1"/>
  <c r="D243" i="1"/>
  <c r="D373" i="1" s="1"/>
  <c r="G244" i="1"/>
  <c r="G374" i="1" s="1"/>
  <c r="J179" i="1"/>
  <c r="AP180" i="1"/>
  <c r="AI179" i="1"/>
  <c r="AJ179" i="1"/>
  <c r="AH179" i="1"/>
  <c r="AL179" i="1"/>
  <c r="AL180" i="1" s="1"/>
  <c r="AG180" i="1"/>
  <c r="AM179" i="1"/>
  <c r="Y181" i="1"/>
  <c r="Y376" i="1" s="1"/>
  <c r="D180" i="1"/>
  <c r="W181" i="1"/>
  <c r="W376" i="1" s="1"/>
  <c r="B180" i="1"/>
  <c r="AB181" i="1"/>
  <c r="AB376" i="1" s="1"/>
  <c r="G180" i="1"/>
  <c r="AS179" i="1"/>
  <c r="BB179" i="1"/>
  <c r="AC181" i="1"/>
  <c r="AC376" i="1" s="1"/>
  <c r="H180" i="1"/>
  <c r="AU179" i="1"/>
  <c r="BD179" i="1"/>
  <c r="X181" i="1"/>
  <c r="X376" i="1" s="1"/>
  <c r="C180" i="1"/>
  <c r="AV179" i="1"/>
  <c r="BE179" i="1"/>
  <c r="Z182" i="1"/>
  <c r="Z377" i="1" s="1"/>
  <c r="E181" i="1"/>
  <c r="AQ179" i="1"/>
  <c r="AZ179" i="1"/>
  <c r="BC180" i="1"/>
  <c r="BL180" i="1"/>
  <c r="AR179" i="1"/>
  <c r="BA179" i="1"/>
  <c r="AD181" i="1"/>
  <c r="AD376" i="1" s="1"/>
  <c r="I180" i="1"/>
  <c r="AY180" i="1"/>
  <c r="BH180" i="1"/>
  <c r="BH282" i="5" l="1"/>
  <c r="BL282" i="5"/>
  <c r="BL283" i="5" s="1"/>
  <c r="BG282" i="5"/>
  <c r="BM282" i="5"/>
  <c r="BM283" i="5" s="1"/>
  <c r="BM284" i="5" s="1"/>
  <c r="BJ282" i="5"/>
  <c r="BI282" i="5"/>
  <c r="W86" i="5"/>
  <c r="Z86" i="5"/>
  <c r="AP282" i="5"/>
  <c r="AN282" i="5"/>
  <c r="BA282" i="5"/>
  <c r="BA283" i="5" s="1"/>
  <c r="J279" i="5"/>
  <c r="AX282" i="5"/>
  <c r="BG283" i="5" s="1"/>
  <c r="AB86" i="5"/>
  <c r="AB87" i="5" s="1"/>
  <c r="AQ281" i="5"/>
  <c r="AQ282" i="5" s="1"/>
  <c r="AQ283" i="5" s="1"/>
  <c r="AQ284" i="5" s="1"/>
  <c r="BU87" i="5"/>
  <c r="V281" i="5"/>
  <c r="BP378" i="1"/>
  <c r="BP379" i="1" s="1"/>
  <c r="BZ181" i="1"/>
  <c r="AU376" i="1"/>
  <c r="AP376" i="1"/>
  <c r="AY377" i="1" s="1"/>
  <c r="BC376" i="1"/>
  <c r="AM376" i="1"/>
  <c r="AZ377" i="1"/>
  <c r="BL376" i="1"/>
  <c r="BL377" i="1" s="1"/>
  <c r="BU376" i="1"/>
  <c r="BU377" i="1" s="1"/>
  <c r="BU378" i="1" s="1"/>
  <c r="BK376" i="1"/>
  <c r="BK377" i="1" s="1"/>
  <c r="BT376" i="1"/>
  <c r="BT377" i="1" s="1"/>
  <c r="BT378" i="1" s="1"/>
  <c r="BM376" i="1"/>
  <c r="BV376" i="1"/>
  <c r="BV377" i="1" s="1"/>
  <c r="AK376" i="1"/>
  <c r="BD376" i="1"/>
  <c r="BD377" i="1" s="1"/>
  <c r="BH376" i="1"/>
  <c r="BH377" i="1" s="1"/>
  <c r="BQ376" i="1"/>
  <c r="BQ377" i="1" s="1"/>
  <c r="BQ378" i="1" s="1"/>
  <c r="AJ376" i="1"/>
  <c r="BI376" i="1"/>
  <c r="BI377" i="1" s="1"/>
  <c r="BR376" i="1"/>
  <c r="AH376" i="1"/>
  <c r="AL376" i="1"/>
  <c r="AV376" i="1"/>
  <c r="AR376" i="1"/>
  <c r="AG376" i="1"/>
  <c r="AA182" i="1"/>
  <c r="AA376" i="1"/>
  <c r="F181" i="1"/>
  <c r="AT376" i="1"/>
  <c r="AF377" i="1"/>
  <c r="AO378" i="1" s="1"/>
  <c r="BJ376" i="1"/>
  <c r="BS376" i="1"/>
  <c r="AX378" i="1"/>
  <c r="BG379" i="1" s="1"/>
  <c r="BA376" i="1"/>
  <c r="BN376" i="1"/>
  <c r="BW376" i="1"/>
  <c r="AI376" i="1"/>
  <c r="AS376" i="1"/>
  <c r="BB377" i="1" s="1"/>
  <c r="BE376" i="1"/>
  <c r="BK282" i="5"/>
  <c r="BB282" i="5"/>
  <c r="BB283" i="5" s="1"/>
  <c r="P88" i="5"/>
  <c r="P282" i="5"/>
  <c r="Y283" i="5" s="1"/>
  <c r="N87" i="5"/>
  <c r="N281" i="5"/>
  <c r="W282" i="5" s="1"/>
  <c r="AJ282" i="5"/>
  <c r="AY282" i="5"/>
  <c r="AY283" i="5" s="1"/>
  <c r="AW281" i="5"/>
  <c r="AW282" i="5" s="1"/>
  <c r="BF281" i="5"/>
  <c r="BC283" i="5"/>
  <c r="BL284" i="5" s="1"/>
  <c r="S87" i="5"/>
  <c r="S281" i="5"/>
  <c r="AB282" i="5" s="1"/>
  <c r="AO282" i="5"/>
  <c r="T88" i="5"/>
  <c r="T282" i="5"/>
  <c r="AC283" i="5" s="1"/>
  <c r="R87" i="5"/>
  <c r="R281" i="5"/>
  <c r="AA282" i="5" s="1"/>
  <c r="Q87" i="5"/>
  <c r="Z87" i="5" s="1"/>
  <c r="Q281" i="5"/>
  <c r="Z282" i="5" s="1"/>
  <c r="AF86" i="5"/>
  <c r="AF87" i="5" s="1"/>
  <c r="AH283" i="5"/>
  <c r="AK282" i="5"/>
  <c r="AT283" i="5" s="1"/>
  <c r="AI282" i="5"/>
  <c r="AR283" i="5" s="1"/>
  <c r="AG282" i="5"/>
  <c r="AP283" i="5" s="1"/>
  <c r="BL87" i="5"/>
  <c r="B150" i="5"/>
  <c r="B280" i="5" s="1"/>
  <c r="BQ87" i="5"/>
  <c r="BD284" i="5"/>
  <c r="M88" i="5"/>
  <c r="M282" i="5"/>
  <c r="AF282" i="5"/>
  <c r="O87" i="5"/>
  <c r="X87" i="5" s="1"/>
  <c r="O281" i="5"/>
  <c r="X282" i="5" s="1"/>
  <c r="AQ148" i="5"/>
  <c r="AL283" i="5"/>
  <c r="AL87" i="5"/>
  <c r="AN210" i="5"/>
  <c r="B151" i="5" s="1"/>
  <c r="AN149" i="5"/>
  <c r="AY87" i="5"/>
  <c r="AO148" i="5"/>
  <c r="AE87" i="5"/>
  <c r="AQ210" i="5"/>
  <c r="AZ87" i="5" s="1"/>
  <c r="BR87" i="5"/>
  <c r="E215" i="5"/>
  <c r="AU211" i="5"/>
  <c r="AH86" i="5"/>
  <c r="AP149" i="5"/>
  <c r="AI87" i="5"/>
  <c r="AR210" i="5"/>
  <c r="F216" i="5" s="1"/>
  <c r="BP87" i="5"/>
  <c r="AR148" i="5"/>
  <c r="AR149" i="5" s="1"/>
  <c r="F150" i="5"/>
  <c r="F280" i="5" s="1"/>
  <c r="AG87" i="5"/>
  <c r="BG87" i="5"/>
  <c r="F215" i="5"/>
  <c r="AS210" i="5"/>
  <c r="AJ86" i="5"/>
  <c r="H150" i="5"/>
  <c r="H280" i="5" s="1"/>
  <c r="AO210" i="5"/>
  <c r="D151" i="5"/>
  <c r="D281" i="5" s="1"/>
  <c r="AP211" i="5"/>
  <c r="C150" i="5"/>
  <c r="C280" i="5" s="1"/>
  <c r="AC87" i="5"/>
  <c r="I151" i="5"/>
  <c r="I281" i="5" s="1"/>
  <c r="AU149" i="5"/>
  <c r="Y86" i="5"/>
  <c r="E150" i="5"/>
  <c r="E280" i="5" s="1"/>
  <c r="AS148" i="5"/>
  <c r="BO87" i="5"/>
  <c r="V87" i="5"/>
  <c r="AA86" i="5"/>
  <c r="G150" i="5"/>
  <c r="G280" i="5" s="1"/>
  <c r="BD87" i="5"/>
  <c r="AT211" i="5"/>
  <c r="BC87" i="5"/>
  <c r="AT149" i="5"/>
  <c r="BB86" i="5"/>
  <c r="BK86" i="5"/>
  <c r="G215" i="5"/>
  <c r="C215" i="5"/>
  <c r="BJ87" i="5"/>
  <c r="D216" i="5"/>
  <c r="BH87" i="5"/>
  <c r="BF87" i="5"/>
  <c r="BI87" i="5"/>
  <c r="BM87" i="5"/>
  <c r="I86" i="5"/>
  <c r="H86" i="5"/>
  <c r="F86" i="5"/>
  <c r="C86" i="5"/>
  <c r="H215" i="5"/>
  <c r="B215" i="5"/>
  <c r="I216" i="5"/>
  <c r="G86" i="5"/>
  <c r="E86" i="5"/>
  <c r="B86" i="5"/>
  <c r="D86" i="5"/>
  <c r="J214" i="5"/>
  <c r="J85" i="5"/>
  <c r="J149" i="5"/>
  <c r="AY304" i="1"/>
  <c r="C310" i="1" s="1"/>
  <c r="AY242" i="1"/>
  <c r="BA303" i="1"/>
  <c r="E309" i="1" s="1"/>
  <c r="BA241" i="1"/>
  <c r="BC242" i="1"/>
  <c r="BC304" i="1"/>
  <c r="G310" i="1" s="1"/>
  <c r="BB241" i="1"/>
  <c r="BB303" i="1"/>
  <c r="F309" i="1" s="1"/>
  <c r="BE241" i="1"/>
  <c r="BE303" i="1"/>
  <c r="I309" i="1" s="1"/>
  <c r="AZ303" i="1"/>
  <c r="D309" i="1" s="1"/>
  <c r="AZ241" i="1"/>
  <c r="BD241" i="1"/>
  <c r="BD303" i="1"/>
  <c r="H309" i="1" s="1"/>
  <c r="AT181" i="1"/>
  <c r="BC181" i="1"/>
  <c r="AK181" i="1"/>
  <c r="AS180" i="1"/>
  <c r="AV180" i="1"/>
  <c r="AY181" i="1"/>
  <c r="AU180" i="1"/>
  <c r="AU181" i="1" s="1"/>
  <c r="C245" i="1"/>
  <c r="C375" i="1" s="1"/>
  <c r="E244" i="1"/>
  <c r="E374" i="1" s="1"/>
  <c r="H244" i="1"/>
  <c r="H374" i="1" s="1"/>
  <c r="G245" i="1"/>
  <c r="G375" i="1" s="1"/>
  <c r="D244" i="1"/>
  <c r="D374" i="1" s="1"/>
  <c r="I244" i="1"/>
  <c r="I374" i="1" s="1"/>
  <c r="F244" i="1"/>
  <c r="F374" i="1" s="1"/>
  <c r="AI180" i="1"/>
  <c r="AG181" i="1"/>
  <c r="AL181" i="1"/>
  <c r="AH180" i="1"/>
  <c r="AR180" i="1"/>
  <c r="AJ180" i="1"/>
  <c r="AP181" i="1"/>
  <c r="J180" i="1"/>
  <c r="AQ180" i="1"/>
  <c r="AM180" i="1"/>
  <c r="BA180" i="1"/>
  <c r="BJ180" i="1"/>
  <c r="W182" i="1"/>
  <c r="W377" i="1" s="1"/>
  <c r="B181" i="1"/>
  <c r="X182" i="1"/>
  <c r="X377" i="1" s="1"/>
  <c r="C181" i="1"/>
  <c r="AC182" i="1"/>
  <c r="AC377" i="1" s="1"/>
  <c r="H181" i="1"/>
  <c r="BH181" i="1"/>
  <c r="BQ181" i="1"/>
  <c r="BE180" i="1"/>
  <c r="BN180" i="1"/>
  <c r="Z183" i="1"/>
  <c r="Z378" i="1" s="1"/>
  <c r="E182" i="1"/>
  <c r="BD180" i="1"/>
  <c r="BM180" i="1"/>
  <c r="BB180" i="1"/>
  <c r="BK180" i="1"/>
  <c r="AB182" i="1"/>
  <c r="AB377" i="1" s="1"/>
  <c r="G181" i="1"/>
  <c r="AD182" i="1"/>
  <c r="AD377" i="1" s="1"/>
  <c r="I181" i="1"/>
  <c r="BL181" i="1"/>
  <c r="BU181" i="1"/>
  <c r="AZ180" i="1"/>
  <c r="BI180" i="1"/>
  <c r="Y182" i="1"/>
  <c r="Y377" i="1" s="1"/>
  <c r="D181" i="1"/>
  <c r="AW283" i="5" l="1"/>
  <c r="AP377" i="1"/>
  <c r="AR377" i="1"/>
  <c r="AV377" i="1"/>
  <c r="AU377" i="1"/>
  <c r="BI378" i="1"/>
  <c r="BU88" i="5"/>
  <c r="AO283" i="5"/>
  <c r="BF282" i="5"/>
  <c r="BA284" i="5"/>
  <c r="AZ282" i="5"/>
  <c r="J280" i="5"/>
  <c r="BJ283" i="5"/>
  <c r="BJ284" i="5" s="1"/>
  <c r="B281" i="5"/>
  <c r="AE282" i="5"/>
  <c r="AN283" i="5"/>
  <c r="BF283" i="5"/>
  <c r="BF284" i="5" s="1"/>
  <c r="V282" i="5"/>
  <c r="V283" i="5" s="1"/>
  <c r="AK87" i="5"/>
  <c r="AT150" i="5" s="1"/>
  <c r="AO211" i="5"/>
  <c r="AO212" i="5" s="1"/>
  <c r="AW284" i="5"/>
  <c r="H151" i="5"/>
  <c r="H281" i="5" s="1"/>
  <c r="BR377" i="1"/>
  <c r="BR378" i="1" s="1"/>
  <c r="BR379" i="1" s="1"/>
  <c r="BW377" i="1"/>
  <c r="BS377" i="1"/>
  <c r="BH378" i="1"/>
  <c r="BQ379" i="1" s="1"/>
  <c r="BP380" i="1"/>
  <c r="AH377" i="1"/>
  <c r="BE377" i="1"/>
  <c r="BE378" i="1" s="1"/>
  <c r="AK377" i="1"/>
  <c r="BM377" i="1"/>
  <c r="BM378" i="1" s="1"/>
  <c r="BD378" i="1"/>
  <c r="BK378" i="1"/>
  <c r="BT379" i="1" s="1"/>
  <c r="AI377" i="1"/>
  <c r="BJ377" i="1"/>
  <c r="BA377" i="1"/>
  <c r="BA378" i="1" s="1"/>
  <c r="AQ377" i="1"/>
  <c r="AF378" i="1"/>
  <c r="AY378" i="1"/>
  <c r="AT377" i="1"/>
  <c r="AL377" i="1"/>
  <c r="AU378" i="1" s="1"/>
  <c r="AS377" i="1"/>
  <c r="BB378" i="1" s="1"/>
  <c r="BN377" i="1"/>
  <c r="AA183" i="1"/>
  <c r="AA377" i="1"/>
  <c r="F182" i="1"/>
  <c r="BC377" i="1"/>
  <c r="AJ377" i="1"/>
  <c r="AX379" i="1"/>
  <c r="AG377" i="1"/>
  <c r="AP378" i="1" s="1"/>
  <c r="AM377" i="1"/>
  <c r="AV378" i="1" s="1"/>
  <c r="BK283" i="5"/>
  <c r="BK284" i="5" s="1"/>
  <c r="W283" i="5"/>
  <c r="AO284" i="5"/>
  <c r="T89" i="5"/>
  <c r="T283" i="5"/>
  <c r="AC284" i="5" s="1"/>
  <c r="AL284" i="5"/>
  <c r="M89" i="5"/>
  <c r="M283" i="5"/>
  <c r="AX283" i="5"/>
  <c r="O88" i="5"/>
  <c r="X88" i="5" s="1"/>
  <c r="O282" i="5"/>
  <c r="X283" i="5" s="1"/>
  <c r="BH283" i="5"/>
  <c r="BH284" i="5" s="1"/>
  <c r="AK283" i="5"/>
  <c r="AU284" i="5"/>
  <c r="AJ283" i="5"/>
  <c r="AH284" i="5"/>
  <c r="BC284" i="5"/>
  <c r="N88" i="5"/>
  <c r="N282" i="5"/>
  <c r="AF283" i="5"/>
  <c r="BM285" i="5"/>
  <c r="AN211" i="5"/>
  <c r="AN212" i="5" s="1"/>
  <c r="Q88" i="5"/>
  <c r="Q282" i="5"/>
  <c r="Z283" i="5" s="1"/>
  <c r="S88" i="5"/>
  <c r="S282" i="5"/>
  <c r="AB283" i="5" s="1"/>
  <c r="AQ149" i="5"/>
  <c r="P89" i="5"/>
  <c r="P283" i="5"/>
  <c r="Y284" i="5" s="1"/>
  <c r="AI283" i="5"/>
  <c r="AU212" i="5"/>
  <c r="W87" i="5"/>
  <c r="AF88" i="5" s="1"/>
  <c r="AO149" i="5"/>
  <c r="AO150" i="5" s="1"/>
  <c r="R88" i="5"/>
  <c r="R282" i="5"/>
  <c r="AA283" i="5" s="1"/>
  <c r="AY284" i="5"/>
  <c r="AG283" i="5"/>
  <c r="AU150" i="5"/>
  <c r="AS283" i="5"/>
  <c r="AW87" i="5"/>
  <c r="AW88" i="5" s="1"/>
  <c r="AN150" i="5"/>
  <c r="AE88" i="5"/>
  <c r="BP88" i="5"/>
  <c r="E216" i="5"/>
  <c r="AR150" i="5"/>
  <c r="BA87" i="5"/>
  <c r="BJ88" i="5" s="1"/>
  <c r="BD88" i="5"/>
  <c r="C151" i="5"/>
  <c r="C281" i="5" s="1"/>
  <c r="F151" i="5"/>
  <c r="F281" i="5" s="1"/>
  <c r="AQ211" i="5"/>
  <c r="AZ88" i="5" s="1"/>
  <c r="AS211" i="5"/>
  <c r="AP150" i="5"/>
  <c r="AR211" i="5"/>
  <c r="AR212" i="5" s="1"/>
  <c r="AS149" i="5"/>
  <c r="BB87" i="5"/>
  <c r="AX87" i="5"/>
  <c r="AP212" i="5"/>
  <c r="AY88" i="5"/>
  <c r="AC88" i="5"/>
  <c r="I152" i="5"/>
  <c r="I282" i="5" s="1"/>
  <c r="AB88" i="5"/>
  <c r="Z88" i="5"/>
  <c r="D152" i="5"/>
  <c r="D282" i="5" s="1"/>
  <c r="AG88" i="5"/>
  <c r="BC88" i="5"/>
  <c r="Y87" i="5"/>
  <c r="E151" i="5"/>
  <c r="E281" i="5" s="1"/>
  <c r="AL88" i="5"/>
  <c r="AI88" i="5"/>
  <c r="AH87" i="5"/>
  <c r="V88" i="5"/>
  <c r="AA87" i="5"/>
  <c r="G151" i="5"/>
  <c r="G281" i="5" s="1"/>
  <c r="AJ87" i="5"/>
  <c r="BL88" i="5"/>
  <c r="BU89" i="5" s="1"/>
  <c r="BT87" i="5"/>
  <c r="BK87" i="5"/>
  <c r="G216" i="5"/>
  <c r="BS88" i="5"/>
  <c r="D217" i="5"/>
  <c r="BQ88" i="5"/>
  <c r="BH88" i="5"/>
  <c r="I217" i="5"/>
  <c r="BV88" i="5"/>
  <c r="BM88" i="5"/>
  <c r="BR88" i="5"/>
  <c r="BI88" i="5"/>
  <c r="BO88" i="5"/>
  <c r="J215" i="5"/>
  <c r="H62" i="5" s="1"/>
  <c r="J150" i="5"/>
  <c r="C62" i="5" s="1"/>
  <c r="C216" i="5"/>
  <c r="C87" i="5"/>
  <c r="H87" i="5"/>
  <c r="D87" i="5"/>
  <c r="J86" i="5"/>
  <c r="G87" i="5"/>
  <c r="F87" i="5"/>
  <c r="E87" i="5"/>
  <c r="B216" i="5"/>
  <c r="B87" i="5"/>
  <c r="H216" i="5"/>
  <c r="I87" i="5"/>
  <c r="BD242" i="1"/>
  <c r="BD304" i="1"/>
  <c r="H310" i="1" s="1"/>
  <c r="BE304" i="1"/>
  <c r="I310" i="1" s="1"/>
  <c r="BE242" i="1"/>
  <c r="AY243" i="1"/>
  <c r="AY305" i="1"/>
  <c r="C311" i="1" s="1"/>
  <c r="BB242" i="1"/>
  <c r="BB304" i="1"/>
  <c r="F310" i="1" s="1"/>
  <c r="BA304" i="1"/>
  <c r="E310" i="1" s="1"/>
  <c r="BA242" i="1"/>
  <c r="AZ304" i="1"/>
  <c r="D310" i="1" s="1"/>
  <c r="AZ242" i="1"/>
  <c r="AR181" i="1"/>
  <c r="BC305" i="1"/>
  <c r="G311" i="1" s="1"/>
  <c r="BC243" i="1"/>
  <c r="BD181" i="1"/>
  <c r="BD182" i="1" s="1"/>
  <c r="BC182" i="1"/>
  <c r="AT182" i="1"/>
  <c r="BE181" i="1"/>
  <c r="AK182" i="1"/>
  <c r="BB181" i="1"/>
  <c r="G246" i="1"/>
  <c r="G376" i="1" s="1"/>
  <c r="BA181" i="1"/>
  <c r="AG182" i="1"/>
  <c r="AY182" i="1"/>
  <c r="D245" i="1"/>
  <c r="D375" i="1" s="1"/>
  <c r="AZ181" i="1"/>
  <c r="AM181" i="1"/>
  <c r="AM182" i="1" s="1"/>
  <c r="I245" i="1"/>
  <c r="I375" i="1" s="1"/>
  <c r="F245" i="1"/>
  <c r="F375" i="1" s="1"/>
  <c r="AU182" i="1"/>
  <c r="AQ181" i="1"/>
  <c r="C246" i="1"/>
  <c r="C376" i="1" s="1"/>
  <c r="E245" i="1"/>
  <c r="E375" i="1" s="1"/>
  <c r="H245" i="1"/>
  <c r="H375" i="1" s="1"/>
  <c r="AP182" i="1"/>
  <c r="AL182" i="1"/>
  <c r="AJ181" i="1"/>
  <c r="AS181" i="1"/>
  <c r="AH181" i="1"/>
  <c r="AI181" i="1"/>
  <c r="BL182" i="1"/>
  <c r="J181" i="1"/>
  <c r="BH182" i="1"/>
  <c r="AV181" i="1"/>
  <c r="W183" i="1"/>
  <c r="W378" i="1" s="1"/>
  <c r="B182" i="1"/>
  <c r="BI181" i="1"/>
  <c r="BR181" i="1"/>
  <c r="BM181" i="1"/>
  <c r="BV181" i="1"/>
  <c r="Z184" i="1"/>
  <c r="Z379" i="1" s="1"/>
  <c r="E183" i="1"/>
  <c r="BQ182" i="1"/>
  <c r="BZ182" i="1"/>
  <c r="AC183" i="1"/>
  <c r="AC378" i="1" s="1"/>
  <c r="H182" i="1"/>
  <c r="AD183" i="1"/>
  <c r="AD378" i="1" s="1"/>
  <c r="I182" i="1"/>
  <c r="AB183" i="1"/>
  <c r="AB378" i="1" s="1"/>
  <c r="G182" i="1"/>
  <c r="BN181" i="1"/>
  <c r="BW181" i="1"/>
  <c r="BJ181" i="1"/>
  <c r="BS181" i="1"/>
  <c r="Y183" i="1"/>
  <c r="Y378" i="1" s="1"/>
  <c r="D182" i="1"/>
  <c r="BU182" i="1"/>
  <c r="CD182" i="1"/>
  <c r="BK181" i="1"/>
  <c r="BT181" i="1"/>
  <c r="X183" i="1"/>
  <c r="X378" i="1" s="1"/>
  <c r="C182" i="1"/>
  <c r="H152" i="5" l="1"/>
  <c r="H282" i="5" s="1"/>
  <c r="BN378" i="1"/>
  <c r="BN379" i="1" s="1"/>
  <c r="AT378" i="1"/>
  <c r="AQ378" i="1"/>
  <c r="BS378" i="1"/>
  <c r="AK88" i="5"/>
  <c r="AK89" i="5" s="1"/>
  <c r="W88" i="5"/>
  <c r="AT212" i="5"/>
  <c r="V284" i="5"/>
  <c r="AE283" i="5"/>
  <c r="AE284" i="5" s="1"/>
  <c r="AF284" i="5"/>
  <c r="AO285" i="5" s="1"/>
  <c r="AZ283" i="5"/>
  <c r="BI283" i="5"/>
  <c r="BI284" i="5" s="1"/>
  <c r="J281" i="5"/>
  <c r="AU285" i="5"/>
  <c r="BF285" i="5"/>
  <c r="AX88" i="5"/>
  <c r="AX89" i="5" s="1"/>
  <c r="BH285" i="5"/>
  <c r="BJ285" i="5"/>
  <c r="AY379" i="1"/>
  <c r="BW378" i="1"/>
  <c r="BW379" i="1" s="1"/>
  <c r="BW380" i="1" s="1"/>
  <c r="BD379" i="1"/>
  <c r="BM379" i="1"/>
  <c r="BM380" i="1" s="1"/>
  <c r="BH379" i="1"/>
  <c r="BV378" i="1"/>
  <c r="BV379" i="1" s="1"/>
  <c r="BV380" i="1" s="1"/>
  <c r="BV381" i="1" s="1"/>
  <c r="AI378" i="1"/>
  <c r="BC378" i="1"/>
  <c r="BC379" i="1" s="1"/>
  <c r="AK378" i="1"/>
  <c r="AF379" i="1"/>
  <c r="AA378" i="1"/>
  <c r="AA184" i="1"/>
  <c r="F183" i="1"/>
  <c r="BE379" i="1"/>
  <c r="BN380" i="1" s="1"/>
  <c r="BK379" i="1"/>
  <c r="AH378" i="1"/>
  <c r="AZ378" i="1"/>
  <c r="AG378" i="1"/>
  <c r="AP379" i="1" s="1"/>
  <c r="AO379" i="1"/>
  <c r="AX380" i="1" s="1"/>
  <c r="BJ378" i="1"/>
  <c r="BJ379" i="1" s="1"/>
  <c r="AS378" i="1"/>
  <c r="AR378" i="1"/>
  <c r="BA379" i="1" s="1"/>
  <c r="AM378" i="1"/>
  <c r="AJ378" i="1"/>
  <c r="AL378" i="1"/>
  <c r="AV379" i="1"/>
  <c r="BL378" i="1"/>
  <c r="BG380" i="1"/>
  <c r="BP381" i="1" s="1"/>
  <c r="X284" i="5"/>
  <c r="AH285" i="5"/>
  <c r="AJ284" i="5"/>
  <c r="BF88" i="5"/>
  <c r="B153" i="5" s="1"/>
  <c r="AK284" i="5"/>
  <c r="R89" i="5"/>
  <c r="R283" i="5"/>
  <c r="AA284" i="5" s="1"/>
  <c r="S89" i="5"/>
  <c r="AB89" i="5" s="1"/>
  <c r="S283" i="5"/>
  <c r="AB284" i="5" s="1"/>
  <c r="M90" i="5"/>
  <c r="M284" i="5"/>
  <c r="AX284" i="5"/>
  <c r="AX285" i="5" s="1"/>
  <c r="BG284" i="5"/>
  <c r="AG284" i="5"/>
  <c r="AS284" i="5"/>
  <c r="BB284" i="5"/>
  <c r="P90" i="5"/>
  <c r="P284" i="5"/>
  <c r="Y285" i="5" s="1"/>
  <c r="O89" i="5"/>
  <c r="O283" i="5"/>
  <c r="AP284" i="5"/>
  <c r="AI284" i="5"/>
  <c r="AL285" i="5"/>
  <c r="T90" i="5"/>
  <c r="T284" i="5"/>
  <c r="AC285" i="5" s="1"/>
  <c r="AQ285" i="5"/>
  <c r="Q89" i="5"/>
  <c r="Z89" i="5" s="1"/>
  <c r="Q283" i="5"/>
  <c r="Z284" i="5" s="1"/>
  <c r="AR284" i="5"/>
  <c r="BL285" i="5"/>
  <c r="AY285" i="5"/>
  <c r="BD285" i="5"/>
  <c r="BD286" i="5" s="1"/>
  <c r="AU286" i="5"/>
  <c r="AU151" i="5"/>
  <c r="AE285" i="5"/>
  <c r="BD89" i="5"/>
  <c r="N89" i="5"/>
  <c r="W89" i="5" s="1"/>
  <c r="N283" i="5"/>
  <c r="W284" i="5" s="1"/>
  <c r="AT284" i="5"/>
  <c r="AT285" i="5" s="1"/>
  <c r="C68" i="5"/>
  <c r="C74" i="5"/>
  <c r="B152" i="5"/>
  <c r="B282" i="5" s="1"/>
  <c r="AN213" i="5"/>
  <c r="AN151" i="5"/>
  <c r="AT151" i="5"/>
  <c r="AW89" i="5"/>
  <c r="AW90" i="5" s="1"/>
  <c r="AE89" i="5"/>
  <c r="AY89" i="5"/>
  <c r="BB88" i="5"/>
  <c r="AJ88" i="5"/>
  <c r="AO151" i="5"/>
  <c r="AO213" i="5"/>
  <c r="F217" i="5"/>
  <c r="BA88" i="5"/>
  <c r="BA89" i="5" s="1"/>
  <c r="E217" i="5"/>
  <c r="BK88" i="5"/>
  <c r="BG88" i="5"/>
  <c r="F152" i="5"/>
  <c r="F282" i="5" s="1"/>
  <c r="C152" i="5"/>
  <c r="C282" i="5" s="1"/>
  <c r="BL89" i="5"/>
  <c r="BU90" i="5" s="1"/>
  <c r="AH88" i="5"/>
  <c r="BC89" i="5"/>
  <c r="AQ212" i="5"/>
  <c r="AQ150" i="5"/>
  <c r="AI89" i="5"/>
  <c r="AR151" i="5"/>
  <c r="AG89" i="5"/>
  <c r="AP151" i="5"/>
  <c r="AL89" i="5"/>
  <c r="AU213" i="5"/>
  <c r="AF89" i="5"/>
  <c r="H153" i="5"/>
  <c r="H283" i="5" s="1"/>
  <c r="AC89" i="5"/>
  <c r="I153" i="5"/>
  <c r="I283" i="5" s="1"/>
  <c r="AP213" i="5"/>
  <c r="Y88" i="5"/>
  <c r="E152" i="5"/>
  <c r="E282" i="5" s="1"/>
  <c r="D153" i="5"/>
  <c r="D283" i="5" s="1"/>
  <c r="AR213" i="5"/>
  <c r="AA88" i="5"/>
  <c r="G152" i="5"/>
  <c r="G282" i="5" s="1"/>
  <c r="AS212" i="5"/>
  <c r="AS150" i="5"/>
  <c r="V89" i="5"/>
  <c r="G217" i="5"/>
  <c r="BT88" i="5"/>
  <c r="BS89" i="5"/>
  <c r="BQ89" i="5"/>
  <c r="BH89" i="5"/>
  <c r="BV89" i="5"/>
  <c r="BM89" i="5"/>
  <c r="BI89" i="5"/>
  <c r="BR89" i="5"/>
  <c r="J216" i="5"/>
  <c r="B88" i="5"/>
  <c r="I88" i="5"/>
  <c r="J87" i="5"/>
  <c r="F88" i="5"/>
  <c r="D88" i="5"/>
  <c r="B217" i="5"/>
  <c r="H217" i="5"/>
  <c r="J151" i="5"/>
  <c r="E88" i="5"/>
  <c r="H88" i="5"/>
  <c r="C88" i="5"/>
  <c r="C217" i="5"/>
  <c r="G88" i="5"/>
  <c r="BD244" i="1"/>
  <c r="BD306" i="1"/>
  <c r="BB243" i="1"/>
  <c r="BB305" i="1"/>
  <c r="F311" i="1" s="1"/>
  <c r="BC244" i="1"/>
  <c r="BC306" i="1"/>
  <c r="G312" i="1" s="1"/>
  <c r="BA182" i="1"/>
  <c r="BA305" i="1"/>
  <c r="E311" i="1" s="1"/>
  <c r="BA243" i="1"/>
  <c r="AZ305" i="1"/>
  <c r="D311" i="1" s="1"/>
  <c r="AZ243" i="1"/>
  <c r="BE305" i="1"/>
  <c r="I311" i="1" s="1"/>
  <c r="BE243" i="1"/>
  <c r="BD183" i="1"/>
  <c r="BD305" i="1"/>
  <c r="H311" i="1" s="1"/>
  <c r="BD243" i="1"/>
  <c r="AY244" i="1"/>
  <c r="AY306" i="1"/>
  <c r="C312" i="1" s="1"/>
  <c r="BC183" i="1"/>
  <c r="AT183" i="1"/>
  <c r="BB182" i="1"/>
  <c r="AL183" i="1"/>
  <c r="H246" i="1"/>
  <c r="H376" i="1" s="1"/>
  <c r="AP183" i="1"/>
  <c r="G247" i="1"/>
  <c r="G377" i="1" s="1"/>
  <c r="AV182" i="1"/>
  <c r="AV183" i="1" s="1"/>
  <c r="AZ182" i="1"/>
  <c r="AY183" i="1"/>
  <c r="C247" i="1"/>
  <c r="C377" i="1" s="1"/>
  <c r="CD183" i="1"/>
  <c r="BE182" i="1"/>
  <c r="BU183" i="1"/>
  <c r="BQ183" i="1"/>
  <c r="D246" i="1"/>
  <c r="D376" i="1" s="1"/>
  <c r="I246" i="1"/>
  <c r="I376" i="1" s="1"/>
  <c r="AU183" i="1"/>
  <c r="E246" i="1"/>
  <c r="E376" i="1" s="1"/>
  <c r="F246" i="1"/>
  <c r="F376" i="1" s="1"/>
  <c r="AH182" i="1"/>
  <c r="AH183" i="1" s="1"/>
  <c r="BK182" i="1"/>
  <c r="J182" i="1"/>
  <c r="BH183" i="1"/>
  <c r="BL183" i="1"/>
  <c r="AJ182" i="1"/>
  <c r="BJ182" i="1"/>
  <c r="BI182" i="1"/>
  <c r="AS182" i="1"/>
  <c r="BM182" i="1"/>
  <c r="BZ183" i="1"/>
  <c r="AI182" i="1"/>
  <c r="AQ182" i="1"/>
  <c r="AR182" i="1"/>
  <c r="BN182" i="1"/>
  <c r="AM183" i="1"/>
  <c r="AB184" i="1"/>
  <c r="AB379" i="1" s="1"/>
  <c r="G183" i="1"/>
  <c r="X184" i="1"/>
  <c r="X379" i="1" s="1"/>
  <c r="C183" i="1"/>
  <c r="AG183" i="1"/>
  <c r="Y184" i="1"/>
  <c r="Y379" i="1" s="1"/>
  <c r="D183" i="1"/>
  <c r="AK183" i="1"/>
  <c r="BS182" i="1"/>
  <c r="CB182" i="1"/>
  <c r="BV182" i="1"/>
  <c r="CE182" i="1"/>
  <c r="AD184" i="1"/>
  <c r="AD379" i="1" s="1"/>
  <c r="I183" i="1"/>
  <c r="BR182" i="1"/>
  <c r="CA182" i="1"/>
  <c r="BT182" i="1"/>
  <c r="CC182" i="1"/>
  <c r="BW182" i="1"/>
  <c r="CF182" i="1"/>
  <c r="AC184" i="1"/>
  <c r="AC379" i="1" s="1"/>
  <c r="H183" i="1"/>
  <c r="Z185" i="1"/>
  <c r="Z380" i="1" s="1"/>
  <c r="E184" i="1"/>
  <c r="W184" i="1"/>
  <c r="W379" i="1" s="1"/>
  <c r="B183" i="1"/>
  <c r="BD287" i="5" l="1"/>
  <c r="AT213" i="5"/>
  <c r="BC90" i="5" s="1"/>
  <c r="BH286" i="5"/>
  <c r="BO89" i="5"/>
  <c r="BF89" i="5"/>
  <c r="BF90" i="5" s="1"/>
  <c r="AZ284" i="5"/>
  <c r="BM286" i="5"/>
  <c r="BM287" i="5" s="1"/>
  <c r="BM288" i="5" s="1"/>
  <c r="BG89" i="5"/>
  <c r="BG90" i="5" s="1"/>
  <c r="J282" i="5"/>
  <c r="AS285" i="5"/>
  <c r="AG285" i="5"/>
  <c r="AN284" i="5"/>
  <c r="BG285" i="5"/>
  <c r="BG286" i="5" s="1"/>
  <c r="AX286" i="5"/>
  <c r="BI285" i="5"/>
  <c r="V285" i="5"/>
  <c r="B283" i="5"/>
  <c r="BE380" i="1"/>
  <c r="BN381" i="1" s="1"/>
  <c r="AY380" i="1"/>
  <c r="AF380" i="1"/>
  <c r="AZ379" i="1"/>
  <c r="BI379" i="1"/>
  <c r="AK379" i="1"/>
  <c r="AH379" i="1"/>
  <c r="AI379" i="1"/>
  <c r="AA379" i="1"/>
  <c r="AA185" i="1"/>
  <c r="F184" i="1"/>
  <c r="AL379" i="1"/>
  <c r="BH380" i="1"/>
  <c r="BH381" i="1" s="1"/>
  <c r="BQ380" i="1"/>
  <c r="BQ381" i="1" s="1"/>
  <c r="AJ379" i="1"/>
  <c r="AQ379" i="1"/>
  <c r="AQ380" i="1" s="1"/>
  <c r="AM379" i="1"/>
  <c r="AV380" i="1" s="1"/>
  <c r="BE381" i="1" s="1"/>
  <c r="AT379" i="1"/>
  <c r="BC380" i="1" s="1"/>
  <c r="AR379" i="1"/>
  <c r="BA380" i="1" s="1"/>
  <c r="BW381" i="1"/>
  <c r="BL379" i="1"/>
  <c r="BL380" i="1" s="1"/>
  <c r="BU379" i="1"/>
  <c r="BU380" i="1" s="1"/>
  <c r="BU381" i="1" s="1"/>
  <c r="AS379" i="1"/>
  <c r="BS379" i="1"/>
  <c r="BS380" i="1" s="1"/>
  <c r="BG381" i="1"/>
  <c r="BJ380" i="1"/>
  <c r="BT380" i="1"/>
  <c r="AO380" i="1"/>
  <c r="AU379" i="1"/>
  <c r="BD380" i="1" s="1"/>
  <c r="AG379" i="1"/>
  <c r="BB379" i="1"/>
  <c r="AF285" i="5"/>
  <c r="P91" i="5"/>
  <c r="P285" i="5"/>
  <c r="Y286" i="5" s="1"/>
  <c r="M91" i="5"/>
  <c r="M285" i="5"/>
  <c r="V286" i="5" s="1"/>
  <c r="AE286" i="5"/>
  <c r="BB285" i="5"/>
  <c r="BB286" i="5" s="1"/>
  <c r="BK285" i="5"/>
  <c r="AH286" i="5"/>
  <c r="N90" i="5"/>
  <c r="W90" i="5" s="1"/>
  <c r="N284" i="5"/>
  <c r="W285" i="5" s="1"/>
  <c r="BC285" i="5"/>
  <c r="BC286" i="5" s="1"/>
  <c r="AQ286" i="5"/>
  <c r="AR285" i="5"/>
  <c r="BA285" i="5"/>
  <c r="T91" i="5"/>
  <c r="T285" i="5"/>
  <c r="AC286" i="5" s="1"/>
  <c r="AL286" i="5"/>
  <c r="AU287" i="5" s="1"/>
  <c r="BD288" i="5" s="1"/>
  <c r="AK285" i="5"/>
  <c r="O90" i="5"/>
  <c r="O284" i="5"/>
  <c r="X285" i="5" s="1"/>
  <c r="S90" i="5"/>
  <c r="S284" i="5"/>
  <c r="AB285" i="5" s="1"/>
  <c r="R90" i="5"/>
  <c r="R284" i="5"/>
  <c r="AA285" i="5" s="1"/>
  <c r="AJ285" i="5"/>
  <c r="AS286" i="5" s="1"/>
  <c r="Q90" i="5"/>
  <c r="Z90" i="5" s="1"/>
  <c r="Q284" i="5"/>
  <c r="Z285" i="5" s="1"/>
  <c r="X89" i="5"/>
  <c r="AG90" i="5" s="1"/>
  <c r="AI285" i="5"/>
  <c r="AP285" i="5"/>
  <c r="AP286" i="5" s="1"/>
  <c r="H312" i="1"/>
  <c r="AE90" i="5"/>
  <c r="AT152" i="5"/>
  <c r="AN214" i="5"/>
  <c r="AW91" i="5" s="1"/>
  <c r="AN152" i="5"/>
  <c r="AS151" i="5"/>
  <c r="F153" i="5"/>
  <c r="F283" i="5" s="1"/>
  <c r="C153" i="5"/>
  <c r="C283" i="5" s="1"/>
  <c r="BK89" i="5"/>
  <c r="AT214" i="5"/>
  <c r="AR152" i="5"/>
  <c r="AX90" i="5"/>
  <c r="BJ89" i="5"/>
  <c r="BJ90" i="5" s="1"/>
  <c r="AR214" i="5"/>
  <c r="BT89" i="5"/>
  <c r="AH89" i="5"/>
  <c r="BP89" i="5"/>
  <c r="AQ151" i="5"/>
  <c r="BA90" i="5"/>
  <c r="AL90" i="5"/>
  <c r="AQ213" i="5"/>
  <c r="AZ89" i="5"/>
  <c r="BI90" i="5" s="1"/>
  <c r="AU152" i="5"/>
  <c r="AF90" i="5"/>
  <c r="AO214" i="5"/>
  <c r="Y89" i="5"/>
  <c r="E153" i="5"/>
  <c r="E283" i="5" s="1"/>
  <c r="AO152" i="5"/>
  <c r="AB90" i="5"/>
  <c r="H154" i="5"/>
  <c r="H284" i="5" s="1"/>
  <c r="AI90" i="5"/>
  <c r="AC90" i="5"/>
  <c r="I154" i="5"/>
  <c r="I284" i="5" s="1"/>
  <c r="AP214" i="5"/>
  <c r="AY90" i="5"/>
  <c r="AU214" i="5"/>
  <c r="BD90" i="5"/>
  <c r="AP152" i="5"/>
  <c r="AK90" i="5"/>
  <c r="AA89" i="5"/>
  <c r="G153" i="5"/>
  <c r="G283" i="5" s="1"/>
  <c r="V90" i="5"/>
  <c r="B154" i="5"/>
  <c r="AS213" i="5"/>
  <c r="BB89" i="5"/>
  <c r="AJ89" i="5"/>
  <c r="G218" i="5"/>
  <c r="BH90" i="5"/>
  <c r="BQ90" i="5"/>
  <c r="BM90" i="5"/>
  <c r="BL90" i="5"/>
  <c r="BR90" i="5"/>
  <c r="BV90" i="5"/>
  <c r="F218" i="5"/>
  <c r="I218" i="5"/>
  <c r="J217" i="5"/>
  <c r="C218" i="5"/>
  <c r="D218" i="5"/>
  <c r="E218" i="5"/>
  <c r="I89" i="5"/>
  <c r="C89" i="5"/>
  <c r="J88" i="5"/>
  <c r="G89" i="5"/>
  <c r="E89" i="5"/>
  <c r="H218" i="5"/>
  <c r="B218" i="5"/>
  <c r="F89" i="5"/>
  <c r="H89" i="5"/>
  <c r="D89" i="5"/>
  <c r="J152" i="5"/>
  <c r="B89" i="5"/>
  <c r="BB244" i="1"/>
  <c r="BB306" i="1"/>
  <c r="BC307" i="1"/>
  <c r="G313" i="1" s="1"/>
  <c r="BC245" i="1"/>
  <c r="BD245" i="1"/>
  <c r="BD307" i="1"/>
  <c r="F312" i="1"/>
  <c r="BA244" i="1"/>
  <c r="BA306" i="1"/>
  <c r="E312" i="1" s="1"/>
  <c r="BD184" i="1"/>
  <c r="AY184" i="1"/>
  <c r="AY245" i="1"/>
  <c r="AY307" i="1"/>
  <c r="C313" i="1" s="1"/>
  <c r="BE183" i="1"/>
  <c r="BE184" i="1" s="1"/>
  <c r="BE244" i="1"/>
  <c r="BE306" i="1"/>
  <c r="I312" i="1" s="1"/>
  <c r="AZ244" i="1"/>
  <c r="AZ306" i="1"/>
  <c r="D312" i="1" s="1"/>
  <c r="BC184" i="1"/>
  <c r="AT184" i="1"/>
  <c r="I247" i="1"/>
  <c r="I377" i="1" s="1"/>
  <c r="AU184" i="1"/>
  <c r="C248" i="1"/>
  <c r="C378" i="1" s="1"/>
  <c r="BZ184" i="1"/>
  <c r="BQ184" i="1"/>
  <c r="BW183" i="1"/>
  <c r="BS183" i="1"/>
  <c r="H247" i="1"/>
  <c r="H377" i="1" s="1"/>
  <c r="BU184" i="1"/>
  <c r="CD184" i="1"/>
  <c r="BR183" i="1"/>
  <c r="E247" i="1"/>
  <c r="E377" i="1" s="1"/>
  <c r="BV183" i="1"/>
  <c r="F247" i="1"/>
  <c r="F377" i="1" s="1"/>
  <c r="G248" i="1"/>
  <c r="G378" i="1" s="1"/>
  <c r="D247" i="1"/>
  <c r="D377" i="1" s="1"/>
  <c r="AS183" i="1"/>
  <c r="CF183" i="1"/>
  <c r="BT183" i="1"/>
  <c r="CC183" i="1"/>
  <c r="CA183" i="1"/>
  <c r="BB183" i="1"/>
  <c r="AJ183" i="1"/>
  <c r="BH184" i="1"/>
  <c r="BK183" i="1"/>
  <c r="AR183" i="1"/>
  <c r="BA183" i="1"/>
  <c r="BM183" i="1"/>
  <c r="BJ183" i="1"/>
  <c r="AI183" i="1"/>
  <c r="J183" i="1"/>
  <c r="CB183" i="1"/>
  <c r="AZ183" i="1"/>
  <c r="AQ183" i="1"/>
  <c r="AQ184" i="1" s="1"/>
  <c r="BI183" i="1"/>
  <c r="BL184" i="1"/>
  <c r="BN183" i="1"/>
  <c r="AV184" i="1"/>
  <c r="AD185" i="1"/>
  <c r="AD380" i="1" s="1"/>
  <c r="I184" i="1"/>
  <c r="X185" i="1"/>
  <c r="X380" i="1" s="1"/>
  <c r="C184" i="1"/>
  <c r="Z186" i="1"/>
  <c r="Z381" i="1" s="1"/>
  <c r="E185" i="1"/>
  <c r="W185" i="1"/>
  <c r="W380" i="1" s="1"/>
  <c r="B184" i="1"/>
  <c r="Y185" i="1"/>
  <c r="Y380" i="1" s="1"/>
  <c r="D184" i="1"/>
  <c r="AB185" i="1"/>
  <c r="AB380" i="1" s="1"/>
  <c r="G184" i="1"/>
  <c r="AC185" i="1"/>
  <c r="AC380" i="1" s="1"/>
  <c r="H184" i="1"/>
  <c r="AL184" i="1"/>
  <c r="AM184" i="1"/>
  <c r="AH184" i="1"/>
  <c r="CE183" i="1"/>
  <c r="AK184" i="1"/>
  <c r="AG184" i="1"/>
  <c r="AP184" i="1"/>
  <c r="X90" i="5" l="1"/>
  <c r="D154" i="5"/>
  <c r="D284" i="5" s="1"/>
  <c r="BL91" i="5"/>
  <c r="BC91" i="5"/>
  <c r="BO90" i="5"/>
  <c r="BP90" i="5"/>
  <c r="AO381" i="1"/>
  <c r="AN285" i="5"/>
  <c r="AW285" i="5"/>
  <c r="BF286" i="5" s="1"/>
  <c r="B284" i="5"/>
  <c r="BG287" i="5"/>
  <c r="AQ287" i="5"/>
  <c r="J283" i="5"/>
  <c r="N62" i="5" s="1"/>
  <c r="AZ285" i="5"/>
  <c r="BI286" i="5" s="1"/>
  <c r="AR286" i="5"/>
  <c r="BQ382" i="1"/>
  <c r="BN382" i="1"/>
  <c r="BW382" i="1"/>
  <c r="BB380" i="1"/>
  <c r="AG380" i="1"/>
  <c r="AI380" i="1"/>
  <c r="BJ381" i="1"/>
  <c r="AH380" i="1"/>
  <c r="BS381" i="1"/>
  <c r="BS382" i="1" s="1"/>
  <c r="AQ381" i="1"/>
  <c r="AU380" i="1"/>
  <c r="AX381" i="1"/>
  <c r="AX382" i="1" s="1"/>
  <c r="AS380" i="1"/>
  <c r="AK380" i="1"/>
  <c r="BK380" i="1"/>
  <c r="BK381" i="1" s="1"/>
  <c r="BI380" i="1"/>
  <c r="BR380" i="1"/>
  <c r="BR381" i="1" s="1"/>
  <c r="BL381" i="1"/>
  <c r="AZ380" i="1"/>
  <c r="AZ381" i="1" s="1"/>
  <c r="AZ382" i="1" s="1"/>
  <c r="AJ380" i="1"/>
  <c r="BW383" i="1"/>
  <c r="BB381" i="1"/>
  <c r="AR380" i="1"/>
  <c r="AF381" i="1"/>
  <c r="AT380" i="1"/>
  <c r="BC381" i="1" s="1"/>
  <c r="BP382" i="1"/>
  <c r="AL380" i="1"/>
  <c r="BM381" i="1"/>
  <c r="AA380" i="1"/>
  <c r="F185" i="1"/>
  <c r="AA186" i="1"/>
  <c r="AM380" i="1"/>
  <c r="AV381" i="1" s="1"/>
  <c r="AP380" i="1"/>
  <c r="BK286" i="5"/>
  <c r="BK287" i="5" s="1"/>
  <c r="AG286" i="5"/>
  <c r="BL286" i="5"/>
  <c r="BL287" i="5" s="1"/>
  <c r="AR287" i="5"/>
  <c r="T92" i="5"/>
  <c r="T286" i="5"/>
  <c r="AC287" i="5" s="1"/>
  <c r="S91" i="5"/>
  <c r="AB91" i="5" s="1"/>
  <c r="S285" i="5"/>
  <c r="AB286" i="5" s="1"/>
  <c r="AH287" i="5"/>
  <c r="Q91" i="5"/>
  <c r="Z91" i="5" s="1"/>
  <c r="Q285" i="5"/>
  <c r="Z286" i="5" s="1"/>
  <c r="AE91" i="5"/>
  <c r="AF286" i="5"/>
  <c r="AO286" i="5"/>
  <c r="N91" i="5"/>
  <c r="N285" i="5"/>
  <c r="W286" i="5" s="1"/>
  <c r="O91" i="5"/>
  <c r="O285" i="5"/>
  <c r="X286" i="5" s="1"/>
  <c r="AY286" i="5"/>
  <c r="R91" i="5"/>
  <c r="R285" i="5"/>
  <c r="AA286" i="5" s="1"/>
  <c r="BA286" i="5"/>
  <c r="BJ286" i="5"/>
  <c r="BM289" i="5"/>
  <c r="BB287" i="5"/>
  <c r="AK286" i="5"/>
  <c r="AI286" i="5"/>
  <c r="M92" i="5"/>
  <c r="M286" i="5"/>
  <c r="V287" i="5" s="1"/>
  <c r="P92" i="5"/>
  <c r="P286" i="5"/>
  <c r="Y287" i="5" s="1"/>
  <c r="AT286" i="5"/>
  <c r="AT287" i="5" s="1"/>
  <c r="AE287" i="5"/>
  <c r="AJ286" i="5"/>
  <c r="AL287" i="5"/>
  <c r="AU288" i="5" s="1"/>
  <c r="F154" i="5"/>
  <c r="F284" i="5" s="1"/>
  <c r="BD185" i="1"/>
  <c r="BD247" i="1" s="1"/>
  <c r="AN215" i="5"/>
  <c r="AN153" i="5"/>
  <c r="H313" i="1"/>
  <c r="BS90" i="5"/>
  <c r="F155" i="5" s="1"/>
  <c r="F285" i="5" s="1"/>
  <c r="BG91" i="5"/>
  <c r="BT90" i="5"/>
  <c r="BP91" i="5"/>
  <c r="BA91" i="5"/>
  <c r="AQ214" i="5"/>
  <c r="AQ152" i="5"/>
  <c r="AG91" i="5"/>
  <c r="AU215" i="5"/>
  <c r="AI91" i="5"/>
  <c r="C154" i="5"/>
  <c r="C284" i="5" s="1"/>
  <c r="AJ90" i="5"/>
  <c r="AK91" i="5"/>
  <c r="AR153" i="5"/>
  <c r="BD91" i="5"/>
  <c r="AP215" i="5"/>
  <c r="AR215" i="5"/>
  <c r="AU153" i="5"/>
  <c r="D155" i="5"/>
  <c r="D285" i="5" s="1"/>
  <c r="C155" i="5"/>
  <c r="C285" i="5" s="1"/>
  <c r="H155" i="5"/>
  <c r="H285" i="5" s="1"/>
  <c r="AL91" i="5"/>
  <c r="AT153" i="5"/>
  <c r="AO153" i="5"/>
  <c r="AO215" i="5"/>
  <c r="AX91" i="5"/>
  <c r="AT215" i="5"/>
  <c r="Y90" i="5"/>
  <c r="E154" i="5"/>
  <c r="E284" i="5" s="1"/>
  <c r="AP153" i="5"/>
  <c r="AY91" i="5"/>
  <c r="AC91" i="5"/>
  <c r="I155" i="5"/>
  <c r="I285" i="5" s="1"/>
  <c r="AF91" i="5"/>
  <c r="AZ90" i="5"/>
  <c r="AH90" i="5"/>
  <c r="BB90" i="5"/>
  <c r="V91" i="5"/>
  <c r="B155" i="5"/>
  <c r="B285" i="5" s="1"/>
  <c r="AS152" i="5"/>
  <c r="AA90" i="5"/>
  <c r="G154" i="5"/>
  <c r="G284" i="5" s="1"/>
  <c r="AS214" i="5"/>
  <c r="G219" i="5"/>
  <c r="BK90" i="5"/>
  <c r="BJ91" i="5"/>
  <c r="BM91" i="5"/>
  <c r="BQ91" i="5"/>
  <c r="BH91" i="5"/>
  <c r="BO91" i="5"/>
  <c r="BU91" i="5"/>
  <c r="BU92" i="5" s="1"/>
  <c r="BR91" i="5"/>
  <c r="BV91" i="5"/>
  <c r="I220" i="5"/>
  <c r="BF91" i="5"/>
  <c r="I219" i="5"/>
  <c r="J218" i="5"/>
  <c r="H90" i="5"/>
  <c r="D90" i="5"/>
  <c r="J153" i="5"/>
  <c r="H219" i="5"/>
  <c r="I90" i="5"/>
  <c r="J89" i="5"/>
  <c r="E90" i="5"/>
  <c r="C90" i="5"/>
  <c r="C219" i="5"/>
  <c r="B219" i="5"/>
  <c r="F219" i="5"/>
  <c r="B90" i="5"/>
  <c r="F90" i="5"/>
  <c r="G90" i="5"/>
  <c r="E219" i="5"/>
  <c r="D219" i="5"/>
  <c r="AZ245" i="1"/>
  <c r="AZ307" i="1"/>
  <c r="D313" i="1" s="1"/>
  <c r="BA245" i="1"/>
  <c r="BA307" i="1"/>
  <c r="E313" i="1" s="1"/>
  <c r="BE308" i="1"/>
  <c r="BE246" i="1"/>
  <c r="AY308" i="1"/>
  <c r="C314" i="1" s="1"/>
  <c r="AY246" i="1"/>
  <c r="BE307" i="1"/>
  <c r="I313" i="1" s="1"/>
  <c r="BE245" i="1"/>
  <c r="BD308" i="1"/>
  <c r="BD246" i="1"/>
  <c r="BC308" i="1"/>
  <c r="G314" i="1" s="1"/>
  <c r="BC246" i="1"/>
  <c r="BB245" i="1"/>
  <c r="BB307" i="1"/>
  <c r="F313" i="1" s="1"/>
  <c r="CD185" i="1"/>
  <c r="BC185" i="1"/>
  <c r="BE185" i="1"/>
  <c r="CE184" i="1"/>
  <c r="BZ185" i="1"/>
  <c r="G249" i="1"/>
  <c r="G379" i="1" s="1"/>
  <c r="CA184" i="1"/>
  <c r="D248" i="1"/>
  <c r="D378" i="1" s="1"/>
  <c r="I248" i="1"/>
  <c r="I378" i="1" s="1"/>
  <c r="CB184" i="1"/>
  <c r="BT184" i="1"/>
  <c r="CF184" i="1"/>
  <c r="C249" i="1"/>
  <c r="C379" i="1" s="1"/>
  <c r="AU185" i="1"/>
  <c r="AS184" i="1"/>
  <c r="F248" i="1"/>
  <c r="F378" i="1" s="1"/>
  <c r="E248" i="1"/>
  <c r="E378" i="1" s="1"/>
  <c r="H248" i="1"/>
  <c r="H378" i="1" s="1"/>
  <c r="BB184" i="1"/>
  <c r="CC184" i="1"/>
  <c r="AR184" i="1"/>
  <c r="AL185" i="1"/>
  <c r="AZ184" i="1"/>
  <c r="AI184" i="1"/>
  <c r="BL185" i="1"/>
  <c r="BH185" i="1"/>
  <c r="BQ185" i="1"/>
  <c r="J184" i="1"/>
  <c r="BM184" i="1"/>
  <c r="BV184" i="1"/>
  <c r="BU185" i="1"/>
  <c r="BJ184" i="1"/>
  <c r="AH185" i="1"/>
  <c r="BI184" i="1"/>
  <c r="BA184" i="1"/>
  <c r="BR184" i="1"/>
  <c r="BK184" i="1"/>
  <c r="AJ184" i="1"/>
  <c r="BS184" i="1"/>
  <c r="BN184" i="1"/>
  <c r="BW184" i="1"/>
  <c r="AP185" i="1"/>
  <c r="AY185" i="1"/>
  <c r="AM185" i="1"/>
  <c r="AV185" i="1"/>
  <c r="AC186" i="1"/>
  <c r="AC381" i="1" s="1"/>
  <c r="H185" i="1"/>
  <c r="Z187" i="1"/>
  <c r="Z382" i="1" s="1"/>
  <c r="E186" i="1"/>
  <c r="AB186" i="1"/>
  <c r="AB381" i="1" s="1"/>
  <c r="G185" i="1"/>
  <c r="X186" i="1"/>
  <c r="X381" i="1" s="1"/>
  <c r="C185" i="1"/>
  <c r="AD186" i="1"/>
  <c r="AD381" i="1" s="1"/>
  <c r="I185" i="1"/>
  <c r="AG185" i="1"/>
  <c r="AK185" i="1"/>
  <c r="Y186" i="1"/>
  <c r="Y381" i="1" s="1"/>
  <c r="D185" i="1"/>
  <c r="AT185" i="1"/>
  <c r="W186" i="1"/>
  <c r="W381" i="1" s="1"/>
  <c r="B185" i="1"/>
  <c r="AQ185" i="1"/>
  <c r="BJ287" i="5" l="1"/>
  <c r="X91" i="5"/>
  <c r="AS215" i="5"/>
  <c r="AR381" i="1"/>
  <c r="AP216" i="5"/>
  <c r="AR154" i="5"/>
  <c r="BA287" i="5"/>
  <c r="BJ288" i="5" s="1"/>
  <c r="AG287" i="5"/>
  <c r="BK288" i="5"/>
  <c r="AZ286" i="5"/>
  <c r="AF287" i="5"/>
  <c r="J284" i="5"/>
  <c r="AQ288" i="5"/>
  <c r="AN154" i="5"/>
  <c r="AN216" i="5"/>
  <c r="AP287" i="5"/>
  <c r="AP288" i="5" s="1"/>
  <c r="AW286" i="5"/>
  <c r="AN286" i="5"/>
  <c r="AU381" i="1"/>
  <c r="BL382" i="1"/>
  <c r="AP381" i="1"/>
  <c r="BE382" i="1"/>
  <c r="AS381" i="1"/>
  <c r="BB382" i="1" s="1"/>
  <c r="BG382" i="1"/>
  <c r="BG383" i="1" s="1"/>
  <c r="BK382" i="1"/>
  <c r="BV382" i="1"/>
  <c r="AH381" i="1"/>
  <c r="AY381" i="1"/>
  <c r="AJ381" i="1"/>
  <c r="BU382" i="1"/>
  <c r="BU383" i="1" s="1"/>
  <c r="AL381" i="1"/>
  <c r="BT381" i="1"/>
  <c r="BT382" i="1" s="1"/>
  <c r="BT383" i="1" s="1"/>
  <c r="AK381" i="1"/>
  <c r="BP383" i="1"/>
  <c r="BP384" i="1" s="1"/>
  <c r="AU382" i="1"/>
  <c r="AT381" i="1"/>
  <c r="AI381" i="1"/>
  <c r="AR382" i="1" s="1"/>
  <c r="AF382" i="1"/>
  <c r="AG381" i="1"/>
  <c r="AA381" i="1"/>
  <c r="F186" i="1"/>
  <c r="AA187" i="1"/>
  <c r="BD381" i="1"/>
  <c r="BI381" i="1"/>
  <c r="BI382" i="1" s="1"/>
  <c r="BI383" i="1" s="1"/>
  <c r="AM381" i="1"/>
  <c r="AM382" i="1" s="1"/>
  <c r="AO382" i="1"/>
  <c r="AX383" i="1" s="1"/>
  <c r="BA381" i="1"/>
  <c r="BA382" i="1" s="1"/>
  <c r="BD289" i="5"/>
  <c r="BM290" i="5" s="1"/>
  <c r="AO287" i="5"/>
  <c r="AO288" i="5" s="1"/>
  <c r="AX287" i="5"/>
  <c r="N92" i="5"/>
  <c r="W92" i="5" s="1"/>
  <c r="N286" i="5"/>
  <c r="W287" i="5" s="1"/>
  <c r="AJ287" i="5"/>
  <c r="M93" i="5"/>
  <c r="M287" i="5"/>
  <c r="V288" i="5" s="1"/>
  <c r="Q92" i="5"/>
  <c r="Z92" i="5" s="1"/>
  <c r="Q286" i="5"/>
  <c r="Z287" i="5" s="1"/>
  <c r="T93" i="5"/>
  <c r="T287" i="5"/>
  <c r="AC288" i="5" s="1"/>
  <c r="AE288" i="5"/>
  <c r="AS287" i="5"/>
  <c r="S92" i="5"/>
  <c r="S286" i="5"/>
  <c r="AB287" i="5" s="1"/>
  <c r="BA288" i="5"/>
  <c r="AH288" i="5"/>
  <c r="AK287" i="5"/>
  <c r="AT288" i="5" s="1"/>
  <c r="R92" i="5"/>
  <c r="R286" i="5"/>
  <c r="AA287" i="5" s="1"/>
  <c r="BC287" i="5"/>
  <c r="BC288" i="5" s="1"/>
  <c r="AY287" i="5"/>
  <c r="BH287" i="5"/>
  <c r="BH288" i="5" s="1"/>
  <c r="W91" i="5"/>
  <c r="AL288" i="5"/>
  <c r="AW92" i="5"/>
  <c r="P93" i="5"/>
  <c r="P287" i="5"/>
  <c r="Y288" i="5" s="1"/>
  <c r="O92" i="5"/>
  <c r="O286" i="5"/>
  <c r="X287" i="5" s="1"/>
  <c r="AI287" i="5"/>
  <c r="BD309" i="1"/>
  <c r="BD186" i="1"/>
  <c r="BD248" i="1" s="1"/>
  <c r="AU216" i="5"/>
  <c r="BS91" i="5"/>
  <c r="BS92" i="5" s="1"/>
  <c r="BT91" i="5"/>
  <c r="BG92" i="5"/>
  <c r="BP92" i="5"/>
  <c r="AI92" i="5"/>
  <c r="AR155" i="5" s="1"/>
  <c r="AZ91" i="5"/>
  <c r="AP154" i="5"/>
  <c r="BD92" i="5"/>
  <c r="AY92" i="5"/>
  <c r="AY93" i="5" s="1"/>
  <c r="BI91" i="5"/>
  <c r="BI92" i="5" s="1"/>
  <c r="AS153" i="5"/>
  <c r="AH91" i="5"/>
  <c r="AR216" i="5"/>
  <c r="AR217" i="5" s="1"/>
  <c r="AT216" i="5"/>
  <c r="AT154" i="5"/>
  <c r="AK92" i="5"/>
  <c r="AO216" i="5"/>
  <c r="BA92" i="5"/>
  <c r="AL92" i="5"/>
  <c r="AO154" i="5"/>
  <c r="AQ153" i="5"/>
  <c r="AF92" i="5"/>
  <c r="H156" i="5"/>
  <c r="H286" i="5" s="1"/>
  <c r="D156" i="5"/>
  <c r="D286" i="5" s="1"/>
  <c r="AQ215" i="5"/>
  <c r="C156" i="5"/>
  <c r="C286" i="5" s="1"/>
  <c r="AC92" i="5"/>
  <c r="I156" i="5"/>
  <c r="I286" i="5" s="1"/>
  <c r="Y91" i="5"/>
  <c r="E155" i="5"/>
  <c r="E285" i="5" s="1"/>
  <c r="AX92" i="5"/>
  <c r="BC92" i="5"/>
  <c r="AU154" i="5"/>
  <c r="AG92" i="5"/>
  <c r="AA91" i="5"/>
  <c r="G155" i="5"/>
  <c r="G285" i="5" s="1"/>
  <c r="V92" i="5"/>
  <c r="B156" i="5"/>
  <c r="AJ91" i="5"/>
  <c r="BB91" i="5"/>
  <c r="BB92" i="5" s="1"/>
  <c r="AE92" i="5"/>
  <c r="BQ92" i="5"/>
  <c r="BV92" i="5"/>
  <c r="BJ92" i="5"/>
  <c r="BK91" i="5"/>
  <c r="G220" i="5"/>
  <c r="BM92" i="5"/>
  <c r="BH92" i="5"/>
  <c r="BL92" i="5"/>
  <c r="BF92" i="5"/>
  <c r="BO92" i="5"/>
  <c r="I221" i="5"/>
  <c r="D220" i="5"/>
  <c r="E91" i="5"/>
  <c r="J90" i="5"/>
  <c r="B220" i="5"/>
  <c r="G91" i="5"/>
  <c r="I91" i="5"/>
  <c r="F91" i="5"/>
  <c r="B91" i="5"/>
  <c r="C91" i="5"/>
  <c r="J154" i="5"/>
  <c r="H91" i="5"/>
  <c r="J219" i="5"/>
  <c r="E220" i="5"/>
  <c r="F220" i="5"/>
  <c r="C220" i="5"/>
  <c r="H220" i="5"/>
  <c r="D91" i="5"/>
  <c r="I314" i="1"/>
  <c r="BA246" i="1"/>
  <c r="BA308" i="1"/>
  <c r="E314" i="1" s="1"/>
  <c r="H314" i="1"/>
  <c r="BL186" i="1"/>
  <c r="BB185" i="1"/>
  <c r="BB308" i="1"/>
  <c r="F314" i="1" s="1"/>
  <c r="BB246" i="1"/>
  <c r="BE309" i="1"/>
  <c r="BE247" i="1"/>
  <c r="BC309" i="1"/>
  <c r="G315" i="1" s="1"/>
  <c r="BC247" i="1"/>
  <c r="AY309" i="1"/>
  <c r="C315" i="1" s="1"/>
  <c r="AY247" i="1"/>
  <c r="AZ185" i="1"/>
  <c r="AZ186" i="1" s="1"/>
  <c r="AZ246" i="1"/>
  <c r="AZ308" i="1"/>
  <c r="D314" i="1" s="1"/>
  <c r="CC185" i="1"/>
  <c r="F249" i="1"/>
  <c r="F379" i="1" s="1"/>
  <c r="BA185" i="1"/>
  <c r="I249" i="1"/>
  <c r="I379" i="1" s="1"/>
  <c r="C250" i="1"/>
  <c r="C380" i="1" s="1"/>
  <c r="BS185" i="1"/>
  <c r="D249" i="1"/>
  <c r="D379" i="1" s="1"/>
  <c r="BV185" i="1"/>
  <c r="E249" i="1"/>
  <c r="E379" i="1" s="1"/>
  <c r="G250" i="1"/>
  <c r="G380" i="1" s="1"/>
  <c r="H249" i="1"/>
  <c r="H379" i="1" s="1"/>
  <c r="AR185" i="1"/>
  <c r="AT186" i="1"/>
  <c r="AQ186" i="1"/>
  <c r="BR185" i="1"/>
  <c r="BU186" i="1"/>
  <c r="CB185" i="1"/>
  <c r="AG186" i="1"/>
  <c r="AJ185" i="1"/>
  <c r="BJ185" i="1"/>
  <c r="CD186" i="1"/>
  <c r="AU186" i="1"/>
  <c r="CE185" i="1"/>
  <c r="AI185" i="1"/>
  <c r="CA185" i="1"/>
  <c r="J185" i="1"/>
  <c r="AL186" i="1"/>
  <c r="BK185" i="1"/>
  <c r="BI185" i="1"/>
  <c r="BT185" i="1"/>
  <c r="BM185" i="1"/>
  <c r="BQ186" i="1"/>
  <c r="BZ186" i="1"/>
  <c r="AS185" i="1"/>
  <c r="BW185" i="1"/>
  <c r="CF185" i="1"/>
  <c r="BN185" i="1"/>
  <c r="Y187" i="1"/>
  <c r="Y382" i="1" s="1"/>
  <c r="D186" i="1"/>
  <c r="AB187" i="1"/>
  <c r="AB382" i="1" s="1"/>
  <c r="G186" i="1"/>
  <c r="W187" i="1"/>
  <c r="W382" i="1" s="1"/>
  <c r="B186" i="1"/>
  <c r="X187" i="1"/>
  <c r="X382" i="1" s="1"/>
  <c r="C186" i="1"/>
  <c r="AV186" i="1"/>
  <c r="BE186" i="1"/>
  <c r="AP186" i="1"/>
  <c r="AK186" i="1"/>
  <c r="AM186" i="1"/>
  <c r="Z188" i="1"/>
  <c r="Z383" i="1" s="1"/>
  <c r="E187" i="1"/>
  <c r="AY186" i="1"/>
  <c r="BH186" i="1"/>
  <c r="BC186" i="1"/>
  <c r="AD187" i="1"/>
  <c r="AD382" i="1" s="1"/>
  <c r="I186" i="1"/>
  <c r="AC187" i="1"/>
  <c r="AC382" i="1" s="1"/>
  <c r="H186" i="1"/>
  <c r="AH186" i="1"/>
  <c r="BD382" i="1" l="1"/>
  <c r="AP382" i="1"/>
  <c r="AT382" i="1"/>
  <c r="BJ289" i="5"/>
  <c r="AW93" i="5"/>
  <c r="AN287" i="5"/>
  <c r="B286" i="5"/>
  <c r="AW287" i="5"/>
  <c r="AY288" i="5"/>
  <c r="AY289" i="5" s="1"/>
  <c r="BL288" i="5"/>
  <c r="BL289" i="5" s="1"/>
  <c r="BH289" i="5"/>
  <c r="BH290" i="5" s="1"/>
  <c r="AZ287" i="5"/>
  <c r="BI287" i="5"/>
  <c r="BI288" i="5" s="1"/>
  <c r="AS288" i="5"/>
  <c r="J285" i="5"/>
  <c r="BF287" i="5"/>
  <c r="AM383" i="1"/>
  <c r="AL382" i="1"/>
  <c r="BA383" i="1"/>
  <c r="AU383" i="1"/>
  <c r="AF383" i="1"/>
  <c r="AJ382" i="1"/>
  <c r="BJ382" i="1"/>
  <c r="AY382" i="1"/>
  <c r="AY383" i="1" s="1"/>
  <c r="BH382" i="1"/>
  <c r="AO383" i="1"/>
  <c r="AO384" i="1" s="1"/>
  <c r="AH382" i="1"/>
  <c r="AA382" i="1"/>
  <c r="AA188" i="1"/>
  <c r="F187" i="1"/>
  <c r="BM382" i="1"/>
  <c r="BM383" i="1" s="1"/>
  <c r="AI382" i="1"/>
  <c r="AR383" i="1" s="1"/>
  <c r="AK382" i="1"/>
  <c r="BK383" i="1"/>
  <c r="BT384" i="1" s="1"/>
  <c r="BG384" i="1"/>
  <c r="AQ382" i="1"/>
  <c r="BC382" i="1"/>
  <c r="BR382" i="1"/>
  <c r="BR383" i="1" s="1"/>
  <c r="BR384" i="1" s="1"/>
  <c r="AS382" i="1"/>
  <c r="BB383" i="1" s="1"/>
  <c r="AG382" i="1"/>
  <c r="AP383" i="1" s="1"/>
  <c r="BN383" i="1"/>
  <c r="BD383" i="1"/>
  <c r="AV382" i="1"/>
  <c r="AV383" i="1" s="1"/>
  <c r="BD310" i="1"/>
  <c r="AC289" i="5"/>
  <c r="AF288" i="5"/>
  <c r="AO289" i="5" s="1"/>
  <c r="X288" i="5"/>
  <c r="AG288" i="5"/>
  <c r="S93" i="5"/>
  <c r="S287" i="5"/>
  <c r="AB288" i="5" s="1"/>
  <c r="AI288" i="5"/>
  <c r="P94" i="5"/>
  <c r="P288" i="5"/>
  <c r="Y289" i="5" s="1"/>
  <c r="AJ288" i="5"/>
  <c r="AS289" i="5" s="1"/>
  <c r="BB288" i="5"/>
  <c r="BL290" i="5"/>
  <c r="N93" i="5"/>
  <c r="W93" i="5" s="1"/>
  <c r="N287" i="5"/>
  <c r="W288" i="5" s="1"/>
  <c r="AL289" i="5"/>
  <c r="AL290" i="5" s="1"/>
  <c r="AX288" i="5"/>
  <c r="AX289" i="5" s="1"/>
  <c r="BG288" i="5"/>
  <c r="BG289" i="5" s="1"/>
  <c r="BG290" i="5" s="1"/>
  <c r="AE289" i="5"/>
  <c r="Q93" i="5"/>
  <c r="Q287" i="5"/>
  <c r="Z288" i="5" s="1"/>
  <c r="F156" i="5"/>
  <c r="F286" i="5" s="1"/>
  <c r="T94" i="5"/>
  <c r="T288" i="5"/>
  <c r="AB92" i="5"/>
  <c r="AK93" i="5" s="1"/>
  <c r="O93" i="5"/>
  <c r="O287" i="5"/>
  <c r="R93" i="5"/>
  <c r="R287" i="5"/>
  <c r="AA288" i="5" s="1"/>
  <c r="AK288" i="5"/>
  <c r="AU289" i="5"/>
  <c r="BD290" i="5" s="1"/>
  <c r="AU217" i="5"/>
  <c r="BC289" i="5"/>
  <c r="AT289" i="5"/>
  <c r="M94" i="5"/>
  <c r="M288" i="5"/>
  <c r="V289" i="5" s="1"/>
  <c r="AH289" i="5"/>
  <c r="BD93" i="5"/>
  <c r="X92" i="5"/>
  <c r="X93" i="5" s="1"/>
  <c r="AR288" i="5"/>
  <c r="AQ289" i="5"/>
  <c r="AQ290" i="5" s="1"/>
  <c r="BU187" i="1"/>
  <c r="BP93" i="5"/>
  <c r="AQ154" i="5"/>
  <c r="BD94" i="5"/>
  <c r="AJ92" i="5"/>
  <c r="AX93" i="5"/>
  <c r="BA93" i="5"/>
  <c r="BA94" i="5" s="1"/>
  <c r="AP155" i="5"/>
  <c r="BR92" i="5"/>
  <c r="BR93" i="5" s="1"/>
  <c r="BC93" i="5"/>
  <c r="BJ93" i="5"/>
  <c r="AQ216" i="5"/>
  <c r="BV93" i="5"/>
  <c r="AT217" i="5"/>
  <c r="AT155" i="5"/>
  <c r="AO217" i="5"/>
  <c r="AZ92" i="5"/>
  <c r="AO155" i="5"/>
  <c r="AU155" i="5"/>
  <c r="AC93" i="5"/>
  <c r="I157" i="5"/>
  <c r="I287" i="5" s="1"/>
  <c r="AL93" i="5"/>
  <c r="AP217" i="5"/>
  <c r="F157" i="5"/>
  <c r="F287" i="5" s="1"/>
  <c r="Y92" i="5"/>
  <c r="E156" i="5"/>
  <c r="E286" i="5" s="1"/>
  <c r="C157" i="5"/>
  <c r="C287" i="5" s="1"/>
  <c r="AH92" i="5"/>
  <c r="BG93" i="5"/>
  <c r="AB93" i="5"/>
  <c r="H157" i="5"/>
  <c r="H287" i="5" s="1"/>
  <c r="AF93" i="5"/>
  <c r="AI93" i="5"/>
  <c r="AR218" i="5" s="1"/>
  <c r="AE93" i="5"/>
  <c r="AS154" i="5"/>
  <c r="AS216" i="5"/>
  <c r="AN217" i="5"/>
  <c r="AA92" i="5"/>
  <c r="G156" i="5"/>
  <c r="G286" i="5" s="1"/>
  <c r="V93" i="5"/>
  <c r="B157" i="5"/>
  <c r="AN155" i="5"/>
  <c r="BS93" i="5"/>
  <c r="BF93" i="5"/>
  <c r="BK92" i="5"/>
  <c r="G221" i="5"/>
  <c r="BT92" i="5"/>
  <c r="BH93" i="5"/>
  <c r="BQ93" i="5"/>
  <c r="BL93" i="5"/>
  <c r="BU93" i="5"/>
  <c r="BO93" i="5"/>
  <c r="BM93" i="5"/>
  <c r="I222" i="5"/>
  <c r="J220" i="5"/>
  <c r="D92" i="5"/>
  <c r="J91" i="5"/>
  <c r="I92" i="5"/>
  <c r="B221" i="5"/>
  <c r="E221" i="5"/>
  <c r="C92" i="5"/>
  <c r="C221" i="5"/>
  <c r="F92" i="5"/>
  <c r="G92" i="5"/>
  <c r="J155" i="5"/>
  <c r="E92" i="5"/>
  <c r="D221" i="5"/>
  <c r="H221" i="5"/>
  <c r="F221" i="5"/>
  <c r="H92" i="5"/>
  <c r="B92" i="5"/>
  <c r="I315" i="1"/>
  <c r="AZ310" i="1"/>
  <c r="AZ248" i="1"/>
  <c r="BC248" i="1"/>
  <c r="BC310" i="1"/>
  <c r="G316" i="1" s="1"/>
  <c r="BB309" i="1"/>
  <c r="F315" i="1" s="1"/>
  <c r="BB247" i="1"/>
  <c r="H315" i="1"/>
  <c r="AY310" i="1"/>
  <c r="C316" i="1" s="1"/>
  <c r="AY248" i="1"/>
  <c r="BE248" i="1"/>
  <c r="BE310" i="1"/>
  <c r="BA309" i="1"/>
  <c r="E315" i="1" s="1"/>
  <c r="BA247" i="1"/>
  <c r="AZ309" i="1"/>
  <c r="D315" i="1" s="1"/>
  <c r="AZ247" i="1"/>
  <c r="BV186" i="1"/>
  <c r="BT186" i="1"/>
  <c r="BS186" i="1"/>
  <c r="D250" i="1"/>
  <c r="D380" i="1" s="1"/>
  <c r="BA186" i="1"/>
  <c r="BC187" i="1"/>
  <c r="AY187" i="1"/>
  <c r="CD187" i="1"/>
  <c r="I250" i="1"/>
  <c r="I380" i="1" s="1"/>
  <c r="CE186" i="1"/>
  <c r="CB186" i="1"/>
  <c r="AR186" i="1"/>
  <c r="E250" i="1"/>
  <c r="E380" i="1" s="1"/>
  <c r="C251" i="1"/>
  <c r="C381" i="1" s="1"/>
  <c r="H250" i="1"/>
  <c r="H380" i="1" s="1"/>
  <c r="G251" i="1"/>
  <c r="G381" i="1" s="1"/>
  <c r="F250" i="1"/>
  <c r="F380" i="1" s="1"/>
  <c r="AZ187" i="1"/>
  <c r="AP187" i="1"/>
  <c r="AG187" i="1"/>
  <c r="CF186" i="1"/>
  <c r="BZ187" i="1"/>
  <c r="CA186" i="1"/>
  <c r="BL187" i="1"/>
  <c r="BI186" i="1"/>
  <c r="CC186" i="1"/>
  <c r="BK186" i="1"/>
  <c r="AH187" i="1"/>
  <c r="J186" i="1"/>
  <c r="AS186" i="1"/>
  <c r="BM186" i="1"/>
  <c r="BB186" i="1"/>
  <c r="BR186" i="1"/>
  <c r="AI186" i="1"/>
  <c r="BD187" i="1"/>
  <c r="AU187" i="1"/>
  <c r="BJ186" i="1"/>
  <c r="AJ186" i="1"/>
  <c r="AM187" i="1"/>
  <c r="BN186" i="1"/>
  <c r="AV187" i="1"/>
  <c r="BW186" i="1"/>
  <c r="W188" i="1"/>
  <c r="W383" i="1" s="1"/>
  <c r="B187" i="1"/>
  <c r="AB188" i="1"/>
  <c r="AB383" i="1" s="1"/>
  <c r="G187" i="1"/>
  <c r="AK187" i="1"/>
  <c r="Y188" i="1"/>
  <c r="Y383" i="1" s="1"/>
  <c r="D187" i="1"/>
  <c r="BH187" i="1"/>
  <c r="BQ187" i="1"/>
  <c r="AQ187" i="1"/>
  <c r="AD188" i="1"/>
  <c r="AD383" i="1" s="1"/>
  <c r="I187" i="1"/>
  <c r="AC188" i="1"/>
  <c r="AC383" i="1" s="1"/>
  <c r="H187" i="1"/>
  <c r="AT187" i="1"/>
  <c r="Z189" i="1"/>
  <c r="Z384" i="1" s="1"/>
  <c r="E188" i="1"/>
  <c r="AL187" i="1"/>
  <c r="BE187" i="1"/>
  <c r="X188" i="1"/>
  <c r="X383" i="1" s="1"/>
  <c r="C187" i="1"/>
  <c r="AV384" i="1" l="1"/>
  <c r="BD384" i="1"/>
  <c r="AT383" i="1"/>
  <c r="AR289" i="5"/>
  <c r="AZ288" i="5"/>
  <c r="BF288" i="5"/>
  <c r="AW288" i="5"/>
  <c r="BI289" i="5"/>
  <c r="J286" i="5"/>
  <c r="AN288" i="5"/>
  <c r="B287" i="5"/>
  <c r="D157" i="5"/>
  <c r="D287" i="5" s="1"/>
  <c r="BM384" i="1"/>
  <c r="BM385" i="1" s="1"/>
  <c r="BH383" i="1"/>
  <c r="BH384" i="1" s="1"/>
  <c r="BQ383" i="1"/>
  <c r="AY384" i="1"/>
  <c r="BJ383" i="1"/>
  <c r="BJ384" i="1" s="1"/>
  <c r="BS383" i="1"/>
  <c r="BS384" i="1" s="1"/>
  <c r="BS385" i="1" s="1"/>
  <c r="AH383" i="1"/>
  <c r="BW384" i="1"/>
  <c r="AA383" i="1"/>
  <c r="AA189" i="1"/>
  <c r="F188" i="1"/>
  <c r="BE383" i="1"/>
  <c r="BE384" i="1" s="1"/>
  <c r="BE385" i="1" s="1"/>
  <c r="BV383" i="1"/>
  <c r="BV384" i="1" s="1"/>
  <c r="BV385" i="1" s="1"/>
  <c r="BV386" i="1" s="1"/>
  <c r="AJ383" i="1"/>
  <c r="AK383" i="1"/>
  <c r="AG383" i="1"/>
  <c r="BP385" i="1"/>
  <c r="AF384" i="1"/>
  <c r="BA384" i="1"/>
  <c r="BK384" i="1"/>
  <c r="BT385" i="1" s="1"/>
  <c r="AS383" i="1"/>
  <c r="AL383" i="1"/>
  <c r="AU384" i="1" s="1"/>
  <c r="AX384" i="1"/>
  <c r="AX385" i="1" s="1"/>
  <c r="BC383" i="1"/>
  <c r="BC384" i="1" s="1"/>
  <c r="BL383" i="1"/>
  <c r="AI383" i="1"/>
  <c r="AQ383" i="1"/>
  <c r="AZ383" i="1"/>
  <c r="AM384" i="1"/>
  <c r="AV385" i="1" s="1"/>
  <c r="BM291" i="5"/>
  <c r="AX290" i="5"/>
  <c r="AE290" i="5"/>
  <c r="P95" i="5"/>
  <c r="P289" i="5"/>
  <c r="Y290" i="5" s="1"/>
  <c r="AH290" i="5"/>
  <c r="AQ291" i="5" s="1"/>
  <c r="BB289" i="5"/>
  <c r="BB290" i="5" s="1"/>
  <c r="BK289" i="5"/>
  <c r="AI289" i="5"/>
  <c r="AR290" i="5" s="1"/>
  <c r="AG93" i="5"/>
  <c r="AP156" i="5" s="1"/>
  <c r="AK289" i="5"/>
  <c r="S94" i="5"/>
  <c r="AB94" i="5" s="1"/>
  <c r="S288" i="5"/>
  <c r="AB289" i="5" s="1"/>
  <c r="BL291" i="5"/>
  <c r="AT290" i="5"/>
  <c r="N94" i="5"/>
  <c r="W94" i="5" s="1"/>
  <c r="N288" i="5"/>
  <c r="W289" i="5" s="1"/>
  <c r="AG289" i="5"/>
  <c r="AP289" i="5"/>
  <c r="Q94" i="5"/>
  <c r="Z94" i="5" s="1"/>
  <c r="Q288" i="5"/>
  <c r="Z289" i="5" s="1"/>
  <c r="R94" i="5"/>
  <c r="R288" i="5"/>
  <c r="AA289" i="5" s="1"/>
  <c r="AU290" i="5"/>
  <c r="AU291" i="5" s="1"/>
  <c r="M95" i="5"/>
  <c r="M289" i="5"/>
  <c r="V290" i="5" s="1"/>
  <c r="BA289" i="5"/>
  <c r="Z93" i="5"/>
  <c r="BC290" i="5"/>
  <c r="AF289" i="5"/>
  <c r="AO290" i="5" s="1"/>
  <c r="AJ289" i="5"/>
  <c r="O94" i="5"/>
  <c r="O288" i="5"/>
  <c r="X289" i="5" s="1"/>
  <c r="T95" i="5"/>
  <c r="T289" i="5"/>
  <c r="AC290" i="5" s="1"/>
  <c r="AJ93" i="5"/>
  <c r="AH93" i="5"/>
  <c r="BP94" i="5"/>
  <c r="CD188" i="1"/>
  <c r="AS155" i="5"/>
  <c r="AS156" i="5" s="1"/>
  <c r="AS217" i="5"/>
  <c r="AS218" i="5" s="1"/>
  <c r="BS94" i="5"/>
  <c r="AX94" i="5"/>
  <c r="AT156" i="5"/>
  <c r="AZ93" i="5"/>
  <c r="AT218" i="5"/>
  <c r="AN156" i="5"/>
  <c r="BC94" i="5"/>
  <c r="AU156" i="5"/>
  <c r="AF94" i="5"/>
  <c r="BI93" i="5"/>
  <c r="BG94" i="5"/>
  <c r="BO94" i="5"/>
  <c r="AY94" i="5"/>
  <c r="AL94" i="5"/>
  <c r="AU218" i="5"/>
  <c r="AO218" i="5"/>
  <c r="Y93" i="5"/>
  <c r="E157" i="5"/>
  <c r="E287" i="5" s="1"/>
  <c r="F158" i="5"/>
  <c r="F288" i="5" s="1"/>
  <c r="AI94" i="5"/>
  <c r="H158" i="5"/>
  <c r="H288" i="5" s="1"/>
  <c r="AO156" i="5"/>
  <c r="C158" i="5"/>
  <c r="C288" i="5" s="1"/>
  <c r="AR156" i="5"/>
  <c r="X94" i="5"/>
  <c r="BA95" i="5"/>
  <c r="AQ217" i="5"/>
  <c r="AQ155" i="5"/>
  <c r="AQ156" i="5" s="1"/>
  <c r="AK94" i="5"/>
  <c r="AC94" i="5"/>
  <c r="I158" i="5"/>
  <c r="I288" i="5" s="1"/>
  <c r="BB93" i="5"/>
  <c r="AA93" i="5"/>
  <c r="G157" i="5"/>
  <c r="G287" i="5" s="1"/>
  <c r="AN218" i="5"/>
  <c r="AW94" i="5"/>
  <c r="V94" i="5"/>
  <c r="B158" i="5"/>
  <c r="AE94" i="5"/>
  <c r="BT93" i="5"/>
  <c r="G222" i="5"/>
  <c r="BU94" i="5"/>
  <c r="BK93" i="5"/>
  <c r="BJ94" i="5"/>
  <c r="BH94" i="5"/>
  <c r="BQ94" i="5"/>
  <c r="BL94" i="5"/>
  <c r="BV94" i="5"/>
  <c r="BM94" i="5"/>
  <c r="BF94" i="5"/>
  <c r="J156" i="5"/>
  <c r="J92" i="5"/>
  <c r="J221" i="5"/>
  <c r="B93" i="5"/>
  <c r="D222" i="5"/>
  <c r="G93" i="5"/>
  <c r="F222" i="5"/>
  <c r="F93" i="5"/>
  <c r="H93" i="5"/>
  <c r="B222" i="5"/>
  <c r="I93" i="5"/>
  <c r="H222" i="5"/>
  <c r="E93" i="5"/>
  <c r="C222" i="5"/>
  <c r="D93" i="5"/>
  <c r="C93" i="5"/>
  <c r="E222" i="5"/>
  <c r="BC311" i="1"/>
  <c r="G317" i="1" s="1"/>
  <c r="BC249" i="1"/>
  <c r="H316" i="1"/>
  <c r="BE311" i="1"/>
  <c r="BE249" i="1"/>
  <c r="BI187" i="1"/>
  <c r="D316" i="1"/>
  <c r="BN187" i="1"/>
  <c r="BN188" i="1" s="1"/>
  <c r="I316" i="1"/>
  <c r="BS187" i="1"/>
  <c r="BD311" i="1"/>
  <c r="BD249" i="1"/>
  <c r="BB248" i="1"/>
  <c r="BB310" i="1"/>
  <c r="F316" i="1" s="1"/>
  <c r="AY249" i="1"/>
  <c r="AY311" i="1"/>
  <c r="C317" i="1" s="1"/>
  <c r="AY188" i="1"/>
  <c r="AZ249" i="1"/>
  <c r="AZ311" i="1"/>
  <c r="BA248" i="1"/>
  <c r="BA310" i="1"/>
  <c r="E316" i="1" s="1"/>
  <c r="BU188" i="1"/>
  <c r="CB187" i="1"/>
  <c r="BT187" i="1"/>
  <c r="CC187" i="1"/>
  <c r="CE187" i="1"/>
  <c r="BA187" i="1"/>
  <c r="BE188" i="1"/>
  <c r="D251" i="1"/>
  <c r="D381" i="1" s="1"/>
  <c r="G252" i="1"/>
  <c r="G382" i="1" s="1"/>
  <c r="I251" i="1"/>
  <c r="I381" i="1" s="1"/>
  <c r="H251" i="1"/>
  <c r="H381" i="1" s="1"/>
  <c r="CA187" i="1"/>
  <c r="AV188" i="1"/>
  <c r="F251" i="1"/>
  <c r="F381" i="1" s="1"/>
  <c r="AQ188" i="1"/>
  <c r="AH188" i="1"/>
  <c r="E251" i="1"/>
  <c r="E381" i="1" s="1"/>
  <c r="C252" i="1"/>
  <c r="C382" i="1" s="1"/>
  <c r="BB187" i="1"/>
  <c r="AP188" i="1"/>
  <c r="J187" i="1"/>
  <c r="AG188" i="1"/>
  <c r="AM188" i="1"/>
  <c r="BR187" i="1"/>
  <c r="BM187" i="1"/>
  <c r="BH188" i="1"/>
  <c r="AR187" i="1"/>
  <c r="AI187" i="1"/>
  <c r="BK187" i="1"/>
  <c r="BL188" i="1"/>
  <c r="BJ187" i="1"/>
  <c r="BD188" i="1"/>
  <c r="AS187" i="1"/>
  <c r="BV187" i="1"/>
  <c r="AK188" i="1"/>
  <c r="AJ187" i="1"/>
  <c r="BW187" i="1"/>
  <c r="CF187" i="1"/>
  <c r="Z190" i="1"/>
  <c r="Z385" i="1" s="1"/>
  <c r="E189" i="1"/>
  <c r="AT188" i="1"/>
  <c r="BC188" i="1"/>
  <c r="AC189" i="1"/>
  <c r="AC384" i="1" s="1"/>
  <c r="H188" i="1"/>
  <c r="BQ188" i="1"/>
  <c r="BZ188" i="1"/>
  <c r="AL188" i="1"/>
  <c r="AU188" i="1"/>
  <c r="Y189" i="1"/>
  <c r="Y384" i="1" s="1"/>
  <c r="D188" i="1"/>
  <c r="AB189" i="1"/>
  <c r="AB384" i="1" s="1"/>
  <c r="G188" i="1"/>
  <c r="X189" i="1"/>
  <c r="X384" i="1" s="1"/>
  <c r="C188" i="1"/>
  <c r="AD189" i="1"/>
  <c r="AD384" i="1" s="1"/>
  <c r="I188" i="1"/>
  <c r="W189" i="1"/>
  <c r="W384" i="1" s="1"/>
  <c r="B188" i="1"/>
  <c r="AZ188" i="1"/>
  <c r="AQ384" i="1" l="1"/>
  <c r="BQ384" i="1"/>
  <c r="BQ385" i="1" s="1"/>
  <c r="AO157" i="5"/>
  <c r="AN289" i="5"/>
  <c r="B288" i="5"/>
  <c r="D158" i="5"/>
  <c r="D288" i="5" s="1"/>
  <c r="AG94" i="5"/>
  <c r="AP157" i="5" s="1"/>
  <c r="AW289" i="5"/>
  <c r="AW290" i="5" s="1"/>
  <c r="BF289" i="5"/>
  <c r="BF290" i="5" s="1"/>
  <c r="BF291" i="5" s="1"/>
  <c r="J287" i="5"/>
  <c r="AZ289" i="5"/>
  <c r="BJ385" i="1"/>
  <c r="BS386" i="1" s="1"/>
  <c r="AF385" i="1"/>
  <c r="AK384" i="1"/>
  <c r="BN384" i="1"/>
  <c r="BN385" i="1" s="1"/>
  <c r="BN386" i="1" s="1"/>
  <c r="AH384" i="1"/>
  <c r="AG384" i="1"/>
  <c r="AJ384" i="1"/>
  <c r="AA384" i="1"/>
  <c r="F189" i="1"/>
  <c r="AA190" i="1"/>
  <c r="BG385" i="1"/>
  <c r="BG386" i="1" s="1"/>
  <c r="AZ384" i="1"/>
  <c r="AZ385" i="1" s="1"/>
  <c r="BI384" i="1"/>
  <c r="AI384" i="1"/>
  <c r="BH385" i="1"/>
  <c r="BQ386" i="1" s="1"/>
  <c r="BE386" i="1"/>
  <c r="BL384" i="1"/>
  <c r="BL385" i="1" s="1"/>
  <c r="BU384" i="1"/>
  <c r="BU385" i="1" s="1"/>
  <c r="BU386" i="1" s="1"/>
  <c r="AO385" i="1"/>
  <c r="AO386" i="1" s="1"/>
  <c r="AL384" i="1"/>
  <c r="AP384" i="1"/>
  <c r="AY385" i="1" s="1"/>
  <c r="AS384" i="1"/>
  <c r="AT384" i="1"/>
  <c r="BD385" i="1"/>
  <c r="AM385" i="1"/>
  <c r="BB384" i="1"/>
  <c r="BB385" i="1" s="1"/>
  <c r="AR384" i="1"/>
  <c r="BK290" i="5"/>
  <c r="BK291" i="5" s="1"/>
  <c r="AP290" i="5"/>
  <c r="AY290" i="5"/>
  <c r="AH94" i="5"/>
  <c r="AQ157" i="5" s="1"/>
  <c r="AK290" i="5"/>
  <c r="AC291" i="5"/>
  <c r="AT291" i="5"/>
  <c r="AI290" i="5"/>
  <c r="AR291" i="5" s="1"/>
  <c r="AE291" i="5"/>
  <c r="AX291" i="5"/>
  <c r="AJ290" i="5"/>
  <c r="M96" i="5"/>
  <c r="M290" i="5"/>
  <c r="V291" i="5" s="1"/>
  <c r="AG290" i="5"/>
  <c r="O95" i="5"/>
  <c r="O289" i="5"/>
  <c r="X290" i="5" s="1"/>
  <c r="BP95" i="5"/>
  <c r="BG291" i="5"/>
  <c r="BG292" i="5" s="1"/>
  <c r="BA290" i="5"/>
  <c r="BA291" i="5" s="1"/>
  <c r="BJ290" i="5"/>
  <c r="BJ291" i="5" s="1"/>
  <c r="BJ292" i="5" s="1"/>
  <c r="BD291" i="5"/>
  <c r="BD292" i="5" s="1"/>
  <c r="AH291" i="5"/>
  <c r="AQ292" i="5" s="1"/>
  <c r="P96" i="5"/>
  <c r="P290" i="5"/>
  <c r="Y291" i="5" s="1"/>
  <c r="AL291" i="5"/>
  <c r="S95" i="5"/>
  <c r="AB95" i="5" s="1"/>
  <c r="S289" i="5"/>
  <c r="AB290" i="5" s="1"/>
  <c r="T96" i="5"/>
  <c r="T290" i="5"/>
  <c r="AF290" i="5"/>
  <c r="AP218" i="5"/>
  <c r="AY95" i="5" s="1"/>
  <c r="R95" i="5"/>
  <c r="R289" i="5"/>
  <c r="AA290" i="5" s="1"/>
  <c r="AS290" i="5"/>
  <c r="N95" i="5"/>
  <c r="N289" i="5"/>
  <c r="W290" i="5" s="1"/>
  <c r="AO291" i="5"/>
  <c r="BC291" i="5"/>
  <c r="Q95" i="5"/>
  <c r="Z95" i="5" s="1"/>
  <c r="Q289" i="5"/>
  <c r="Z290" i="5" s="1"/>
  <c r="CD189" i="1"/>
  <c r="AK95" i="5"/>
  <c r="CB188" i="1"/>
  <c r="BW188" i="1"/>
  <c r="BW189" i="1" s="1"/>
  <c r="BB94" i="5"/>
  <c r="BB95" i="5"/>
  <c r="BF95" i="5"/>
  <c r="BI94" i="5"/>
  <c r="BC95" i="5"/>
  <c r="BG95" i="5"/>
  <c r="BR94" i="5"/>
  <c r="AI95" i="5"/>
  <c r="AQ218" i="5"/>
  <c r="AZ94" i="5"/>
  <c r="AO219" i="5"/>
  <c r="AX95" i="5"/>
  <c r="C159" i="5"/>
  <c r="C289" i="5" s="1"/>
  <c r="AL95" i="5"/>
  <c r="AT219" i="5"/>
  <c r="AT157" i="5"/>
  <c r="AR157" i="5"/>
  <c r="F159" i="5"/>
  <c r="F289" i="5" s="1"/>
  <c r="AF95" i="5"/>
  <c r="AP219" i="5"/>
  <c r="AC95" i="5"/>
  <c r="I159" i="5"/>
  <c r="I289" i="5" s="1"/>
  <c r="Y94" i="5"/>
  <c r="E158" i="5"/>
  <c r="E288" i="5" s="1"/>
  <c r="AG95" i="5"/>
  <c r="H159" i="5"/>
  <c r="H289" i="5" s="1"/>
  <c r="AU219" i="5"/>
  <c r="BD95" i="5"/>
  <c r="AU157" i="5"/>
  <c r="AR219" i="5"/>
  <c r="AE95" i="5"/>
  <c r="AW95" i="5"/>
  <c r="AN219" i="5"/>
  <c r="AA94" i="5"/>
  <c r="G158" i="5"/>
  <c r="G288" i="5" s="1"/>
  <c r="V95" i="5"/>
  <c r="B159" i="5"/>
  <c r="AJ94" i="5"/>
  <c r="AN157" i="5"/>
  <c r="AN158" i="5" s="1"/>
  <c r="BU95" i="5"/>
  <c r="G223" i="5"/>
  <c r="BT94" i="5"/>
  <c r="BK94" i="5"/>
  <c r="BH95" i="5"/>
  <c r="BQ95" i="5"/>
  <c r="BS95" i="5"/>
  <c r="BJ95" i="5"/>
  <c r="BJ96" i="5" s="1"/>
  <c r="BM95" i="5"/>
  <c r="BL95" i="5"/>
  <c r="BV95" i="5"/>
  <c r="BO95" i="5"/>
  <c r="I223" i="5"/>
  <c r="J222" i="5"/>
  <c r="H63" i="5" s="1"/>
  <c r="C94" i="5"/>
  <c r="I94" i="5"/>
  <c r="B223" i="5"/>
  <c r="D223" i="5"/>
  <c r="E223" i="5"/>
  <c r="D94" i="5"/>
  <c r="H94" i="5"/>
  <c r="F94" i="5"/>
  <c r="G94" i="5"/>
  <c r="J93" i="5"/>
  <c r="J157" i="5"/>
  <c r="C63" i="5" s="1"/>
  <c r="E94" i="5"/>
  <c r="F223" i="5"/>
  <c r="B94" i="5"/>
  <c r="H223" i="5"/>
  <c r="C223" i="5"/>
  <c r="BS188" i="1"/>
  <c r="H317" i="1"/>
  <c r="AY312" i="1"/>
  <c r="C318" i="1" s="1"/>
  <c r="AY250" i="1"/>
  <c r="BD250" i="1"/>
  <c r="BD312" i="1"/>
  <c r="AY189" i="1"/>
  <c r="BA249" i="1"/>
  <c r="BA311" i="1"/>
  <c r="E317" i="1" s="1"/>
  <c r="I317" i="1"/>
  <c r="CC188" i="1"/>
  <c r="BE312" i="1"/>
  <c r="BE250" i="1"/>
  <c r="AZ312" i="1"/>
  <c r="AZ250" i="1"/>
  <c r="BB249" i="1"/>
  <c r="BB311" i="1"/>
  <c r="F317" i="1" s="1"/>
  <c r="D317" i="1"/>
  <c r="BI188" i="1"/>
  <c r="BC312" i="1"/>
  <c r="G318" i="1" s="1"/>
  <c r="BC250" i="1"/>
  <c r="AG189" i="1"/>
  <c r="AQ189" i="1"/>
  <c r="BE189" i="1"/>
  <c r="AV189" i="1"/>
  <c r="AZ189" i="1"/>
  <c r="AP189" i="1"/>
  <c r="CA188" i="1"/>
  <c r="H252" i="1"/>
  <c r="H382" i="1" s="1"/>
  <c r="AT189" i="1"/>
  <c r="C253" i="1"/>
  <c r="C383" i="1" s="1"/>
  <c r="AH189" i="1"/>
  <c r="BR188" i="1"/>
  <c r="F252" i="1"/>
  <c r="F382" i="1" s="1"/>
  <c r="G253" i="1"/>
  <c r="G383" i="1" s="1"/>
  <c r="D252" i="1"/>
  <c r="D382" i="1" s="1"/>
  <c r="CF188" i="1"/>
  <c r="E252" i="1"/>
  <c r="E382" i="1" s="1"/>
  <c r="I252" i="1"/>
  <c r="I382" i="1" s="1"/>
  <c r="AM189" i="1"/>
  <c r="BU189" i="1"/>
  <c r="BV188" i="1"/>
  <c r="AL189" i="1"/>
  <c r="AJ188" i="1"/>
  <c r="BA188" i="1"/>
  <c r="AR188" i="1"/>
  <c r="BH189" i="1"/>
  <c r="AS188" i="1"/>
  <c r="BK188" i="1"/>
  <c r="BT188" i="1"/>
  <c r="J188" i="1"/>
  <c r="CE188" i="1"/>
  <c r="AI188" i="1"/>
  <c r="BQ189" i="1"/>
  <c r="BB188" i="1"/>
  <c r="BJ188" i="1"/>
  <c r="BM188" i="1"/>
  <c r="BN189" i="1"/>
  <c r="BC189" i="1"/>
  <c r="BL189" i="1"/>
  <c r="AC190" i="1"/>
  <c r="AC385" i="1" s="1"/>
  <c r="H189" i="1"/>
  <c r="X190" i="1"/>
  <c r="X385" i="1" s="1"/>
  <c r="C189" i="1"/>
  <c r="BZ189" i="1"/>
  <c r="Z191" i="1"/>
  <c r="Z386" i="1" s="1"/>
  <c r="E190" i="1"/>
  <c r="W190" i="1"/>
  <c r="W385" i="1" s="1"/>
  <c r="B189" i="1"/>
  <c r="AD190" i="1"/>
  <c r="AD385" i="1" s="1"/>
  <c r="I189" i="1"/>
  <c r="AB190" i="1"/>
  <c r="AB385" i="1" s="1"/>
  <c r="G189" i="1"/>
  <c r="Y190" i="1"/>
  <c r="Y385" i="1" s="1"/>
  <c r="D189" i="1"/>
  <c r="AU189" i="1"/>
  <c r="BD189" i="1"/>
  <c r="AK189" i="1"/>
  <c r="AT385" i="1" l="1"/>
  <c r="BF96" i="5"/>
  <c r="BC292" i="5"/>
  <c r="AR158" i="5"/>
  <c r="AZ290" i="5"/>
  <c r="BI290" i="5"/>
  <c r="BI291" i="5" s="1"/>
  <c r="J288" i="5"/>
  <c r="BM292" i="5"/>
  <c r="BM293" i="5" s="1"/>
  <c r="AN290" i="5"/>
  <c r="B289" i="5"/>
  <c r="BN387" i="1"/>
  <c r="BC385" i="1"/>
  <c r="BC386" i="1" s="1"/>
  <c r="AX386" i="1"/>
  <c r="AX387" i="1" s="1"/>
  <c r="AI385" i="1"/>
  <c r="BI385" i="1"/>
  <c r="BI386" i="1" s="1"/>
  <c r="BR385" i="1"/>
  <c r="BR386" i="1" s="1"/>
  <c r="BR387" i="1" s="1"/>
  <c r="AR385" i="1"/>
  <c r="AR386" i="1" s="1"/>
  <c r="AA385" i="1"/>
  <c r="AA191" i="1"/>
  <c r="F190" i="1"/>
  <c r="AJ385" i="1"/>
  <c r="AG385" i="1"/>
  <c r="AM386" i="1"/>
  <c r="BP386" i="1"/>
  <c r="BP387" i="1" s="1"/>
  <c r="AH385" i="1"/>
  <c r="AQ385" i="1"/>
  <c r="AS385" i="1"/>
  <c r="AS386" i="1" s="1"/>
  <c r="AV386" i="1"/>
  <c r="AV387" i="1" s="1"/>
  <c r="BK385" i="1"/>
  <c r="AP385" i="1"/>
  <c r="AP386" i="1" s="1"/>
  <c r="BW385" i="1"/>
  <c r="BW386" i="1" s="1"/>
  <c r="BW387" i="1" s="1"/>
  <c r="BW388" i="1" s="1"/>
  <c r="BM386" i="1"/>
  <c r="AL385" i="1"/>
  <c r="AK385" i="1"/>
  <c r="AT386" i="1" s="1"/>
  <c r="BA385" i="1"/>
  <c r="AU385" i="1"/>
  <c r="BD386" i="1" s="1"/>
  <c r="AF386" i="1"/>
  <c r="BH386" i="1"/>
  <c r="CD190" i="1"/>
  <c r="M97" i="5"/>
  <c r="M291" i="5"/>
  <c r="V292" i="5" s="1"/>
  <c r="AI291" i="5"/>
  <c r="AR292" i="5" s="1"/>
  <c r="AG291" i="5"/>
  <c r="R96" i="5"/>
  <c r="R290" i="5"/>
  <c r="AA291" i="5" s="1"/>
  <c r="AK291" i="5"/>
  <c r="BA292" i="5"/>
  <c r="AE292" i="5"/>
  <c r="Q96" i="5"/>
  <c r="Q290" i="5"/>
  <c r="Z291" i="5" s="1"/>
  <c r="T97" i="5"/>
  <c r="T291" i="5"/>
  <c r="AC292" i="5" s="1"/>
  <c r="BL292" i="5"/>
  <c r="BL293" i="5" s="1"/>
  <c r="AT158" i="5"/>
  <c r="AY291" i="5"/>
  <c r="BH291" i="5"/>
  <c r="AJ291" i="5"/>
  <c r="S96" i="5"/>
  <c r="S290" i="5"/>
  <c r="AB291" i="5" s="1"/>
  <c r="AP291" i="5"/>
  <c r="O96" i="5"/>
  <c r="O290" i="5"/>
  <c r="X291" i="5" s="1"/>
  <c r="AL292" i="5"/>
  <c r="N96" i="5"/>
  <c r="W96" i="5" s="1"/>
  <c r="N290" i="5"/>
  <c r="W291" i="5" s="1"/>
  <c r="AS291" i="5"/>
  <c r="P97" i="5"/>
  <c r="P291" i="5"/>
  <c r="Y292" i="5" s="1"/>
  <c r="W95" i="5"/>
  <c r="C160" i="5" s="1"/>
  <c r="C290" i="5" s="1"/>
  <c r="D159" i="5"/>
  <c r="D289" i="5" s="1"/>
  <c r="AQ219" i="5"/>
  <c r="BP96" i="5"/>
  <c r="AH292" i="5"/>
  <c r="AQ293" i="5" s="1"/>
  <c r="AX292" i="5"/>
  <c r="AF291" i="5"/>
  <c r="AU292" i="5"/>
  <c r="AO292" i="5"/>
  <c r="X95" i="5"/>
  <c r="D160" i="5" s="1"/>
  <c r="D290" i="5" s="1"/>
  <c r="BB291" i="5"/>
  <c r="C75" i="5"/>
  <c r="C69" i="5"/>
  <c r="AR220" i="5"/>
  <c r="AU220" i="5"/>
  <c r="I253" i="1"/>
  <c r="I383" i="1" s="1"/>
  <c r="CB189" i="1"/>
  <c r="H318" i="1"/>
  <c r="I318" i="1"/>
  <c r="AP190" i="1"/>
  <c r="BO96" i="5"/>
  <c r="BO97" i="5" s="1"/>
  <c r="BR95" i="5"/>
  <c r="BU96" i="5"/>
  <c r="BQ96" i="5"/>
  <c r="AP220" i="5"/>
  <c r="AX96" i="5"/>
  <c r="AZ95" i="5"/>
  <c r="AO220" i="5"/>
  <c r="AC96" i="5"/>
  <c r="I160" i="5"/>
  <c r="I290" i="5" s="1"/>
  <c r="BG96" i="5"/>
  <c r="BA96" i="5"/>
  <c r="F160" i="5"/>
  <c r="F290" i="5" s="1"/>
  <c r="AL96" i="5"/>
  <c r="BI95" i="5"/>
  <c r="AN220" i="5"/>
  <c r="AU158" i="5"/>
  <c r="H160" i="5"/>
  <c r="H290" i="5" s="1"/>
  <c r="Y95" i="5"/>
  <c r="E159" i="5"/>
  <c r="E289" i="5" s="1"/>
  <c r="AO158" i="5"/>
  <c r="AK96" i="5"/>
  <c r="AH95" i="5"/>
  <c r="AE96" i="5"/>
  <c r="AN159" i="5" s="1"/>
  <c r="BD96" i="5"/>
  <c r="AT220" i="5"/>
  <c r="BC96" i="5"/>
  <c r="AY96" i="5"/>
  <c r="AI96" i="5"/>
  <c r="AP158" i="5"/>
  <c r="AW96" i="5"/>
  <c r="AJ95" i="5"/>
  <c r="AA95" i="5"/>
  <c r="G159" i="5"/>
  <c r="G289" i="5" s="1"/>
  <c r="AS219" i="5"/>
  <c r="V96" i="5"/>
  <c r="B160" i="5"/>
  <c r="AS157" i="5"/>
  <c r="BK95" i="5"/>
  <c r="BK96" i="5" s="1"/>
  <c r="BT95" i="5"/>
  <c r="G224" i="5"/>
  <c r="BV96" i="5"/>
  <c r="BM96" i="5"/>
  <c r="BS96" i="5"/>
  <c r="BS97" i="5" s="1"/>
  <c r="BH96" i="5"/>
  <c r="BL96" i="5"/>
  <c r="I225" i="5"/>
  <c r="I224" i="5"/>
  <c r="J223" i="5"/>
  <c r="C224" i="5"/>
  <c r="B224" i="5"/>
  <c r="I95" i="5"/>
  <c r="H95" i="5"/>
  <c r="J158" i="5"/>
  <c r="J94" i="5"/>
  <c r="E224" i="5"/>
  <c r="F224" i="5"/>
  <c r="G95" i="5"/>
  <c r="D95" i="5"/>
  <c r="D224" i="5"/>
  <c r="C95" i="5"/>
  <c r="B95" i="5"/>
  <c r="H224" i="5"/>
  <c r="E95" i="5"/>
  <c r="F95" i="5"/>
  <c r="BE190" i="1"/>
  <c r="BE252" i="1" s="1"/>
  <c r="D318" i="1"/>
  <c r="BI189" i="1"/>
  <c r="BI190" i="1" s="1"/>
  <c r="AV190" i="1"/>
  <c r="BE313" i="1"/>
  <c r="BE251" i="1"/>
  <c r="BB250" i="1"/>
  <c r="BB312" i="1"/>
  <c r="F318" i="1" s="1"/>
  <c r="BD313" i="1"/>
  <c r="BD251" i="1"/>
  <c r="BA250" i="1"/>
  <c r="BA312" i="1"/>
  <c r="E318" i="1" s="1"/>
  <c r="AZ313" i="1"/>
  <c r="AZ251" i="1"/>
  <c r="AY313" i="1"/>
  <c r="C319" i="1" s="1"/>
  <c r="AY251" i="1"/>
  <c r="BR189" i="1"/>
  <c r="BC190" i="1"/>
  <c r="BC313" i="1"/>
  <c r="G319" i="1" s="1"/>
  <c r="BC251" i="1"/>
  <c r="AZ190" i="1"/>
  <c r="AQ190" i="1"/>
  <c r="AY190" i="1"/>
  <c r="BB189" i="1"/>
  <c r="BQ190" i="1"/>
  <c r="CA189" i="1"/>
  <c r="AM190" i="1"/>
  <c r="CF189" i="1"/>
  <c r="I254" i="1" s="1"/>
  <c r="I384" i="1" s="1"/>
  <c r="H253" i="1"/>
  <c r="H383" i="1" s="1"/>
  <c r="BW190" i="1"/>
  <c r="D253" i="1"/>
  <c r="D383" i="1" s="1"/>
  <c r="G254" i="1"/>
  <c r="G384" i="1" s="1"/>
  <c r="BZ190" i="1"/>
  <c r="E253" i="1"/>
  <c r="E383" i="1" s="1"/>
  <c r="C254" i="1"/>
  <c r="C384" i="1" s="1"/>
  <c r="F253" i="1"/>
  <c r="F383" i="1" s="1"/>
  <c r="J189" i="1"/>
  <c r="AL190" i="1"/>
  <c r="CE189" i="1"/>
  <c r="AU190" i="1"/>
  <c r="AR189" i="1"/>
  <c r="BT189" i="1"/>
  <c r="CC189" i="1"/>
  <c r="BJ189" i="1"/>
  <c r="AI189" i="1"/>
  <c r="AS189" i="1"/>
  <c r="BS189" i="1"/>
  <c r="BA189" i="1"/>
  <c r="AJ189" i="1"/>
  <c r="AT190" i="1"/>
  <c r="BM189" i="1"/>
  <c r="BK189" i="1"/>
  <c r="BH190" i="1"/>
  <c r="BV189" i="1"/>
  <c r="BN190" i="1"/>
  <c r="AB191" i="1"/>
  <c r="AB386" i="1" s="1"/>
  <c r="G190" i="1"/>
  <c r="X191" i="1"/>
  <c r="X386" i="1" s="1"/>
  <c r="C190" i="1"/>
  <c r="W191" i="1"/>
  <c r="W386" i="1" s="1"/>
  <c r="B190" i="1"/>
  <c r="BL190" i="1"/>
  <c r="BU190" i="1"/>
  <c r="AG190" i="1"/>
  <c r="Y191" i="1"/>
  <c r="Y386" i="1" s="1"/>
  <c r="D190" i="1"/>
  <c r="AH190" i="1"/>
  <c r="AK190" i="1"/>
  <c r="BD190" i="1"/>
  <c r="AD191" i="1"/>
  <c r="AD386" i="1" s="1"/>
  <c r="I190" i="1"/>
  <c r="Z192" i="1"/>
  <c r="Z387" i="1" s="1"/>
  <c r="E191" i="1"/>
  <c r="AC191" i="1"/>
  <c r="AC386" i="1" s="1"/>
  <c r="H190" i="1"/>
  <c r="BH292" i="5" l="1"/>
  <c r="AU293" i="5"/>
  <c r="BL386" i="1"/>
  <c r="BL387" i="1" s="1"/>
  <c r="BG387" i="1"/>
  <c r="BG388" i="1" s="1"/>
  <c r="AK292" i="5"/>
  <c r="BD97" i="5"/>
  <c r="J289" i="5"/>
  <c r="AZ291" i="5"/>
  <c r="AN291" i="5"/>
  <c r="B290" i="5"/>
  <c r="AW291" i="5"/>
  <c r="AY292" i="5"/>
  <c r="BH293" i="5" s="1"/>
  <c r="AQ386" i="1"/>
  <c r="BP388" i="1"/>
  <c r="BP389" i="1" s="1"/>
  <c r="AH386" i="1"/>
  <c r="AM387" i="1"/>
  <c r="AY386" i="1"/>
  <c r="AY387" i="1" s="1"/>
  <c r="AG386" i="1"/>
  <c r="BC387" i="1"/>
  <c r="AP387" i="1"/>
  <c r="AF387" i="1"/>
  <c r="BE387" i="1"/>
  <c r="AJ386" i="1"/>
  <c r="AQ387" i="1"/>
  <c r="BB386" i="1"/>
  <c r="BB387" i="1" s="1"/>
  <c r="AV388" i="1"/>
  <c r="BL388" i="1"/>
  <c r="AA386" i="1"/>
  <c r="AA192" i="1"/>
  <c r="F191" i="1"/>
  <c r="BM387" i="1"/>
  <c r="BV387" i="1"/>
  <c r="AU386" i="1"/>
  <c r="BU387" i="1"/>
  <c r="BU388" i="1" s="1"/>
  <c r="BU389" i="1" s="1"/>
  <c r="AL386" i="1"/>
  <c r="BK386" i="1"/>
  <c r="BT386" i="1"/>
  <c r="AO387" i="1"/>
  <c r="BA386" i="1"/>
  <c r="BA387" i="1" s="1"/>
  <c r="BJ386" i="1"/>
  <c r="AZ386" i="1"/>
  <c r="AK386" i="1"/>
  <c r="AI386" i="1"/>
  <c r="AR387" i="1" s="1"/>
  <c r="BQ387" i="1"/>
  <c r="AJ292" i="5"/>
  <c r="BA293" i="5"/>
  <c r="S97" i="5"/>
  <c r="S291" i="5"/>
  <c r="AB292" i="5" s="1"/>
  <c r="AB96" i="5"/>
  <c r="AB97" i="5" s="1"/>
  <c r="Q97" i="5"/>
  <c r="Q291" i="5"/>
  <c r="Z292" i="5" s="1"/>
  <c r="AE293" i="5"/>
  <c r="R97" i="5"/>
  <c r="R291" i="5"/>
  <c r="AA292" i="5" s="1"/>
  <c r="AX293" i="5"/>
  <c r="AT292" i="5"/>
  <c r="T98" i="5"/>
  <c r="T292" i="5"/>
  <c r="AC293" i="5" s="1"/>
  <c r="Z96" i="5"/>
  <c r="F161" i="5" s="1"/>
  <c r="F291" i="5" s="1"/>
  <c r="AG292" i="5"/>
  <c r="AI292" i="5"/>
  <c r="AR293" i="5" s="1"/>
  <c r="X96" i="5"/>
  <c r="M98" i="5"/>
  <c r="M292" i="5"/>
  <c r="V293" i="5" s="1"/>
  <c r="AF96" i="5"/>
  <c r="AO221" i="5" s="1"/>
  <c r="N97" i="5"/>
  <c r="W97" i="5" s="1"/>
  <c r="N291" i="5"/>
  <c r="W292" i="5" s="1"/>
  <c r="BD293" i="5"/>
  <c r="P98" i="5"/>
  <c r="P292" i="5"/>
  <c r="Y293" i="5" s="1"/>
  <c r="AG96" i="5"/>
  <c r="AP159" i="5" s="1"/>
  <c r="BA97" i="5"/>
  <c r="BJ293" i="5"/>
  <c r="BG293" i="5"/>
  <c r="AL293" i="5"/>
  <c r="BB292" i="5"/>
  <c r="BK292" i="5"/>
  <c r="BK293" i="5" s="1"/>
  <c r="AF292" i="5"/>
  <c r="AZ96" i="5"/>
  <c r="O97" i="5"/>
  <c r="O291" i="5"/>
  <c r="X292" i="5" s="1"/>
  <c r="AS292" i="5"/>
  <c r="AS293" i="5" s="1"/>
  <c r="AP292" i="5"/>
  <c r="AH293" i="5"/>
  <c r="AQ294" i="5" s="1"/>
  <c r="AV191" i="1"/>
  <c r="BR190" i="1"/>
  <c r="BR191" i="1" s="1"/>
  <c r="BE314" i="1"/>
  <c r="BE191" i="1"/>
  <c r="BE253" i="1" s="1"/>
  <c r="BU97" i="5"/>
  <c r="BJ97" i="5"/>
  <c r="BS98" i="5" s="1"/>
  <c r="AY97" i="5"/>
  <c r="BG97" i="5"/>
  <c r="BI96" i="5"/>
  <c r="BP97" i="5"/>
  <c r="BR96" i="5"/>
  <c r="AN221" i="5"/>
  <c r="AL97" i="5"/>
  <c r="AX97" i="5"/>
  <c r="AU159" i="5"/>
  <c r="AU221" i="5"/>
  <c r="AR159" i="5"/>
  <c r="AJ96" i="5"/>
  <c r="AT221" i="5"/>
  <c r="AH96" i="5"/>
  <c r="Y96" i="5"/>
  <c r="E160" i="5"/>
  <c r="E290" i="5" s="1"/>
  <c r="AQ220" i="5"/>
  <c r="AW97" i="5"/>
  <c r="AT159" i="5"/>
  <c r="AR221" i="5"/>
  <c r="AC97" i="5"/>
  <c r="I161" i="5"/>
  <c r="I291" i="5" s="1"/>
  <c r="BC97" i="5"/>
  <c r="AQ158" i="5"/>
  <c r="AS158" i="5"/>
  <c r="V97" i="5"/>
  <c r="B161" i="5"/>
  <c r="AS220" i="5"/>
  <c r="BB96" i="5"/>
  <c r="AE97" i="5"/>
  <c r="AA96" i="5"/>
  <c r="G160" i="5"/>
  <c r="G290" i="5" s="1"/>
  <c r="BT96" i="5"/>
  <c r="BT97" i="5" s="1"/>
  <c r="BV97" i="5"/>
  <c r="BH97" i="5"/>
  <c r="BQ97" i="5"/>
  <c r="BL97" i="5"/>
  <c r="BM97" i="5"/>
  <c r="BF97" i="5"/>
  <c r="I226" i="5"/>
  <c r="J224" i="5"/>
  <c r="F96" i="5"/>
  <c r="E225" i="5"/>
  <c r="B96" i="5"/>
  <c r="D225" i="5"/>
  <c r="D96" i="5"/>
  <c r="C225" i="5"/>
  <c r="E96" i="5"/>
  <c r="C96" i="5"/>
  <c r="G96" i="5"/>
  <c r="I96" i="5"/>
  <c r="J159" i="5"/>
  <c r="H225" i="5"/>
  <c r="F225" i="5"/>
  <c r="H96" i="5"/>
  <c r="B225" i="5"/>
  <c r="J95" i="5"/>
  <c r="G225" i="5"/>
  <c r="BC191" i="1"/>
  <c r="BC253" i="1" s="1"/>
  <c r="I319" i="1"/>
  <c r="BB313" i="1"/>
  <c r="BB251" i="1"/>
  <c r="AY314" i="1"/>
  <c r="C320" i="1" s="1"/>
  <c r="AY252" i="1"/>
  <c r="F319" i="1"/>
  <c r="BA251" i="1"/>
  <c r="BA313" i="1"/>
  <c r="E319" i="1" s="1"/>
  <c r="BD252" i="1"/>
  <c r="BD314" i="1"/>
  <c r="BL191" i="1"/>
  <c r="BN191" i="1"/>
  <c r="BB190" i="1"/>
  <c r="AY191" i="1"/>
  <c r="D319" i="1"/>
  <c r="AZ252" i="1"/>
  <c r="AZ314" i="1"/>
  <c r="H319" i="1"/>
  <c r="BC252" i="1"/>
  <c r="BC314" i="1"/>
  <c r="G320" i="1" s="1"/>
  <c r="BA190" i="1"/>
  <c r="AZ191" i="1"/>
  <c r="CF190" i="1"/>
  <c r="CF191" i="1" s="1"/>
  <c r="CA190" i="1"/>
  <c r="D254" i="1"/>
  <c r="D384" i="1" s="1"/>
  <c r="BZ191" i="1"/>
  <c r="CC190" i="1"/>
  <c r="G255" i="1"/>
  <c r="G385" i="1" s="1"/>
  <c r="C255" i="1"/>
  <c r="C385" i="1" s="1"/>
  <c r="BS190" i="1"/>
  <c r="AU191" i="1"/>
  <c r="AL191" i="1"/>
  <c r="H254" i="1"/>
  <c r="H384" i="1" s="1"/>
  <c r="BD191" i="1"/>
  <c r="AR190" i="1"/>
  <c r="E254" i="1"/>
  <c r="E384" i="1" s="1"/>
  <c r="F254" i="1"/>
  <c r="F384" i="1" s="1"/>
  <c r="BM190" i="1"/>
  <c r="AQ191" i="1"/>
  <c r="BI191" i="1"/>
  <c r="BT190" i="1"/>
  <c r="BV190" i="1"/>
  <c r="BK190" i="1"/>
  <c r="AS190" i="1"/>
  <c r="BJ190" i="1"/>
  <c r="AJ190" i="1"/>
  <c r="AI190" i="1"/>
  <c r="J190" i="1"/>
  <c r="BH191" i="1"/>
  <c r="BQ191" i="1"/>
  <c r="CE190" i="1"/>
  <c r="CB190" i="1"/>
  <c r="BW191" i="1"/>
  <c r="Z193" i="1"/>
  <c r="Z388" i="1" s="1"/>
  <c r="E192" i="1"/>
  <c r="Y192" i="1"/>
  <c r="Y387" i="1" s="1"/>
  <c r="D191" i="1"/>
  <c r="AD192" i="1"/>
  <c r="AD387" i="1" s="1"/>
  <c r="I191" i="1"/>
  <c r="BU191" i="1"/>
  <c r="CD191" i="1"/>
  <c r="W192" i="1"/>
  <c r="W387" i="1" s="1"/>
  <c r="B191" i="1"/>
  <c r="X192" i="1"/>
  <c r="X387" i="1" s="1"/>
  <c r="C191" i="1"/>
  <c r="AB192" i="1"/>
  <c r="AB387" i="1" s="1"/>
  <c r="G191" i="1"/>
  <c r="AC192" i="1"/>
  <c r="AC387" i="1" s="1"/>
  <c r="H191" i="1"/>
  <c r="AK191" i="1"/>
  <c r="AH191" i="1"/>
  <c r="AG191" i="1"/>
  <c r="AP191" i="1"/>
  <c r="AT191" i="1"/>
  <c r="AM191" i="1"/>
  <c r="BT387" i="1" l="1"/>
  <c r="AZ387" i="1"/>
  <c r="AE294" i="5"/>
  <c r="AG97" i="5"/>
  <c r="AK97" i="5"/>
  <c r="AO159" i="5"/>
  <c r="C161" i="5"/>
  <c r="C291" i="5" s="1"/>
  <c r="AK293" i="5"/>
  <c r="BJ294" i="5"/>
  <c r="AW292" i="5"/>
  <c r="BF292" i="5"/>
  <c r="BF293" i="5" s="1"/>
  <c r="AN292" i="5"/>
  <c r="B291" i="5"/>
  <c r="AZ292" i="5"/>
  <c r="D161" i="5"/>
  <c r="D291" i="5" s="1"/>
  <c r="BI292" i="5"/>
  <c r="BI293" i="5" s="1"/>
  <c r="J290" i="5"/>
  <c r="N63" i="5" s="1"/>
  <c r="AF97" i="5"/>
  <c r="AF98" i="5" s="1"/>
  <c r="BV388" i="1"/>
  <c r="AU387" i="1"/>
  <c r="AJ387" i="1"/>
  <c r="AF388" i="1"/>
  <c r="BE388" i="1"/>
  <c r="BE389" i="1" s="1"/>
  <c r="BN388" i="1"/>
  <c r="AK387" i="1"/>
  <c r="AL387" i="1"/>
  <c r="BD387" i="1"/>
  <c r="BD388" i="1" s="1"/>
  <c r="AG387" i="1"/>
  <c r="AP388" i="1" s="1"/>
  <c r="AZ388" i="1"/>
  <c r="AY388" i="1"/>
  <c r="BH387" i="1"/>
  <c r="BH388" i="1" s="1"/>
  <c r="BH389" i="1" s="1"/>
  <c r="AI387" i="1"/>
  <c r="BI387" i="1"/>
  <c r="AT387" i="1"/>
  <c r="BJ387" i="1"/>
  <c r="BJ388" i="1" s="1"/>
  <c r="BS387" i="1"/>
  <c r="BS388" i="1" s="1"/>
  <c r="BS389" i="1" s="1"/>
  <c r="BA388" i="1"/>
  <c r="AM388" i="1"/>
  <c r="AV389" i="1" s="1"/>
  <c r="AS387" i="1"/>
  <c r="AO388" i="1"/>
  <c r="AX388" i="1"/>
  <c r="AA387" i="1"/>
  <c r="AA193" i="1"/>
  <c r="F192" i="1"/>
  <c r="BK387" i="1"/>
  <c r="BK388" i="1" s="1"/>
  <c r="AH387" i="1"/>
  <c r="Q98" i="5"/>
  <c r="Q292" i="5"/>
  <c r="Z293" i="5" s="1"/>
  <c r="AG293" i="5"/>
  <c r="X97" i="5"/>
  <c r="D162" i="5" s="1"/>
  <c r="D292" i="5" s="1"/>
  <c r="O98" i="5"/>
  <c r="O292" i="5"/>
  <c r="X293" i="5" s="1"/>
  <c r="AI293" i="5"/>
  <c r="S98" i="5"/>
  <c r="S292" i="5"/>
  <c r="BA294" i="5"/>
  <c r="AP293" i="5"/>
  <c r="AP294" i="5" s="1"/>
  <c r="AB293" i="5"/>
  <c r="AL294" i="5"/>
  <c r="AJ293" i="5"/>
  <c r="AY293" i="5"/>
  <c r="AT293" i="5"/>
  <c r="AT294" i="5" s="1"/>
  <c r="BC293" i="5"/>
  <c r="AF293" i="5"/>
  <c r="AI97" i="5"/>
  <c r="AR222" i="5" s="1"/>
  <c r="Z97" i="5"/>
  <c r="BI97" i="5"/>
  <c r="P99" i="5"/>
  <c r="P293" i="5"/>
  <c r="Y294" i="5" s="1"/>
  <c r="AX98" i="5"/>
  <c r="H161" i="5"/>
  <c r="H291" i="5" s="1"/>
  <c r="BD294" i="5"/>
  <c r="BM294" i="5"/>
  <c r="BM295" i="5" s="1"/>
  <c r="BB293" i="5"/>
  <c r="BB294" i="5" s="1"/>
  <c r="AU294" i="5"/>
  <c r="T99" i="5"/>
  <c r="T293" i="5"/>
  <c r="AC294" i="5" s="1"/>
  <c r="AP221" i="5"/>
  <c r="AY98" i="5" s="1"/>
  <c r="AO293" i="5"/>
  <c r="AX294" i="5" s="1"/>
  <c r="N98" i="5"/>
  <c r="N292" i="5"/>
  <c r="W293" i="5" s="1"/>
  <c r="M99" i="5"/>
  <c r="M293" i="5"/>
  <c r="V294" i="5" s="1"/>
  <c r="AO160" i="5"/>
  <c r="AH294" i="5"/>
  <c r="R98" i="5"/>
  <c r="R292" i="5"/>
  <c r="AA293" i="5" s="1"/>
  <c r="BG294" i="5"/>
  <c r="BL192" i="1"/>
  <c r="BE192" i="1"/>
  <c r="BE316" i="1" s="1"/>
  <c r="BN192" i="1"/>
  <c r="BC315" i="1"/>
  <c r="G321" i="1" s="1"/>
  <c r="BE315" i="1"/>
  <c r="I321" i="1" s="1"/>
  <c r="BC192" i="1"/>
  <c r="BC254" i="1" s="1"/>
  <c r="BW192" i="1"/>
  <c r="BJ98" i="5"/>
  <c r="BS99" i="5" s="1"/>
  <c r="AJ97" i="5"/>
  <c r="AQ159" i="5"/>
  <c r="BP98" i="5"/>
  <c r="BG98" i="5"/>
  <c r="AU222" i="5"/>
  <c r="BR97" i="5"/>
  <c r="BR98" i="5" s="1"/>
  <c r="AS221" i="5"/>
  <c r="AW98" i="5"/>
  <c r="AS159" i="5"/>
  <c r="AP160" i="5"/>
  <c r="BC98" i="5"/>
  <c r="AH97" i="5"/>
  <c r="AT222" i="5"/>
  <c r="AL98" i="5"/>
  <c r="BD98" i="5"/>
  <c r="BD99" i="5" s="1"/>
  <c r="AU160" i="5"/>
  <c r="AN222" i="5"/>
  <c r="AT160" i="5"/>
  <c r="Z98" i="5"/>
  <c r="W98" i="5"/>
  <c r="C162" i="5"/>
  <c r="C292" i="5" s="1"/>
  <c r="BA98" i="5"/>
  <c r="X98" i="5"/>
  <c r="H162" i="5"/>
  <c r="H292" i="5" s="1"/>
  <c r="Y97" i="5"/>
  <c r="E161" i="5"/>
  <c r="E291" i="5" s="1"/>
  <c r="AC98" i="5"/>
  <c r="I162" i="5"/>
  <c r="I292" i="5" s="1"/>
  <c r="AK98" i="5"/>
  <c r="AQ221" i="5"/>
  <c r="AZ97" i="5"/>
  <c r="BI98" i="5" s="1"/>
  <c r="BB97" i="5"/>
  <c r="AA97" i="5"/>
  <c r="G161" i="5"/>
  <c r="G291" i="5" s="1"/>
  <c r="V98" i="5"/>
  <c r="B162" i="5"/>
  <c r="AE98" i="5"/>
  <c r="AN160" i="5"/>
  <c r="BK97" i="5"/>
  <c r="BF98" i="5"/>
  <c r="BH98" i="5"/>
  <c r="BQ98" i="5"/>
  <c r="BM98" i="5"/>
  <c r="BU98" i="5"/>
  <c r="BL98" i="5"/>
  <c r="I227" i="5"/>
  <c r="BV98" i="5"/>
  <c r="BO98" i="5"/>
  <c r="J160" i="5"/>
  <c r="J225" i="5"/>
  <c r="G226" i="5"/>
  <c r="B226" i="5"/>
  <c r="H97" i="5"/>
  <c r="I97" i="5"/>
  <c r="B97" i="5"/>
  <c r="F226" i="5"/>
  <c r="G97" i="5"/>
  <c r="D97" i="5"/>
  <c r="J96" i="5"/>
  <c r="F97" i="5"/>
  <c r="H226" i="5"/>
  <c r="E97" i="5"/>
  <c r="C226" i="5"/>
  <c r="D226" i="5"/>
  <c r="C97" i="5"/>
  <c r="E226" i="5"/>
  <c r="D320" i="1"/>
  <c r="AY253" i="1"/>
  <c r="AY315" i="1"/>
  <c r="C321" i="1" s="1"/>
  <c r="I320" i="1"/>
  <c r="AZ253" i="1"/>
  <c r="AZ315" i="1"/>
  <c r="BA191" i="1"/>
  <c r="BA252" i="1"/>
  <c r="BA314" i="1"/>
  <c r="E320" i="1" s="1"/>
  <c r="BB252" i="1"/>
  <c r="BB314" i="1"/>
  <c r="F320" i="1" s="1"/>
  <c r="BU192" i="1"/>
  <c r="BM191" i="1"/>
  <c r="H320" i="1"/>
  <c r="BD315" i="1"/>
  <c r="BD253" i="1"/>
  <c r="D255" i="1"/>
  <c r="D385" i="1" s="1"/>
  <c r="CA191" i="1"/>
  <c r="CA192" i="1" s="1"/>
  <c r="AZ192" i="1"/>
  <c r="BV191" i="1"/>
  <c r="I255" i="1"/>
  <c r="I385" i="1" s="1"/>
  <c r="I256" i="1"/>
  <c r="I386" i="1" s="1"/>
  <c r="CB191" i="1"/>
  <c r="F255" i="1"/>
  <c r="F385" i="1" s="1"/>
  <c r="CC191" i="1"/>
  <c r="BD192" i="1"/>
  <c r="G256" i="1"/>
  <c r="G386" i="1" s="1"/>
  <c r="AU192" i="1"/>
  <c r="H255" i="1"/>
  <c r="H385" i="1" s="1"/>
  <c r="C256" i="1"/>
  <c r="C386" i="1" s="1"/>
  <c r="CD192" i="1"/>
  <c r="E255" i="1"/>
  <c r="E385" i="1" s="1"/>
  <c r="AS191" i="1"/>
  <c r="AH192" i="1"/>
  <c r="BQ192" i="1"/>
  <c r="BZ192" i="1"/>
  <c r="AJ191" i="1"/>
  <c r="AG192" i="1"/>
  <c r="AI191" i="1"/>
  <c r="BJ191" i="1"/>
  <c r="BS191" i="1"/>
  <c r="BK191" i="1"/>
  <c r="BI192" i="1"/>
  <c r="J191" i="1"/>
  <c r="BH192" i="1"/>
  <c r="BB191" i="1"/>
  <c r="CE191" i="1"/>
  <c r="BT191" i="1"/>
  <c r="BR192" i="1"/>
  <c r="AR191" i="1"/>
  <c r="AV192" i="1"/>
  <c r="CF192" i="1"/>
  <c r="AQ192" i="1"/>
  <c r="AK192" i="1"/>
  <c r="W193" i="1"/>
  <c r="W388" i="1" s="1"/>
  <c r="B192" i="1"/>
  <c r="AD193" i="1"/>
  <c r="AD388" i="1" s="1"/>
  <c r="I192" i="1"/>
  <c r="Z194" i="1"/>
  <c r="Z389" i="1" s="1"/>
  <c r="E193" i="1"/>
  <c r="AM192" i="1"/>
  <c r="AB193" i="1"/>
  <c r="AB388" i="1" s="1"/>
  <c r="G192" i="1"/>
  <c r="Y193" i="1"/>
  <c r="Y388" i="1" s="1"/>
  <c r="D192" i="1"/>
  <c r="AP192" i="1"/>
  <c r="AY192" i="1"/>
  <c r="AC193" i="1"/>
  <c r="AC388" i="1" s="1"/>
  <c r="H192" i="1"/>
  <c r="AT192" i="1"/>
  <c r="X193" i="1"/>
  <c r="X388" i="1" s="1"/>
  <c r="C192" i="1"/>
  <c r="AL192" i="1"/>
  <c r="AS388" i="1" l="1"/>
  <c r="BM388" i="1"/>
  <c r="BM389" i="1" s="1"/>
  <c r="AT388" i="1"/>
  <c r="BG99" i="5"/>
  <c r="AZ293" i="5"/>
  <c r="AN293" i="5"/>
  <c r="B292" i="5"/>
  <c r="AW293" i="5"/>
  <c r="AW294" i="5" s="1"/>
  <c r="J291" i="5"/>
  <c r="BI294" i="5"/>
  <c r="AO222" i="5"/>
  <c r="C163" i="5" s="1"/>
  <c r="C293" i="5" s="1"/>
  <c r="BJ389" i="1"/>
  <c r="BS390" i="1" s="1"/>
  <c r="AI388" i="1"/>
  <c r="BI388" i="1"/>
  <c r="BI389" i="1" s="1"/>
  <c r="BR388" i="1"/>
  <c r="BN389" i="1"/>
  <c r="BN390" i="1" s="1"/>
  <c r="BW389" i="1"/>
  <c r="BW390" i="1" s="1"/>
  <c r="BW391" i="1" s="1"/>
  <c r="BE390" i="1"/>
  <c r="BC388" i="1"/>
  <c r="AL388" i="1"/>
  <c r="BT388" i="1"/>
  <c r="BT389" i="1" s="1"/>
  <c r="AK388" i="1"/>
  <c r="AA388" i="1"/>
  <c r="AA194" i="1"/>
  <c r="F193" i="1"/>
  <c r="AF389" i="1"/>
  <c r="AY389" i="1"/>
  <c r="BH390" i="1" s="1"/>
  <c r="AX389" i="1"/>
  <c r="BG389" i="1"/>
  <c r="BV389" i="1"/>
  <c r="BV390" i="1" s="1"/>
  <c r="AH388" i="1"/>
  <c r="AO389" i="1"/>
  <c r="AO390" i="1" s="1"/>
  <c r="BB388" i="1"/>
  <c r="BB389" i="1" s="1"/>
  <c r="BQ388" i="1"/>
  <c r="BQ389" i="1" s="1"/>
  <c r="BQ390" i="1" s="1"/>
  <c r="BW193" i="1"/>
  <c r="AQ388" i="1"/>
  <c r="AZ389" i="1" s="1"/>
  <c r="AJ388" i="1"/>
  <c r="AG388" i="1"/>
  <c r="AM389" i="1"/>
  <c r="AU388" i="1"/>
  <c r="AR388" i="1"/>
  <c r="BU193" i="1"/>
  <c r="BE193" i="1"/>
  <c r="BE255" i="1" s="1"/>
  <c r="BK294" i="5"/>
  <c r="BK295" i="5" s="1"/>
  <c r="AE295" i="5"/>
  <c r="AC295" i="5"/>
  <c r="S99" i="5"/>
  <c r="S293" i="5"/>
  <c r="AB294" i="5" s="1"/>
  <c r="AI294" i="5"/>
  <c r="AJ294" i="5"/>
  <c r="AP222" i="5"/>
  <c r="AY99" i="5" s="1"/>
  <c r="O99" i="5"/>
  <c r="X99" i="5" s="1"/>
  <c r="O293" i="5"/>
  <c r="X294" i="5" s="1"/>
  <c r="M100" i="5"/>
  <c r="M294" i="5"/>
  <c r="V295" i="5" s="1"/>
  <c r="BC294" i="5"/>
  <c r="BC295" i="5" s="1"/>
  <c r="BL294" i="5"/>
  <c r="AG294" i="5"/>
  <c r="AH295" i="5"/>
  <c r="AP295" i="5"/>
  <c r="Q99" i="5"/>
  <c r="Q293" i="5"/>
  <c r="Z294" i="5" s="1"/>
  <c r="AY294" i="5"/>
  <c r="AY295" i="5" s="1"/>
  <c r="AY296" i="5" s="1"/>
  <c r="BH294" i="5"/>
  <c r="BH295" i="5" s="1"/>
  <c r="BH296" i="5" s="1"/>
  <c r="AR160" i="5"/>
  <c r="AK294" i="5"/>
  <c r="AT295" i="5" s="1"/>
  <c r="T100" i="5"/>
  <c r="T294" i="5"/>
  <c r="AS294" i="5"/>
  <c r="BB295" i="5" s="1"/>
  <c r="BD295" i="5"/>
  <c r="AQ295" i="5"/>
  <c r="AL295" i="5"/>
  <c r="N99" i="5"/>
  <c r="N293" i="5"/>
  <c r="W294" i="5" s="1"/>
  <c r="F162" i="5"/>
  <c r="F292" i="5" s="1"/>
  <c r="BJ295" i="5"/>
  <c r="AI98" i="5"/>
  <c r="AG98" i="5"/>
  <c r="AG99" i="5" s="1"/>
  <c r="P100" i="5"/>
  <c r="P294" i="5"/>
  <c r="Y295" i="5" s="1"/>
  <c r="AF294" i="5"/>
  <c r="R99" i="5"/>
  <c r="R293" i="5"/>
  <c r="AA294" i="5" s="1"/>
  <c r="AO294" i="5"/>
  <c r="AO295" i="5" s="1"/>
  <c r="AU295" i="5"/>
  <c r="AU296" i="5" s="1"/>
  <c r="AB98" i="5"/>
  <c r="AR294" i="5"/>
  <c r="BG295" i="5"/>
  <c r="BH99" i="5"/>
  <c r="AO161" i="5"/>
  <c r="CF193" i="1"/>
  <c r="BE254" i="1"/>
  <c r="BN193" i="1"/>
  <c r="BC316" i="1"/>
  <c r="G322" i="1" s="1"/>
  <c r="BL193" i="1"/>
  <c r="BV192" i="1"/>
  <c r="AQ160" i="5"/>
  <c r="BP99" i="5"/>
  <c r="AS160" i="5"/>
  <c r="AS222" i="5"/>
  <c r="BA99" i="5"/>
  <c r="BB98" i="5"/>
  <c r="AQ222" i="5"/>
  <c r="AW99" i="5"/>
  <c r="BC99" i="5"/>
  <c r="AN223" i="5"/>
  <c r="AU161" i="5"/>
  <c r="AL99" i="5"/>
  <c r="AU223" i="5"/>
  <c r="AO223" i="5"/>
  <c r="AX99" i="5"/>
  <c r="AP161" i="5"/>
  <c r="AI99" i="5"/>
  <c r="W99" i="5"/>
  <c r="AN161" i="5"/>
  <c r="AF99" i="5"/>
  <c r="Y98" i="5"/>
  <c r="E162" i="5"/>
  <c r="E292" i="5" s="1"/>
  <c r="AH98" i="5"/>
  <c r="AZ98" i="5"/>
  <c r="AC99" i="5"/>
  <c r="I163" i="5"/>
  <c r="I293" i="5" s="1"/>
  <c r="AT223" i="5"/>
  <c r="AT161" i="5"/>
  <c r="AA98" i="5"/>
  <c r="G162" i="5"/>
  <c r="G292" i="5" s="1"/>
  <c r="V99" i="5"/>
  <c r="B163" i="5"/>
  <c r="AJ98" i="5"/>
  <c r="AE99" i="5"/>
  <c r="BK98" i="5"/>
  <c r="BT98" i="5"/>
  <c r="BO99" i="5"/>
  <c r="BV99" i="5"/>
  <c r="BF99" i="5"/>
  <c r="BJ99" i="5"/>
  <c r="BQ99" i="5"/>
  <c r="BL99" i="5"/>
  <c r="BU99" i="5"/>
  <c r="I228" i="5"/>
  <c r="BM99" i="5"/>
  <c r="BR99" i="5"/>
  <c r="H227" i="5"/>
  <c r="F227" i="5"/>
  <c r="J97" i="5"/>
  <c r="I98" i="5"/>
  <c r="H98" i="5"/>
  <c r="F98" i="5"/>
  <c r="D227" i="5"/>
  <c r="E98" i="5"/>
  <c r="D98" i="5"/>
  <c r="G98" i="5"/>
  <c r="B98" i="5"/>
  <c r="G227" i="5"/>
  <c r="E227" i="5"/>
  <c r="C98" i="5"/>
  <c r="C227" i="5"/>
  <c r="J226" i="5"/>
  <c r="J161" i="5"/>
  <c r="B227" i="5"/>
  <c r="I322" i="1"/>
  <c r="BB253" i="1"/>
  <c r="BB315" i="1"/>
  <c r="F321" i="1" s="1"/>
  <c r="D256" i="1"/>
  <c r="D386" i="1" s="1"/>
  <c r="AY254" i="1"/>
  <c r="AY316" i="1"/>
  <c r="C322" i="1" s="1"/>
  <c r="BA253" i="1"/>
  <c r="BA315" i="1"/>
  <c r="E321" i="1" s="1"/>
  <c r="AZ316" i="1"/>
  <c r="D322" i="1" s="1"/>
  <c r="AZ254" i="1"/>
  <c r="H321" i="1"/>
  <c r="CD193" i="1"/>
  <c r="BM192" i="1"/>
  <c r="BM193" i="1" s="1"/>
  <c r="D321" i="1"/>
  <c r="BD316" i="1"/>
  <c r="BD254" i="1"/>
  <c r="CA193" i="1"/>
  <c r="BT192" i="1"/>
  <c r="BD193" i="1"/>
  <c r="D257" i="1"/>
  <c r="D387" i="1" s="1"/>
  <c r="G257" i="1"/>
  <c r="G387" i="1" s="1"/>
  <c r="CE192" i="1"/>
  <c r="I257" i="1"/>
  <c r="I387" i="1" s="1"/>
  <c r="E256" i="1"/>
  <c r="E386" i="1" s="1"/>
  <c r="F256" i="1"/>
  <c r="F386" i="1" s="1"/>
  <c r="AS192" i="1"/>
  <c r="H256" i="1"/>
  <c r="H386" i="1" s="1"/>
  <c r="AT193" i="1"/>
  <c r="AG193" i="1"/>
  <c r="C257" i="1"/>
  <c r="C387" i="1" s="1"/>
  <c r="AP193" i="1"/>
  <c r="AQ193" i="1"/>
  <c r="AR192" i="1"/>
  <c r="BB192" i="1"/>
  <c r="BI193" i="1"/>
  <c r="BJ192" i="1"/>
  <c r="J192" i="1"/>
  <c r="BK192" i="1"/>
  <c r="AI192" i="1"/>
  <c r="AL193" i="1"/>
  <c r="BR193" i="1"/>
  <c r="BS192" i="1"/>
  <c r="CB192" i="1"/>
  <c r="CC192" i="1"/>
  <c r="BZ193" i="1"/>
  <c r="BA192" i="1"/>
  <c r="BQ193" i="1"/>
  <c r="AJ192" i="1"/>
  <c r="AD194" i="1"/>
  <c r="AD389" i="1" s="1"/>
  <c r="I193" i="1"/>
  <c r="AU193" i="1"/>
  <c r="X194" i="1"/>
  <c r="X389" i="1" s="1"/>
  <c r="C193" i="1"/>
  <c r="AC194" i="1"/>
  <c r="AC389" i="1" s="1"/>
  <c r="H193" i="1"/>
  <c r="AB194" i="1"/>
  <c r="AB389" i="1" s="1"/>
  <c r="G193" i="1"/>
  <c r="AY193" i="1"/>
  <c r="BH193" i="1"/>
  <c r="Y194" i="1"/>
  <c r="Y389" i="1" s="1"/>
  <c r="D193" i="1"/>
  <c r="AH193" i="1"/>
  <c r="Z195" i="1"/>
  <c r="Z390" i="1" s="1"/>
  <c r="E194" i="1"/>
  <c r="W194" i="1"/>
  <c r="W389" i="1" s="1"/>
  <c r="B193" i="1"/>
  <c r="AZ193" i="1"/>
  <c r="BC193" i="1"/>
  <c r="AM193" i="1"/>
  <c r="AK193" i="1"/>
  <c r="AV193" i="1"/>
  <c r="BP100" i="5" l="1"/>
  <c r="AR161" i="5"/>
  <c r="AR389" i="1"/>
  <c r="F163" i="5"/>
  <c r="F293" i="5" s="1"/>
  <c r="BC296" i="5"/>
  <c r="D163" i="5"/>
  <c r="D293" i="5" s="1"/>
  <c r="BL295" i="5"/>
  <c r="BL296" i="5" s="1"/>
  <c r="BL297" i="5" s="1"/>
  <c r="BF294" i="5"/>
  <c r="BF295" i="5" s="1"/>
  <c r="B293" i="5"/>
  <c r="AN294" i="5"/>
  <c r="AZ294" i="5"/>
  <c r="J292" i="5"/>
  <c r="BI295" i="5"/>
  <c r="AP223" i="5"/>
  <c r="D164" i="5" s="1"/>
  <c r="D294" i="5" s="1"/>
  <c r="AR295" i="5"/>
  <c r="AL296" i="5"/>
  <c r="AB99" i="5"/>
  <c r="H164" i="5" s="1"/>
  <c r="H294" i="5" s="1"/>
  <c r="BE194" i="1"/>
  <c r="BE256" i="1" s="1"/>
  <c r="BE317" i="1"/>
  <c r="BR389" i="1"/>
  <c r="BR390" i="1" s="1"/>
  <c r="BW194" i="1"/>
  <c r="BK389" i="1"/>
  <c r="BK390" i="1" s="1"/>
  <c r="CF194" i="1"/>
  <c r="AU389" i="1"/>
  <c r="BG390" i="1"/>
  <c r="BP390" i="1"/>
  <c r="BP391" i="1" s="1"/>
  <c r="AK389" i="1"/>
  <c r="AX390" i="1"/>
  <c r="AX391" i="1" s="1"/>
  <c r="AH389" i="1"/>
  <c r="BT390" i="1"/>
  <c r="BT391" i="1" s="1"/>
  <c r="AF390" i="1"/>
  <c r="AO391" i="1" s="1"/>
  <c r="AL389" i="1"/>
  <c r="AU390" i="1" s="1"/>
  <c r="AM390" i="1"/>
  <c r="AA389" i="1"/>
  <c r="AA195" i="1"/>
  <c r="F194" i="1"/>
  <c r="BC389" i="1"/>
  <c r="BL389" i="1"/>
  <c r="AG389" i="1"/>
  <c r="AJ389" i="1"/>
  <c r="BN391" i="1"/>
  <c r="BW392" i="1" s="1"/>
  <c r="BD389" i="1"/>
  <c r="BU194" i="1"/>
  <c r="AQ389" i="1"/>
  <c r="BI390" i="1"/>
  <c r="BQ391" i="1"/>
  <c r="AT389" i="1"/>
  <c r="CD194" i="1"/>
  <c r="AS389" i="1"/>
  <c r="BB390" i="1" s="1"/>
  <c r="BA389" i="1"/>
  <c r="AV390" i="1"/>
  <c r="BE391" i="1" s="1"/>
  <c r="AI389" i="1"/>
  <c r="AR390" i="1" s="1"/>
  <c r="AP389" i="1"/>
  <c r="AY390" i="1" s="1"/>
  <c r="BN194" i="1"/>
  <c r="BN195" i="1" s="1"/>
  <c r="BH297" i="5"/>
  <c r="AH296" i="5"/>
  <c r="BA295" i="5"/>
  <c r="BJ296" i="5" s="1"/>
  <c r="R100" i="5"/>
  <c r="R294" i="5"/>
  <c r="AA295" i="5" s="1"/>
  <c r="BQ100" i="5"/>
  <c r="BD296" i="5"/>
  <c r="BD297" i="5" s="1"/>
  <c r="S100" i="5"/>
  <c r="S294" i="5"/>
  <c r="AB295" i="5" s="1"/>
  <c r="Q100" i="5"/>
  <c r="Q294" i="5"/>
  <c r="Z295" i="5" s="1"/>
  <c r="AK99" i="5"/>
  <c r="AF295" i="5"/>
  <c r="AO296" i="5" s="1"/>
  <c r="BM296" i="5"/>
  <c r="AE296" i="5"/>
  <c r="P101" i="5"/>
  <c r="P295" i="5"/>
  <c r="Y296" i="5" s="1"/>
  <c r="AJ295" i="5"/>
  <c r="AQ296" i="5"/>
  <c r="AS295" i="5"/>
  <c r="H163" i="5"/>
  <c r="H293" i="5" s="1"/>
  <c r="O100" i="5"/>
  <c r="X100" i="5" s="1"/>
  <c r="O294" i="5"/>
  <c r="X295" i="5" s="1"/>
  <c r="N100" i="5"/>
  <c r="W100" i="5" s="1"/>
  <c r="N294" i="5"/>
  <c r="W295" i="5" s="1"/>
  <c r="Z99" i="5"/>
  <c r="AI100" i="5" s="1"/>
  <c r="BK296" i="5"/>
  <c r="T101" i="5"/>
  <c r="T295" i="5"/>
  <c r="AC296" i="5" s="1"/>
  <c r="AX295" i="5"/>
  <c r="AX296" i="5" s="1"/>
  <c r="AI295" i="5"/>
  <c r="AR223" i="5"/>
  <c r="AR224" i="5" s="1"/>
  <c r="AK295" i="5"/>
  <c r="AT296" i="5" s="1"/>
  <c r="BC297" i="5" s="1"/>
  <c r="AG295" i="5"/>
  <c r="AP296" i="5" s="1"/>
  <c r="M101" i="5"/>
  <c r="M295" i="5"/>
  <c r="V296" i="5" s="1"/>
  <c r="AQ223" i="5"/>
  <c r="AF100" i="5"/>
  <c r="I323" i="1"/>
  <c r="BB99" i="5"/>
  <c r="AP162" i="5"/>
  <c r="AS223" i="5"/>
  <c r="BK99" i="5"/>
  <c r="AZ99" i="5"/>
  <c r="AX100" i="5"/>
  <c r="AU162" i="5"/>
  <c r="AW100" i="5"/>
  <c r="AL100" i="5"/>
  <c r="AU224" i="5"/>
  <c r="BG100" i="5"/>
  <c r="BP101" i="5" s="1"/>
  <c r="BD100" i="5"/>
  <c r="BI99" i="5"/>
  <c r="BR100" i="5" s="1"/>
  <c r="AQ161" i="5"/>
  <c r="AN162" i="5"/>
  <c r="AR162" i="5"/>
  <c r="Y99" i="5"/>
  <c r="E163" i="5"/>
  <c r="E293" i="5" s="1"/>
  <c r="C164" i="5"/>
  <c r="C294" i="5" s="1"/>
  <c r="BC100" i="5"/>
  <c r="AO224" i="5"/>
  <c r="AC100" i="5"/>
  <c r="I164" i="5"/>
  <c r="I294" i="5" s="1"/>
  <c r="AH99" i="5"/>
  <c r="AG100" i="5"/>
  <c r="AO162" i="5"/>
  <c r="AE100" i="5"/>
  <c r="AJ99" i="5"/>
  <c r="AS161" i="5"/>
  <c r="AA99" i="5"/>
  <c r="G163" i="5"/>
  <c r="G293" i="5" s="1"/>
  <c r="BT99" i="5"/>
  <c r="V100" i="5"/>
  <c r="B164" i="5"/>
  <c r="AN224" i="5"/>
  <c r="BO100" i="5"/>
  <c r="BF100" i="5"/>
  <c r="BS100" i="5"/>
  <c r="BJ100" i="5"/>
  <c r="BL100" i="5"/>
  <c r="BM100" i="5"/>
  <c r="BH100" i="5"/>
  <c r="BV100" i="5"/>
  <c r="BU100" i="5"/>
  <c r="I229" i="5"/>
  <c r="J227" i="5"/>
  <c r="J98" i="5"/>
  <c r="G99" i="5"/>
  <c r="E99" i="5"/>
  <c r="I99" i="5"/>
  <c r="H228" i="5"/>
  <c r="B99" i="5"/>
  <c r="B228" i="5"/>
  <c r="D228" i="5"/>
  <c r="H99" i="5"/>
  <c r="C228" i="5"/>
  <c r="C99" i="5"/>
  <c r="G228" i="5"/>
  <c r="D99" i="5"/>
  <c r="E228" i="5"/>
  <c r="J162" i="5"/>
  <c r="F99" i="5"/>
  <c r="F228" i="5"/>
  <c r="H322" i="1"/>
  <c r="BD317" i="1"/>
  <c r="BD255" i="1"/>
  <c r="AZ255" i="1"/>
  <c r="AZ317" i="1"/>
  <c r="D323" i="1" s="1"/>
  <c r="BA316" i="1"/>
  <c r="E322" i="1" s="1"/>
  <c r="BA254" i="1"/>
  <c r="BT193" i="1"/>
  <c r="BV193" i="1"/>
  <c r="BV194" i="1" s="1"/>
  <c r="AY317" i="1"/>
  <c r="C323" i="1" s="1"/>
  <c r="AY255" i="1"/>
  <c r="BC317" i="1"/>
  <c r="G323" i="1" s="1"/>
  <c r="BC255" i="1"/>
  <c r="H257" i="1"/>
  <c r="H387" i="1" s="1"/>
  <c r="BB316" i="1"/>
  <c r="F322" i="1" s="1"/>
  <c r="BB254" i="1"/>
  <c r="CC193" i="1"/>
  <c r="AP194" i="1"/>
  <c r="AY194" i="1"/>
  <c r="CE193" i="1"/>
  <c r="AL194" i="1"/>
  <c r="BB193" i="1"/>
  <c r="F257" i="1"/>
  <c r="F387" i="1" s="1"/>
  <c r="BS193" i="1"/>
  <c r="E257" i="1"/>
  <c r="E387" i="1" s="1"/>
  <c r="G258" i="1"/>
  <c r="G388" i="1" s="1"/>
  <c r="I258" i="1"/>
  <c r="I388" i="1" s="1"/>
  <c r="D258" i="1"/>
  <c r="D388" i="1" s="1"/>
  <c r="C258" i="1"/>
  <c r="C388" i="1" s="1"/>
  <c r="BA193" i="1"/>
  <c r="BR194" i="1"/>
  <c r="AJ193" i="1"/>
  <c r="AR193" i="1"/>
  <c r="AI193" i="1"/>
  <c r="AS193" i="1"/>
  <c r="BZ194" i="1"/>
  <c r="AH194" i="1"/>
  <c r="J193" i="1"/>
  <c r="BM194" i="1"/>
  <c r="BK193" i="1"/>
  <c r="BJ193" i="1"/>
  <c r="CA194" i="1"/>
  <c r="CB193" i="1"/>
  <c r="AM194" i="1"/>
  <c r="AK194" i="1"/>
  <c r="BC194" i="1"/>
  <c r="BL194" i="1"/>
  <c r="AD195" i="1"/>
  <c r="AD390" i="1" s="1"/>
  <c r="I194" i="1"/>
  <c r="BH194" i="1"/>
  <c r="BQ194" i="1"/>
  <c r="X195" i="1"/>
  <c r="X390" i="1" s="1"/>
  <c r="C194" i="1"/>
  <c r="AG194" i="1"/>
  <c r="W195" i="1"/>
  <c r="W390" i="1" s="1"/>
  <c r="B194" i="1"/>
  <c r="AC195" i="1"/>
  <c r="AC390" i="1" s="1"/>
  <c r="H194" i="1"/>
  <c r="AQ194" i="1"/>
  <c r="Z196" i="1"/>
  <c r="Z391" i="1" s="1"/>
  <c r="E195" i="1"/>
  <c r="AB195" i="1"/>
  <c r="AB390" i="1" s="1"/>
  <c r="G194" i="1"/>
  <c r="AV194" i="1"/>
  <c r="AZ194" i="1"/>
  <c r="BI194" i="1"/>
  <c r="AT194" i="1"/>
  <c r="Y195" i="1"/>
  <c r="Y390" i="1" s="1"/>
  <c r="D194" i="1"/>
  <c r="AU194" i="1"/>
  <c r="BD194" i="1"/>
  <c r="AY100" i="5" l="1"/>
  <c r="BE318" i="1"/>
  <c r="AL297" i="5"/>
  <c r="BA100" i="5"/>
  <c r="AZ295" i="5"/>
  <c r="AQ297" i="5"/>
  <c r="AB100" i="5"/>
  <c r="AK100" i="5"/>
  <c r="AK101" i="5" s="1"/>
  <c r="AN295" i="5"/>
  <c r="B294" i="5"/>
  <c r="J293" i="5"/>
  <c r="AU297" i="5"/>
  <c r="AU298" i="5" s="1"/>
  <c r="Z100" i="5"/>
  <c r="AP224" i="5"/>
  <c r="AP225" i="5" s="1"/>
  <c r="AR296" i="5"/>
  <c r="F164" i="5"/>
  <c r="F294" i="5" s="1"/>
  <c r="AW295" i="5"/>
  <c r="AT224" i="5"/>
  <c r="BA296" i="5"/>
  <c r="BA297" i="5" s="1"/>
  <c r="AT390" i="1"/>
  <c r="CF195" i="1"/>
  <c r="I324" i="1"/>
  <c r="BC390" i="1"/>
  <c r="BC391" i="1" s="1"/>
  <c r="CD195" i="1"/>
  <c r="BH391" i="1"/>
  <c r="BQ392" i="1" s="1"/>
  <c r="AM391" i="1"/>
  <c r="AL390" i="1"/>
  <c r="AU391" i="1" s="1"/>
  <c r="AV391" i="1"/>
  <c r="AV392" i="1" s="1"/>
  <c r="AG390" i="1"/>
  <c r="AF391" i="1"/>
  <c r="AS390" i="1"/>
  <c r="BW195" i="1"/>
  <c r="BW196" i="1" s="1"/>
  <c r="AP390" i="1"/>
  <c r="AH390" i="1"/>
  <c r="AA390" i="1"/>
  <c r="AA196" i="1"/>
  <c r="F195" i="1"/>
  <c r="AX392" i="1"/>
  <c r="AI390" i="1"/>
  <c r="BA390" i="1"/>
  <c r="BA391" i="1" s="1"/>
  <c r="BJ390" i="1"/>
  <c r="BR391" i="1"/>
  <c r="AK390" i="1"/>
  <c r="AQ390" i="1"/>
  <c r="BG391" i="1"/>
  <c r="BG392" i="1" s="1"/>
  <c r="BD390" i="1"/>
  <c r="BD391" i="1" s="1"/>
  <c r="BM390" i="1"/>
  <c r="BK391" i="1"/>
  <c r="BT392" i="1" s="1"/>
  <c r="AJ390" i="1"/>
  <c r="BL390" i="1"/>
  <c r="BU390" i="1"/>
  <c r="AZ390" i="1"/>
  <c r="BI391" i="1" s="1"/>
  <c r="BN392" i="1"/>
  <c r="AS296" i="5"/>
  <c r="BB296" i="5"/>
  <c r="BB297" i="5" s="1"/>
  <c r="BL298" i="5"/>
  <c r="AY297" i="5"/>
  <c r="BH298" i="5" s="1"/>
  <c r="AK296" i="5"/>
  <c r="AT297" i="5" s="1"/>
  <c r="AX297" i="5"/>
  <c r="BG296" i="5"/>
  <c r="BG297" i="5" s="1"/>
  <c r="BG298" i="5" s="1"/>
  <c r="M102" i="5"/>
  <c r="M296" i="5"/>
  <c r="V297" i="5" s="1"/>
  <c r="AF101" i="5"/>
  <c r="AH297" i="5"/>
  <c r="AG296" i="5"/>
  <c r="AP297" i="5" s="1"/>
  <c r="N101" i="5"/>
  <c r="W101" i="5" s="1"/>
  <c r="N295" i="5"/>
  <c r="W296" i="5" s="1"/>
  <c r="AJ296" i="5"/>
  <c r="AF296" i="5"/>
  <c r="AO297" i="5" s="1"/>
  <c r="AI296" i="5"/>
  <c r="T102" i="5"/>
  <c r="T296" i="5"/>
  <c r="AC297" i="5" s="1"/>
  <c r="R101" i="5"/>
  <c r="R295" i="5"/>
  <c r="AA296" i="5" s="1"/>
  <c r="AZ100" i="5"/>
  <c r="AQ224" i="5"/>
  <c r="BK100" i="5"/>
  <c r="P102" i="5"/>
  <c r="P296" i="5"/>
  <c r="Y297" i="5" s="1"/>
  <c r="AT162" i="5"/>
  <c r="AT163" i="5" s="1"/>
  <c r="Q101" i="5"/>
  <c r="Q295" i="5"/>
  <c r="Z296" i="5" s="1"/>
  <c r="AO163" i="5"/>
  <c r="AE297" i="5"/>
  <c r="S101" i="5"/>
  <c r="AB101" i="5" s="1"/>
  <c r="S295" i="5"/>
  <c r="AB296" i="5" s="1"/>
  <c r="O101" i="5"/>
  <c r="O295" i="5"/>
  <c r="X296" i="5" s="1"/>
  <c r="AO225" i="5"/>
  <c r="BM297" i="5"/>
  <c r="BM298" i="5" s="1"/>
  <c r="CE194" i="1"/>
  <c r="CE195" i="1" s="1"/>
  <c r="CC194" i="1"/>
  <c r="BB100" i="5"/>
  <c r="AS224" i="5"/>
  <c r="AU225" i="5"/>
  <c r="BT100" i="5"/>
  <c r="BG101" i="5"/>
  <c r="BP102" i="5" s="1"/>
  <c r="AU163" i="5"/>
  <c r="BA101" i="5"/>
  <c r="BD101" i="5"/>
  <c r="AN163" i="5"/>
  <c r="BI100" i="5"/>
  <c r="BO101" i="5"/>
  <c r="AR163" i="5"/>
  <c r="AG101" i="5"/>
  <c r="AQ162" i="5"/>
  <c r="AX101" i="5"/>
  <c r="Y100" i="5"/>
  <c r="E164" i="5"/>
  <c r="E294" i="5" s="1"/>
  <c r="AC101" i="5"/>
  <c r="I165" i="5"/>
  <c r="I295" i="5" s="1"/>
  <c r="AH100" i="5"/>
  <c r="AP163" i="5"/>
  <c r="AR225" i="5"/>
  <c r="C165" i="5"/>
  <c r="C295" i="5" s="1"/>
  <c r="AL101" i="5"/>
  <c r="AN225" i="5"/>
  <c r="AS162" i="5"/>
  <c r="V101" i="5"/>
  <c r="B165" i="5"/>
  <c r="AA100" i="5"/>
  <c r="G164" i="5"/>
  <c r="G294" i="5" s="1"/>
  <c r="AJ100" i="5"/>
  <c r="AW101" i="5"/>
  <c r="AE101" i="5"/>
  <c r="BF101" i="5"/>
  <c r="BV101" i="5"/>
  <c r="BM101" i="5"/>
  <c r="BL101" i="5"/>
  <c r="BS101" i="5"/>
  <c r="BJ101" i="5"/>
  <c r="BU101" i="5"/>
  <c r="BQ101" i="5"/>
  <c r="BH101" i="5"/>
  <c r="F229" i="5"/>
  <c r="F100" i="5"/>
  <c r="D100" i="5"/>
  <c r="G229" i="5"/>
  <c r="C229" i="5"/>
  <c r="G100" i="5"/>
  <c r="D229" i="5"/>
  <c r="J228" i="5"/>
  <c r="E229" i="5"/>
  <c r="C100" i="5"/>
  <c r="H100" i="5"/>
  <c r="J99" i="5"/>
  <c r="B229" i="5"/>
  <c r="J163" i="5"/>
  <c r="B100" i="5"/>
  <c r="H229" i="5"/>
  <c r="I100" i="5"/>
  <c r="E100" i="5"/>
  <c r="H323" i="1"/>
  <c r="AZ318" i="1"/>
  <c r="D324" i="1" s="1"/>
  <c r="AZ256" i="1"/>
  <c r="AY256" i="1"/>
  <c r="AY318" i="1"/>
  <c r="C324" i="1" s="1"/>
  <c r="BA255" i="1"/>
  <c r="BA317" i="1"/>
  <c r="E323" i="1" s="1"/>
  <c r="BC256" i="1"/>
  <c r="BC318" i="1"/>
  <c r="G324" i="1" s="1"/>
  <c r="H258" i="1"/>
  <c r="H388" i="1" s="1"/>
  <c r="BD256" i="1"/>
  <c r="BD318" i="1"/>
  <c r="BT194" i="1"/>
  <c r="BB317" i="1"/>
  <c r="F323" i="1" s="1"/>
  <c r="BB255" i="1"/>
  <c r="AY195" i="1"/>
  <c r="AU195" i="1"/>
  <c r="CB194" i="1"/>
  <c r="AL195" i="1"/>
  <c r="G259" i="1"/>
  <c r="G389" i="1" s="1"/>
  <c r="F258" i="1"/>
  <c r="F388" i="1" s="1"/>
  <c r="AM195" i="1"/>
  <c r="I259" i="1"/>
  <c r="I389" i="1" s="1"/>
  <c r="AS194" i="1"/>
  <c r="C259" i="1"/>
  <c r="C389" i="1" s="1"/>
  <c r="D259" i="1"/>
  <c r="D389" i="1" s="1"/>
  <c r="E258" i="1"/>
  <c r="E388" i="1" s="1"/>
  <c r="AR194" i="1"/>
  <c r="CA195" i="1"/>
  <c r="AZ195" i="1"/>
  <c r="AH195" i="1"/>
  <c r="AT195" i="1"/>
  <c r="AQ195" i="1"/>
  <c r="AV195" i="1"/>
  <c r="AG195" i="1"/>
  <c r="BH195" i="1"/>
  <c r="BJ194" i="1"/>
  <c r="AJ194" i="1"/>
  <c r="J194" i="1"/>
  <c r="BV195" i="1"/>
  <c r="BK194" i="1"/>
  <c r="BB194" i="1"/>
  <c r="AI194" i="1"/>
  <c r="BS194" i="1"/>
  <c r="BA194" i="1"/>
  <c r="BI195" i="1"/>
  <c r="BR195" i="1"/>
  <c r="Z197" i="1"/>
  <c r="Z392" i="1" s="1"/>
  <c r="E196" i="1"/>
  <c r="BL195" i="1"/>
  <c r="BU195" i="1"/>
  <c r="AP195" i="1"/>
  <c r="AB196" i="1"/>
  <c r="AB391" i="1" s="1"/>
  <c r="G195" i="1"/>
  <c r="X196" i="1"/>
  <c r="X391" i="1" s="1"/>
  <c r="C195" i="1"/>
  <c r="BC195" i="1"/>
  <c r="AC196" i="1"/>
  <c r="AC391" i="1" s="1"/>
  <c r="H195" i="1"/>
  <c r="BD195" i="1"/>
  <c r="BM195" i="1"/>
  <c r="Y196" i="1"/>
  <c r="Y391" i="1" s="1"/>
  <c r="D195" i="1"/>
  <c r="W196" i="1"/>
  <c r="W391" i="1" s="1"/>
  <c r="B195" i="1"/>
  <c r="BQ195" i="1"/>
  <c r="BZ195" i="1"/>
  <c r="AD196" i="1"/>
  <c r="AD391" i="1" s="1"/>
  <c r="I195" i="1"/>
  <c r="AK195" i="1"/>
  <c r="BE195" i="1"/>
  <c r="AT225" i="5" l="1"/>
  <c r="AT226" i="5" s="1"/>
  <c r="BB101" i="5"/>
  <c r="BD298" i="5"/>
  <c r="AQ298" i="5"/>
  <c r="CF196" i="1"/>
  <c r="BL391" i="1"/>
  <c r="BL392" i="1" s="1"/>
  <c r="AT391" i="1"/>
  <c r="BC392" i="1" s="1"/>
  <c r="AP391" i="1"/>
  <c r="BD299" i="5"/>
  <c r="AO226" i="5"/>
  <c r="Z101" i="5"/>
  <c r="AZ101" i="5"/>
  <c r="AL298" i="5"/>
  <c r="J294" i="5"/>
  <c r="BM299" i="5"/>
  <c r="BM300" i="5" s="1"/>
  <c r="BJ297" i="5"/>
  <c r="AW296" i="5"/>
  <c r="BF296" i="5"/>
  <c r="D165" i="5"/>
  <c r="D295" i="5" s="1"/>
  <c r="F165" i="5"/>
  <c r="F295" i="5" s="1"/>
  <c r="AY101" i="5"/>
  <c r="BH102" i="5" s="1"/>
  <c r="AN296" i="5"/>
  <c r="B295" i="5"/>
  <c r="AI101" i="5"/>
  <c r="AI102" i="5" s="1"/>
  <c r="AX298" i="5"/>
  <c r="BG299" i="5" s="1"/>
  <c r="AS297" i="5"/>
  <c r="BB298" i="5" s="1"/>
  <c r="H165" i="5"/>
  <c r="H295" i="5" s="1"/>
  <c r="BC101" i="5"/>
  <c r="H166" i="5" s="1"/>
  <c r="H296" i="5" s="1"/>
  <c r="BI101" i="5"/>
  <c r="BI102" i="5" s="1"/>
  <c r="AY298" i="5"/>
  <c r="BH299" i="5" s="1"/>
  <c r="AO164" i="5"/>
  <c r="AZ296" i="5"/>
  <c r="BI296" i="5"/>
  <c r="BD392" i="1"/>
  <c r="AS391" i="1"/>
  <c r="BU391" i="1"/>
  <c r="BU392" i="1" s="1"/>
  <c r="BU393" i="1" s="1"/>
  <c r="AZ391" i="1"/>
  <c r="BI392" i="1" s="1"/>
  <c r="BL393" i="1"/>
  <c r="AF392" i="1"/>
  <c r="AH391" i="1"/>
  <c r="AJ391" i="1"/>
  <c r="AG391" i="1"/>
  <c r="AA391" i="1"/>
  <c r="AA197" i="1"/>
  <c r="F196" i="1"/>
  <c r="BM391" i="1"/>
  <c r="BM392" i="1" s="1"/>
  <c r="BV391" i="1"/>
  <c r="BV392" i="1" s="1"/>
  <c r="BV393" i="1" s="1"/>
  <c r="AI391" i="1"/>
  <c r="BG393" i="1"/>
  <c r="AL391" i="1"/>
  <c r="BP392" i="1"/>
  <c r="BP393" i="1" s="1"/>
  <c r="BP394" i="1" s="1"/>
  <c r="BB391" i="1"/>
  <c r="AQ391" i="1"/>
  <c r="AZ392" i="1" s="1"/>
  <c r="AM392" i="1"/>
  <c r="AV393" i="1" s="1"/>
  <c r="AK391" i="1"/>
  <c r="AT392" i="1" s="1"/>
  <c r="AO392" i="1"/>
  <c r="AO393" i="1" s="1"/>
  <c r="BR392" i="1"/>
  <c r="AR391" i="1"/>
  <c r="BJ391" i="1"/>
  <c r="BJ392" i="1" s="1"/>
  <c r="BS391" i="1"/>
  <c r="BW393" i="1"/>
  <c r="BA392" i="1"/>
  <c r="AP392" i="1"/>
  <c r="BE392" i="1"/>
  <c r="BE393" i="1" s="1"/>
  <c r="AY391" i="1"/>
  <c r="AY392" i="1" s="1"/>
  <c r="BK297" i="5"/>
  <c r="BK298" i="5" s="1"/>
  <c r="AK297" i="5"/>
  <c r="AT298" i="5" s="1"/>
  <c r="AH298" i="5"/>
  <c r="Q102" i="5"/>
  <c r="Q296" i="5"/>
  <c r="Z297" i="5" s="1"/>
  <c r="M103" i="5"/>
  <c r="M297" i="5"/>
  <c r="V298" i="5" s="1"/>
  <c r="BC298" i="5"/>
  <c r="R102" i="5"/>
  <c r="R296" i="5"/>
  <c r="AA297" i="5" s="1"/>
  <c r="P103" i="5"/>
  <c r="P297" i="5"/>
  <c r="Y298" i="5" s="1"/>
  <c r="O102" i="5"/>
  <c r="O296" i="5"/>
  <c r="X297" i="5" s="1"/>
  <c r="T103" i="5"/>
  <c r="T297" i="5"/>
  <c r="AC298" i="5" s="1"/>
  <c r="AU299" i="5"/>
  <c r="BD300" i="5" s="1"/>
  <c r="BM301" i="5" s="1"/>
  <c r="X101" i="5"/>
  <c r="D166" i="5" s="1"/>
  <c r="D296" i="5" s="1"/>
  <c r="BT101" i="5"/>
  <c r="AI297" i="5"/>
  <c r="AF297" i="5"/>
  <c r="AO298" i="5" s="1"/>
  <c r="AR297" i="5"/>
  <c r="AR298" i="5" s="1"/>
  <c r="AE298" i="5"/>
  <c r="AJ297" i="5"/>
  <c r="AS298" i="5" s="1"/>
  <c r="AF102" i="5"/>
  <c r="AO227" i="5" s="1"/>
  <c r="S102" i="5"/>
  <c r="AB102" i="5" s="1"/>
  <c r="S296" i="5"/>
  <c r="AB297" i="5" s="1"/>
  <c r="AX102" i="5"/>
  <c r="AX103" i="5" s="1"/>
  <c r="BJ298" i="5"/>
  <c r="N102" i="5"/>
  <c r="W102" i="5" s="1"/>
  <c r="N296" i="5"/>
  <c r="W297" i="5" s="1"/>
  <c r="AG297" i="5"/>
  <c r="AP298" i="5" s="1"/>
  <c r="BA102" i="5"/>
  <c r="H324" i="1"/>
  <c r="H259" i="1"/>
  <c r="H389" i="1" s="1"/>
  <c r="CF197" i="1"/>
  <c r="CC195" i="1"/>
  <c r="AU196" i="1"/>
  <c r="BD102" i="5"/>
  <c r="AL102" i="5"/>
  <c r="BR101" i="5"/>
  <c r="AT164" i="5"/>
  <c r="BG102" i="5"/>
  <c r="AQ163" i="5"/>
  <c r="AP164" i="5"/>
  <c r="AC102" i="5"/>
  <c r="I166" i="5"/>
  <c r="I296" i="5" s="1"/>
  <c r="AH101" i="5"/>
  <c r="AU226" i="5"/>
  <c r="Y101" i="5"/>
  <c r="E165" i="5"/>
  <c r="E295" i="5" s="1"/>
  <c r="AW102" i="5"/>
  <c r="C166" i="5"/>
  <c r="C296" i="5" s="1"/>
  <c r="AP226" i="5"/>
  <c r="AY102" i="5"/>
  <c r="AK102" i="5"/>
  <c r="AU164" i="5"/>
  <c r="AQ225" i="5"/>
  <c r="AJ101" i="5"/>
  <c r="BF102" i="5"/>
  <c r="AS163" i="5"/>
  <c r="AE102" i="5"/>
  <c r="AN164" i="5"/>
  <c r="AA101" i="5"/>
  <c r="G165" i="5"/>
  <c r="G295" i="5" s="1"/>
  <c r="V102" i="5"/>
  <c r="B166" i="5"/>
  <c r="AN226" i="5"/>
  <c r="AS225" i="5"/>
  <c r="BO102" i="5"/>
  <c r="BK101" i="5"/>
  <c r="BU102" i="5"/>
  <c r="BV102" i="5"/>
  <c r="BS102" i="5"/>
  <c r="BJ102" i="5"/>
  <c r="BQ102" i="5"/>
  <c r="BM102" i="5"/>
  <c r="J229" i="5"/>
  <c r="H64" i="5" s="1"/>
  <c r="F101" i="5"/>
  <c r="I101" i="5"/>
  <c r="C101" i="5"/>
  <c r="B101" i="5"/>
  <c r="I230" i="5"/>
  <c r="B230" i="5"/>
  <c r="E230" i="5"/>
  <c r="C230" i="5"/>
  <c r="J164" i="5"/>
  <c r="C64" i="5" s="1"/>
  <c r="F230" i="5"/>
  <c r="D230" i="5"/>
  <c r="E101" i="5"/>
  <c r="J100" i="5"/>
  <c r="H230" i="5"/>
  <c r="H101" i="5"/>
  <c r="G101" i="5"/>
  <c r="G230" i="5"/>
  <c r="D101" i="5"/>
  <c r="BT195" i="1"/>
  <c r="BA318" i="1"/>
  <c r="E324" i="1" s="1"/>
  <c r="BA256" i="1"/>
  <c r="BB256" i="1"/>
  <c r="BB318" i="1"/>
  <c r="F324" i="1" s="1"/>
  <c r="BD196" i="1"/>
  <c r="BD257" i="1"/>
  <c r="BD319" i="1"/>
  <c r="H325" i="1" s="1"/>
  <c r="BC257" i="1"/>
  <c r="BC319" i="1"/>
  <c r="G325" i="1" s="1"/>
  <c r="AY257" i="1"/>
  <c r="AY319" i="1"/>
  <c r="C325" i="1" s="1"/>
  <c r="BE257" i="1"/>
  <c r="BE319" i="1"/>
  <c r="I325" i="1" s="1"/>
  <c r="CE196" i="1"/>
  <c r="AZ257" i="1"/>
  <c r="AZ319" i="1"/>
  <c r="D325" i="1" s="1"/>
  <c r="BA195" i="1"/>
  <c r="AM196" i="1"/>
  <c r="AL196" i="1"/>
  <c r="AZ196" i="1"/>
  <c r="BC196" i="1"/>
  <c r="AV196" i="1"/>
  <c r="H260" i="1"/>
  <c r="H390" i="1" s="1"/>
  <c r="BE196" i="1"/>
  <c r="E259" i="1"/>
  <c r="E389" i="1" s="1"/>
  <c r="F259" i="1"/>
  <c r="F389" i="1" s="1"/>
  <c r="I260" i="1"/>
  <c r="I390" i="1" s="1"/>
  <c r="AT196" i="1"/>
  <c r="G260" i="1"/>
  <c r="G390" i="1" s="1"/>
  <c r="BB195" i="1"/>
  <c r="C260" i="1"/>
  <c r="C390" i="1" s="1"/>
  <c r="D260" i="1"/>
  <c r="D390" i="1" s="1"/>
  <c r="AQ196" i="1"/>
  <c r="AI195" i="1"/>
  <c r="AJ195" i="1"/>
  <c r="BH196" i="1"/>
  <c r="AG196" i="1"/>
  <c r="BI196" i="1"/>
  <c r="BS195" i="1"/>
  <c r="CB195" i="1"/>
  <c r="AK196" i="1"/>
  <c r="BJ195" i="1"/>
  <c r="BQ196" i="1"/>
  <c r="J195" i="1"/>
  <c r="AP196" i="1"/>
  <c r="BK195" i="1"/>
  <c r="AS195" i="1"/>
  <c r="AR195" i="1"/>
  <c r="BN196" i="1"/>
  <c r="BU196" i="1"/>
  <c r="CD196" i="1"/>
  <c r="X197" i="1"/>
  <c r="X392" i="1" s="1"/>
  <c r="C196" i="1"/>
  <c r="BL196" i="1"/>
  <c r="Z198" i="1"/>
  <c r="Z393" i="1" s="1"/>
  <c r="E197" i="1"/>
  <c r="W197" i="1"/>
  <c r="W392" i="1" s="1"/>
  <c r="B196" i="1"/>
  <c r="BM196" i="1"/>
  <c r="BV196" i="1"/>
  <c r="AD197" i="1"/>
  <c r="AD392" i="1" s="1"/>
  <c r="I196" i="1"/>
  <c r="BZ196" i="1"/>
  <c r="Y197" i="1"/>
  <c r="Y392" i="1" s="1"/>
  <c r="D196" i="1"/>
  <c r="AC197" i="1"/>
  <c r="AC392" i="1" s="1"/>
  <c r="H196" i="1"/>
  <c r="AB197" i="1"/>
  <c r="AB392" i="1" s="1"/>
  <c r="G196" i="1"/>
  <c r="AY196" i="1"/>
  <c r="BR196" i="1"/>
  <c r="CA196" i="1"/>
  <c r="AH196" i="1"/>
  <c r="BF297" i="5" l="1"/>
  <c r="BI297" i="5"/>
  <c r="F166" i="5"/>
  <c r="F296" i="5" s="1"/>
  <c r="Z102" i="5"/>
  <c r="F167" i="5" s="1"/>
  <c r="F297" i="5" s="1"/>
  <c r="BM393" i="1"/>
  <c r="BV394" i="1" s="1"/>
  <c r="BB392" i="1"/>
  <c r="BC102" i="5"/>
  <c r="BC103" i="5" s="1"/>
  <c r="AR164" i="5"/>
  <c r="AR226" i="5"/>
  <c r="AL299" i="5"/>
  <c r="AU300" i="5" s="1"/>
  <c r="BD301" i="5" s="1"/>
  <c r="AN297" i="5"/>
  <c r="B296" i="5"/>
  <c r="AZ297" i="5"/>
  <c r="AG102" i="5"/>
  <c r="AP227" i="5" s="1"/>
  <c r="AW297" i="5"/>
  <c r="AW298" i="5" s="1"/>
  <c r="BR102" i="5"/>
  <c r="BR103" i="5" s="1"/>
  <c r="AU165" i="5"/>
  <c r="BA298" i="5"/>
  <c r="BA299" i="5" s="1"/>
  <c r="J295" i="5"/>
  <c r="BL102" i="5"/>
  <c r="BU103" i="5" s="1"/>
  <c r="BS392" i="1"/>
  <c r="BS393" i="1" s="1"/>
  <c r="BR393" i="1"/>
  <c r="AY393" i="1"/>
  <c r="BE394" i="1"/>
  <c r="AL392" i="1"/>
  <c r="AA392" i="1"/>
  <c r="AA198" i="1"/>
  <c r="F197" i="1"/>
  <c r="BK392" i="1"/>
  <c r="AG392" i="1"/>
  <c r="BJ393" i="1"/>
  <c r="BN393" i="1"/>
  <c r="BN394" i="1" s="1"/>
  <c r="BN395" i="1" s="1"/>
  <c r="AJ392" i="1"/>
  <c r="AR392" i="1"/>
  <c r="AP393" i="1"/>
  <c r="AY394" i="1" s="1"/>
  <c r="AH392" i="1"/>
  <c r="AI392" i="1"/>
  <c r="AU392" i="1"/>
  <c r="AK392" i="1"/>
  <c r="AF393" i="1"/>
  <c r="BH392" i="1"/>
  <c r="AX393" i="1"/>
  <c r="AX394" i="1" s="1"/>
  <c r="BU394" i="1"/>
  <c r="AM393" i="1"/>
  <c r="AS392" i="1"/>
  <c r="BI393" i="1"/>
  <c r="BC393" i="1"/>
  <c r="AQ392" i="1"/>
  <c r="AZ393" i="1" s="1"/>
  <c r="AX299" i="5"/>
  <c r="AY299" i="5"/>
  <c r="BC299" i="5"/>
  <c r="M104" i="5"/>
  <c r="M298" i="5"/>
  <c r="V299" i="5" s="1"/>
  <c r="AH299" i="5"/>
  <c r="AE299" i="5"/>
  <c r="P104" i="5"/>
  <c r="P298" i="5"/>
  <c r="Y299" i="5" s="1"/>
  <c r="R103" i="5"/>
  <c r="R297" i="5"/>
  <c r="AA298" i="5" s="1"/>
  <c r="N103" i="5"/>
  <c r="N297" i="5"/>
  <c r="W298" i="5" s="1"/>
  <c r="AQ299" i="5"/>
  <c r="BL299" i="5"/>
  <c r="Q103" i="5"/>
  <c r="Z103" i="5" s="1"/>
  <c r="Q297" i="5"/>
  <c r="Z298" i="5" s="1"/>
  <c r="BG103" i="5"/>
  <c r="BG104" i="5" s="1"/>
  <c r="AJ298" i="5"/>
  <c r="AS299" i="5" s="1"/>
  <c r="AO165" i="5"/>
  <c r="AI298" i="5"/>
  <c r="BB299" i="5"/>
  <c r="BK299" i="5"/>
  <c r="AG298" i="5"/>
  <c r="O103" i="5"/>
  <c r="O297" i="5"/>
  <c r="X298" i="5" s="1"/>
  <c r="X102" i="5"/>
  <c r="S103" i="5"/>
  <c r="AB103" i="5" s="1"/>
  <c r="S297" i="5"/>
  <c r="AB298" i="5" s="1"/>
  <c r="AF298" i="5"/>
  <c r="T104" i="5"/>
  <c r="T298" i="5"/>
  <c r="AC299" i="5" s="1"/>
  <c r="AK298" i="5"/>
  <c r="AT299" i="5" s="1"/>
  <c r="BA103" i="5"/>
  <c r="C76" i="5"/>
  <c r="C70" i="5"/>
  <c r="AU197" i="1"/>
  <c r="BD197" i="1"/>
  <c r="BD259" i="1" s="1"/>
  <c r="CC196" i="1"/>
  <c r="AQ164" i="5"/>
  <c r="AQ226" i="5"/>
  <c r="BP103" i="5"/>
  <c r="AX104" i="5"/>
  <c r="AS226" i="5"/>
  <c r="AS164" i="5"/>
  <c r="AJ102" i="5"/>
  <c r="BO103" i="5"/>
  <c r="AI103" i="5"/>
  <c r="AH102" i="5"/>
  <c r="AZ102" i="5"/>
  <c r="AC103" i="5"/>
  <c r="I167" i="5"/>
  <c r="I297" i="5" s="1"/>
  <c r="AK103" i="5"/>
  <c r="AT165" i="5"/>
  <c r="AT227" i="5"/>
  <c r="AR227" i="5"/>
  <c r="C167" i="5"/>
  <c r="C297" i="5" s="1"/>
  <c r="AY103" i="5"/>
  <c r="Y102" i="5"/>
  <c r="E166" i="5"/>
  <c r="E296" i="5" s="1"/>
  <c r="AL103" i="5"/>
  <c r="AU227" i="5"/>
  <c r="BD103" i="5"/>
  <c r="AR165" i="5"/>
  <c r="AF103" i="5"/>
  <c r="AN165" i="5"/>
  <c r="AN227" i="5"/>
  <c r="BB102" i="5"/>
  <c r="V103" i="5"/>
  <c r="B167" i="5"/>
  <c r="AA102" i="5"/>
  <c r="G166" i="5"/>
  <c r="G296" i="5" s="1"/>
  <c r="AE103" i="5"/>
  <c r="AW103" i="5"/>
  <c r="BK102" i="5"/>
  <c r="BT102" i="5"/>
  <c r="BJ103" i="5"/>
  <c r="BS103" i="5"/>
  <c r="BQ103" i="5"/>
  <c r="BH103" i="5"/>
  <c r="BM103" i="5"/>
  <c r="BV103" i="5"/>
  <c r="BF103" i="5"/>
  <c r="J230" i="5"/>
  <c r="E231" i="5"/>
  <c r="F231" i="5"/>
  <c r="B102" i="5"/>
  <c r="C102" i="5"/>
  <c r="D231" i="5"/>
  <c r="J101" i="5"/>
  <c r="D102" i="5"/>
  <c r="G102" i="5"/>
  <c r="G231" i="5"/>
  <c r="J165" i="5"/>
  <c r="F102" i="5"/>
  <c r="E102" i="5"/>
  <c r="I231" i="5"/>
  <c r="H231" i="5"/>
  <c r="C231" i="5"/>
  <c r="H102" i="5"/>
  <c r="B231" i="5"/>
  <c r="I102" i="5"/>
  <c r="BW197" i="1"/>
  <c r="CF198" i="1" s="1"/>
  <c r="BT196" i="1"/>
  <c r="AY320" i="1"/>
  <c r="C326" i="1" s="1"/>
  <c r="AY258" i="1"/>
  <c r="BC197" i="1"/>
  <c r="BE320" i="1"/>
  <c r="I326" i="1" s="1"/>
  <c r="BE258" i="1"/>
  <c r="BA319" i="1"/>
  <c r="E325" i="1" s="1"/>
  <c r="BA257" i="1"/>
  <c r="BD258" i="1"/>
  <c r="BD320" i="1"/>
  <c r="H326" i="1" s="1"/>
  <c r="AZ258" i="1"/>
  <c r="AZ320" i="1"/>
  <c r="D326" i="1" s="1"/>
  <c r="BC258" i="1"/>
  <c r="BC320" i="1"/>
  <c r="G326" i="1" s="1"/>
  <c r="BB319" i="1"/>
  <c r="F325" i="1" s="1"/>
  <c r="BB257" i="1"/>
  <c r="AL197" i="1"/>
  <c r="AM197" i="1"/>
  <c r="AV197" i="1"/>
  <c r="AK197" i="1"/>
  <c r="AZ197" i="1"/>
  <c r="H261" i="1"/>
  <c r="H391" i="1" s="1"/>
  <c r="BE197" i="1"/>
  <c r="I261" i="1"/>
  <c r="I391" i="1" s="1"/>
  <c r="BZ197" i="1"/>
  <c r="G261" i="1"/>
  <c r="G391" i="1" s="1"/>
  <c r="E260" i="1"/>
  <c r="E390" i="1" s="1"/>
  <c r="D261" i="1"/>
  <c r="D391" i="1" s="1"/>
  <c r="CA197" i="1"/>
  <c r="CB196" i="1"/>
  <c r="C261" i="1"/>
  <c r="C391" i="1" s="1"/>
  <c r="F260" i="1"/>
  <c r="F390" i="1" s="1"/>
  <c r="AR196" i="1"/>
  <c r="AP197" i="1"/>
  <c r="J196" i="1"/>
  <c r="CD197" i="1"/>
  <c r="AS196" i="1"/>
  <c r="BI197" i="1"/>
  <c r="BM197" i="1"/>
  <c r="BJ196" i="1"/>
  <c r="AJ196" i="1"/>
  <c r="AI196" i="1"/>
  <c r="BL197" i="1"/>
  <c r="BS196" i="1"/>
  <c r="AQ197" i="1"/>
  <c r="BR197" i="1"/>
  <c r="BK196" i="1"/>
  <c r="BQ197" i="1"/>
  <c r="BA196" i="1"/>
  <c r="BB196" i="1"/>
  <c r="AT197" i="1"/>
  <c r="BN197" i="1"/>
  <c r="BV197" i="1"/>
  <c r="CE197" i="1"/>
  <c r="Y198" i="1"/>
  <c r="Y393" i="1" s="1"/>
  <c r="D197" i="1"/>
  <c r="AB198" i="1"/>
  <c r="AB393" i="1" s="1"/>
  <c r="G197" i="1"/>
  <c r="AC198" i="1"/>
  <c r="AC393" i="1" s="1"/>
  <c r="H197" i="1"/>
  <c r="BU197" i="1"/>
  <c r="W198" i="1"/>
  <c r="W393" i="1" s="1"/>
  <c r="B197" i="1"/>
  <c r="X198" i="1"/>
  <c r="X393" i="1" s="1"/>
  <c r="C197" i="1"/>
  <c r="AH197" i="1"/>
  <c r="AY197" i="1"/>
  <c r="BH197" i="1"/>
  <c r="AD198" i="1"/>
  <c r="AD393" i="1" s="1"/>
  <c r="I197" i="1"/>
  <c r="Z199" i="1"/>
  <c r="Z394" i="1" s="1"/>
  <c r="E198" i="1"/>
  <c r="AG197" i="1"/>
  <c r="AT228" i="5" l="1"/>
  <c r="AG103" i="5"/>
  <c r="AZ103" i="5"/>
  <c r="BR394" i="1"/>
  <c r="H167" i="5"/>
  <c r="H297" i="5" s="1"/>
  <c r="AL300" i="5"/>
  <c r="BJ299" i="5"/>
  <c r="BJ300" i="5" s="1"/>
  <c r="BF298" i="5"/>
  <c r="BF299" i="5" s="1"/>
  <c r="J296" i="5"/>
  <c r="AZ298" i="5"/>
  <c r="BL103" i="5"/>
  <c r="H168" i="5" s="1"/>
  <c r="H298" i="5" s="1"/>
  <c r="AI299" i="5"/>
  <c r="AP165" i="5"/>
  <c r="AP166" i="5" s="1"/>
  <c r="D167" i="5"/>
  <c r="D297" i="5" s="1"/>
  <c r="BI298" i="5"/>
  <c r="BI299" i="5" s="1"/>
  <c r="AQ300" i="5"/>
  <c r="AN298" i="5"/>
  <c r="B297" i="5"/>
  <c r="AK393" i="1"/>
  <c r="AG393" i="1"/>
  <c r="AP394" i="1" s="1"/>
  <c r="AU198" i="1"/>
  <c r="BS394" i="1"/>
  <c r="AR393" i="1"/>
  <c r="AM394" i="1"/>
  <c r="BW394" i="1"/>
  <c r="BW395" i="1" s="1"/>
  <c r="BW396" i="1" s="1"/>
  <c r="AU393" i="1"/>
  <c r="BD393" i="1"/>
  <c r="AQ393" i="1"/>
  <c r="BK393" i="1"/>
  <c r="BK394" i="1" s="1"/>
  <c r="BT393" i="1"/>
  <c r="BT394" i="1" s="1"/>
  <c r="BT395" i="1" s="1"/>
  <c r="BA393" i="1"/>
  <c r="BA394" i="1" s="1"/>
  <c r="AF394" i="1"/>
  <c r="AV394" i="1"/>
  <c r="BI394" i="1"/>
  <c r="AS393" i="1"/>
  <c r="AT393" i="1"/>
  <c r="AJ393" i="1"/>
  <c r="BC394" i="1"/>
  <c r="BL394" i="1"/>
  <c r="BL395" i="1" s="1"/>
  <c r="AA393" i="1"/>
  <c r="AA199" i="1"/>
  <c r="F198" i="1"/>
  <c r="AI393" i="1"/>
  <c r="AH393" i="1"/>
  <c r="BD198" i="1"/>
  <c r="BD322" i="1" s="1"/>
  <c r="CC197" i="1"/>
  <c r="BD321" i="1"/>
  <c r="H327" i="1" s="1"/>
  <c r="BH393" i="1"/>
  <c r="BH394" i="1" s="1"/>
  <c r="BH395" i="1" s="1"/>
  <c r="BQ393" i="1"/>
  <c r="BG394" i="1"/>
  <c r="AO394" i="1"/>
  <c r="AX395" i="1" s="1"/>
  <c r="BB393" i="1"/>
  <c r="AL393" i="1"/>
  <c r="BK300" i="5"/>
  <c r="AT300" i="5"/>
  <c r="T105" i="5"/>
  <c r="T299" i="5"/>
  <c r="AC300" i="5" s="1"/>
  <c r="N104" i="5"/>
  <c r="N298" i="5"/>
  <c r="W299" i="5" s="1"/>
  <c r="W103" i="5"/>
  <c r="AF104" i="5" s="1"/>
  <c r="AH300" i="5"/>
  <c r="O104" i="5"/>
  <c r="O298" i="5"/>
  <c r="X299" i="5" s="1"/>
  <c r="M105" i="5"/>
  <c r="M299" i="5"/>
  <c r="V300" i="5" s="1"/>
  <c r="BC300" i="5"/>
  <c r="AF299" i="5"/>
  <c r="AQ165" i="5"/>
  <c r="R104" i="5"/>
  <c r="R298" i="5"/>
  <c r="AA299" i="5" s="1"/>
  <c r="P105" i="5"/>
  <c r="P299" i="5"/>
  <c r="Y300" i="5" s="1"/>
  <c r="S104" i="5"/>
  <c r="S298" i="5"/>
  <c r="AB299" i="5" s="1"/>
  <c r="AE300" i="5"/>
  <c r="AK299" i="5"/>
  <c r="X103" i="5"/>
  <c r="AG104" i="5" s="1"/>
  <c r="AJ299" i="5"/>
  <c r="AS300" i="5" s="1"/>
  <c r="AU301" i="5"/>
  <c r="BD302" i="5" s="1"/>
  <c r="AG299" i="5"/>
  <c r="AR299" i="5"/>
  <c r="BB300" i="5"/>
  <c r="Q104" i="5"/>
  <c r="Z104" i="5" s="1"/>
  <c r="Q298" i="5"/>
  <c r="Z299" i="5" s="1"/>
  <c r="BH300" i="5"/>
  <c r="BM302" i="5"/>
  <c r="BP104" i="5"/>
  <c r="BP105" i="5" s="1"/>
  <c r="BL300" i="5"/>
  <c r="BG300" i="5"/>
  <c r="AP299" i="5"/>
  <c r="AO299" i="5"/>
  <c r="AY104" i="5"/>
  <c r="AP228" i="5"/>
  <c r="AS165" i="5"/>
  <c r="AU228" i="5"/>
  <c r="AR166" i="5"/>
  <c r="BK103" i="5"/>
  <c r="AH103" i="5"/>
  <c r="AS227" i="5"/>
  <c r="AW104" i="5"/>
  <c r="BB103" i="5"/>
  <c r="BO104" i="5"/>
  <c r="AN228" i="5"/>
  <c r="BD104" i="5"/>
  <c r="AT166" i="5"/>
  <c r="AQ227" i="5"/>
  <c r="AZ104" i="5" s="1"/>
  <c r="BC104" i="5"/>
  <c r="AL104" i="5"/>
  <c r="AO228" i="5"/>
  <c r="AK104" i="5"/>
  <c r="Y103" i="5"/>
  <c r="E167" i="5"/>
  <c r="E297" i="5" s="1"/>
  <c r="D168" i="5"/>
  <c r="D298" i="5" s="1"/>
  <c r="AC104" i="5"/>
  <c r="I168" i="5"/>
  <c r="I298" i="5" s="1"/>
  <c r="AO166" i="5"/>
  <c r="F168" i="5"/>
  <c r="F298" i="5" s="1"/>
  <c r="BI103" i="5"/>
  <c r="BR104" i="5" s="1"/>
  <c r="AU166" i="5"/>
  <c r="AR228" i="5"/>
  <c r="BA104" i="5"/>
  <c r="AI104" i="5"/>
  <c r="AN166" i="5"/>
  <c r="V104" i="5"/>
  <c r="B168" i="5"/>
  <c r="AA103" i="5"/>
  <c r="G167" i="5"/>
  <c r="G297" i="5" s="1"/>
  <c r="AE104" i="5"/>
  <c r="AJ103" i="5"/>
  <c r="BT103" i="5"/>
  <c r="BJ104" i="5"/>
  <c r="BS104" i="5"/>
  <c r="BH104" i="5"/>
  <c r="BQ104" i="5"/>
  <c r="BM104" i="5"/>
  <c r="BV104" i="5"/>
  <c r="BF104" i="5"/>
  <c r="BG105" i="5"/>
  <c r="J231" i="5"/>
  <c r="E232" i="5"/>
  <c r="I232" i="5"/>
  <c r="G232" i="5"/>
  <c r="D232" i="5"/>
  <c r="F103" i="5"/>
  <c r="D103" i="5"/>
  <c r="I103" i="5"/>
  <c r="C232" i="5"/>
  <c r="H232" i="5"/>
  <c r="E103" i="5"/>
  <c r="G103" i="5"/>
  <c r="J102" i="5"/>
  <c r="H103" i="5"/>
  <c r="J166" i="5"/>
  <c r="C103" i="5"/>
  <c r="B232" i="5"/>
  <c r="B103" i="5"/>
  <c r="F232" i="5"/>
  <c r="BB320" i="1"/>
  <c r="F326" i="1" s="1"/>
  <c r="BB258" i="1"/>
  <c r="BT197" i="1"/>
  <c r="BW198" i="1"/>
  <c r="CF199" i="1" s="1"/>
  <c r="BA320" i="1"/>
  <c r="E326" i="1" s="1"/>
  <c r="BA258" i="1"/>
  <c r="AY321" i="1"/>
  <c r="C327" i="1" s="1"/>
  <c r="AY259" i="1"/>
  <c r="BC321" i="1"/>
  <c r="G327" i="1" s="1"/>
  <c r="BC259" i="1"/>
  <c r="AZ321" i="1"/>
  <c r="D327" i="1" s="1"/>
  <c r="AZ259" i="1"/>
  <c r="AL198" i="1"/>
  <c r="BE198" i="1"/>
  <c r="BE321" i="1"/>
  <c r="I327" i="1" s="1"/>
  <c r="BE259" i="1"/>
  <c r="AK198" i="1"/>
  <c r="AT198" i="1"/>
  <c r="AM198" i="1"/>
  <c r="AV198" i="1"/>
  <c r="AZ198" i="1"/>
  <c r="AY198" i="1"/>
  <c r="BR198" i="1"/>
  <c r="BZ198" i="1"/>
  <c r="H262" i="1"/>
  <c r="H392" i="1" s="1"/>
  <c r="BA197" i="1"/>
  <c r="C262" i="1"/>
  <c r="C392" i="1" s="1"/>
  <c r="D262" i="1"/>
  <c r="D392" i="1" s="1"/>
  <c r="AR197" i="1"/>
  <c r="E261" i="1"/>
  <c r="E391" i="1" s="1"/>
  <c r="F261" i="1"/>
  <c r="F391" i="1" s="1"/>
  <c r="I262" i="1"/>
  <c r="I392" i="1" s="1"/>
  <c r="G262" i="1"/>
  <c r="G392" i="1" s="1"/>
  <c r="CE198" i="1"/>
  <c r="CA198" i="1"/>
  <c r="BB197" i="1"/>
  <c r="BC198" i="1"/>
  <c r="BK197" i="1"/>
  <c r="BS197" i="1"/>
  <c r="CB197" i="1"/>
  <c r="AJ197" i="1"/>
  <c r="BJ197" i="1"/>
  <c r="BL198" i="1"/>
  <c r="BM198" i="1"/>
  <c r="J197" i="1"/>
  <c r="AH198" i="1"/>
  <c r="BV198" i="1"/>
  <c r="AS197" i="1"/>
  <c r="BU198" i="1"/>
  <c r="AI197" i="1"/>
  <c r="BI198" i="1"/>
  <c r="BN198" i="1"/>
  <c r="X199" i="1"/>
  <c r="X394" i="1" s="1"/>
  <c r="C198" i="1"/>
  <c r="Y199" i="1"/>
  <c r="Y394" i="1" s="1"/>
  <c r="D198" i="1"/>
  <c r="AB199" i="1"/>
  <c r="AB394" i="1" s="1"/>
  <c r="G198" i="1"/>
  <c r="Z200" i="1"/>
  <c r="Z395" i="1" s="1"/>
  <c r="E199" i="1"/>
  <c r="AC199" i="1"/>
  <c r="AC394" i="1" s="1"/>
  <c r="H198" i="1"/>
  <c r="BH198" i="1"/>
  <c r="BQ198" i="1"/>
  <c r="AG198" i="1"/>
  <c r="AP198" i="1"/>
  <c r="AD199" i="1"/>
  <c r="AD394" i="1" s="1"/>
  <c r="I198" i="1"/>
  <c r="W199" i="1"/>
  <c r="W394" i="1" s="1"/>
  <c r="B198" i="1"/>
  <c r="CD198" i="1"/>
  <c r="AQ198" i="1"/>
  <c r="BU104" i="5" l="1"/>
  <c r="BC105" i="5"/>
  <c r="BL104" i="5"/>
  <c r="AU199" i="1"/>
  <c r="AT394" i="1"/>
  <c r="BC395" i="1" s="1"/>
  <c r="BL396" i="1" s="1"/>
  <c r="C168" i="5"/>
  <c r="C298" i="5" s="1"/>
  <c r="W104" i="5"/>
  <c r="AE105" i="5"/>
  <c r="AL301" i="5"/>
  <c r="BC301" i="5"/>
  <c r="AZ299" i="5"/>
  <c r="AN299" i="5"/>
  <c r="B298" i="5"/>
  <c r="AO300" i="5"/>
  <c r="AW299" i="5"/>
  <c r="J297" i="5"/>
  <c r="N64" i="5" s="1"/>
  <c r="AP300" i="5"/>
  <c r="AQ301" i="5"/>
  <c r="BQ394" i="1"/>
  <c r="BQ395" i="1" s="1"/>
  <c r="BQ396" i="1" s="1"/>
  <c r="BQ397" i="1" s="1"/>
  <c r="CC198" i="1"/>
  <c r="AQ394" i="1"/>
  <c r="BD199" i="1"/>
  <c r="BD261" i="1" s="1"/>
  <c r="AR394" i="1"/>
  <c r="BA395" i="1" s="1"/>
  <c r="BD260" i="1"/>
  <c r="BD394" i="1"/>
  <c r="BM394" i="1"/>
  <c r="AU394" i="1"/>
  <c r="AM395" i="1"/>
  <c r="AJ394" i="1"/>
  <c r="AV395" i="1"/>
  <c r="AV396" i="1" s="1"/>
  <c r="BE395" i="1"/>
  <c r="AZ394" i="1"/>
  <c r="AZ395" i="1" s="1"/>
  <c r="AH394" i="1"/>
  <c r="AQ395" i="1" s="1"/>
  <c r="AG394" i="1"/>
  <c r="AP395" i="1" s="1"/>
  <c r="AS394" i="1"/>
  <c r="BB394" i="1"/>
  <c r="BJ394" i="1"/>
  <c r="BJ395" i="1" s="1"/>
  <c r="AO395" i="1"/>
  <c r="AI394" i="1"/>
  <c r="AL394" i="1"/>
  <c r="BU395" i="1"/>
  <c r="BU396" i="1" s="1"/>
  <c r="BR395" i="1"/>
  <c r="AA394" i="1"/>
  <c r="AA200" i="1"/>
  <c r="F199" i="1"/>
  <c r="AK394" i="1"/>
  <c r="AF395" i="1"/>
  <c r="BG395" i="1"/>
  <c r="BG396" i="1" s="1"/>
  <c r="BP395" i="1"/>
  <c r="AY395" i="1"/>
  <c r="BH396" i="1" s="1"/>
  <c r="BB301" i="5"/>
  <c r="AI300" i="5"/>
  <c r="AA300" i="5"/>
  <c r="AX300" i="5"/>
  <c r="AX301" i="5" s="1"/>
  <c r="BD303" i="5"/>
  <c r="S105" i="5"/>
  <c r="S299" i="5"/>
  <c r="AB300" i="5" s="1"/>
  <c r="BG301" i="5"/>
  <c r="BG302" i="5" s="1"/>
  <c r="AE301" i="5"/>
  <c r="AO167" i="5"/>
  <c r="AB104" i="5"/>
  <c r="AK105" i="5" s="1"/>
  <c r="P106" i="5"/>
  <c r="P300" i="5"/>
  <c r="Y301" i="5" s="1"/>
  <c r="AY300" i="5"/>
  <c r="AF300" i="5"/>
  <c r="BK301" i="5"/>
  <c r="O105" i="5"/>
  <c r="O299" i="5"/>
  <c r="X300" i="5" s="1"/>
  <c r="AG300" i="5"/>
  <c r="AU302" i="5"/>
  <c r="R105" i="5"/>
  <c r="R299" i="5"/>
  <c r="AJ300" i="5"/>
  <c r="X104" i="5"/>
  <c r="D169" i="5" s="1"/>
  <c r="D299" i="5" s="1"/>
  <c r="BL301" i="5"/>
  <c r="BL302" i="5" s="1"/>
  <c r="AH301" i="5"/>
  <c r="BD105" i="5"/>
  <c r="AQ166" i="5"/>
  <c r="AK300" i="5"/>
  <c r="AT301" i="5" s="1"/>
  <c r="M106" i="5"/>
  <c r="M300" i="5"/>
  <c r="V301" i="5" s="1"/>
  <c r="Q105" i="5"/>
  <c r="Q299" i="5"/>
  <c r="Z300" i="5" s="1"/>
  <c r="N105" i="5"/>
  <c r="N299" i="5"/>
  <c r="W300" i="5" s="1"/>
  <c r="AR300" i="5"/>
  <c r="AR301" i="5" s="1"/>
  <c r="BA300" i="5"/>
  <c r="BM303" i="5"/>
  <c r="BM304" i="5" s="1"/>
  <c r="T106" i="5"/>
  <c r="T300" i="5"/>
  <c r="AC301" i="5" s="1"/>
  <c r="BE199" i="1"/>
  <c r="BE323" i="1" s="1"/>
  <c r="AY105" i="5"/>
  <c r="BT104" i="5"/>
  <c r="AP229" i="5"/>
  <c r="AU229" i="5"/>
  <c r="AP167" i="5"/>
  <c r="AI105" i="5"/>
  <c r="AW105" i="5"/>
  <c r="BM105" i="5"/>
  <c r="AU167" i="5"/>
  <c r="BB104" i="5"/>
  <c r="BI104" i="5"/>
  <c r="BI105" i="5" s="1"/>
  <c r="BO105" i="5"/>
  <c r="BA105" i="5"/>
  <c r="BK104" i="5"/>
  <c r="BL105" i="5"/>
  <c r="BL106" i="5" s="1"/>
  <c r="AQ228" i="5"/>
  <c r="AZ105" i="5" s="1"/>
  <c r="C169" i="5"/>
  <c r="C299" i="5" s="1"/>
  <c r="AC105" i="5"/>
  <c r="I169" i="5"/>
  <c r="I299" i="5" s="1"/>
  <c r="Y104" i="5"/>
  <c r="E168" i="5"/>
  <c r="E298" i="5" s="1"/>
  <c r="AL105" i="5"/>
  <c r="AL106" i="5" s="1"/>
  <c r="AR229" i="5"/>
  <c r="AR167" i="5"/>
  <c r="Z105" i="5"/>
  <c r="F169" i="5"/>
  <c r="F299" i="5" s="1"/>
  <c r="AO229" i="5"/>
  <c r="AX105" i="5"/>
  <c r="BG106" i="5" s="1"/>
  <c r="AF105" i="5"/>
  <c r="AT229" i="5"/>
  <c r="AT167" i="5"/>
  <c r="AH104" i="5"/>
  <c r="AJ104" i="5"/>
  <c r="AS228" i="5"/>
  <c r="AN229" i="5"/>
  <c r="AN167" i="5"/>
  <c r="AN168" i="5" s="1"/>
  <c r="AA104" i="5"/>
  <c r="G168" i="5"/>
  <c r="G298" i="5" s="1"/>
  <c r="AS166" i="5"/>
  <c r="V105" i="5"/>
  <c r="B169" i="5"/>
  <c r="BQ105" i="5"/>
  <c r="G233" i="5"/>
  <c r="BS105" i="5"/>
  <c r="BJ105" i="5"/>
  <c r="BH105" i="5"/>
  <c r="BU105" i="5"/>
  <c r="BV105" i="5"/>
  <c r="BF105" i="5"/>
  <c r="BP106" i="5"/>
  <c r="J167" i="5"/>
  <c r="B104" i="5"/>
  <c r="H233" i="5"/>
  <c r="D233" i="5"/>
  <c r="J103" i="5"/>
  <c r="H104" i="5"/>
  <c r="E233" i="5"/>
  <c r="B233" i="5"/>
  <c r="C104" i="5"/>
  <c r="G104" i="5"/>
  <c r="D104" i="5"/>
  <c r="F233" i="5"/>
  <c r="E104" i="5"/>
  <c r="I104" i="5"/>
  <c r="J232" i="5"/>
  <c r="C233" i="5"/>
  <c r="F104" i="5"/>
  <c r="I233" i="5"/>
  <c r="I263" i="1"/>
  <c r="I393" i="1" s="1"/>
  <c r="BT198" i="1"/>
  <c r="AZ260" i="1"/>
  <c r="AZ322" i="1"/>
  <c r="D328" i="1" s="1"/>
  <c r="BE260" i="1"/>
  <c r="BE322" i="1"/>
  <c r="I328" i="1" s="1"/>
  <c r="AV199" i="1"/>
  <c r="AY260" i="1"/>
  <c r="AY322" i="1"/>
  <c r="C328" i="1" s="1"/>
  <c r="AM199" i="1"/>
  <c r="BB321" i="1"/>
  <c r="F327" i="1" s="1"/>
  <c r="BB259" i="1"/>
  <c r="H328" i="1"/>
  <c r="BC199" i="1"/>
  <c r="BC260" i="1"/>
  <c r="BC322" i="1"/>
  <c r="G328" i="1" s="1"/>
  <c r="BA321" i="1"/>
  <c r="E327" i="1" s="1"/>
  <c r="BA259" i="1"/>
  <c r="AT199" i="1"/>
  <c r="AK199" i="1"/>
  <c r="CA199" i="1"/>
  <c r="BV199" i="1"/>
  <c r="CD199" i="1"/>
  <c r="BA198" i="1"/>
  <c r="H263" i="1"/>
  <c r="H393" i="1" s="1"/>
  <c r="C263" i="1"/>
  <c r="C393" i="1" s="1"/>
  <c r="BB198" i="1"/>
  <c r="BD200" i="1"/>
  <c r="AR198" i="1"/>
  <c r="E262" i="1"/>
  <c r="E392" i="1" s="1"/>
  <c r="D263" i="1"/>
  <c r="D393" i="1" s="1"/>
  <c r="F262" i="1"/>
  <c r="F392" i="1" s="1"/>
  <c r="G263" i="1"/>
  <c r="G393" i="1" s="1"/>
  <c r="AP199" i="1"/>
  <c r="AQ199" i="1"/>
  <c r="BS198" i="1"/>
  <c r="BU199" i="1"/>
  <c r="BM199" i="1"/>
  <c r="CE199" i="1"/>
  <c r="BI199" i="1"/>
  <c r="BR199" i="1"/>
  <c r="AS198" i="1"/>
  <c r="AJ198" i="1"/>
  <c r="AG199" i="1"/>
  <c r="BH199" i="1"/>
  <c r="BK198" i="1"/>
  <c r="J198" i="1"/>
  <c r="AI198" i="1"/>
  <c r="BL199" i="1"/>
  <c r="BJ198" i="1"/>
  <c r="CB198" i="1"/>
  <c r="BN199" i="1"/>
  <c r="BW199" i="1"/>
  <c r="Y200" i="1"/>
  <c r="Y395" i="1" s="1"/>
  <c r="D199" i="1"/>
  <c r="BQ199" i="1"/>
  <c r="BZ199" i="1"/>
  <c r="Z201" i="1"/>
  <c r="Z396" i="1" s="1"/>
  <c r="E200" i="1"/>
  <c r="W200" i="1"/>
  <c r="W395" i="1" s="1"/>
  <c r="B199" i="1"/>
  <c r="AD200" i="1"/>
  <c r="AD395" i="1" s="1"/>
  <c r="I199" i="1"/>
  <c r="AY199" i="1"/>
  <c r="AC200" i="1"/>
  <c r="AC395" i="1" s="1"/>
  <c r="H199" i="1"/>
  <c r="AZ199" i="1"/>
  <c r="AB200" i="1"/>
  <c r="AB395" i="1" s="1"/>
  <c r="G199" i="1"/>
  <c r="AH199" i="1"/>
  <c r="X200" i="1"/>
  <c r="X395" i="1" s="1"/>
  <c r="C199" i="1"/>
  <c r="AL199" i="1"/>
  <c r="AW300" i="5" l="1"/>
  <c r="AE106" i="5"/>
  <c r="BB395" i="1"/>
  <c r="BU397" i="1"/>
  <c r="AR395" i="1"/>
  <c r="CC199" i="1"/>
  <c r="AS395" i="1"/>
  <c r="H169" i="5"/>
  <c r="H299" i="5" s="1"/>
  <c r="AI106" i="5"/>
  <c r="AB105" i="5"/>
  <c r="AK106" i="5" s="1"/>
  <c r="BF300" i="5"/>
  <c r="BF301" i="5" s="1"/>
  <c r="AP301" i="5"/>
  <c r="B299" i="5"/>
  <c r="AN300" i="5"/>
  <c r="AQ302" i="5"/>
  <c r="AO301" i="5"/>
  <c r="AX302" i="5" s="1"/>
  <c r="BG303" i="5" s="1"/>
  <c r="AZ300" i="5"/>
  <c r="AY301" i="5"/>
  <c r="AY302" i="5" s="1"/>
  <c r="X105" i="5"/>
  <c r="BI300" i="5"/>
  <c r="BI301" i="5" s="1"/>
  <c r="AJ301" i="5"/>
  <c r="BK302" i="5"/>
  <c r="J298" i="5"/>
  <c r="BI395" i="1"/>
  <c r="BI396" i="1" s="1"/>
  <c r="BI397" i="1" s="1"/>
  <c r="BP396" i="1"/>
  <c r="BP397" i="1" s="1"/>
  <c r="BD323" i="1"/>
  <c r="H329" i="1" s="1"/>
  <c r="BB396" i="1"/>
  <c r="AO396" i="1"/>
  <c r="AO397" i="1" s="1"/>
  <c r="BA396" i="1"/>
  <c r="BJ396" i="1"/>
  <c r="AU395" i="1"/>
  <c r="AZ396" i="1"/>
  <c r="BK395" i="1"/>
  <c r="BS395" i="1"/>
  <c r="BS396" i="1" s="1"/>
  <c r="BS397" i="1" s="1"/>
  <c r="BE396" i="1"/>
  <c r="BE397" i="1" s="1"/>
  <c r="BN396" i="1"/>
  <c r="AY396" i="1"/>
  <c r="BH397" i="1" s="1"/>
  <c r="AK395" i="1"/>
  <c r="AJ395" i="1"/>
  <c r="AS396" i="1" s="1"/>
  <c r="AH395" i="1"/>
  <c r="AA395" i="1"/>
  <c r="AA201" i="1"/>
  <c r="F200" i="1"/>
  <c r="AM396" i="1"/>
  <c r="AF396" i="1"/>
  <c r="BM395" i="1"/>
  <c r="BV395" i="1"/>
  <c r="BV396" i="1" s="1"/>
  <c r="BD395" i="1"/>
  <c r="AL395" i="1"/>
  <c r="AT395" i="1"/>
  <c r="AG395" i="1"/>
  <c r="AI395" i="1"/>
  <c r="AR396" i="1" s="1"/>
  <c r="AX396" i="1"/>
  <c r="AS301" i="5"/>
  <c r="BC302" i="5"/>
  <c r="BL303" i="5" s="1"/>
  <c r="AL302" i="5"/>
  <c r="AU303" i="5" s="1"/>
  <c r="Q106" i="5"/>
  <c r="Z106" i="5" s="1"/>
  <c r="Q300" i="5"/>
  <c r="Z301" i="5" s="1"/>
  <c r="O106" i="5"/>
  <c r="X106" i="5" s="1"/>
  <c r="O300" i="5"/>
  <c r="X301" i="5" s="1"/>
  <c r="N106" i="5"/>
  <c r="N300" i="5"/>
  <c r="W301" i="5" s="1"/>
  <c r="AF301" i="5"/>
  <c r="AG301" i="5"/>
  <c r="AP302" i="5" s="1"/>
  <c r="BA301" i="5"/>
  <c r="BA302" i="5" s="1"/>
  <c r="BJ301" i="5"/>
  <c r="W105" i="5"/>
  <c r="AE302" i="5"/>
  <c r="AK301" i="5"/>
  <c r="AI301" i="5"/>
  <c r="S106" i="5"/>
  <c r="S300" i="5"/>
  <c r="AB301" i="5" s="1"/>
  <c r="M107" i="5"/>
  <c r="M301" i="5"/>
  <c r="V302" i="5" s="1"/>
  <c r="AH302" i="5"/>
  <c r="BH301" i="5"/>
  <c r="T107" i="5"/>
  <c r="T301" i="5"/>
  <c r="AC302" i="5" s="1"/>
  <c r="AR302" i="5"/>
  <c r="AG105" i="5"/>
  <c r="R106" i="5"/>
  <c r="R300" i="5"/>
  <c r="AA301" i="5" s="1"/>
  <c r="P107" i="5"/>
  <c r="P301" i="5"/>
  <c r="Y302" i="5" s="1"/>
  <c r="BD106" i="5"/>
  <c r="BC200" i="1"/>
  <c r="BC324" i="1" s="1"/>
  <c r="BE261" i="1"/>
  <c r="BV106" i="5"/>
  <c r="BT105" i="5"/>
  <c r="AY106" i="5"/>
  <c r="AR168" i="5"/>
  <c r="AR169" i="5" s="1"/>
  <c r="BR105" i="5"/>
  <c r="BR106" i="5" s="1"/>
  <c r="AR230" i="5"/>
  <c r="AR231" i="5" s="1"/>
  <c r="BO106" i="5"/>
  <c r="BU106" i="5"/>
  <c r="BU107" i="5" s="1"/>
  <c r="BK105" i="5"/>
  <c r="BQ106" i="5"/>
  <c r="AU168" i="5"/>
  <c r="AU169" i="5" s="1"/>
  <c r="AH105" i="5"/>
  <c r="BA106" i="5"/>
  <c r="AU230" i="5"/>
  <c r="AU231" i="5" s="1"/>
  <c r="AO168" i="5"/>
  <c r="AX106" i="5"/>
  <c r="BG107" i="5" s="1"/>
  <c r="AQ167" i="5"/>
  <c r="AT230" i="5"/>
  <c r="BC106" i="5"/>
  <c r="AS167" i="5"/>
  <c r="AQ229" i="5"/>
  <c r="Y105" i="5"/>
  <c r="E169" i="5"/>
  <c r="E299" i="5" s="1"/>
  <c r="AT168" i="5"/>
  <c r="H170" i="5"/>
  <c r="H300" i="5" s="1"/>
  <c r="AO230" i="5"/>
  <c r="F170" i="5"/>
  <c r="F300" i="5" s="1"/>
  <c r="AC106" i="5"/>
  <c r="AL107" i="5" s="1"/>
  <c r="I170" i="5"/>
  <c r="I300" i="5" s="1"/>
  <c r="AN230" i="5"/>
  <c r="AN231" i="5" s="1"/>
  <c r="AW106" i="5"/>
  <c r="AA105" i="5"/>
  <c r="G169" i="5"/>
  <c r="G299" i="5" s="1"/>
  <c r="AS229" i="5"/>
  <c r="BB105" i="5"/>
  <c r="V106" i="5"/>
  <c r="B170" i="5"/>
  <c r="AN169" i="5"/>
  <c r="AJ105" i="5"/>
  <c r="BP107" i="5"/>
  <c r="BI106" i="5"/>
  <c r="BJ106" i="5"/>
  <c r="BS106" i="5"/>
  <c r="BH106" i="5"/>
  <c r="BM106" i="5"/>
  <c r="BF106" i="5"/>
  <c r="J168" i="5"/>
  <c r="C234" i="5"/>
  <c r="I105" i="5"/>
  <c r="B234" i="5"/>
  <c r="J104" i="5"/>
  <c r="I234" i="5"/>
  <c r="G234" i="5"/>
  <c r="F105" i="5"/>
  <c r="E105" i="5"/>
  <c r="J233" i="5"/>
  <c r="D105" i="5"/>
  <c r="G105" i="5"/>
  <c r="F234" i="5"/>
  <c r="E234" i="5"/>
  <c r="H105" i="5"/>
  <c r="D234" i="5"/>
  <c r="C105" i="5"/>
  <c r="H234" i="5"/>
  <c r="B105" i="5"/>
  <c r="AV200" i="1"/>
  <c r="AZ261" i="1"/>
  <c r="AZ323" i="1"/>
  <c r="D329" i="1" s="1"/>
  <c r="I329" i="1"/>
  <c r="BT199" i="1"/>
  <c r="CC200" i="1" s="1"/>
  <c r="CE200" i="1"/>
  <c r="BC261" i="1"/>
  <c r="BC323" i="1"/>
  <c r="G329" i="1" s="1"/>
  <c r="AY261" i="1"/>
  <c r="AY323" i="1"/>
  <c r="C329" i="1" s="1"/>
  <c r="BE200" i="1"/>
  <c r="BB260" i="1"/>
  <c r="BB322" i="1"/>
  <c r="F328" i="1" s="1"/>
  <c r="BA322" i="1"/>
  <c r="E328" i="1" s="1"/>
  <c r="BA260" i="1"/>
  <c r="BD324" i="1"/>
  <c r="BD262" i="1"/>
  <c r="AT200" i="1"/>
  <c r="BA199" i="1"/>
  <c r="AK200" i="1"/>
  <c r="CD200" i="1"/>
  <c r="BQ200" i="1"/>
  <c r="AS199" i="1"/>
  <c r="I264" i="1"/>
  <c r="I394" i="1" s="1"/>
  <c r="H264" i="1"/>
  <c r="H394" i="1" s="1"/>
  <c r="G264" i="1"/>
  <c r="G394" i="1" s="1"/>
  <c r="D264" i="1"/>
  <c r="D394" i="1" s="1"/>
  <c r="C264" i="1"/>
  <c r="C394" i="1" s="1"/>
  <c r="F263" i="1"/>
  <c r="F393" i="1" s="1"/>
  <c r="AY200" i="1"/>
  <c r="E263" i="1"/>
  <c r="E393" i="1" s="1"/>
  <c r="CB199" i="1"/>
  <c r="BU200" i="1"/>
  <c r="AG200" i="1"/>
  <c r="AI199" i="1"/>
  <c r="AP200" i="1"/>
  <c r="BJ199" i="1"/>
  <c r="BM200" i="1"/>
  <c r="AH200" i="1"/>
  <c r="J199" i="1"/>
  <c r="BK199" i="1"/>
  <c r="BB199" i="1"/>
  <c r="CA200" i="1"/>
  <c r="BR200" i="1"/>
  <c r="BV200" i="1"/>
  <c r="BL200" i="1"/>
  <c r="AJ199" i="1"/>
  <c r="AR199" i="1"/>
  <c r="BS199" i="1"/>
  <c r="BN200" i="1"/>
  <c r="CF200" i="1"/>
  <c r="BW200" i="1"/>
  <c r="AZ200" i="1"/>
  <c r="BI200" i="1"/>
  <c r="AQ200" i="1"/>
  <c r="X201" i="1"/>
  <c r="X396" i="1" s="1"/>
  <c r="C200" i="1"/>
  <c r="AC201" i="1"/>
  <c r="AC396" i="1" s="1"/>
  <c r="H200" i="1"/>
  <c r="Y201" i="1"/>
  <c r="Y396" i="1" s="1"/>
  <c r="D200" i="1"/>
  <c r="W201" i="1"/>
  <c r="W396" i="1" s="1"/>
  <c r="B200" i="1"/>
  <c r="AB201" i="1"/>
  <c r="AB396" i="1" s="1"/>
  <c r="G200" i="1"/>
  <c r="Z202" i="1"/>
  <c r="Z397" i="1" s="1"/>
  <c r="E201" i="1"/>
  <c r="AL200" i="1"/>
  <c r="BH200" i="1"/>
  <c r="AU200" i="1"/>
  <c r="AD201" i="1"/>
  <c r="AD396" i="1" s="1"/>
  <c r="I200" i="1"/>
  <c r="BZ200" i="1"/>
  <c r="AM200" i="1"/>
  <c r="AB106" i="5" l="1"/>
  <c r="AQ303" i="5"/>
  <c r="AG106" i="5"/>
  <c r="W106" i="5"/>
  <c r="BJ302" i="5"/>
  <c r="BJ303" i="5" s="1"/>
  <c r="BR396" i="1"/>
  <c r="BR397" i="1" s="1"/>
  <c r="BR398" i="1" s="1"/>
  <c r="AU396" i="1"/>
  <c r="BD396" i="1"/>
  <c r="BH302" i="5"/>
  <c r="AZ301" i="5"/>
  <c r="BI302" i="5" s="1"/>
  <c r="AW301" i="5"/>
  <c r="B300" i="5"/>
  <c r="AN301" i="5"/>
  <c r="J299" i="5"/>
  <c r="AP230" i="5"/>
  <c r="AP231" i="5" s="1"/>
  <c r="AO302" i="5"/>
  <c r="AP168" i="5"/>
  <c r="AP169" i="5" s="1"/>
  <c r="BA303" i="5"/>
  <c r="BJ304" i="5" s="1"/>
  <c r="AX397" i="1"/>
  <c r="AX398" i="1" s="1"/>
  <c r="BJ397" i="1"/>
  <c r="BS398" i="1" s="1"/>
  <c r="BG397" i="1"/>
  <c r="BG398" i="1" s="1"/>
  <c r="BG399" i="1" s="1"/>
  <c r="BA397" i="1"/>
  <c r="BB397" i="1"/>
  <c r="BQ398" i="1"/>
  <c r="AM397" i="1"/>
  <c r="AA396" i="1"/>
  <c r="AA202" i="1"/>
  <c r="F201" i="1"/>
  <c r="AK396" i="1"/>
  <c r="AV397" i="1"/>
  <c r="AV398" i="1" s="1"/>
  <c r="BN397" i="1"/>
  <c r="BN398" i="1" s="1"/>
  <c r="BW397" i="1"/>
  <c r="BW398" i="1" s="1"/>
  <c r="BE398" i="1"/>
  <c r="BE399" i="1" s="1"/>
  <c r="AG396" i="1"/>
  <c r="AT396" i="1"/>
  <c r="AT397" i="1" s="1"/>
  <c r="BC396" i="1"/>
  <c r="AH396" i="1"/>
  <c r="AL396" i="1"/>
  <c r="AJ396" i="1"/>
  <c r="BD397" i="1"/>
  <c r="BK396" i="1"/>
  <c r="BK397" i="1" s="1"/>
  <c r="BT396" i="1"/>
  <c r="BM396" i="1"/>
  <c r="BM397" i="1" s="1"/>
  <c r="BM398" i="1" s="1"/>
  <c r="AQ396" i="1"/>
  <c r="AI396" i="1"/>
  <c r="AF397" i="1"/>
  <c r="AO398" i="1" s="1"/>
  <c r="AP396" i="1"/>
  <c r="AJ302" i="5"/>
  <c r="AS302" i="5"/>
  <c r="BB302" i="5"/>
  <c r="AB302" i="5"/>
  <c r="AS303" i="5"/>
  <c r="O107" i="5"/>
  <c r="X107" i="5" s="1"/>
  <c r="O301" i="5"/>
  <c r="X302" i="5" s="1"/>
  <c r="BA304" i="5"/>
  <c r="AY303" i="5"/>
  <c r="Q107" i="5"/>
  <c r="Q301" i="5"/>
  <c r="Z302" i="5" s="1"/>
  <c r="P108" i="5"/>
  <c r="P302" i="5"/>
  <c r="Y303" i="5" s="1"/>
  <c r="N107" i="5"/>
  <c r="N301" i="5"/>
  <c r="W302" i="5" s="1"/>
  <c r="AL303" i="5"/>
  <c r="AU304" i="5" s="1"/>
  <c r="R107" i="5"/>
  <c r="R301" i="5"/>
  <c r="AA302" i="5" s="1"/>
  <c r="M108" i="5"/>
  <c r="M302" i="5"/>
  <c r="V303" i="5" s="1"/>
  <c r="AG302" i="5"/>
  <c r="S107" i="5"/>
  <c r="AB107" i="5" s="1"/>
  <c r="S301" i="5"/>
  <c r="AI302" i="5"/>
  <c r="AF302" i="5"/>
  <c r="D170" i="5"/>
  <c r="D300" i="5" s="1"/>
  <c r="AK302" i="5"/>
  <c r="T108" i="5"/>
  <c r="T302" i="5"/>
  <c r="AC303" i="5" s="1"/>
  <c r="AH303" i="5"/>
  <c r="AQ304" i="5" s="1"/>
  <c r="BD304" i="5"/>
  <c r="AR303" i="5"/>
  <c r="BH303" i="5"/>
  <c r="C170" i="5"/>
  <c r="C300" i="5" s="1"/>
  <c r="AE303" i="5"/>
  <c r="AX303" i="5"/>
  <c r="AF106" i="5"/>
  <c r="AO169" i="5" s="1"/>
  <c r="AT302" i="5"/>
  <c r="AT303" i="5" s="1"/>
  <c r="BC262" i="1"/>
  <c r="BC201" i="1"/>
  <c r="BC325" i="1" s="1"/>
  <c r="BE201" i="1"/>
  <c r="BE263" i="1" s="1"/>
  <c r="AG107" i="5"/>
  <c r="BT106" i="5"/>
  <c r="AK107" i="5"/>
  <c r="AT169" i="5"/>
  <c r="AQ168" i="5"/>
  <c r="BA107" i="5"/>
  <c r="BA108" i="5" s="1"/>
  <c r="AT231" i="5"/>
  <c r="AU232" i="5"/>
  <c r="BC107" i="5"/>
  <c r="BD107" i="5"/>
  <c r="BD108" i="5" s="1"/>
  <c r="AX107" i="5"/>
  <c r="BG108" i="5" s="1"/>
  <c r="AQ230" i="5"/>
  <c r="AZ106" i="5"/>
  <c r="AU170" i="5"/>
  <c r="F171" i="5"/>
  <c r="F301" i="5" s="1"/>
  <c r="H171" i="5"/>
  <c r="H301" i="5" s="1"/>
  <c r="Y106" i="5"/>
  <c r="E170" i="5"/>
  <c r="E300" i="5" s="1"/>
  <c r="AI107" i="5"/>
  <c r="AC107" i="5"/>
  <c r="I171" i="5"/>
  <c r="I301" i="5" s="1"/>
  <c r="AH106" i="5"/>
  <c r="AJ106" i="5"/>
  <c r="BB106" i="5"/>
  <c r="AW107" i="5"/>
  <c r="AW108" i="5" s="1"/>
  <c r="AS168" i="5"/>
  <c r="BK106" i="5"/>
  <c r="AS230" i="5"/>
  <c r="V107" i="5"/>
  <c r="B171" i="5"/>
  <c r="AA106" i="5"/>
  <c r="G170" i="5"/>
  <c r="G300" i="5" s="1"/>
  <c r="AE107" i="5"/>
  <c r="AE108" i="5" s="1"/>
  <c r="BR107" i="5"/>
  <c r="BS107" i="5"/>
  <c r="BJ107" i="5"/>
  <c r="BQ107" i="5"/>
  <c r="BH107" i="5"/>
  <c r="BL107" i="5"/>
  <c r="BV107" i="5"/>
  <c r="BM107" i="5"/>
  <c r="BO107" i="5"/>
  <c r="BF107" i="5"/>
  <c r="BP108" i="5"/>
  <c r="J105" i="5"/>
  <c r="J234" i="5"/>
  <c r="C106" i="5"/>
  <c r="H235" i="5"/>
  <c r="D106" i="5"/>
  <c r="H106" i="5"/>
  <c r="E106" i="5"/>
  <c r="B235" i="5"/>
  <c r="J169" i="5"/>
  <c r="C235" i="5"/>
  <c r="F106" i="5"/>
  <c r="I235" i="5"/>
  <c r="E235" i="5"/>
  <c r="I106" i="5"/>
  <c r="B106" i="5"/>
  <c r="D235" i="5"/>
  <c r="F235" i="5"/>
  <c r="G106" i="5"/>
  <c r="G235" i="5"/>
  <c r="G330" i="1"/>
  <c r="BB323" i="1"/>
  <c r="F329" i="1" s="1"/>
  <c r="BB261" i="1"/>
  <c r="BN201" i="1"/>
  <c r="BN202" i="1" s="1"/>
  <c r="BA323" i="1"/>
  <c r="E329" i="1" s="1"/>
  <c r="BA261" i="1"/>
  <c r="BE324" i="1"/>
  <c r="I330" i="1" s="1"/>
  <c r="BE262" i="1"/>
  <c r="AZ324" i="1"/>
  <c r="D330" i="1" s="1"/>
  <c r="AZ262" i="1"/>
  <c r="CD201" i="1"/>
  <c r="H330" i="1"/>
  <c r="AY324" i="1"/>
  <c r="C330" i="1" s="1"/>
  <c r="AY262" i="1"/>
  <c r="AT201" i="1"/>
  <c r="AK201" i="1"/>
  <c r="BB200" i="1"/>
  <c r="BZ201" i="1"/>
  <c r="BQ201" i="1"/>
  <c r="G265" i="1"/>
  <c r="G395" i="1" s="1"/>
  <c r="AY201" i="1"/>
  <c r="AH201" i="1"/>
  <c r="BS200" i="1"/>
  <c r="I265" i="1"/>
  <c r="I395" i="1" s="1"/>
  <c r="H265" i="1"/>
  <c r="H395" i="1" s="1"/>
  <c r="AS200" i="1"/>
  <c r="F264" i="1"/>
  <c r="F394" i="1" s="1"/>
  <c r="E264" i="1"/>
  <c r="E394" i="1" s="1"/>
  <c r="D265" i="1"/>
  <c r="D395" i="1" s="1"/>
  <c r="C265" i="1"/>
  <c r="C395" i="1" s="1"/>
  <c r="AQ201" i="1"/>
  <c r="AG201" i="1"/>
  <c r="BL201" i="1"/>
  <c r="CA201" i="1"/>
  <c r="AP201" i="1"/>
  <c r="AR200" i="1"/>
  <c r="BA200" i="1"/>
  <c r="BK200" i="1"/>
  <c r="AZ201" i="1"/>
  <c r="BV201" i="1"/>
  <c r="CE201" i="1"/>
  <c r="BJ200" i="1"/>
  <c r="BT200" i="1"/>
  <c r="BU201" i="1"/>
  <c r="BH201" i="1"/>
  <c r="J200" i="1"/>
  <c r="BW201" i="1"/>
  <c r="AJ200" i="1"/>
  <c r="BM201" i="1"/>
  <c r="AI200" i="1"/>
  <c r="CB200" i="1"/>
  <c r="CF201" i="1"/>
  <c r="AV201" i="1"/>
  <c r="AL201" i="1"/>
  <c r="AB202" i="1"/>
  <c r="AB397" i="1" s="1"/>
  <c r="G201" i="1"/>
  <c r="AD202" i="1"/>
  <c r="AD397" i="1" s="1"/>
  <c r="I201" i="1"/>
  <c r="Z203" i="1"/>
  <c r="Z398" i="1" s="1"/>
  <c r="E202" i="1"/>
  <c r="AM201" i="1"/>
  <c r="AU201" i="1"/>
  <c r="BD201" i="1"/>
  <c r="AC202" i="1"/>
  <c r="AC397" i="1" s="1"/>
  <c r="H201" i="1"/>
  <c r="BI201" i="1"/>
  <c r="BR201" i="1"/>
  <c r="W202" i="1"/>
  <c r="W397" i="1" s="1"/>
  <c r="B201" i="1"/>
  <c r="Y202" i="1"/>
  <c r="Y397" i="1" s="1"/>
  <c r="D201" i="1"/>
  <c r="X202" i="1"/>
  <c r="X397" i="1" s="1"/>
  <c r="C201" i="1"/>
  <c r="BJ305" i="5" l="1"/>
  <c r="AY107" i="5"/>
  <c r="D171" i="5"/>
  <c r="D301" i="5" s="1"/>
  <c r="AT232" i="5"/>
  <c r="BW399" i="1"/>
  <c r="BK398" i="1"/>
  <c r="BP398" i="1"/>
  <c r="BP399" i="1" s="1"/>
  <c r="BP400" i="1" s="1"/>
  <c r="AP170" i="5"/>
  <c r="AK303" i="5"/>
  <c r="AT304" i="5" s="1"/>
  <c r="AN302" i="5"/>
  <c r="B301" i="5"/>
  <c r="AW302" i="5"/>
  <c r="AZ302" i="5"/>
  <c r="AF107" i="5"/>
  <c r="AF108" i="5" s="1"/>
  <c r="J300" i="5"/>
  <c r="BF302" i="5"/>
  <c r="BF303" i="5" s="1"/>
  <c r="BT397" i="1"/>
  <c r="BT398" i="1" s="1"/>
  <c r="BT399" i="1" s="1"/>
  <c r="AL397" i="1"/>
  <c r="AH397" i="1"/>
  <c r="AP397" i="1"/>
  <c r="AK397" i="1"/>
  <c r="BC397" i="1"/>
  <c r="BC398" i="1" s="1"/>
  <c r="BL397" i="1"/>
  <c r="BN399" i="1"/>
  <c r="BN400" i="1" s="1"/>
  <c r="AY397" i="1"/>
  <c r="AA397" i="1"/>
  <c r="AA203" i="1"/>
  <c r="F202" i="1"/>
  <c r="AQ397" i="1"/>
  <c r="AQ398" i="1" s="1"/>
  <c r="AJ397" i="1"/>
  <c r="AZ397" i="1"/>
  <c r="AM398" i="1"/>
  <c r="AG397" i="1"/>
  <c r="AU397" i="1"/>
  <c r="AU398" i="1" s="1"/>
  <c r="AF398" i="1"/>
  <c r="BV397" i="1"/>
  <c r="BV398" i="1" s="1"/>
  <c r="BV399" i="1" s="1"/>
  <c r="AX399" i="1"/>
  <c r="AS397" i="1"/>
  <c r="AI397" i="1"/>
  <c r="BJ398" i="1"/>
  <c r="AR397" i="1"/>
  <c r="AR398" i="1" s="1"/>
  <c r="BC202" i="1"/>
  <c r="BC264" i="1" s="1"/>
  <c r="BC263" i="1"/>
  <c r="BB303" i="5"/>
  <c r="BK303" i="5"/>
  <c r="BK304" i="5" s="1"/>
  <c r="AJ303" i="5"/>
  <c r="AS304" i="5" s="1"/>
  <c r="AG303" i="5"/>
  <c r="BH304" i="5"/>
  <c r="M109" i="5"/>
  <c r="M303" i="5"/>
  <c r="V304" i="5" s="1"/>
  <c r="BB304" i="5"/>
  <c r="N108" i="5"/>
  <c r="W108" i="5" s="1"/>
  <c r="N302" i="5"/>
  <c r="W303" i="5" s="1"/>
  <c r="AL304" i="5"/>
  <c r="BG304" i="5"/>
  <c r="AF303" i="5"/>
  <c r="Q108" i="5"/>
  <c r="Q302" i="5"/>
  <c r="Z303" i="5" s="1"/>
  <c r="O108" i="5"/>
  <c r="X108" i="5" s="1"/>
  <c r="O302" i="5"/>
  <c r="X303" i="5" s="1"/>
  <c r="C171" i="5"/>
  <c r="C301" i="5" s="1"/>
  <c r="T109" i="5"/>
  <c r="T303" i="5"/>
  <c r="AC304" i="5" s="1"/>
  <c r="AO231" i="5"/>
  <c r="AI303" i="5"/>
  <c r="AR304" i="5" s="1"/>
  <c r="AP303" i="5"/>
  <c r="AY304" i="5" s="1"/>
  <c r="R108" i="5"/>
  <c r="R302" i="5"/>
  <c r="AA303" i="5" s="1"/>
  <c r="BD305" i="5"/>
  <c r="BM305" i="5"/>
  <c r="AE304" i="5"/>
  <c r="W107" i="5"/>
  <c r="P109" i="5"/>
  <c r="P303" i="5"/>
  <c r="Y304" i="5" s="1"/>
  <c r="S108" i="5"/>
  <c r="AB108" i="5" s="1"/>
  <c r="S302" i="5"/>
  <c r="AB303" i="5" s="1"/>
  <c r="BC303" i="5"/>
  <c r="Z107" i="5"/>
  <c r="F172" i="5" s="1"/>
  <c r="F302" i="5" s="1"/>
  <c r="AH304" i="5"/>
  <c r="AO303" i="5"/>
  <c r="AX304" i="5" s="1"/>
  <c r="AG108" i="5"/>
  <c r="AP171" i="5" s="1"/>
  <c r="AP232" i="5"/>
  <c r="BE325" i="1"/>
  <c r="I331" i="1" s="1"/>
  <c r="BE202" i="1"/>
  <c r="BE264" i="1" s="1"/>
  <c r="BW202" i="1"/>
  <c r="BW203" i="1" s="1"/>
  <c r="AT170" i="5"/>
  <c r="AY108" i="5"/>
  <c r="AQ169" i="5"/>
  <c r="BD109" i="5"/>
  <c r="BC108" i="5"/>
  <c r="BC109" i="5" s="1"/>
  <c r="BL108" i="5"/>
  <c r="AR232" i="5"/>
  <c r="BA109" i="5" s="1"/>
  <c r="AZ107" i="5"/>
  <c r="AQ231" i="5"/>
  <c r="Y107" i="5"/>
  <c r="E171" i="5"/>
  <c r="E301" i="5" s="1"/>
  <c r="BI107" i="5"/>
  <c r="BR108" i="5" s="1"/>
  <c r="AH107" i="5"/>
  <c r="AR170" i="5"/>
  <c r="AC108" i="5"/>
  <c r="I172" i="5"/>
  <c r="I302" i="5" s="1"/>
  <c r="H172" i="5"/>
  <c r="H302" i="5" s="1"/>
  <c r="AL108" i="5"/>
  <c r="AU171" i="5" s="1"/>
  <c r="D172" i="5"/>
  <c r="D302" i="5" s="1"/>
  <c r="AK108" i="5"/>
  <c r="AS169" i="5"/>
  <c r="AS231" i="5"/>
  <c r="BK107" i="5"/>
  <c r="BT107" i="5"/>
  <c r="AA107" i="5"/>
  <c r="G171" i="5"/>
  <c r="G301" i="5" s="1"/>
  <c r="AN232" i="5"/>
  <c r="AN170" i="5"/>
  <c r="AN171" i="5" s="1"/>
  <c r="BB107" i="5"/>
  <c r="AJ107" i="5"/>
  <c r="V108" i="5"/>
  <c r="AE109" i="5" s="1"/>
  <c r="B172" i="5"/>
  <c r="BS108" i="5"/>
  <c r="BJ108" i="5"/>
  <c r="BM108" i="5"/>
  <c r="BH108" i="5"/>
  <c r="BQ108" i="5"/>
  <c r="BF108" i="5"/>
  <c r="BU108" i="5"/>
  <c r="BO108" i="5"/>
  <c r="BV108" i="5"/>
  <c r="BP109" i="5"/>
  <c r="G107" i="5"/>
  <c r="J106" i="5"/>
  <c r="I236" i="5"/>
  <c r="F107" i="5"/>
  <c r="E236" i="5"/>
  <c r="G236" i="5"/>
  <c r="F236" i="5"/>
  <c r="B107" i="5"/>
  <c r="J235" i="5"/>
  <c r="C236" i="5"/>
  <c r="D107" i="5"/>
  <c r="J170" i="5"/>
  <c r="C107" i="5"/>
  <c r="D236" i="5"/>
  <c r="I107" i="5"/>
  <c r="B236" i="5"/>
  <c r="E107" i="5"/>
  <c r="H107" i="5"/>
  <c r="H236" i="5"/>
  <c r="BB262" i="1"/>
  <c r="BB324" i="1"/>
  <c r="F330" i="1" s="1"/>
  <c r="AZ325" i="1"/>
  <c r="D331" i="1" s="1"/>
  <c r="AZ263" i="1"/>
  <c r="G331" i="1"/>
  <c r="AT202" i="1"/>
  <c r="BD325" i="1"/>
  <c r="H331" i="1" s="1"/>
  <c r="BD263" i="1"/>
  <c r="AY263" i="1"/>
  <c r="AY325" i="1"/>
  <c r="C331" i="1" s="1"/>
  <c r="BA262" i="1"/>
  <c r="BA324" i="1"/>
  <c r="E330" i="1" s="1"/>
  <c r="BB201" i="1"/>
  <c r="AK202" i="1"/>
  <c r="AH202" i="1"/>
  <c r="BZ202" i="1"/>
  <c r="AP202" i="1"/>
  <c r="CB201" i="1"/>
  <c r="BU202" i="1"/>
  <c r="AQ202" i="1"/>
  <c r="BS201" i="1"/>
  <c r="D266" i="1"/>
  <c r="D396" i="1" s="1"/>
  <c r="I266" i="1"/>
  <c r="I396" i="1" s="1"/>
  <c r="C266" i="1"/>
  <c r="C396" i="1" s="1"/>
  <c r="G266" i="1"/>
  <c r="G396" i="1" s="1"/>
  <c r="H266" i="1"/>
  <c r="H396" i="1" s="1"/>
  <c r="F265" i="1"/>
  <c r="F395" i="1" s="1"/>
  <c r="BT201" i="1"/>
  <c r="E265" i="1"/>
  <c r="E395" i="1" s="1"/>
  <c r="AG202" i="1"/>
  <c r="AZ202" i="1"/>
  <c r="CC201" i="1"/>
  <c r="BA201" i="1"/>
  <c r="BI202" i="1"/>
  <c r="BL202" i="1"/>
  <c r="AI201" i="1"/>
  <c r="CD202" i="1"/>
  <c r="AU202" i="1"/>
  <c r="J201" i="1"/>
  <c r="AJ201" i="1"/>
  <c r="CE202" i="1"/>
  <c r="AS201" i="1"/>
  <c r="AR201" i="1"/>
  <c r="AY202" i="1"/>
  <c r="AL202" i="1"/>
  <c r="CF202" i="1"/>
  <c r="BH202" i="1"/>
  <c r="BJ201" i="1"/>
  <c r="BV202" i="1"/>
  <c r="BK201" i="1"/>
  <c r="BQ202" i="1"/>
  <c r="AM202" i="1"/>
  <c r="Z204" i="1"/>
  <c r="Z399" i="1" s="1"/>
  <c r="E203" i="1"/>
  <c r="X203" i="1"/>
  <c r="X398" i="1" s="1"/>
  <c r="C202" i="1"/>
  <c r="W203" i="1"/>
  <c r="W398" i="1" s="1"/>
  <c r="B202" i="1"/>
  <c r="AB203" i="1"/>
  <c r="AB398" i="1" s="1"/>
  <c r="G202" i="1"/>
  <c r="AV202" i="1"/>
  <c r="AC203" i="1"/>
  <c r="AC398" i="1" s="1"/>
  <c r="H202" i="1"/>
  <c r="BD202" i="1"/>
  <c r="BM202" i="1"/>
  <c r="AD203" i="1"/>
  <c r="AD398" i="1" s="1"/>
  <c r="I202" i="1"/>
  <c r="Y203" i="1"/>
  <c r="Y398" i="1" s="1"/>
  <c r="D202" i="1"/>
  <c r="BR202" i="1"/>
  <c r="CA202" i="1"/>
  <c r="BF304" i="5" l="1"/>
  <c r="AW303" i="5"/>
  <c r="BM306" i="5"/>
  <c r="AO170" i="5"/>
  <c r="C172" i="5"/>
  <c r="C302" i="5" s="1"/>
  <c r="J301" i="5"/>
  <c r="AZ303" i="5"/>
  <c r="AO232" i="5"/>
  <c r="AO233" i="5" s="1"/>
  <c r="AN303" i="5"/>
  <c r="B302" i="5"/>
  <c r="BI303" i="5"/>
  <c r="BI304" i="5" s="1"/>
  <c r="AX108" i="5"/>
  <c r="AX109" i="5" s="1"/>
  <c r="AJ398" i="1"/>
  <c r="AF399" i="1"/>
  <c r="AA398" i="1"/>
  <c r="AA204" i="1"/>
  <c r="F203" i="1"/>
  <c r="BD398" i="1"/>
  <c r="AY398" i="1"/>
  <c r="BH398" i="1"/>
  <c r="AZ398" i="1"/>
  <c r="AZ399" i="1" s="1"/>
  <c r="BI398" i="1"/>
  <c r="BA398" i="1"/>
  <c r="BA399" i="1" s="1"/>
  <c r="BL398" i="1"/>
  <c r="BL399" i="1" s="1"/>
  <c r="BU398" i="1"/>
  <c r="BU399" i="1" s="1"/>
  <c r="BU400" i="1" s="1"/>
  <c r="AG398" i="1"/>
  <c r="AO399" i="1"/>
  <c r="AO400" i="1" s="1"/>
  <c r="AM399" i="1"/>
  <c r="AI398" i="1"/>
  <c r="AR399" i="1" s="1"/>
  <c r="AK398" i="1"/>
  <c r="AS398" i="1"/>
  <c r="AS399" i="1" s="1"/>
  <c r="AT398" i="1"/>
  <c r="AT399" i="1" s="1"/>
  <c r="BJ399" i="1"/>
  <c r="BJ400" i="1" s="1"/>
  <c r="BS399" i="1"/>
  <c r="BN203" i="1"/>
  <c r="BW204" i="1" s="1"/>
  <c r="BC326" i="1"/>
  <c r="G332" i="1" s="1"/>
  <c r="BW400" i="1"/>
  <c r="BW401" i="1" s="1"/>
  <c r="AP398" i="1"/>
  <c r="BB398" i="1"/>
  <c r="BC203" i="1"/>
  <c r="BC265" i="1" s="1"/>
  <c r="BG400" i="1"/>
  <c r="AH398" i="1"/>
  <c r="AV399" i="1"/>
  <c r="AL398" i="1"/>
  <c r="AK304" i="5"/>
  <c r="Y305" i="5"/>
  <c r="AX305" i="5"/>
  <c r="V305" i="5"/>
  <c r="BG305" i="5"/>
  <c r="BG306" i="5" s="1"/>
  <c r="N109" i="5"/>
  <c r="W109" i="5" s="1"/>
  <c r="N303" i="5"/>
  <c r="W304" i="5" s="1"/>
  <c r="AR305" i="5"/>
  <c r="AH305" i="5"/>
  <c r="AH306" i="5" s="1"/>
  <c r="Z108" i="5"/>
  <c r="AF304" i="5"/>
  <c r="AL305" i="5"/>
  <c r="AQ305" i="5"/>
  <c r="BB305" i="5"/>
  <c r="BK305" i="5"/>
  <c r="BK306" i="5" s="1"/>
  <c r="S109" i="5"/>
  <c r="S303" i="5"/>
  <c r="AB304" i="5" s="1"/>
  <c r="AU305" i="5"/>
  <c r="AU306" i="5" s="1"/>
  <c r="BA305" i="5"/>
  <c r="AP304" i="5"/>
  <c r="AY305" i="5" s="1"/>
  <c r="Q109" i="5"/>
  <c r="Q303" i="5"/>
  <c r="Z304" i="5" s="1"/>
  <c r="P110" i="5"/>
  <c r="P304" i="5"/>
  <c r="M110" i="5"/>
  <c r="M304" i="5"/>
  <c r="AI304" i="5"/>
  <c r="AO304" i="5"/>
  <c r="R109" i="5"/>
  <c r="R303" i="5"/>
  <c r="AA304" i="5" s="1"/>
  <c r="AI108" i="5"/>
  <c r="AR233" i="5" s="1"/>
  <c r="BA110" i="5" s="1"/>
  <c r="O109" i="5"/>
  <c r="O303" i="5"/>
  <c r="X304" i="5" s="1"/>
  <c r="BC304" i="5"/>
  <c r="BC305" i="5" s="1"/>
  <c r="BL304" i="5"/>
  <c r="AE305" i="5"/>
  <c r="AE306" i="5" s="1"/>
  <c r="BH305" i="5"/>
  <c r="T110" i="5"/>
  <c r="T304" i="5"/>
  <c r="AC305" i="5" s="1"/>
  <c r="AJ304" i="5"/>
  <c r="AG304" i="5"/>
  <c r="AY109" i="5"/>
  <c r="AQ232" i="5"/>
  <c r="AP233" i="5"/>
  <c r="CF203" i="1"/>
  <c r="CF204" i="1" s="1"/>
  <c r="AT203" i="1"/>
  <c r="BE326" i="1"/>
  <c r="BU109" i="5"/>
  <c r="AK109" i="5"/>
  <c r="AZ108" i="5"/>
  <c r="BT108" i="5"/>
  <c r="AQ170" i="5"/>
  <c r="AS170" i="5"/>
  <c r="BI108" i="5"/>
  <c r="D173" i="5"/>
  <c r="D303" i="5" s="1"/>
  <c r="H173" i="5"/>
  <c r="H303" i="5" s="1"/>
  <c r="AO171" i="5"/>
  <c r="AL109" i="5"/>
  <c r="AU233" i="5"/>
  <c r="AT233" i="5"/>
  <c r="AT171" i="5"/>
  <c r="AH108" i="5"/>
  <c r="AF109" i="5"/>
  <c r="AC109" i="5"/>
  <c r="I173" i="5"/>
  <c r="I303" i="5" s="1"/>
  <c r="Y108" i="5"/>
  <c r="E172" i="5"/>
  <c r="E302" i="5" s="1"/>
  <c r="AG109" i="5"/>
  <c r="BB108" i="5"/>
  <c r="AJ108" i="5"/>
  <c r="AN233" i="5"/>
  <c r="AN234" i="5" s="1"/>
  <c r="AW109" i="5"/>
  <c r="AA108" i="5"/>
  <c r="G172" i="5"/>
  <c r="G302" i="5" s="1"/>
  <c r="V109" i="5"/>
  <c r="B173" i="5"/>
  <c r="AN172" i="5"/>
  <c r="AS232" i="5"/>
  <c r="BK108" i="5"/>
  <c r="BS109" i="5"/>
  <c r="BJ109" i="5"/>
  <c r="BV109" i="5"/>
  <c r="BQ109" i="5"/>
  <c r="BO109" i="5"/>
  <c r="BH109" i="5"/>
  <c r="BL109" i="5"/>
  <c r="BF109" i="5"/>
  <c r="BM109" i="5"/>
  <c r="J236" i="5"/>
  <c r="H65" i="5" s="1"/>
  <c r="H108" i="5"/>
  <c r="C108" i="5"/>
  <c r="J171" i="5"/>
  <c r="C65" i="5" s="1"/>
  <c r="C237" i="5"/>
  <c r="J107" i="5"/>
  <c r="F237" i="5"/>
  <c r="B237" i="5"/>
  <c r="D237" i="5"/>
  <c r="G237" i="5"/>
  <c r="E237" i="5"/>
  <c r="I237" i="5"/>
  <c r="H237" i="5"/>
  <c r="E108" i="5"/>
  <c r="I108" i="5"/>
  <c r="D108" i="5"/>
  <c r="B108" i="5"/>
  <c r="F108" i="5"/>
  <c r="G108" i="5"/>
  <c r="BZ203" i="1"/>
  <c r="AY264" i="1"/>
  <c r="AY326" i="1"/>
  <c r="C332" i="1" s="1"/>
  <c r="I332" i="1"/>
  <c r="BD264" i="1"/>
  <c r="BD326" i="1"/>
  <c r="H332" i="1" s="1"/>
  <c r="AP203" i="1"/>
  <c r="BB325" i="1"/>
  <c r="F331" i="1" s="1"/>
  <c r="BB263" i="1"/>
  <c r="BA325" i="1"/>
  <c r="E331" i="1" s="1"/>
  <c r="BA263" i="1"/>
  <c r="BB202" i="1"/>
  <c r="AZ264" i="1"/>
  <c r="AZ326" i="1"/>
  <c r="D332" i="1" s="1"/>
  <c r="AQ203" i="1"/>
  <c r="AR202" i="1"/>
  <c r="AK203" i="1"/>
  <c r="BU203" i="1"/>
  <c r="AH203" i="1"/>
  <c r="CB202" i="1"/>
  <c r="AZ203" i="1"/>
  <c r="BD203" i="1"/>
  <c r="AG203" i="1"/>
  <c r="CD203" i="1"/>
  <c r="BL203" i="1"/>
  <c r="AV203" i="1"/>
  <c r="D267" i="1"/>
  <c r="D397" i="1" s="1"/>
  <c r="BR203" i="1"/>
  <c r="E266" i="1"/>
  <c r="E396" i="1" s="1"/>
  <c r="H267" i="1"/>
  <c r="H397" i="1" s="1"/>
  <c r="C267" i="1"/>
  <c r="C397" i="1" s="1"/>
  <c r="I267" i="1"/>
  <c r="I397" i="1" s="1"/>
  <c r="AM203" i="1"/>
  <c r="F266" i="1"/>
  <c r="F396" i="1" s="1"/>
  <c r="CC202" i="1"/>
  <c r="G267" i="1"/>
  <c r="G397" i="1" s="1"/>
  <c r="BQ203" i="1"/>
  <c r="BE203" i="1"/>
  <c r="BK202" i="1"/>
  <c r="BJ202" i="1"/>
  <c r="BS202" i="1"/>
  <c r="AI202" i="1"/>
  <c r="BI203" i="1"/>
  <c r="AJ202" i="1"/>
  <c r="J202" i="1"/>
  <c r="CA203" i="1"/>
  <c r="AY203" i="1"/>
  <c r="BH203" i="1"/>
  <c r="AS202" i="1"/>
  <c r="BT202" i="1"/>
  <c r="CE203" i="1"/>
  <c r="AU203" i="1"/>
  <c r="BA202" i="1"/>
  <c r="BM203" i="1"/>
  <c r="BV203" i="1"/>
  <c r="X204" i="1"/>
  <c r="X399" i="1" s="1"/>
  <c r="C203" i="1"/>
  <c r="Z205" i="1"/>
  <c r="Z400" i="1" s="1"/>
  <c r="E204" i="1"/>
  <c r="AD204" i="1"/>
  <c r="AD399" i="1" s="1"/>
  <c r="I203" i="1"/>
  <c r="Y204" i="1"/>
  <c r="Y399" i="1" s="1"/>
  <c r="D203" i="1"/>
  <c r="AC204" i="1"/>
  <c r="AC399" i="1" s="1"/>
  <c r="H203" i="1"/>
  <c r="AB204" i="1"/>
  <c r="AB399" i="1" s="1"/>
  <c r="G203" i="1"/>
  <c r="W204" i="1"/>
  <c r="W399" i="1" s="1"/>
  <c r="B203" i="1"/>
  <c r="AL203" i="1"/>
  <c r="BL305" i="5" l="1"/>
  <c r="BL306" i="5" s="1"/>
  <c r="AY110" i="5"/>
  <c r="C173" i="5"/>
  <c r="C303" i="5" s="1"/>
  <c r="BU110" i="5"/>
  <c r="Z109" i="5"/>
  <c r="F173" i="5"/>
  <c r="F303" i="5" s="1"/>
  <c r="J302" i="5"/>
  <c r="AN304" i="5"/>
  <c r="B303" i="5"/>
  <c r="BG109" i="5"/>
  <c r="BP110" i="5" s="1"/>
  <c r="AW304" i="5"/>
  <c r="BF305" i="5" s="1"/>
  <c r="AI305" i="5"/>
  <c r="AR306" i="5" s="1"/>
  <c r="AQ306" i="5"/>
  <c r="AQ307" i="5" s="1"/>
  <c r="AZ304" i="5"/>
  <c r="BC327" i="1"/>
  <c r="AY399" i="1"/>
  <c r="AK399" i="1"/>
  <c r="BA400" i="1"/>
  <c r="BJ401" i="1" s="1"/>
  <c r="BI399" i="1"/>
  <c r="BI400" i="1" s="1"/>
  <c r="BR399" i="1"/>
  <c r="BR400" i="1" s="1"/>
  <c r="BR401" i="1" s="1"/>
  <c r="AM400" i="1"/>
  <c r="BD399" i="1"/>
  <c r="BM399" i="1"/>
  <c r="AH399" i="1"/>
  <c r="BP401" i="1"/>
  <c r="AX400" i="1"/>
  <c r="AX401" i="1" s="1"/>
  <c r="AA399" i="1"/>
  <c r="F204" i="1"/>
  <c r="AA205" i="1"/>
  <c r="BC399" i="1"/>
  <c r="BC400" i="1" s="1"/>
  <c r="AT400" i="1"/>
  <c r="AI399" i="1"/>
  <c r="BB399" i="1"/>
  <c r="BB400" i="1" s="1"/>
  <c r="BK399" i="1"/>
  <c r="AL399" i="1"/>
  <c r="AP399" i="1"/>
  <c r="AF400" i="1"/>
  <c r="AO401" i="1" s="1"/>
  <c r="BH399" i="1"/>
  <c r="BQ399" i="1"/>
  <c r="AQ399" i="1"/>
  <c r="AZ400" i="1" s="1"/>
  <c r="BC204" i="1"/>
  <c r="BC328" i="1" s="1"/>
  <c r="AG399" i="1"/>
  <c r="AJ399" i="1"/>
  <c r="AV400" i="1"/>
  <c r="BE400" i="1"/>
  <c r="BS400" i="1"/>
  <c r="BS401" i="1" s="1"/>
  <c r="AU399" i="1"/>
  <c r="AJ305" i="5"/>
  <c r="T111" i="5"/>
  <c r="T305" i="5"/>
  <c r="AC306" i="5" s="1"/>
  <c r="S110" i="5"/>
  <c r="S304" i="5"/>
  <c r="AB305" i="5" s="1"/>
  <c r="BH110" i="5"/>
  <c r="Y306" i="5"/>
  <c r="AL306" i="5"/>
  <c r="AU307" i="5" s="1"/>
  <c r="BD306" i="5"/>
  <c r="Z305" i="5"/>
  <c r="N110" i="5"/>
  <c r="N304" i="5"/>
  <c r="W305" i="5" s="1"/>
  <c r="O110" i="5"/>
  <c r="O304" i="5"/>
  <c r="X305" i="5" s="1"/>
  <c r="AB109" i="5"/>
  <c r="R110" i="5"/>
  <c r="R304" i="5"/>
  <c r="AA305" i="5" s="1"/>
  <c r="AO305" i="5"/>
  <c r="M111" i="5"/>
  <c r="M305" i="5"/>
  <c r="V306" i="5" s="1"/>
  <c r="AS305" i="5"/>
  <c r="BB306" i="5" s="1"/>
  <c r="BK307" i="5" s="1"/>
  <c r="AK305" i="5"/>
  <c r="AT305" i="5"/>
  <c r="AG305" i="5"/>
  <c r="BH306" i="5"/>
  <c r="AZ109" i="5"/>
  <c r="AI109" i="5"/>
  <c r="P111" i="5"/>
  <c r="P305" i="5"/>
  <c r="X109" i="5"/>
  <c r="AG110" i="5" s="1"/>
  <c r="AR171" i="5"/>
  <c r="AR172" i="5" s="1"/>
  <c r="AF305" i="5"/>
  <c r="BC306" i="5"/>
  <c r="Q110" i="5"/>
  <c r="Q304" i="5"/>
  <c r="BA306" i="5"/>
  <c r="BJ306" i="5"/>
  <c r="AP305" i="5"/>
  <c r="AP306" i="5" s="1"/>
  <c r="C71" i="5"/>
  <c r="C77" i="5"/>
  <c r="AT204" i="1"/>
  <c r="AQ204" i="1"/>
  <c r="BT109" i="5"/>
  <c r="AX110" i="5"/>
  <c r="AP204" i="1"/>
  <c r="AT172" i="5"/>
  <c r="BI109" i="5"/>
  <c r="AS233" i="5"/>
  <c r="BR109" i="5"/>
  <c r="AS171" i="5"/>
  <c r="AQ171" i="5"/>
  <c r="AW110" i="5"/>
  <c r="AW111" i="5" s="1"/>
  <c r="AF110" i="5"/>
  <c r="Y109" i="5"/>
  <c r="E173" i="5"/>
  <c r="E303" i="5" s="1"/>
  <c r="AC110" i="5"/>
  <c r="I174" i="5"/>
  <c r="I304" i="5" s="1"/>
  <c r="C174" i="5"/>
  <c r="C304" i="5" s="1"/>
  <c r="AH109" i="5"/>
  <c r="AL110" i="5"/>
  <c r="AQ233" i="5"/>
  <c r="AU172" i="5"/>
  <c r="AP172" i="5"/>
  <c r="AO172" i="5"/>
  <c r="AP234" i="5"/>
  <c r="AT234" i="5"/>
  <c r="BC110" i="5"/>
  <c r="AU234" i="5"/>
  <c r="BD110" i="5"/>
  <c r="AO234" i="5"/>
  <c r="AJ109" i="5"/>
  <c r="AA109" i="5"/>
  <c r="G173" i="5"/>
  <c r="G303" i="5" s="1"/>
  <c r="BB109" i="5"/>
  <c r="V110" i="5"/>
  <c r="B174" i="5"/>
  <c r="AE110" i="5"/>
  <c r="BK109" i="5"/>
  <c r="BT110" i="5" s="1"/>
  <c r="BS110" i="5"/>
  <c r="BJ110" i="5"/>
  <c r="BJ111" i="5" s="1"/>
  <c r="BO110" i="5"/>
  <c r="BQ110" i="5"/>
  <c r="BM110" i="5"/>
  <c r="BL110" i="5"/>
  <c r="BV110" i="5"/>
  <c r="BF110" i="5"/>
  <c r="J237" i="5"/>
  <c r="G109" i="5"/>
  <c r="J108" i="5"/>
  <c r="D109" i="5"/>
  <c r="E109" i="5"/>
  <c r="H238" i="5"/>
  <c r="J172" i="5"/>
  <c r="H109" i="5"/>
  <c r="E238" i="5"/>
  <c r="D238" i="5"/>
  <c r="C238" i="5"/>
  <c r="C109" i="5"/>
  <c r="I238" i="5"/>
  <c r="G238" i="5"/>
  <c r="B238" i="5"/>
  <c r="F238" i="5"/>
  <c r="F109" i="5"/>
  <c r="B109" i="5"/>
  <c r="I109" i="5"/>
  <c r="BZ204" i="1"/>
  <c r="AZ204" i="1"/>
  <c r="AZ205" i="1" s="1"/>
  <c r="AZ327" i="1"/>
  <c r="AZ265" i="1"/>
  <c r="BA264" i="1"/>
  <c r="BA326" i="1"/>
  <c r="E332" i="1" s="1"/>
  <c r="D333" i="1"/>
  <c r="BD265" i="1"/>
  <c r="BD327" i="1"/>
  <c r="H333" i="1" s="1"/>
  <c r="BB264" i="1"/>
  <c r="BB326" i="1"/>
  <c r="F332" i="1" s="1"/>
  <c r="BE204" i="1"/>
  <c r="BE327" i="1"/>
  <c r="I333" i="1" s="1"/>
  <c r="BE265" i="1"/>
  <c r="AH204" i="1"/>
  <c r="AK204" i="1"/>
  <c r="BD204" i="1"/>
  <c r="AY204" i="1"/>
  <c r="AY327" i="1"/>
  <c r="C333" i="1" s="1"/>
  <c r="AY265" i="1"/>
  <c r="G333" i="1"/>
  <c r="CD204" i="1"/>
  <c r="BA203" i="1"/>
  <c r="G268" i="1"/>
  <c r="G398" i="1" s="1"/>
  <c r="BL204" i="1"/>
  <c r="BU204" i="1"/>
  <c r="AG204" i="1"/>
  <c r="BN204" i="1"/>
  <c r="CA204" i="1"/>
  <c r="D268" i="1"/>
  <c r="D398" i="1" s="1"/>
  <c r="I268" i="1"/>
  <c r="I398" i="1" s="1"/>
  <c r="H268" i="1"/>
  <c r="H398" i="1" s="1"/>
  <c r="AV204" i="1"/>
  <c r="E267" i="1"/>
  <c r="E397" i="1" s="1"/>
  <c r="C268" i="1"/>
  <c r="C398" i="1" s="1"/>
  <c r="BW205" i="1"/>
  <c r="F267" i="1"/>
  <c r="F397" i="1" s="1"/>
  <c r="AS203" i="1"/>
  <c r="BB203" i="1"/>
  <c r="J203" i="1"/>
  <c r="BI204" i="1"/>
  <c r="BJ203" i="1"/>
  <c r="AJ203" i="1"/>
  <c r="AI203" i="1"/>
  <c r="BR204" i="1"/>
  <c r="BH204" i="1"/>
  <c r="BQ204" i="1"/>
  <c r="BM204" i="1"/>
  <c r="BT203" i="1"/>
  <c r="CC203" i="1"/>
  <c r="BS203" i="1"/>
  <c r="CB203" i="1"/>
  <c r="BK203" i="1"/>
  <c r="AR203" i="1"/>
  <c r="AM204" i="1"/>
  <c r="X205" i="1"/>
  <c r="X400" i="1" s="1"/>
  <c r="C204" i="1"/>
  <c r="AC205" i="1"/>
  <c r="AC400" i="1" s="1"/>
  <c r="H204" i="1"/>
  <c r="AL204" i="1"/>
  <c r="AU204" i="1"/>
  <c r="Y205" i="1"/>
  <c r="Y400" i="1" s="1"/>
  <c r="D204" i="1"/>
  <c r="W205" i="1"/>
  <c r="W400" i="1" s="1"/>
  <c r="B204" i="1"/>
  <c r="AB205" i="1"/>
  <c r="AB400" i="1" s="1"/>
  <c r="G204" i="1"/>
  <c r="CF205" i="1"/>
  <c r="AD205" i="1"/>
  <c r="AD400" i="1" s="1"/>
  <c r="I204" i="1"/>
  <c r="Z206" i="1"/>
  <c r="Z401" i="1" s="1"/>
  <c r="E205" i="1"/>
  <c r="BV204" i="1"/>
  <c r="CE204" i="1"/>
  <c r="BJ307" i="5" l="1"/>
  <c r="BH400" i="1"/>
  <c r="D174" i="5"/>
  <c r="D304" i="5" s="1"/>
  <c r="AT306" i="5"/>
  <c r="BC307" i="5" s="1"/>
  <c r="AE307" i="5"/>
  <c r="AZ305" i="5"/>
  <c r="F174" i="5"/>
  <c r="F304" i="5" s="1"/>
  <c r="BA307" i="5"/>
  <c r="BJ308" i="5" s="1"/>
  <c r="AO306" i="5"/>
  <c r="BI305" i="5"/>
  <c r="AW305" i="5"/>
  <c r="AN305" i="5"/>
  <c r="B304" i="5"/>
  <c r="AB110" i="5"/>
  <c r="BQ111" i="5"/>
  <c r="J303" i="5"/>
  <c r="BG110" i="5"/>
  <c r="X110" i="5"/>
  <c r="D175" i="5" s="1"/>
  <c r="D305" i="5" s="1"/>
  <c r="BL307" i="5"/>
  <c r="BQ400" i="1"/>
  <c r="BQ401" i="1" s="1"/>
  <c r="AP400" i="1"/>
  <c r="BC205" i="1"/>
  <c r="BC267" i="1" s="1"/>
  <c r="AX402" i="1"/>
  <c r="BS402" i="1"/>
  <c r="BC266" i="1"/>
  <c r="AV401" i="1"/>
  <c r="AV402" i="1" s="1"/>
  <c r="BC401" i="1"/>
  <c r="BG401" i="1"/>
  <c r="BG402" i="1" s="1"/>
  <c r="BG403" i="1" s="1"/>
  <c r="BL400" i="1"/>
  <c r="AH400" i="1"/>
  <c r="BM400" i="1"/>
  <c r="BV400" i="1"/>
  <c r="BV401" i="1" s="1"/>
  <c r="AJ400" i="1"/>
  <c r="BD400" i="1"/>
  <c r="AY400" i="1"/>
  <c r="AL400" i="1"/>
  <c r="AM401" i="1"/>
  <c r="AG400" i="1"/>
  <c r="BK400" i="1"/>
  <c r="BK401" i="1" s="1"/>
  <c r="BT400" i="1"/>
  <c r="AQ400" i="1"/>
  <c r="BI401" i="1"/>
  <c r="BR402" i="1" s="1"/>
  <c r="AS400" i="1"/>
  <c r="AA400" i="1"/>
  <c r="AA206" i="1"/>
  <c r="F205" i="1"/>
  <c r="AI400" i="1"/>
  <c r="AU400" i="1"/>
  <c r="AK400" i="1"/>
  <c r="AT401" i="1" s="1"/>
  <c r="BE401" i="1"/>
  <c r="BN401" i="1"/>
  <c r="AF401" i="1"/>
  <c r="AO402" i="1" s="1"/>
  <c r="AR400" i="1"/>
  <c r="AP205" i="1"/>
  <c r="AT205" i="1"/>
  <c r="BC206" i="1" s="1"/>
  <c r="AY306" i="5"/>
  <c r="AY307" i="5" s="1"/>
  <c r="S111" i="5"/>
  <c r="S305" i="5"/>
  <c r="AB306" i="5" s="1"/>
  <c r="T112" i="5"/>
  <c r="T306" i="5"/>
  <c r="AC307" i="5" s="1"/>
  <c r="R111" i="5"/>
  <c r="R305" i="5"/>
  <c r="AA306" i="5" s="1"/>
  <c r="BD307" i="5"/>
  <c r="BD308" i="5" s="1"/>
  <c r="BM307" i="5"/>
  <c r="AJ306" i="5"/>
  <c r="O111" i="5"/>
  <c r="O305" i="5"/>
  <c r="X306" i="5" s="1"/>
  <c r="Q111" i="5"/>
  <c r="Q305" i="5"/>
  <c r="Z306" i="5" s="1"/>
  <c r="AG306" i="5"/>
  <c r="AP307" i="5" s="1"/>
  <c r="AH307" i="5"/>
  <c r="BI110" i="5"/>
  <c r="AR234" i="5"/>
  <c r="BA111" i="5" s="1"/>
  <c r="AK306" i="5"/>
  <c r="AT307" i="5" s="1"/>
  <c r="N111" i="5"/>
  <c r="N305" i="5"/>
  <c r="W306" i="5" s="1"/>
  <c r="AI306" i="5"/>
  <c r="AF306" i="5"/>
  <c r="AX306" i="5"/>
  <c r="AI110" i="5"/>
  <c r="AS306" i="5"/>
  <c r="Z110" i="5"/>
  <c r="F175" i="5" s="1"/>
  <c r="F305" i="5" s="1"/>
  <c r="H174" i="5"/>
  <c r="H304" i="5" s="1"/>
  <c r="AL307" i="5"/>
  <c r="AU308" i="5" s="1"/>
  <c r="P112" i="5"/>
  <c r="P306" i="5"/>
  <c r="Y307" i="5" s="1"/>
  <c r="AK110" i="5"/>
  <c r="AT173" i="5" s="1"/>
  <c r="W110" i="5"/>
  <c r="M112" i="5"/>
  <c r="M306" i="5"/>
  <c r="V307" i="5" s="1"/>
  <c r="AS234" i="5"/>
  <c r="AU173" i="5"/>
  <c r="AQ205" i="1"/>
  <c r="AZ206" i="1" s="1"/>
  <c r="AY205" i="1"/>
  <c r="AY267" i="1" s="1"/>
  <c r="BB110" i="5"/>
  <c r="AO173" i="5"/>
  <c r="BR110" i="5"/>
  <c r="AO235" i="5"/>
  <c r="AU235" i="5"/>
  <c r="AP173" i="5"/>
  <c r="AQ172" i="5"/>
  <c r="BF111" i="5"/>
  <c r="AE111" i="5"/>
  <c r="BD111" i="5"/>
  <c r="AN235" i="5"/>
  <c r="AW112" i="5" s="1"/>
  <c r="BC111" i="5"/>
  <c r="AX111" i="5"/>
  <c r="AL111" i="5"/>
  <c r="Y110" i="5"/>
  <c r="E174" i="5"/>
  <c r="E304" i="5" s="1"/>
  <c r="AQ234" i="5"/>
  <c r="AZ110" i="5"/>
  <c r="AH110" i="5"/>
  <c r="AP235" i="5"/>
  <c r="AY111" i="5"/>
  <c r="AC111" i="5"/>
  <c r="I175" i="5"/>
  <c r="I305" i="5" s="1"/>
  <c r="AS172" i="5"/>
  <c r="AA110" i="5"/>
  <c r="G174" i="5"/>
  <c r="G304" i="5" s="1"/>
  <c r="AN173" i="5"/>
  <c r="V111" i="5"/>
  <c r="B175" i="5"/>
  <c r="AJ110" i="5"/>
  <c r="BV111" i="5"/>
  <c r="G239" i="5"/>
  <c r="BK110" i="5"/>
  <c r="BL111" i="5"/>
  <c r="BS111" i="5"/>
  <c r="BS112" i="5" s="1"/>
  <c r="BH111" i="5"/>
  <c r="BU111" i="5"/>
  <c r="BM111" i="5"/>
  <c r="BO111" i="5"/>
  <c r="J173" i="5"/>
  <c r="C110" i="5"/>
  <c r="D110" i="5"/>
  <c r="G110" i="5"/>
  <c r="F110" i="5"/>
  <c r="I110" i="5"/>
  <c r="J109" i="5"/>
  <c r="F239" i="5"/>
  <c r="J238" i="5"/>
  <c r="D239" i="5"/>
  <c r="E239" i="5"/>
  <c r="H239" i="5"/>
  <c r="I239" i="5"/>
  <c r="B239" i="5"/>
  <c r="B110" i="5"/>
  <c r="C239" i="5"/>
  <c r="H110" i="5"/>
  <c r="E110" i="5"/>
  <c r="G269" i="1"/>
  <c r="G399" i="1" s="1"/>
  <c r="BA265" i="1"/>
  <c r="BA327" i="1"/>
  <c r="E333" i="1" s="1"/>
  <c r="AY266" i="1"/>
  <c r="AY328" i="1"/>
  <c r="C334" i="1" s="1"/>
  <c r="BE328" i="1"/>
  <c r="I334" i="1" s="1"/>
  <c r="BE266" i="1"/>
  <c r="BE205" i="1"/>
  <c r="BD328" i="1"/>
  <c r="H334" i="1" s="1"/>
  <c r="BD266" i="1"/>
  <c r="BB265" i="1"/>
  <c r="BB327" i="1"/>
  <c r="F333" i="1" s="1"/>
  <c r="AH205" i="1"/>
  <c r="BL205" i="1"/>
  <c r="G334" i="1"/>
  <c r="BI205" i="1"/>
  <c r="BI206" i="1" s="1"/>
  <c r="AZ267" i="1"/>
  <c r="AZ329" i="1"/>
  <c r="AZ328" i="1"/>
  <c r="D334" i="1" s="1"/>
  <c r="AZ266" i="1"/>
  <c r="BN205" i="1"/>
  <c r="CD205" i="1"/>
  <c r="BU205" i="1"/>
  <c r="I269" i="1"/>
  <c r="I399" i="1" s="1"/>
  <c r="CA205" i="1"/>
  <c r="C269" i="1"/>
  <c r="C399" i="1" s="1"/>
  <c r="D269" i="1"/>
  <c r="D399" i="1" s="1"/>
  <c r="CF206" i="1"/>
  <c r="BB204" i="1"/>
  <c r="E268" i="1"/>
  <c r="E398" i="1" s="1"/>
  <c r="H269" i="1"/>
  <c r="H399" i="1" s="1"/>
  <c r="CC204" i="1"/>
  <c r="AS204" i="1"/>
  <c r="F268" i="1"/>
  <c r="F398" i="1" s="1"/>
  <c r="BV205" i="1"/>
  <c r="CB204" i="1"/>
  <c r="BR205" i="1"/>
  <c r="BJ204" i="1"/>
  <c r="BA204" i="1"/>
  <c r="AR204" i="1"/>
  <c r="J204" i="1"/>
  <c r="BK204" i="1"/>
  <c r="BM205" i="1"/>
  <c r="BQ205" i="1"/>
  <c r="BZ205" i="1"/>
  <c r="AI204" i="1"/>
  <c r="AJ204" i="1"/>
  <c r="BS204" i="1"/>
  <c r="AL205" i="1"/>
  <c r="BT204" i="1"/>
  <c r="BH205" i="1"/>
  <c r="AV205" i="1"/>
  <c r="AD206" i="1"/>
  <c r="AD401" i="1" s="1"/>
  <c r="I205" i="1"/>
  <c r="W206" i="1"/>
  <c r="W401" i="1" s="1"/>
  <c r="B205" i="1"/>
  <c r="X206" i="1"/>
  <c r="X401" i="1" s="1"/>
  <c r="C205" i="1"/>
  <c r="Z207" i="1"/>
  <c r="Z402" i="1" s="1"/>
  <c r="E206" i="1"/>
  <c r="Y206" i="1"/>
  <c r="Y401" i="1" s="1"/>
  <c r="D205" i="1"/>
  <c r="AC206" i="1"/>
  <c r="AC401" i="1" s="1"/>
  <c r="H205" i="1"/>
  <c r="AG205" i="1"/>
  <c r="CE205" i="1"/>
  <c r="AB206" i="1"/>
  <c r="AB401" i="1" s="1"/>
  <c r="G205" i="1"/>
  <c r="AU205" i="1"/>
  <c r="BD205" i="1"/>
  <c r="AM205" i="1"/>
  <c r="AK205" i="1"/>
  <c r="AY329" i="1" l="1"/>
  <c r="AQ401" i="1"/>
  <c r="AP401" i="1"/>
  <c r="BC329" i="1"/>
  <c r="AY401" i="1"/>
  <c r="AB111" i="5"/>
  <c r="BL308" i="5"/>
  <c r="AO307" i="5"/>
  <c r="BH307" i="5"/>
  <c r="BH308" i="5" s="1"/>
  <c r="BQ112" i="5"/>
  <c r="BB111" i="5"/>
  <c r="BP111" i="5"/>
  <c r="BG111" i="5"/>
  <c r="BG112" i="5" s="1"/>
  <c r="AI111" i="5"/>
  <c r="AG111" i="5"/>
  <c r="AP236" i="5" s="1"/>
  <c r="AN306" i="5"/>
  <c r="B305" i="5"/>
  <c r="AR173" i="5"/>
  <c r="AW306" i="5"/>
  <c r="AW307" i="5" s="1"/>
  <c r="BF306" i="5"/>
  <c r="BF307" i="5" s="1"/>
  <c r="BF308" i="5" s="1"/>
  <c r="J304" i="5"/>
  <c r="N65" i="5" s="1"/>
  <c r="H175" i="5"/>
  <c r="H305" i="5" s="1"/>
  <c r="AK111" i="5"/>
  <c r="H176" i="5" s="1"/>
  <c r="H306" i="5" s="1"/>
  <c r="BI306" i="5"/>
  <c r="AZ306" i="5"/>
  <c r="W111" i="5"/>
  <c r="BR111" i="5"/>
  <c r="BI111" i="5"/>
  <c r="BT401" i="1"/>
  <c r="BT402" i="1" s="1"/>
  <c r="AY206" i="1"/>
  <c r="AY268" i="1" s="1"/>
  <c r="AR401" i="1"/>
  <c r="BE402" i="1"/>
  <c r="BE403" i="1" s="1"/>
  <c r="BD401" i="1"/>
  <c r="AM402" i="1"/>
  <c r="AL401" i="1"/>
  <c r="AF402" i="1"/>
  <c r="AY402" i="1"/>
  <c r="AJ401" i="1"/>
  <c r="AZ401" i="1"/>
  <c r="AZ402" i="1" s="1"/>
  <c r="BM401" i="1"/>
  <c r="BM402" i="1" s="1"/>
  <c r="AU401" i="1"/>
  <c r="AU402" i="1" s="1"/>
  <c r="AI401" i="1"/>
  <c r="AH401" i="1"/>
  <c r="AO403" i="1"/>
  <c r="BA401" i="1"/>
  <c r="BL401" i="1"/>
  <c r="BL402" i="1" s="1"/>
  <c r="BU401" i="1"/>
  <c r="BH401" i="1"/>
  <c r="BP402" i="1"/>
  <c r="BP403" i="1" s="1"/>
  <c r="BP404" i="1" s="1"/>
  <c r="AA401" i="1"/>
  <c r="AA207" i="1"/>
  <c r="F206" i="1"/>
  <c r="BC402" i="1"/>
  <c r="AV403" i="1"/>
  <c r="AK401" i="1"/>
  <c r="AX403" i="1"/>
  <c r="BG404" i="1" s="1"/>
  <c r="AG401" i="1"/>
  <c r="BN402" i="1"/>
  <c r="BW402" i="1"/>
  <c r="AS401" i="1"/>
  <c r="BB401" i="1"/>
  <c r="BK402" i="1" s="1"/>
  <c r="AQ206" i="1"/>
  <c r="AZ207" i="1" s="1"/>
  <c r="AE308" i="5"/>
  <c r="Z307" i="5"/>
  <c r="BM308" i="5"/>
  <c r="BM309" i="5" s="1"/>
  <c r="R112" i="5"/>
  <c r="R306" i="5"/>
  <c r="AA307" i="5" s="1"/>
  <c r="AT235" i="5"/>
  <c r="BC112" i="5" s="1"/>
  <c r="AF111" i="5"/>
  <c r="AO174" i="5" s="1"/>
  <c r="C175" i="5"/>
  <c r="C305" i="5" s="1"/>
  <c r="O112" i="5"/>
  <c r="O306" i="5"/>
  <c r="X307" i="5" s="1"/>
  <c r="P113" i="5"/>
  <c r="P307" i="5"/>
  <c r="Y308" i="5" s="1"/>
  <c r="BD309" i="5"/>
  <c r="T113" i="5"/>
  <c r="T307" i="5"/>
  <c r="AC308" i="5" s="1"/>
  <c r="N112" i="5"/>
  <c r="N306" i="5"/>
  <c r="W307" i="5" s="1"/>
  <c r="M113" i="5"/>
  <c r="M307" i="5"/>
  <c r="V308" i="5" s="1"/>
  <c r="AS307" i="5"/>
  <c r="BC308" i="5"/>
  <c r="AK307" i="5"/>
  <c r="AT308" i="5" s="1"/>
  <c r="Q112" i="5"/>
  <c r="Q306" i="5"/>
  <c r="S112" i="5"/>
  <c r="AB112" i="5" s="1"/>
  <c r="S306" i="5"/>
  <c r="AB307" i="5" s="1"/>
  <c r="AX307" i="5"/>
  <c r="AX308" i="5" s="1"/>
  <c r="BG307" i="5"/>
  <c r="AY308" i="5"/>
  <c r="BH309" i="5" s="1"/>
  <c r="Z111" i="5"/>
  <c r="AI112" i="5" s="1"/>
  <c r="AI307" i="5"/>
  <c r="AR307" i="5"/>
  <c r="X111" i="5"/>
  <c r="D176" i="5" s="1"/>
  <c r="D306" i="5" s="1"/>
  <c r="BB307" i="5"/>
  <c r="AJ307" i="5"/>
  <c r="AH308" i="5"/>
  <c r="AQ308" i="5"/>
  <c r="AL308" i="5"/>
  <c r="AF307" i="5"/>
  <c r="AR235" i="5"/>
  <c r="BA112" i="5" s="1"/>
  <c r="AG307" i="5"/>
  <c r="BE206" i="1"/>
  <c r="BE330" i="1" s="1"/>
  <c r="C335" i="1"/>
  <c r="BO112" i="5"/>
  <c r="BD112" i="5"/>
  <c r="AX112" i="5"/>
  <c r="AH111" i="5"/>
  <c r="BM112" i="5"/>
  <c r="AN174" i="5"/>
  <c r="AN236" i="5"/>
  <c r="AW113" i="5" s="1"/>
  <c r="AY112" i="5"/>
  <c r="AL112" i="5"/>
  <c r="AU174" i="5"/>
  <c r="AZ111" i="5"/>
  <c r="AU236" i="5"/>
  <c r="AC112" i="5"/>
  <c r="I176" i="5"/>
  <c r="I306" i="5" s="1"/>
  <c r="AQ235" i="5"/>
  <c r="Y111" i="5"/>
  <c r="E175" i="5"/>
  <c r="E305" i="5" s="1"/>
  <c r="AQ173" i="5"/>
  <c r="AR174" i="5"/>
  <c r="AS173" i="5"/>
  <c r="V112" i="5"/>
  <c r="B176" i="5"/>
  <c r="AJ111" i="5"/>
  <c r="AS235" i="5"/>
  <c r="AA111" i="5"/>
  <c r="G175" i="5"/>
  <c r="G305" i="5" s="1"/>
  <c r="AE112" i="5"/>
  <c r="BU112" i="5"/>
  <c r="BL112" i="5"/>
  <c r="BK111" i="5"/>
  <c r="BT111" i="5"/>
  <c r="BJ112" i="5"/>
  <c r="BH112" i="5"/>
  <c r="BF112" i="5"/>
  <c r="BV112" i="5"/>
  <c r="J239" i="5"/>
  <c r="E111" i="5"/>
  <c r="H111" i="5"/>
  <c r="I111" i="5"/>
  <c r="G240" i="5"/>
  <c r="C240" i="5"/>
  <c r="H240" i="5"/>
  <c r="I240" i="5"/>
  <c r="C111" i="5"/>
  <c r="B240" i="5"/>
  <c r="J110" i="5"/>
  <c r="D240" i="5"/>
  <c r="G111" i="5"/>
  <c r="B111" i="5"/>
  <c r="J174" i="5"/>
  <c r="E240" i="5"/>
  <c r="F240" i="5"/>
  <c r="F111" i="5"/>
  <c r="D111" i="5"/>
  <c r="BU206" i="1"/>
  <c r="AZ268" i="1"/>
  <c r="AZ330" i="1"/>
  <c r="BD329" i="1"/>
  <c r="H335" i="1" s="1"/>
  <c r="BD267" i="1"/>
  <c r="BA328" i="1"/>
  <c r="E334" i="1" s="1"/>
  <c r="BA266" i="1"/>
  <c r="G335" i="1"/>
  <c r="D335" i="1"/>
  <c r="BW206" i="1"/>
  <c r="CF207" i="1" s="1"/>
  <c r="BC268" i="1"/>
  <c r="BC330" i="1"/>
  <c r="BN206" i="1"/>
  <c r="BB328" i="1"/>
  <c r="F334" i="1" s="1"/>
  <c r="BB266" i="1"/>
  <c r="BL206" i="1"/>
  <c r="BL207" i="1" s="1"/>
  <c r="BE329" i="1"/>
  <c r="I335" i="1" s="1"/>
  <c r="BE267" i="1"/>
  <c r="CD206" i="1"/>
  <c r="G270" i="1"/>
  <c r="G400" i="1" s="1"/>
  <c r="BB205" i="1"/>
  <c r="I270" i="1"/>
  <c r="I400" i="1" s="1"/>
  <c r="CB205" i="1"/>
  <c r="D270" i="1"/>
  <c r="D400" i="1" s="1"/>
  <c r="BR206" i="1"/>
  <c r="BR207" i="1" s="1"/>
  <c r="C270" i="1"/>
  <c r="C400" i="1" s="1"/>
  <c r="BV206" i="1"/>
  <c r="AL206" i="1"/>
  <c r="E269" i="1"/>
  <c r="E399" i="1" s="1"/>
  <c r="H270" i="1"/>
  <c r="H400" i="1" s="1"/>
  <c r="CE206" i="1"/>
  <c r="F269" i="1"/>
  <c r="F399" i="1" s="1"/>
  <c r="BT205" i="1"/>
  <c r="BS205" i="1"/>
  <c r="CA206" i="1"/>
  <c r="AU206" i="1"/>
  <c r="AG206" i="1"/>
  <c r="BQ206" i="1"/>
  <c r="J205" i="1"/>
  <c r="AT206" i="1"/>
  <c r="BC207" i="1" s="1"/>
  <c r="BK205" i="1"/>
  <c r="AR205" i="1"/>
  <c r="BJ205" i="1"/>
  <c r="AI205" i="1"/>
  <c r="BA205" i="1"/>
  <c r="BH206" i="1"/>
  <c r="AJ205" i="1"/>
  <c r="BZ206" i="1"/>
  <c r="CC205" i="1"/>
  <c r="AS205" i="1"/>
  <c r="Y207" i="1"/>
  <c r="Y402" i="1" s="1"/>
  <c r="D206" i="1"/>
  <c r="B206" i="1"/>
  <c r="W207" i="1"/>
  <c r="W402" i="1" s="1"/>
  <c r="AC207" i="1"/>
  <c r="AC402" i="1" s="1"/>
  <c r="H206" i="1"/>
  <c r="AP206" i="1"/>
  <c r="AD207" i="1"/>
  <c r="AD402" i="1" s="1"/>
  <c r="I206" i="1"/>
  <c r="BI207" i="1"/>
  <c r="Z208" i="1"/>
  <c r="Z403" i="1" s="1"/>
  <c r="E207" i="1"/>
  <c r="AH206" i="1"/>
  <c r="AM206" i="1"/>
  <c r="AV206" i="1"/>
  <c r="AB207" i="1"/>
  <c r="AB402" i="1" s="1"/>
  <c r="G206" i="1"/>
  <c r="AK206" i="1"/>
  <c r="BD206" i="1"/>
  <c r="BM206" i="1"/>
  <c r="X207" i="1"/>
  <c r="X402" i="1" s="1"/>
  <c r="C206" i="1"/>
  <c r="AK112" i="5" l="1"/>
  <c r="BG308" i="5"/>
  <c r="BG309" i="5" s="1"/>
  <c r="BR112" i="5"/>
  <c r="AP174" i="5"/>
  <c r="AR402" i="1"/>
  <c r="BN403" i="1"/>
  <c r="CE207" i="1"/>
  <c r="BI112" i="5"/>
  <c r="AS308" i="5"/>
  <c r="AG112" i="5"/>
  <c r="X112" i="5"/>
  <c r="J305" i="5"/>
  <c r="AT236" i="5"/>
  <c r="AT237" i="5" s="1"/>
  <c r="AT174" i="5"/>
  <c r="AT175" i="5" s="1"/>
  <c r="Z112" i="5"/>
  <c r="AI113" i="5" s="1"/>
  <c r="AZ307" i="5"/>
  <c r="BI307" i="5"/>
  <c r="BI308" i="5" s="1"/>
  <c r="AP237" i="5"/>
  <c r="AF112" i="5"/>
  <c r="AO175" i="5" s="1"/>
  <c r="AN307" i="5"/>
  <c r="B306" i="5"/>
  <c r="AI308" i="5"/>
  <c r="AR236" i="5"/>
  <c r="AR237" i="5" s="1"/>
  <c r="AO236" i="5"/>
  <c r="AO237" i="5" s="1"/>
  <c r="BP112" i="5"/>
  <c r="BP113" i="5" s="1"/>
  <c r="BU402" i="1"/>
  <c r="BU403" i="1" s="1"/>
  <c r="AY330" i="1"/>
  <c r="C336" i="1" s="1"/>
  <c r="BB402" i="1"/>
  <c r="BK403" i="1" s="1"/>
  <c r="BW403" i="1"/>
  <c r="BW404" i="1" s="1"/>
  <c r="BL403" i="1"/>
  <c r="BU404" i="1" s="1"/>
  <c r="BP405" i="1"/>
  <c r="AS402" i="1"/>
  <c r="BB403" i="1" s="1"/>
  <c r="AU207" i="1"/>
  <c r="BN404" i="1"/>
  <c r="BW405" i="1" s="1"/>
  <c r="BH402" i="1"/>
  <c r="BH403" i="1" s="1"/>
  <c r="BQ402" i="1"/>
  <c r="BV402" i="1"/>
  <c r="BV403" i="1" s="1"/>
  <c r="AJ402" i="1"/>
  <c r="BD402" i="1"/>
  <c r="BD403" i="1" s="1"/>
  <c r="BA402" i="1"/>
  <c r="BA403" i="1" s="1"/>
  <c r="BJ402" i="1"/>
  <c r="BI402" i="1"/>
  <c r="AX404" i="1"/>
  <c r="AH402" i="1"/>
  <c r="AF403" i="1"/>
  <c r="AO404" i="1" s="1"/>
  <c r="AK402" i="1"/>
  <c r="AL402" i="1"/>
  <c r="BT403" i="1"/>
  <c r="AG402" i="1"/>
  <c r="AA402" i="1"/>
  <c r="F207" i="1"/>
  <c r="AA208" i="1"/>
  <c r="AM403" i="1"/>
  <c r="AV404" i="1" s="1"/>
  <c r="AT402" i="1"/>
  <c r="BC403" i="1" s="1"/>
  <c r="AI402" i="1"/>
  <c r="BE404" i="1"/>
  <c r="AP402" i="1"/>
  <c r="AQ402" i="1"/>
  <c r="AZ403" i="1" s="1"/>
  <c r="M114" i="5"/>
  <c r="M308" i="5"/>
  <c r="V309" i="5" s="1"/>
  <c r="AR308" i="5"/>
  <c r="AR309" i="5" s="1"/>
  <c r="BA308" i="5"/>
  <c r="AF308" i="5"/>
  <c r="AK308" i="5"/>
  <c r="AL309" i="5"/>
  <c r="BM310" i="5"/>
  <c r="N113" i="5"/>
  <c r="N307" i="5"/>
  <c r="W308" i="5" s="1"/>
  <c r="AU309" i="5"/>
  <c r="AO308" i="5"/>
  <c r="AH309" i="5"/>
  <c r="AG308" i="5"/>
  <c r="AQ309" i="5"/>
  <c r="AQ310" i="5" s="1"/>
  <c r="BB308" i="5"/>
  <c r="BB309" i="5" s="1"/>
  <c r="BK308" i="5"/>
  <c r="T114" i="5"/>
  <c r="T308" i="5"/>
  <c r="AC309" i="5" s="1"/>
  <c r="P114" i="5"/>
  <c r="P308" i="5"/>
  <c r="Y309" i="5" s="1"/>
  <c r="AJ308" i="5"/>
  <c r="AS309" i="5" s="1"/>
  <c r="F176" i="5"/>
  <c r="F306" i="5" s="1"/>
  <c r="AP308" i="5"/>
  <c r="AY309" i="5" s="1"/>
  <c r="R113" i="5"/>
  <c r="R307" i="5"/>
  <c r="AA308" i="5" s="1"/>
  <c r="S113" i="5"/>
  <c r="S307" i="5"/>
  <c r="AB308" i="5" s="1"/>
  <c r="AE309" i="5"/>
  <c r="AY113" i="5"/>
  <c r="AY114" i="5" s="1"/>
  <c r="C176" i="5"/>
  <c r="C306" i="5" s="1"/>
  <c r="BC309" i="5"/>
  <c r="BL309" i="5"/>
  <c r="BL310" i="5" s="1"/>
  <c r="O113" i="5"/>
  <c r="O307" i="5"/>
  <c r="X308" i="5" s="1"/>
  <c r="W112" i="5"/>
  <c r="AF113" i="5" s="1"/>
  <c r="AP175" i="5"/>
  <c r="Q113" i="5"/>
  <c r="Z113" i="5" s="1"/>
  <c r="Q307" i="5"/>
  <c r="Z308" i="5" s="1"/>
  <c r="BE268" i="1"/>
  <c r="CD207" i="1"/>
  <c r="BG113" i="5"/>
  <c r="AH112" i="5"/>
  <c r="AQ174" i="5"/>
  <c r="AQ236" i="5"/>
  <c r="BV113" i="5"/>
  <c r="AN175" i="5"/>
  <c r="AS174" i="5"/>
  <c r="BU113" i="5"/>
  <c r="AR175" i="5"/>
  <c r="AL113" i="5"/>
  <c r="AU175" i="5"/>
  <c r="H177" i="5"/>
  <c r="H307" i="5" s="1"/>
  <c r="BC113" i="5"/>
  <c r="Y112" i="5"/>
  <c r="E176" i="5"/>
  <c r="E306" i="5" s="1"/>
  <c r="AC113" i="5"/>
  <c r="I177" i="5"/>
  <c r="I307" i="5" s="1"/>
  <c r="AU237" i="5"/>
  <c r="BD113" i="5"/>
  <c r="AK113" i="5"/>
  <c r="D177" i="5"/>
  <c r="D307" i="5" s="1"/>
  <c r="AZ112" i="5"/>
  <c r="AG113" i="5"/>
  <c r="AJ112" i="5"/>
  <c r="AS236" i="5"/>
  <c r="BB112" i="5"/>
  <c r="AE113" i="5"/>
  <c r="AN237" i="5"/>
  <c r="AA112" i="5"/>
  <c r="G176" i="5"/>
  <c r="G306" i="5" s="1"/>
  <c r="V113" i="5"/>
  <c r="B177" i="5"/>
  <c r="BT112" i="5"/>
  <c r="BR113" i="5"/>
  <c r="BK112" i="5"/>
  <c r="G241" i="5"/>
  <c r="BF113" i="5"/>
  <c r="BF114" i="5" s="1"/>
  <c r="BJ113" i="5"/>
  <c r="BS113" i="5"/>
  <c r="BH113" i="5"/>
  <c r="BQ113" i="5"/>
  <c r="BL113" i="5"/>
  <c r="BM113" i="5"/>
  <c r="BO113" i="5"/>
  <c r="B112" i="5"/>
  <c r="D241" i="5"/>
  <c r="J175" i="5"/>
  <c r="J240" i="5"/>
  <c r="H112" i="5"/>
  <c r="E112" i="5"/>
  <c r="F112" i="5"/>
  <c r="J111" i="5"/>
  <c r="C112" i="5"/>
  <c r="C241" i="5"/>
  <c r="I112" i="5"/>
  <c r="I241" i="5"/>
  <c r="B241" i="5"/>
  <c r="F241" i="5"/>
  <c r="D112" i="5"/>
  <c r="E241" i="5"/>
  <c r="G112" i="5"/>
  <c r="H241" i="5"/>
  <c r="BW207" i="1"/>
  <c r="CF208" i="1" s="1"/>
  <c r="BD268" i="1"/>
  <c r="BD330" i="1"/>
  <c r="H336" i="1" s="1"/>
  <c r="BA329" i="1"/>
  <c r="E335" i="1" s="1"/>
  <c r="BA267" i="1"/>
  <c r="BH207" i="1"/>
  <c r="BU207" i="1"/>
  <c r="I336" i="1"/>
  <c r="BB329" i="1"/>
  <c r="F335" i="1" s="1"/>
  <c r="BB267" i="1"/>
  <c r="BN207" i="1"/>
  <c r="BC269" i="1"/>
  <c r="BC331" i="1"/>
  <c r="AZ269" i="1"/>
  <c r="AZ331" i="1"/>
  <c r="G336" i="1"/>
  <c r="D336" i="1"/>
  <c r="D271" i="1"/>
  <c r="D401" i="1" s="1"/>
  <c r="G271" i="1"/>
  <c r="G401" i="1" s="1"/>
  <c r="BZ207" i="1"/>
  <c r="BD207" i="1"/>
  <c r="AL207" i="1"/>
  <c r="CB206" i="1"/>
  <c r="BR208" i="1"/>
  <c r="CA207" i="1"/>
  <c r="E270" i="1"/>
  <c r="E400" i="1" s="1"/>
  <c r="CC206" i="1"/>
  <c r="C271" i="1"/>
  <c r="C401" i="1" s="1"/>
  <c r="I271" i="1"/>
  <c r="I401" i="1" s="1"/>
  <c r="BA206" i="1"/>
  <c r="F270" i="1"/>
  <c r="F400" i="1" s="1"/>
  <c r="H271" i="1"/>
  <c r="H401" i="1" s="1"/>
  <c r="AP207" i="1"/>
  <c r="AG207" i="1"/>
  <c r="AS206" i="1"/>
  <c r="BB206" i="1"/>
  <c r="AI206" i="1"/>
  <c r="AH207" i="1"/>
  <c r="AR206" i="1"/>
  <c r="BI208" i="1"/>
  <c r="J206" i="1"/>
  <c r="AJ206" i="1"/>
  <c r="BQ207" i="1"/>
  <c r="AK207" i="1"/>
  <c r="BS206" i="1"/>
  <c r="BJ206" i="1"/>
  <c r="BK206" i="1"/>
  <c r="BT206" i="1"/>
  <c r="AM207" i="1"/>
  <c r="AV207" i="1"/>
  <c r="BM207" i="1"/>
  <c r="BV207" i="1"/>
  <c r="X208" i="1"/>
  <c r="X403" i="1" s="1"/>
  <c r="C207" i="1"/>
  <c r="AB208" i="1"/>
  <c r="AB403" i="1" s="1"/>
  <c r="G207" i="1"/>
  <c r="AQ207" i="1"/>
  <c r="AC208" i="1"/>
  <c r="AC403" i="1" s="1"/>
  <c r="H207" i="1"/>
  <c r="BL208" i="1"/>
  <c r="AT207" i="1"/>
  <c r="BC208" i="1" s="1"/>
  <c r="BE207" i="1"/>
  <c r="Z209" i="1"/>
  <c r="Z404" i="1" s="1"/>
  <c r="E208" i="1"/>
  <c r="AD208" i="1"/>
  <c r="AD403" i="1" s="1"/>
  <c r="I207" i="1"/>
  <c r="AY207" i="1"/>
  <c r="W208" i="1"/>
  <c r="W403" i="1" s="1"/>
  <c r="B207" i="1"/>
  <c r="Y208" i="1"/>
  <c r="Y403" i="1" s="1"/>
  <c r="D207" i="1"/>
  <c r="BA113" i="5" l="1"/>
  <c r="F177" i="5"/>
  <c r="F307" i="5" s="1"/>
  <c r="AU208" i="1"/>
  <c r="AS403" i="1"/>
  <c r="BN405" i="1"/>
  <c r="AO176" i="5"/>
  <c r="AO238" i="5"/>
  <c r="BP114" i="5"/>
  <c r="AN308" i="5"/>
  <c r="B307" i="5"/>
  <c r="AZ308" i="5"/>
  <c r="AO309" i="5"/>
  <c r="AO310" i="5" s="1"/>
  <c r="J306" i="5"/>
  <c r="AU310" i="5"/>
  <c r="C177" i="5"/>
  <c r="C307" i="5" s="1"/>
  <c r="W113" i="5"/>
  <c r="AF114" i="5" s="1"/>
  <c r="AO239" i="5" s="1"/>
  <c r="AI114" i="5"/>
  <c r="AW308" i="5"/>
  <c r="AX113" i="5"/>
  <c r="AX114" i="5" s="1"/>
  <c r="AX115" i="5" s="1"/>
  <c r="BT404" i="1"/>
  <c r="BK404" i="1"/>
  <c r="BT405" i="1" s="1"/>
  <c r="AP403" i="1"/>
  <c r="AP404" i="1" s="1"/>
  <c r="AL403" i="1"/>
  <c r="AK403" i="1"/>
  <c r="AX405" i="1"/>
  <c r="AY403" i="1"/>
  <c r="AY404" i="1" s="1"/>
  <c r="AU403" i="1"/>
  <c r="AU404" i="1" s="1"/>
  <c r="BI403" i="1"/>
  <c r="BI404" i="1" s="1"/>
  <c r="BR403" i="1"/>
  <c r="BD404" i="1"/>
  <c r="BD405" i="1" s="1"/>
  <c r="AM404" i="1"/>
  <c r="BL404" i="1"/>
  <c r="AA403" i="1"/>
  <c r="F208" i="1"/>
  <c r="AA209" i="1"/>
  <c r="AH403" i="1"/>
  <c r="AJ403" i="1"/>
  <c r="AS404" i="1" s="1"/>
  <c r="BE405" i="1"/>
  <c r="BN406" i="1" s="1"/>
  <c r="BW406" i="1"/>
  <c r="AI403" i="1"/>
  <c r="BQ403" i="1"/>
  <c r="BQ404" i="1" s="1"/>
  <c r="AF404" i="1"/>
  <c r="AO405" i="1" s="1"/>
  <c r="AQ403" i="1"/>
  <c r="AG403" i="1"/>
  <c r="BJ403" i="1"/>
  <c r="BJ404" i="1" s="1"/>
  <c r="BS403" i="1"/>
  <c r="BM403" i="1"/>
  <c r="BM404" i="1" s="1"/>
  <c r="AT403" i="1"/>
  <c r="BB404" i="1"/>
  <c r="BG405" i="1"/>
  <c r="CD208" i="1"/>
  <c r="AR403" i="1"/>
  <c r="BA404" i="1" s="1"/>
  <c r="BK309" i="5"/>
  <c r="BK310" i="5" s="1"/>
  <c r="X309" i="5"/>
  <c r="AI309" i="5"/>
  <c r="AR310" i="5" s="1"/>
  <c r="BB310" i="5"/>
  <c r="AH310" i="5"/>
  <c r="S114" i="5"/>
  <c r="AB114" i="5" s="1"/>
  <c r="S308" i="5"/>
  <c r="AB309" i="5" s="1"/>
  <c r="R114" i="5"/>
  <c r="R308" i="5"/>
  <c r="AA309" i="5" s="1"/>
  <c r="AR238" i="5"/>
  <c r="M115" i="5"/>
  <c r="M309" i="5"/>
  <c r="V310" i="5" s="1"/>
  <c r="N114" i="5"/>
  <c r="N308" i="5"/>
  <c r="W309" i="5" s="1"/>
  <c r="AJ309" i="5"/>
  <c r="AS310" i="5" s="1"/>
  <c r="AK309" i="5"/>
  <c r="P115" i="5"/>
  <c r="P309" i="5"/>
  <c r="Y310" i="5" s="1"/>
  <c r="AF309" i="5"/>
  <c r="AX309" i="5"/>
  <c r="O114" i="5"/>
  <c r="O308" i="5"/>
  <c r="AP309" i="5"/>
  <c r="AY310" i="5" s="1"/>
  <c r="BA309" i="5"/>
  <c r="BA310" i="5" s="1"/>
  <c r="BJ309" i="5"/>
  <c r="BH310" i="5"/>
  <c r="AG309" i="5"/>
  <c r="AL310" i="5"/>
  <c r="BD310" i="5"/>
  <c r="BD311" i="5" s="1"/>
  <c r="T115" i="5"/>
  <c r="T309" i="5"/>
  <c r="AC310" i="5" s="1"/>
  <c r="Q114" i="5"/>
  <c r="Z114" i="5" s="1"/>
  <c r="Q308" i="5"/>
  <c r="Z309" i="5" s="1"/>
  <c r="AE310" i="5"/>
  <c r="AB113" i="5"/>
  <c r="AK114" i="5" s="1"/>
  <c r="X113" i="5"/>
  <c r="AG114" i="5" s="1"/>
  <c r="AT309" i="5"/>
  <c r="BC310" i="5" s="1"/>
  <c r="D337" i="1"/>
  <c r="AR176" i="5"/>
  <c r="AQ175" i="5"/>
  <c r="AH113" i="5"/>
  <c r="AQ237" i="5"/>
  <c r="AZ113" i="5"/>
  <c r="BC114" i="5"/>
  <c r="BB113" i="5"/>
  <c r="BA114" i="5"/>
  <c r="BD114" i="5"/>
  <c r="AU176" i="5"/>
  <c r="AU238" i="5"/>
  <c r="BI113" i="5"/>
  <c r="BR114" i="5" s="1"/>
  <c r="AC114" i="5"/>
  <c r="I178" i="5"/>
  <c r="I308" i="5" s="1"/>
  <c r="AT176" i="5"/>
  <c r="AP176" i="5"/>
  <c r="Y113" i="5"/>
  <c r="E177" i="5"/>
  <c r="E307" i="5" s="1"/>
  <c r="AL114" i="5"/>
  <c r="AP238" i="5"/>
  <c r="AT238" i="5"/>
  <c r="F178" i="5"/>
  <c r="F308" i="5" s="1"/>
  <c r="AJ113" i="5"/>
  <c r="V114" i="5"/>
  <c r="B178" i="5"/>
  <c r="AE114" i="5"/>
  <c r="AS175" i="5"/>
  <c r="AA113" i="5"/>
  <c r="G177" i="5"/>
  <c r="G307" i="5" s="1"/>
  <c r="AS237" i="5"/>
  <c r="AN238" i="5"/>
  <c r="AW114" i="5"/>
  <c r="AN176" i="5"/>
  <c r="BK113" i="5"/>
  <c r="BO114" i="5"/>
  <c r="BO115" i="5" s="1"/>
  <c r="BT113" i="5"/>
  <c r="BS114" i="5"/>
  <c r="BM114" i="5"/>
  <c r="BH114" i="5"/>
  <c r="BJ114" i="5"/>
  <c r="BQ114" i="5"/>
  <c r="BL114" i="5"/>
  <c r="BU114" i="5"/>
  <c r="BV114" i="5"/>
  <c r="H242" i="5"/>
  <c r="F242" i="5"/>
  <c r="C113" i="5"/>
  <c r="F113" i="5"/>
  <c r="E113" i="5"/>
  <c r="J112" i="5"/>
  <c r="J241" i="5"/>
  <c r="G113" i="5"/>
  <c r="E242" i="5"/>
  <c r="D113" i="5"/>
  <c r="I113" i="5"/>
  <c r="J176" i="5"/>
  <c r="I242" i="5"/>
  <c r="C242" i="5"/>
  <c r="H113" i="5"/>
  <c r="B242" i="5"/>
  <c r="G242" i="5"/>
  <c r="D242" i="5"/>
  <c r="B113" i="5"/>
  <c r="G337" i="1"/>
  <c r="BB268" i="1"/>
  <c r="BB330" i="1"/>
  <c r="F336" i="1" s="1"/>
  <c r="BE269" i="1"/>
  <c r="BE331" i="1"/>
  <c r="I337" i="1" s="1"/>
  <c r="BA268" i="1"/>
  <c r="BA330" i="1"/>
  <c r="E336" i="1" s="1"/>
  <c r="AY331" i="1"/>
  <c r="C337" i="1" s="1"/>
  <c r="AY269" i="1"/>
  <c r="BU208" i="1"/>
  <c r="BU209" i="1" s="1"/>
  <c r="BD208" i="1"/>
  <c r="BD209" i="1" s="1"/>
  <c r="BD269" i="1"/>
  <c r="BD331" i="1"/>
  <c r="H337" i="1" s="1"/>
  <c r="BW208" i="1"/>
  <c r="CF209" i="1" s="1"/>
  <c r="BC270" i="1"/>
  <c r="BC332" i="1"/>
  <c r="AL208" i="1"/>
  <c r="AU209" i="1" s="1"/>
  <c r="BQ208" i="1"/>
  <c r="CA208" i="1"/>
  <c r="CA209" i="1" s="1"/>
  <c r="H272" i="1"/>
  <c r="H402" i="1" s="1"/>
  <c r="AY208" i="1"/>
  <c r="I272" i="1"/>
  <c r="I402" i="1" s="1"/>
  <c r="D272" i="1"/>
  <c r="D402" i="1" s="1"/>
  <c r="AP208" i="1"/>
  <c r="C272" i="1"/>
  <c r="C402" i="1" s="1"/>
  <c r="AM208" i="1"/>
  <c r="BT207" i="1"/>
  <c r="F271" i="1"/>
  <c r="F401" i="1" s="1"/>
  <c r="E271" i="1"/>
  <c r="E401" i="1" s="1"/>
  <c r="AV208" i="1"/>
  <c r="G272" i="1"/>
  <c r="G402" i="1" s="1"/>
  <c r="AH208" i="1"/>
  <c r="BE208" i="1"/>
  <c r="AR207" i="1"/>
  <c r="BB207" i="1"/>
  <c r="BZ208" i="1"/>
  <c r="AJ207" i="1"/>
  <c r="BK207" i="1"/>
  <c r="BS207" i="1"/>
  <c r="CB207" i="1"/>
  <c r="CC207" i="1"/>
  <c r="AT208" i="1"/>
  <c r="BC209" i="1" s="1"/>
  <c r="BM208" i="1"/>
  <c r="AS207" i="1"/>
  <c r="BA207" i="1"/>
  <c r="AI207" i="1"/>
  <c r="BR209" i="1"/>
  <c r="J207" i="1"/>
  <c r="BJ207" i="1"/>
  <c r="AB209" i="1"/>
  <c r="AB404" i="1" s="1"/>
  <c r="G208" i="1"/>
  <c r="X209" i="1"/>
  <c r="X404" i="1" s="1"/>
  <c r="C208" i="1"/>
  <c r="BL209" i="1"/>
  <c r="AK208" i="1"/>
  <c r="BN208" i="1"/>
  <c r="BV208" i="1"/>
  <c r="CE208" i="1"/>
  <c r="AQ208" i="1"/>
  <c r="AZ208" i="1"/>
  <c r="W209" i="1"/>
  <c r="W404" i="1" s="1"/>
  <c r="B208" i="1"/>
  <c r="AD209" i="1"/>
  <c r="AD404" i="1" s="1"/>
  <c r="I208" i="1"/>
  <c r="AG208" i="1"/>
  <c r="Y209" i="1"/>
  <c r="Y404" i="1" s="1"/>
  <c r="D208" i="1"/>
  <c r="BH208" i="1"/>
  <c r="Z210" i="1"/>
  <c r="Z405" i="1" s="1"/>
  <c r="E209" i="1"/>
  <c r="AC209" i="1"/>
  <c r="AC404" i="1" s="1"/>
  <c r="H208" i="1"/>
  <c r="AT404" i="1" l="1"/>
  <c r="AU311" i="5"/>
  <c r="AG310" i="5"/>
  <c r="H178" i="5"/>
  <c r="H308" i="5" s="1"/>
  <c r="BG114" i="5"/>
  <c r="AO177" i="5"/>
  <c r="AW309" i="5"/>
  <c r="BF309" i="5"/>
  <c r="BF310" i="5" s="1"/>
  <c r="C178" i="5"/>
  <c r="C308" i="5" s="1"/>
  <c r="AZ309" i="5"/>
  <c r="AR177" i="5"/>
  <c r="BI309" i="5"/>
  <c r="BI310" i="5" s="1"/>
  <c r="J307" i="5"/>
  <c r="AN309" i="5"/>
  <c r="B308" i="5"/>
  <c r="AR239" i="5"/>
  <c r="BR404" i="1"/>
  <c r="BR405" i="1" s="1"/>
  <c r="BS404" i="1"/>
  <c r="BS405" i="1" s="1"/>
  <c r="BV404" i="1"/>
  <c r="BV405" i="1" s="1"/>
  <c r="BW407" i="1"/>
  <c r="BU405" i="1"/>
  <c r="AM405" i="1"/>
  <c r="AH404" i="1"/>
  <c r="AI404" i="1"/>
  <c r="AV405" i="1"/>
  <c r="AV406" i="1" s="1"/>
  <c r="AY405" i="1"/>
  <c r="BJ405" i="1"/>
  <c r="AX406" i="1"/>
  <c r="BG406" i="1"/>
  <c r="BG407" i="1" s="1"/>
  <c r="BP406" i="1"/>
  <c r="BP407" i="1" s="1"/>
  <c r="BP408" i="1" s="1"/>
  <c r="BH404" i="1"/>
  <c r="BH405" i="1" s="1"/>
  <c r="BH406" i="1" s="1"/>
  <c r="AK404" i="1"/>
  <c r="AA404" i="1"/>
  <c r="F209" i="1"/>
  <c r="AA210" i="1"/>
  <c r="AG404" i="1"/>
  <c r="AR404" i="1"/>
  <c r="AQ404" i="1"/>
  <c r="AL404" i="1"/>
  <c r="AU405" i="1" s="1"/>
  <c r="BD406" i="1" s="1"/>
  <c r="AJ404" i="1"/>
  <c r="BB405" i="1"/>
  <c r="BK405" i="1"/>
  <c r="BM405" i="1"/>
  <c r="BM406" i="1" s="1"/>
  <c r="AF405" i="1"/>
  <c r="AO406" i="1" s="1"/>
  <c r="BC404" i="1"/>
  <c r="BC405" i="1" s="1"/>
  <c r="AZ404" i="1"/>
  <c r="AZ405" i="1" s="1"/>
  <c r="BL311" i="5"/>
  <c r="P116" i="5"/>
  <c r="P310" i="5"/>
  <c r="Y311" i="5" s="1"/>
  <c r="M116" i="5"/>
  <c r="M310" i="5"/>
  <c r="V311" i="5" s="1"/>
  <c r="T116" i="5"/>
  <c r="T310" i="5"/>
  <c r="AC311" i="5" s="1"/>
  <c r="BA311" i="5"/>
  <c r="AI310" i="5"/>
  <c r="AK310" i="5"/>
  <c r="X310" i="5"/>
  <c r="N115" i="5"/>
  <c r="W115" i="5" s="1"/>
  <c r="N309" i="5"/>
  <c r="W310" i="5" s="1"/>
  <c r="AL311" i="5"/>
  <c r="BB311" i="5"/>
  <c r="AT310" i="5"/>
  <c r="S115" i="5"/>
  <c r="S309" i="5"/>
  <c r="AB310" i="5" s="1"/>
  <c r="BJ310" i="5"/>
  <c r="BJ311" i="5" s="1"/>
  <c r="O115" i="5"/>
  <c r="O309" i="5"/>
  <c r="AH311" i="5"/>
  <c r="Q115" i="5"/>
  <c r="Q309" i="5"/>
  <c r="Z310" i="5" s="1"/>
  <c r="BH311" i="5"/>
  <c r="D178" i="5"/>
  <c r="D308" i="5" s="1"/>
  <c r="X114" i="5"/>
  <c r="X115" i="5" s="1"/>
  <c r="AS176" i="5"/>
  <c r="AX310" i="5"/>
  <c r="AX311" i="5" s="1"/>
  <c r="BG310" i="5"/>
  <c r="R115" i="5"/>
  <c r="R309" i="5"/>
  <c r="AA310" i="5" s="1"/>
  <c r="W114" i="5"/>
  <c r="AF115" i="5" s="1"/>
  <c r="AO178" i="5" s="1"/>
  <c r="AQ311" i="5"/>
  <c r="AQ312" i="5" s="1"/>
  <c r="BK311" i="5"/>
  <c r="AP310" i="5"/>
  <c r="AP311" i="5" s="1"/>
  <c r="BA115" i="5"/>
  <c r="BA116" i="5" s="1"/>
  <c r="AF310" i="5"/>
  <c r="AJ310" i="5"/>
  <c r="AE311" i="5"/>
  <c r="BD312" i="5"/>
  <c r="BM311" i="5"/>
  <c r="BM312" i="5" s="1"/>
  <c r="BM313" i="5" s="1"/>
  <c r="CD209" i="1"/>
  <c r="CD210" i="1" s="1"/>
  <c r="AQ238" i="5"/>
  <c r="G338" i="1"/>
  <c r="AH114" i="5"/>
  <c r="AQ176" i="5"/>
  <c r="AZ114" i="5"/>
  <c r="BI114" i="5"/>
  <c r="BR115" i="5" s="1"/>
  <c r="AX116" i="5"/>
  <c r="BD115" i="5"/>
  <c r="AK115" i="5"/>
  <c r="AT239" i="5"/>
  <c r="BC115" i="5"/>
  <c r="AT177" i="5"/>
  <c r="AP177" i="5"/>
  <c r="Z115" i="5"/>
  <c r="F179" i="5"/>
  <c r="F309" i="5" s="1"/>
  <c r="AP239" i="5"/>
  <c r="AY115" i="5"/>
  <c r="AL115" i="5"/>
  <c r="AU177" i="5"/>
  <c r="BG115" i="5"/>
  <c r="BG116" i="5" s="1"/>
  <c r="BP115" i="5"/>
  <c r="AS238" i="5"/>
  <c r="AC115" i="5"/>
  <c r="I179" i="5"/>
  <c r="I309" i="5" s="1"/>
  <c r="AG115" i="5"/>
  <c r="Y114" i="5"/>
  <c r="E178" i="5"/>
  <c r="E308" i="5" s="1"/>
  <c r="C179" i="5"/>
  <c r="C309" i="5" s="1"/>
  <c r="AJ114" i="5"/>
  <c r="AS177" i="5" s="1"/>
  <c r="H179" i="5"/>
  <c r="H309" i="5" s="1"/>
  <c r="AU239" i="5"/>
  <c r="AI115" i="5"/>
  <c r="AN177" i="5"/>
  <c r="AN239" i="5"/>
  <c r="BB114" i="5"/>
  <c r="V115" i="5"/>
  <c r="B179" i="5"/>
  <c r="BT114" i="5"/>
  <c r="AW115" i="5"/>
  <c r="AA114" i="5"/>
  <c r="G178" i="5"/>
  <c r="G308" i="5" s="1"/>
  <c r="AE115" i="5"/>
  <c r="BK114" i="5"/>
  <c r="BQ115" i="5"/>
  <c r="BV115" i="5"/>
  <c r="BS115" i="5"/>
  <c r="BJ115" i="5"/>
  <c r="BU115" i="5"/>
  <c r="BH115" i="5"/>
  <c r="BL115" i="5"/>
  <c r="BM115" i="5"/>
  <c r="BF115" i="5"/>
  <c r="J113" i="5"/>
  <c r="J242" i="5"/>
  <c r="D243" i="5"/>
  <c r="J177" i="5"/>
  <c r="I114" i="5"/>
  <c r="D114" i="5"/>
  <c r="E114" i="5"/>
  <c r="B243" i="5"/>
  <c r="I243" i="5"/>
  <c r="E243" i="5"/>
  <c r="G114" i="5"/>
  <c r="C114" i="5"/>
  <c r="F243" i="5"/>
  <c r="H243" i="5"/>
  <c r="B114" i="5"/>
  <c r="G243" i="5"/>
  <c r="H114" i="5"/>
  <c r="C243" i="5"/>
  <c r="F114" i="5"/>
  <c r="BD210" i="1"/>
  <c r="BD272" i="1" s="1"/>
  <c r="AV209" i="1"/>
  <c r="AY332" i="1"/>
  <c r="C338" i="1" s="1"/>
  <c r="AY270" i="1"/>
  <c r="BC333" i="1"/>
  <c r="BC271" i="1"/>
  <c r="BA331" i="1"/>
  <c r="E337" i="1" s="1"/>
  <c r="BA269" i="1"/>
  <c r="BE332" i="1"/>
  <c r="I338" i="1" s="1"/>
  <c r="BE270" i="1"/>
  <c r="AZ332" i="1"/>
  <c r="D338" i="1" s="1"/>
  <c r="AZ270" i="1"/>
  <c r="BW209" i="1"/>
  <c r="CF210" i="1" s="1"/>
  <c r="BB269" i="1"/>
  <c r="BB331" i="1"/>
  <c r="F337" i="1" s="1"/>
  <c r="BD333" i="1"/>
  <c r="BD271" i="1"/>
  <c r="BD270" i="1"/>
  <c r="BD332" i="1"/>
  <c r="H338" i="1" s="1"/>
  <c r="BZ209" i="1"/>
  <c r="BT208" i="1"/>
  <c r="CC208" i="1"/>
  <c r="CA210" i="1"/>
  <c r="BE209" i="1"/>
  <c r="AY209" i="1"/>
  <c r="AH209" i="1"/>
  <c r="C273" i="1"/>
  <c r="C403" i="1" s="1"/>
  <c r="H273" i="1"/>
  <c r="H403" i="1" s="1"/>
  <c r="AQ209" i="1"/>
  <c r="CE209" i="1"/>
  <c r="G273" i="1"/>
  <c r="G403" i="1" s="1"/>
  <c r="CB208" i="1"/>
  <c r="F272" i="1"/>
  <c r="F402" i="1" s="1"/>
  <c r="D273" i="1"/>
  <c r="D403" i="1" s="1"/>
  <c r="E272" i="1"/>
  <c r="E402" i="1" s="1"/>
  <c r="I273" i="1"/>
  <c r="I403" i="1" s="1"/>
  <c r="BA208" i="1"/>
  <c r="BV209" i="1"/>
  <c r="BH209" i="1"/>
  <c r="AG209" i="1"/>
  <c r="AI208" i="1"/>
  <c r="AR208" i="1"/>
  <c r="AJ208" i="1"/>
  <c r="BJ208" i="1"/>
  <c r="BM209" i="1"/>
  <c r="J208" i="1"/>
  <c r="AK209" i="1"/>
  <c r="BU210" i="1"/>
  <c r="BS208" i="1"/>
  <c r="BL210" i="1"/>
  <c r="AS208" i="1"/>
  <c r="BB208" i="1"/>
  <c r="BK208" i="1"/>
  <c r="BN209" i="1"/>
  <c r="AC210" i="1"/>
  <c r="AC405" i="1" s="1"/>
  <c r="H209" i="1"/>
  <c r="AD210" i="1"/>
  <c r="AD405" i="1" s="1"/>
  <c r="I209" i="1"/>
  <c r="AZ209" i="1"/>
  <c r="BI209" i="1"/>
  <c r="AT209" i="1"/>
  <c r="W210" i="1"/>
  <c r="W405" i="1" s="1"/>
  <c r="B209" i="1"/>
  <c r="BQ209" i="1"/>
  <c r="AL209" i="1"/>
  <c r="AB210" i="1"/>
  <c r="AB405" i="1" s="1"/>
  <c r="G209" i="1"/>
  <c r="Z211" i="1"/>
  <c r="Z406" i="1" s="1"/>
  <c r="E210" i="1"/>
  <c r="X210" i="1"/>
  <c r="X405" i="1" s="1"/>
  <c r="C209" i="1"/>
  <c r="AP209" i="1"/>
  <c r="Y210" i="1"/>
  <c r="Y405" i="1" s="1"/>
  <c r="D209" i="1"/>
  <c r="AM209" i="1"/>
  <c r="D179" i="5" l="1"/>
  <c r="D309" i="5" s="1"/>
  <c r="BG311" i="5"/>
  <c r="BG312" i="5" s="1"/>
  <c r="G339" i="1"/>
  <c r="AN310" i="5"/>
  <c r="B309" i="5"/>
  <c r="AZ310" i="5"/>
  <c r="J308" i="5"/>
  <c r="AR178" i="5"/>
  <c r="AT311" i="5"/>
  <c r="AW310" i="5"/>
  <c r="AW311" i="5" s="1"/>
  <c r="AQ239" i="5"/>
  <c r="BS406" i="1"/>
  <c r="BV406" i="1"/>
  <c r="BV407" i="1" s="1"/>
  <c r="AK405" i="1"/>
  <c r="AT405" i="1"/>
  <c r="AT406" i="1" s="1"/>
  <c r="AH405" i="1"/>
  <c r="AX407" i="1"/>
  <c r="AJ405" i="1"/>
  <c r="AM406" i="1"/>
  <c r="AI405" i="1"/>
  <c r="AL405" i="1"/>
  <c r="AU406" i="1" s="1"/>
  <c r="AQ405" i="1"/>
  <c r="AQ406" i="1" s="1"/>
  <c r="BL405" i="1"/>
  <c r="BL406" i="1" s="1"/>
  <c r="BQ405" i="1"/>
  <c r="BQ406" i="1" s="1"/>
  <c r="BQ407" i="1" s="1"/>
  <c r="AR405" i="1"/>
  <c r="AR406" i="1" s="1"/>
  <c r="AV407" i="1"/>
  <c r="BK406" i="1"/>
  <c r="BT406" i="1"/>
  <c r="BT407" i="1" s="1"/>
  <c r="BA405" i="1"/>
  <c r="BJ406" i="1" s="1"/>
  <c r="AA405" i="1"/>
  <c r="AA211" i="1"/>
  <c r="F210" i="1"/>
  <c r="BI405" i="1"/>
  <c r="BM407" i="1"/>
  <c r="BV408" i="1" s="1"/>
  <c r="AG405" i="1"/>
  <c r="AS405" i="1"/>
  <c r="BB406" i="1" s="1"/>
  <c r="BE406" i="1"/>
  <c r="AF406" i="1"/>
  <c r="AP405" i="1"/>
  <c r="AP406" i="1" s="1"/>
  <c r="S116" i="5"/>
  <c r="S310" i="5"/>
  <c r="AB311" i="5" s="1"/>
  <c r="R116" i="5"/>
  <c r="R310" i="5"/>
  <c r="AA311" i="5" s="1"/>
  <c r="M117" i="5"/>
  <c r="M311" i="5"/>
  <c r="V312" i="5" s="1"/>
  <c r="AY311" i="5"/>
  <c r="AY312" i="5" s="1"/>
  <c r="N116" i="5"/>
  <c r="W116" i="5" s="1"/>
  <c r="N310" i="5"/>
  <c r="W311" i="5" s="1"/>
  <c r="P117" i="5"/>
  <c r="P311" i="5"/>
  <c r="Y312" i="5" s="1"/>
  <c r="AT312" i="5"/>
  <c r="AF311" i="5"/>
  <c r="AI311" i="5"/>
  <c r="AL312" i="5"/>
  <c r="Q116" i="5"/>
  <c r="Q310" i="5"/>
  <c r="Z311" i="5" s="1"/>
  <c r="AO311" i="5"/>
  <c r="T117" i="5"/>
  <c r="T311" i="5"/>
  <c r="AC312" i="5" s="1"/>
  <c r="AH312" i="5"/>
  <c r="AQ313" i="5" s="1"/>
  <c r="AR311" i="5"/>
  <c r="AJ311" i="5"/>
  <c r="BA312" i="5"/>
  <c r="BK312" i="5"/>
  <c r="AO240" i="5"/>
  <c r="AX117" i="5" s="1"/>
  <c r="AK311" i="5"/>
  <c r="AE312" i="5"/>
  <c r="AU312" i="5"/>
  <c r="BD313" i="5" s="1"/>
  <c r="O116" i="5"/>
  <c r="O310" i="5"/>
  <c r="X311" i="5" s="1"/>
  <c r="BC311" i="5"/>
  <c r="BC312" i="5" s="1"/>
  <c r="BJ312" i="5"/>
  <c r="AB115" i="5"/>
  <c r="AB116" i="5" s="1"/>
  <c r="AG311" i="5"/>
  <c r="AP312" i="5" s="1"/>
  <c r="AS311" i="5"/>
  <c r="AH115" i="5"/>
  <c r="AQ240" i="5" s="1"/>
  <c r="AZ115" i="5"/>
  <c r="AZ116" i="5" s="1"/>
  <c r="AQ177" i="5"/>
  <c r="AQ178" i="5" s="1"/>
  <c r="BI115" i="5"/>
  <c r="BR116" i="5" s="1"/>
  <c r="AK116" i="5"/>
  <c r="BG117" i="5"/>
  <c r="AT178" i="5"/>
  <c r="AT240" i="5"/>
  <c r="BP116" i="5"/>
  <c r="BP117" i="5" s="1"/>
  <c r="BC116" i="5"/>
  <c r="BB115" i="5"/>
  <c r="BL116" i="5"/>
  <c r="AJ115" i="5"/>
  <c r="AS178" i="5" s="1"/>
  <c r="AG116" i="5"/>
  <c r="AW116" i="5"/>
  <c r="AY116" i="5"/>
  <c r="AU178" i="5"/>
  <c r="AR240" i="5"/>
  <c r="BA117" i="5" s="1"/>
  <c r="AS239" i="5"/>
  <c r="C180" i="5"/>
  <c r="C310" i="5" s="1"/>
  <c r="AC116" i="5"/>
  <c r="I180" i="5"/>
  <c r="I310" i="5" s="1"/>
  <c r="AI116" i="5"/>
  <c r="AU240" i="5"/>
  <c r="BD116" i="5"/>
  <c r="AP178" i="5"/>
  <c r="X116" i="5"/>
  <c r="D180" i="5"/>
  <c r="D310" i="5" s="1"/>
  <c r="AP240" i="5"/>
  <c r="H180" i="5"/>
  <c r="H310" i="5" s="1"/>
  <c r="Y115" i="5"/>
  <c r="E179" i="5"/>
  <c r="E309" i="5" s="1"/>
  <c r="AL116" i="5"/>
  <c r="F180" i="5"/>
  <c r="F310" i="5" s="1"/>
  <c r="AF116" i="5"/>
  <c r="AE116" i="5"/>
  <c r="V116" i="5"/>
  <c r="B180" i="5"/>
  <c r="AN240" i="5"/>
  <c r="AA115" i="5"/>
  <c r="G179" i="5"/>
  <c r="G309" i="5" s="1"/>
  <c r="AN178" i="5"/>
  <c r="BJ116" i="5"/>
  <c r="BT115" i="5"/>
  <c r="BK115" i="5"/>
  <c r="BS116" i="5"/>
  <c r="BQ116" i="5"/>
  <c r="BH116" i="5"/>
  <c r="BM116" i="5"/>
  <c r="BU116" i="5"/>
  <c r="BO116" i="5"/>
  <c r="BF116" i="5"/>
  <c r="BV116" i="5"/>
  <c r="J114" i="5"/>
  <c r="J243" i="5"/>
  <c r="B115" i="5"/>
  <c r="H244" i="5"/>
  <c r="F244" i="5"/>
  <c r="C115" i="5"/>
  <c r="B244" i="5"/>
  <c r="H115" i="5"/>
  <c r="G115" i="5"/>
  <c r="D115" i="5"/>
  <c r="I115" i="5"/>
  <c r="F115" i="5"/>
  <c r="C244" i="5"/>
  <c r="E115" i="5"/>
  <c r="G244" i="5"/>
  <c r="E244" i="5"/>
  <c r="I244" i="5"/>
  <c r="J178" i="5"/>
  <c r="D244" i="5"/>
  <c r="BD334" i="1"/>
  <c r="BB270" i="1"/>
  <c r="BB332" i="1"/>
  <c r="F338" i="1" s="1"/>
  <c r="H339" i="1"/>
  <c r="BA332" i="1"/>
  <c r="BA270" i="1"/>
  <c r="AY333" i="1"/>
  <c r="C339" i="1" s="1"/>
  <c r="AY271" i="1"/>
  <c r="E338" i="1"/>
  <c r="AZ333" i="1"/>
  <c r="D339" i="1" s="1"/>
  <c r="AZ271" i="1"/>
  <c r="BE210" i="1"/>
  <c r="BE333" i="1"/>
  <c r="I339" i="1" s="1"/>
  <c r="BE271" i="1"/>
  <c r="CC209" i="1"/>
  <c r="CB209" i="1"/>
  <c r="CE210" i="1"/>
  <c r="AQ210" i="1"/>
  <c r="AZ210" i="1"/>
  <c r="H274" i="1"/>
  <c r="H404" i="1" s="1"/>
  <c r="G274" i="1"/>
  <c r="G404" i="1" s="1"/>
  <c r="E273" i="1"/>
  <c r="E403" i="1" s="1"/>
  <c r="AV210" i="1"/>
  <c r="I274" i="1"/>
  <c r="I404" i="1" s="1"/>
  <c r="BB209" i="1"/>
  <c r="BV210" i="1"/>
  <c r="C274" i="1"/>
  <c r="C404" i="1" s="1"/>
  <c r="D274" i="1"/>
  <c r="D404" i="1" s="1"/>
  <c r="F273" i="1"/>
  <c r="F403" i="1" s="1"/>
  <c r="BQ210" i="1"/>
  <c r="CD211" i="1"/>
  <c r="AS209" i="1"/>
  <c r="AK210" i="1"/>
  <c r="BJ209" i="1"/>
  <c r="BK209" i="1"/>
  <c r="J209" i="1"/>
  <c r="BS209" i="1"/>
  <c r="BM210" i="1"/>
  <c r="AR209" i="1"/>
  <c r="BA209" i="1"/>
  <c r="BZ210" i="1"/>
  <c r="BT209" i="1"/>
  <c r="BU211" i="1"/>
  <c r="AJ209" i="1"/>
  <c r="AI209" i="1"/>
  <c r="BH210" i="1"/>
  <c r="BN210" i="1"/>
  <c r="AM210" i="1"/>
  <c r="BW210" i="1"/>
  <c r="Z212" i="1"/>
  <c r="Z407" i="1" s="1"/>
  <c r="E211" i="1"/>
  <c r="AT210" i="1"/>
  <c r="BC210" i="1"/>
  <c r="Y211" i="1"/>
  <c r="Y406" i="1" s="1"/>
  <c r="D210" i="1"/>
  <c r="AP210" i="1"/>
  <c r="AY210" i="1"/>
  <c r="AL210" i="1"/>
  <c r="AU210" i="1"/>
  <c r="AD211" i="1"/>
  <c r="AD406" i="1" s="1"/>
  <c r="I210" i="1"/>
  <c r="AC211" i="1"/>
  <c r="AC406" i="1" s="1"/>
  <c r="H210" i="1"/>
  <c r="AB211" i="1"/>
  <c r="AB406" i="1" s="1"/>
  <c r="G210" i="1"/>
  <c r="X211" i="1"/>
  <c r="X406" i="1" s="1"/>
  <c r="C210" i="1"/>
  <c r="W211" i="1"/>
  <c r="W406" i="1" s="1"/>
  <c r="B210" i="1"/>
  <c r="BI210" i="1"/>
  <c r="BR210" i="1"/>
  <c r="AG210" i="1"/>
  <c r="AH210" i="1"/>
  <c r="AR179" i="5" l="1"/>
  <c r="BJ313" i="5"/>
  <c r="BC313" i="5"/>
  <c r="AZ311" i="5"/>
  <c r="AO312" i="5"/>
  <c r="AH116" i="5"/>
  <c r="AQ241" i="5" s="1"/>
  <c r="BF311" i="5"/>
  <c r="BF312" i="5" s="1"/>
  <c r="J309" i="5"/>
  <c r="BI311" i="5"/>
  <c r="BI312" i="5" s="1"/>
  <c r="B310" i="5"/>
  <c r="AN311" i="5"/>
  <c r="AW312" i="5" s="1"/>
  <c r="AL313" i="5"/>
  <c r="BD407" i="1"/>
  <c r="BU406" i="1"/>
  <c r="BU407" i="1" s="1"/>
  <c r="AM407" i="1"/>
  <c r="AJ406" i="1"/>
  <c r="BG408" i="1"/>
  <c r="AH406" i="1"/>
  <c r="AQ407" i="1" s="1"/>
  <c r="AG406" i="1"/>
  <c r="AP407" i="1" s="1"/>
  <c r="BM408" i="1"/>
  <c r="AY406" i="1"/>
  <c r="BI406" i="1"/>
  <c r="BR406" i="1"/>
  <c r="BR407" i="1" s="1"/>
  <c r="BE407" i="1"/>
  <c r="BE408" i="1" s="1"/>
  <c r="BN407" i="1"/>
  <c r="AF407" i="1"/>
  <c r="AA406" i="1"/>
  <c r="AA212" i="1"/>
  <c r="F211" i="1"/>
  <c r="AS406" i="1"/>
  <c r="AI406" i="1"/>
  <c r="AR407" i="1" s="1"/>
  <c r="BA406" i="1"/>
  <c r="BA407" i="1" s="1"/>
  <c r="AK406" i="1"/>
  <c r="AT407" i="1" s="1"/>
  <c r="AL406" i="1"/>
  <c r="BS407" i="1"/>
  <c r="AZ406" i="1"/>
  <c r="AZ407" i="1" s="1"/>
  <c r="CE211" i="1"/>
  <c r="BK407" i="1"/>
  <c r="BT408" i="1" s="1"/>
  <c r="BC406" i="1"/>
  <c r="BC407" i="1" s="1"/>
  <c r="AO407" i="1"/>
  <c r="AS312" i="5"/>
  <c r="AG312" i="5"/>
  <c r="AP313" i="5" s="1"/>
  <c r="AU313" i="5"/>
  <c r="R117" i="5"/>
  <c r="R311" i="5"/>
  <c r="AA312" i="5" s="1"/>
  <c r="AI312" i="5"/>
  <c r="AY313" i="5"/>
  <c r="BH312" i="5"/>
  <c r="BH313" i="5" s="1"/>
  <c r="BH314" i="5" s="1"/>
  <c r="BB312" i="5"/>
  <c r="BB313" i="5" s="1"/>
  <c r="P118" i="5"/>
  <c r="P312" i="5"/>
  <c r="Y313" i="5" s="1"/>
  <c r="AE313" i="5"/>
  <c r="BM314" i="5"/>
  <c r="S117" i="5"/>
  <c r="S311" i="5"/>
  <c r="AB312" i="5" s="1"/>
  <c r="N117" i="5"/>
  <c r="W117" i="5" s="1"/>
  <c r="N311" i="5"/>
  <c r="W312" i="5" s="1"/>
  <c r="AX312" i="5"/>
  <c r="M118" i="5"/>
  <c r="M312" i="5"/>
  <c r="V313" i="5" s="1"/>
  <c r="AJ312" i="5"/>
  <c r="AR312" i="5"/>
  <c r="Q117" i="5"/>
  <c r="Q311" i="5"/>
  <c r="Z312" i="5" s="1"/>
  <c r="BI116" i="5"/>
  <c r="BI117" i="5" s="1"/>
  <c r="O117" i="5"/>
  <c r="O311" i="5"/>
  <c r="X312" i="5" s="1"/>
  <c r="AK312" i="5"/>
  <c r="T118" i="5"/>
  <c r="T312" i="5"/>
  <c r="AC313" i="5" s="1"/>
  <c r="AH313" i="5"/>
  <c r="AF312" i="5"/>
  <c r="BL312" i="5"/>
  <c r="BL313" i="5" s="1"/>
  <c r="BL314" i="5" s="1"/>
  <c r="Z116" i="5"/>
  <c r="AI117" i="5" s="1"/>
  <c r="BE211" i="1"/>
  <c r="BE273" i="1" s="1"/>
  <c r="BL117" i="5"/>
  <c r="BP118" i="5"/>
  <c r="AT241" i="5"/>
  <c r="AT179" i="5"/>
  <c r="BC117" i="5"/>
  <c r="BL118" i="5" s="1"/>
  <c r="BK116" i="5"/>
  <c r="AR241" i="5"/>
  <c r="BA118" i="5" s="1"/>
  <c r="BU117" i="5"/>
  <c r="AG117" i="5"/>
  <c r="AP179" i="5"/>
  <c r="AU179" i="5"/>
  <c r="AP241" i="5"/>
  <c r="AF117" i="5"/>
  <c r="AS240" i="5"/>
  <c r="AN241" i="5"/>
  <c r="BD117" i="5"/>
  <c r="BB116" i="5"/>
  <c r="AU241" i="5"/>
  <c r="AO179" i="5"/>
  <c r="AO241" i="5"/>
  <c r="BS117" i="5"/>
  <c r="AL117" i="5"/>
  <c r="AN179" i="5"/>
  <c r="AZ117" i="5"/>
  <c r="H181" i="5"/>
  <c r="H311" i="5" s="1"/>
  <c r="AQ179" i="5"/>
  <c r="AY117" i="5"/>
  <c r="C181" i="5"/>
  <c r="C311" i="5" s="1"/>
  <c r="AK117" i="5"/>
  <c r="Y116" i="5"/>
  <c r="AH117" i="5" s="1"/>
  <c r="E180" i="5"/>
  <c r="E310" i="5" s="1"/>
  <c r="X117" i="5"/>
  <c r="D181" i="5"/>
  <c r="D311" i="5" s="1"/>
  <c r="AC117" i="5"/>
  <c r="I181" i="5"/>
  <c r="I311" i="5" s="1"/>
  <c r="AA116" i="5"/>
  <c r="G180" i="5"/>
  <c r="G310" i="5" s="1"/>
  <c r="AW117" i="5"/>
  <c r="V117" i="5"/>
  <c r="B181" i="5"/>
  <c r="AJ116" i="5"/>
  <c r="AE117" i="5"/>
  <c r="BT116" i="5"/>
  <c r="G245" i="5"/>
  <c r="BV117" i="5"/>
  <c r="BJ117" i="5"/>
  <c r="BQ117" i="5"/>
  <c r="BH117" i="5"/>
  <c r="BF117" i="5"/>
  <c r="BR117" i="5"/>
  <c r="BO117" i="5"/>
  <c r="BM117" i="5"/>
  <c r="BG118" i="5"/>
  <c r="F116" i="5"/>
  <c r="D116" i="5"/>
  <c r="B245" i="5"/>
  <c r="F245" i="5"/>
  <c r="E116" i="5"/>
  <c r="J179" i="5"/>
  <c r="D245" i="5"/>
  <c r="I245" i="5"/>
  <c r="I116" i="5"/>
  <c r="C116" i="5"/>
  <c r="J115" i="5"/>
  <c r="E245" i="5"/>
  <c r="C245" i="5"/>
  <c r="G116" i="5"/>
  <c r="H116" i="5"/>
  <c r="J244" i="5"/>
  <c r="H245" i="5"/>
  <c r="B116" i="5"/>
  <c r="BB333" i="1"/>
  <c r="BB271" i="1"/>
  <c r="BC272" i="1"/>
  <c r="BC334" i="1"/>
  <c r="G340" i="1" s="1"/>
  <c r="AY334" i="1"/>
  <c r="AY272" i="1"/>
  <c r="BE272" i="1"/>
  <c r="BE334" i="1"/>
  <c r="I340" i="1" s="1"/>
  <c r="C340" i="1"/>
  <c r="H340" i="1"/>
  <c r="F339" i="1"/>
  <c r="BA333" i="1"/>
  <c r="E339" i="1" s="1"/>
  <c r="BA271" i="1"/>
  <c r="AZ211" i="1"/>
  <c r="AZ272" i="1"/>
  <c r="AZ334" i="1"/>
  <c r="D340" i="1" s="1"/>
  <c r="CB210" i="1"/>
  <c r="BZ211" i="1"/>
  <c r="F274" i="1"/>
  <c r="F404" i="1" s="1"/>
  <c r="CD212" i="1"/>
  <c r="I275" i="1"/>
  <c r="I405" i="1" s="1"/>
  <c r="BB210" i="1"/>
  <c r="BW211" i="1"/>
  <c r="D275" i="1"/>
  <c r="D405" i="1" s="1"/>
  <c r="H275" i="1"/>
  <c r="H405" i="1" s="1"/>
  <c r="C275" i="1"/>
  <c r="C405" i="1" s="1"/>
  <c r="E274" i="1"/>
  <c r="E404" i="1" s="1"/>
  <c r="G275" i="1"/>
  <c r="G405" i="1" s="1"/>
  <c r="AM211" i="1"/>
  <c r="AT211" i="1"/>
  <c r="BA210" i="1"/>
  <c r="AR210" i="1"/>
  <c r="BM211" i="1"/>
  <c r="BJ210" i="1"/>
  <c r="AJ210" i="1"/>
  <c r="BT210" i="1"/>
  <c r="CC210" i="1"/>
  <c r="J210" i="1"/>
  <c r="AS210" i="1"/>
  <c r="BK210" i="1"/>
  <c r="AH211" i="1"/>
  <c r="AG211" i="1"/>
  <c r="BI211" i="1"/>
  <c r="AI210" i="1"/>
  <c r="BQ211" i="1"/>
  <c r="BS210" i="1"/>
  <c r="BV211" i="1"/>
  <c r="BN211" i="1"/>
  <c r="CF211" i="1"/>
  <c r="AV211" i="1"/>
  <c r="X212" i="1"/>
  <c r="X407" i="1" s="1"/>
  <c r="C211" i="1"/>
  <c r="AL211" i="1"/>
  <c r="AY211" i="1"/>
  <c r="BH211" i="1"/>
  <c r="BC211" i="1"/>
  <c r="BL211" i="1"/>
  <c r="Z213" i="1"/>
  <c r="Z408" i="1" s="1"/>
  <c r="E212" i="1"/>
  <c r="AU211" i="1"/>
  <c r="BD211" i="1"/>
  <c r="AD212" i="1"/>
  <c r="AD407" i="1" s="1"/>
  <c r="I211" i="1"/>
  <c r="AP211" i="1"/>
  <c r="AQ211" i="1"/>
  <c r="BR211" i="1"/>
  <c r="CA211" i="1"/>
  <c r="AC212" i="1"/>
  <c r="AC407" i="1" s="1"/>
  <c r="H211" i="1"/>
  <c r="W212" i="1"/>
  <c r="W407" i="1" s="1"/>
  <c r="B211" i="1"/>
  <c r="AB212" i="1"/>
  <c r="AB407" i="1" s="1"/>
  <c r="G211" i="1"/>
  <c r="Y212" i="1"/>
  <c r="Y407" i="1" s="1"/>
  <c r="D211" i="1"/>
  <c r="AK211" i="1"/>
  <c r="AU314" i="5" l="1"/>
  <c r="F181" i="5"/>
  <c r="F311" i="5" s="1"/>
  <c r="AY314" i="5"/>
  <c r="BH315" i="5" s="1"/>
  <c r="BF313" i="5"/>
  <c r="AS313" i="5"/>
  <c r="AZ312" i="5"/>
  <c r="BI313" i="5"/>
  <c r="Z117" i="5"/>
  <c r="F182" i="5" s="1"/>
  <c r="F312" i="5" s="1"/>
  <c r="AN312" i="5"/>
  <c r="B311" i="5"/>
  <c r="J310" i="5"/>
  <c r="BI407" i="1"/>
  <c r="BI408" i="1" s="1"/>
  <c r="BJ407" i="1"/>
  <c r="BJ408" i="1" s="1"/>
  <c r="AF408" i="1"/>
  <c r="AY407" i="1"/>
  <c r="AY408" i="1" s="1"/>
  <c r="BH407" i="1"/>
  <c r="AH407" i="1"/>
  <c r="BP409" i="1"/>
  <c r="AO408" i="1"/>
  <c r="AO409" i="1" s="1"/>
  <c r="BN408" i="1"/>
  <c r="BN409" i="1" s="1"/>
  <c r="BW408" i="1"/>
  <c r="BW409" i="1" s="1"/>
  <c r="BW410" i="1" s="1"/>
  <c r="BS408" i="1"/>
  <c r="BS409" i="1" s="1"/>
  <c r="AJ407" i="1"/>
  <c r="AQ408" i="1"/>
  <c r="AL407" i="1"/>
  <c r="AM408" i="1"/>
  <c r="BL407" i="1"/>
  <c r="BL408" i="1" s="1"/>
  <c r="AK407" i="1"/>
  <c r="AT408" i="1" s="1"/>
  <c r="BU408" i="1"/>
  <c r="BU409" i="1" s="1"/>
  <c r="BC408" i="1"/>
  <c r="BA408" i="1"/>
  <c r="BJ409" i="1" s="1"/>
  <c r="AZ408" i="1"/>
  <c r="AV408" i="1"/>
  <c r="BE409" i="1" s="1"/>
  <c r="AA407" i="1"/>
  <c r="AA213" i="1"/>
  <c r="F212" i="1"/>
  <c r="AI407" i="1"/>
  <c r="AG407" i="1"/>
  <c r="AX408" i="1"/>
  <c r="BG409" i="1" s="1"/>
  <c r="AS407" i="1"/>
  <c r="AU407" i="1"/>
  <c r="BD408" i="1" s="1"/>
  <c r="BV409" i="1"/>
  <c r="BB407" i="1"/>
  <c r="BB314" i="5"/>
  <c r="AL314" i="5"/>
  <c r="P119" i="5"/>
  <c r="P313" i="5"/>
  <c r="Y314" i="5" s="1"/>
  <c r="AF313" i="5"/>
  <c r="S118" i="5"/>
  <c r="AB118" i="5" s="1"/>
  <c r="S312" i="5"/>
  <c r="AB313" i="5" s="1"/>
  <c r="BK313" i="5"/>
  <c r="BK314" i="5" s="1"/>
  <c r="BK315" i="5" s="1"/>
  <c r="AH314" i="5"/>
  <c r="AR313" i="5"/>
  <c r="AR314" i="5" s="1"/>
  <c r="AO313" i="5"/>
  <c r="AO314" i="5" s="1"/>
  <c r="AJ313" i="5"/>
  <c r="AS314" i="5" s="1"/>
  <c r="AU315" i="5"/>
  <c r="O118" i="5"/>
  <c r="O312" i="5"/>
  <c r="X313" i="5" s="1"/>
  <c r="R118" i="5"/>
  <c r="R312" i="5"/>
  <c r="AA313" i="5" s="1"/>
  <c r="BD314" i="5"/>
  <c r="BD315" i="5" s="1"/>
  <c r="M119" i="5"/>
  <c r="M313" i="5"/>
  <c r="V314" i="5" s="1"/>
  <c r="AQ314" i="5"/>
  <c r="AE314" i="5"/>
  <c r="BA313" i="5"/>
  <c r="AG313" i="5"/>
  <c r="AP314" i="5" s="1"/>
  <c r="AX313" i="5"/>
  <c r="BG313" i="5"/>
  <c r="AK313" i="5"/>
  <c r="AI313" i="5"/>
  <c r="AB117" i="5"/>
  <c r="AK118" i="5" s="1"/>
  <c r="AT313" i="5"/>
  <c r="T119" i="5"/>
  <c r="T313" i="5"/>
  <c r="AC314" i="5" s="1"/>
  <c r="Q118" i="5"/>
  <c r="Q312" i="5"/>
  <c r="Z313" i="5" s="1"/>
  <c r="N118" i="5"/>
  <c r="W118" i="5" s="1"/>
  <c r="N312" i="5"/>
  <c r="W313" i="5" s="1"/>
  <c r="BE335" i="1"/>
  <c r="I341" i="1" s="1"/>
  <c r="BE212" i="1"/>
  <c r="BE336" i="1" s="1"/>
  <c r="BU118" i="5"/>
  <c r="BU119" i="5" s="1"/>
  <c r="BC118" i="5"/>
  <c r="BL119" i="5" s="1"/>
  <c r="BT117" i="5"/>
  <c r="AZ118" i="5"/>
  <c r="AR242" i="5"/>
  <c r="BA119" i="5" s="1"/>
  <c r="AP242" i="5"/>
  <c r="AP180" i="5"/>
  <c r="AR180" i="5"/>
  <c r="AY118" i="5"/>
  <c r="AW118" i="5"/>
  <c r="AU180" i="5"/>
  <c r="BB117" i="5"/>
  <c r="AO180" i="5"/>
  <c r="AU242" i="5"/>
  <c r="AE118" i="5"/>
  <c r="BD118" i="5"/>
  <c r="AN180" i="5"/>
  <c r="AO242" i="5"/>
  <c r="AX118" i="5"/>
  <c r="AT180" i="5"/>
  <c r="D182" i="5"/>
  <c r="D312" i="5" s="1"/>
  <c r="Y117" i="5"/>
  <c r="AH118" i="5" s="1"/>
  <c r="E181" i="5"/>
  <c r="E311" i="5" s="1"/>
  <c r="AT242" i="5"/>
  <c r="AQ242" i="5"/>
  <c r="AC118" i="5"/>
  <c r="I182" i="5"/>
  <c r="I312" i="5" s="1"/>
  <c r="AG118" i="5"/>
  <c r="C182" i="5"/>
  <c r="C312" i="5" s="1"/>
  <c r="AQ180" i="5"/>
  <c r="AF118" i="5"/>
  <c r="AI118" i="5"/>
  <c r="AL118" i="5"/>
  <c r="AN242" i="5"/>
  <c r="AJ117" i="5"/>
  <c r="AS179" i="5"/>
  <c r="AA117" i="5"/>
  <c r="G181" i="5"/>
  <c r="G311" i="5" s="1"/>
  <c r="AS241" i="5"/>
  <c r="AS242" i="5" s="1"/>
  <c r="V118" i="5"/>
  <c r="B182" i="5"/>
  <c r="G246" i="5"/>
  <c r="BK117" i="5"/>
  <c r="BJ118" i="5"/>
  <c r="BJ119" i="5" s="1"/>
  <c r="BS118" i="5"/>
  <c r="BQ118" i="5"/>
  <c r="BR118" i="5"/>
  <c r="BH118" i="5"/>
  <c r="BO118" i="5"/>
  <c r="BI118" i="5"/>
  <c r="BM118" i="5"/>
  <c r="BV118" i="5"/>
  <c r="BF118" i="5"/>
  <c r="BP119" i="5"/>
  <c r="J116" i="5"/>
  <c r="C117" i="5"/>
  <c r="F117" i="5"/>
  <c r="B117" i="5"/>
  <c r="H117" i="5"/>
  <c r="H246" i="5"/>
  <c r="G117" i="5"/>
  <c r="C246" i="5"/>
  <c r="I117" i="5"/>
  <c r="I246" i="5"/>
  <c r="B246" i="5"/>
  <c r="D246" i="5"/>
  <c r="J245" i="5"/>
  <c r="J180" i="5"/>
  <c r="E246" i="5"/>
  <c r="E117" i="5"/>
  <c r="F246" i="5"/>
  <c r="D117" i="5"/>
  <c r="BB272" i="1"/>
  <c r="BB334" i="1"/>
  <c r="F340" i="1" s="1"/>
  <c r="BN212" i="1"/>
  <c r="BC335" i="1"/>
  <c r="G341" i="1" s="1"/>
  <c r="BC273" i="1"/>
  <c r="AZ273" i="1"/>
  <c r="AZ335" i="1"/>
  <c r="D341" i="1" s="1"/>
  <c r="BZ212" i="1"/>
  <c r="BD273" i="1"/>
  <c r="BD335" i="1"/>
  <c r="H341" i="1" s="1"/>
  <c r="AY335" i="1"/>
  <c r="C341" i="1" s="1"/>
  <c r="AY273" i="1"/>
  <c r="BA272" i="1"/>
  <c r="BA334" i="1"/>
  <c r="E340" i="1" s="1"/>
  <c r="BC212" i="1"/>
  <c r="E275" i="1"/>
  <c r="E405" i="1" s="1"/>
  <c r="G276" i="1"/>
  <c r="G406" i="1" s="1"/>
  <c r="CF212" i="1"/>
  <c r="I276" i="1"/>
  <c r="I406" i="1" s="1"/>
  <c r="H276" i="1"/>
  <c r="H406" i="1" s="1"/>
  <c r="C276" i="1"/>
  <c r="C406" i="1" s="1"/>
  <c r="F275" i="1"/>
  <c r="F405" i="1" s="1"/>
  <c r="D276" i="1"/>
  <c r="D406" i="1" s="1"/>
  <c r="AG212" i="1"/>
  <c r="AP212" i="1"/>
  <c r="BS211" i="1"/>
  <c r="BR212" i="1"/>
  <c r="BV212" i="1"/>
  <c r="AU212" i="1"/>
  <c r="BT211" i="1"/>
  <c r="BA211" i="1"/>
  <c r="J211" i="1"/>
  <c r="BI212" i="1"/>
  <c r="CE212" i="1"/>
  <c r="AJ211" i="1"/>
  <c r="AV212" i="1"/>
  <c r="BB211" i="1"/>
  <c r="AS211" i="1"/>
  <c r="AK212" i="1"/>
  <c r="BK211" i="1"/>
  <c r="CC211" i="1"/>
  <c r="AI211" i="1"/>
  <c r="AR211" i="1"/>
  <c r="BJ211" i="1"/>
  <c r="CB211" i="1"/>
  <c r="BW212" i="1"/>
  <c r="BH212" i="1"/>
  <c r="BQ212" i="1"/>
  <c r="Y213" i="1"/>
  <c r="Y408" i="1" s="1"/>
  <c r="D212" i="1"/>
  <c r="W213" i="1"/>
  <c r="W408" i="1" s="1"/>
  <c r="B212" i="1"/>
  <c r="AT212" i="1"/>
  <c r="AD213" i="1"/>
  <c r="AD408" i="1" s="1"/>
  <c r="I212" i="1"/>
  <c r="AH212" i="1"/>
  <c r="Z214" i="1"/>
  <c r="Z409" i="1" s="1"/>
  <c r="E213" i="1"/>
  <c r="AY212" i="1"/>
  <c r="AM212" i="1"/>
  <c r="AC213" i="1"/>
  <c r="AC408" i="1" s="1"/>
  <c r="H212" i="1"/>
  <c r="CA212" i="1"/>
  <c r="AQ212" i="1"/>
  <c r="AZ212" i="1"/>
  <c r="BD212" i="1"/>
  <c r="BM212" i="1"/>
  <c r="BL212" i="1"/>
  <c r="BU212" i="1"/>
  <c r="AL212" i="1"/>
  <c r="X213" i="1"/>
  <c r="X408" i="1" s="1"/>
  <c r="C212" i="1"/>
  <c r="AB213" i="1"/>
  <c r="AB408" i="1" s="1"/>
  <c r="G212" i="1"/>
  <c r="BG314" i="5" l="1"/>
  <c r="AN313" i="5"/>
  <c r="B312" i="5"/>
  <c r="J311" i="5"/>
  <c r="BD316" i="5"/>
  <c r="AZ313" i="5"/>
  <c r="H182" i="5"/>
  <c r="H312" i="5" s="1"/>
  <c r="AW313" i="5"/>
  <c r="BI409" i="1"/>
  <c r="BR408" i="1"/>
  <c r="BR409" i="1" s="1"/>
  <c r="BR410" i="1" s="1"/>
  <c r="BB408" i="1"/>
  <c r="BB409" i="1" s="1"/>
  <c r="BS410" i="1"/>
  <c r="BE213" i="1"/>
  <c r="BN213" i="1"/>
  <c r="BN214" i="1" s="1"/>
  <c r="BM409" i="1"/>
  <c r="BL409" i="1"/>
  <c r="BU410" i="1" s="1"/>
  <c r="AL408" i="1"/>
  <c r="BN410" i="1"/>
  <c r="BP410" i="1"/>
  <c r="AJ408" i="1"/>
  <c r="AK408" i="1"/>
  <c r="AI408" i="1"/>
  <c r="AH408" i="1"/>
  <c r="BC409" i="1"/>
  <c r="BH408" i="1"/>
  <c r="BH409" i="1" s="1"/>
  <c r="BQ408" i="1"/>
  <c r="BQ409" i="1" s="1"/>
  <c r="AQ409" i="1"/>
  <c r="BV410" i="1"/>
  <c r="AG408" i="1"/>
  <c r="C407" i="1"/>
  <c r="AA408" i="1"/>
  <c r="AA214" i="1"/>
  <c r="F213" i="1"/>
  <c r="AM409" i="1"/>
  <c r="AS408" i="1"/>
  <c r="AV409" i="1"/>
  <c r="AF409" i="1"/>
  <c r="AO410" i="1" s="1"/>
  <c r="AX409" i="1"/>
  <c r="AX410" i="1" s="1"/>
  <c r="AZ409" i="1"/>
  <c r="AP408" i="1"/>
  <c r="BK408" i="1"/>
  <c r="AR408" i="1"/>
  <c r="AU408" i="1"/>
  <c r="BA409" i="1"/>
  <c r="BJ410" i="1" s="1"/>
  <c r="BE274" i="1"/>
  <c r="BB315" i="5"/>
  <c r="BK316" i="5" s="1"/>
  <c r="W314" i="5"/>
  <c r="R119" i="5"/>
  <c r="R313" i="5"/>
  <c r="AA314" i="5" s="1"/>
  <c r="AO315" i="5"/>
  <c r="Q119" i="5"/>
  <c r="Q313" i="5"/>
  <c r="Z314" i="5" s="1"/>
  <c r="AX314" i="5"/>
  <c r="AX315" i="5" s="1"/>
  <c r="AX316" i="5" s="1"/>
  <c r="BM315" i="5"/>
  <c r="BM316" i="5" s="1"/>
  <c r="AL315" i="5"/>
  <c r="AU316" i="5" s="1"/>
  <c r="O119" i="5"/>
  <c r="O313" i="5"/>
  <c r="X314" i="5" s="1"/>
  <c r="X118" i="5"/>
  <c r="AG119" i="5" s="1"/>
  <c r="AP244" i="5" s="1"/>
  <c r="AT314" i="5"/>
  <c r="BC314" i="5"/>
  <c r="BA314" i="5"/>
  <c r="BA315" i="5" s="1"/>
  <c r="BJ314" i="5"/>
  <c r="BJ315" i="5" s="1"/>
  <c r="BJ316" i="5" s="1"/>
  <c r="AI314" i="5"/>
  <c r="P120" i="5"/>
  <c r="P314" i="5"/>
  <c r="Y315" i="5" s="1"/>
  <c r="N119" i="5"/>
  <c r="N313" i="5"/>
  <c r="AH315" i="5"/>
  <c r="AE315" i="5"/>
  <c r="AF314" i="5"/>
  <c r="AQ315" i="5"/>
  <c r="AQ316" i="5" s="1"/>
  <c r="AJ314" i="5"/>
  <c r="AS315" i="5" s="1"/>
  <c r="AK314" i="5"/>
  <c r="AG314" i="5"/>
  <c r="AP315" i="5" s="1"/>
  <c r="T120" i="5"/>
  <c r="T314" i="5"/>
  <c r="AC315" i="5" s="1"/>
  <c r="S119" i="5"/>
  <c r="S313" i="5"/>
  <c r="AB314" i="5" s="1"/>
  <c r="AY315" i="5"/>
  <c r="Z118" i="5"/>
  <c r="AI119" i="5" s="1"/>
  <c r="M120" i="5"/>
  <c r="M314" i="5"/>
  <c r="V315" i="5" s="1"/>
  <c r="BW213" i="1"/>
  <c r="BW214" i="1" s="1"/>
  <c r="AP243" i="5"/>
  <c r="AT243" i="5"/>
  <c r="AU181" i="5"/>
  <c r="AY119" i="5"/>
  <c r="BD119" i="5"/>
  <c r="AN243" i="5"/>
  <c r="AT181" i="5"/>
  <c r="AX119" i="5"/>
  <c r="AU243" i="5"/>
  <c r="AQ181" i="5"/>
  <c r="BG119" i="5"/>
  <c r="BP120" i="5" s="1"/>
  <c r="AQ243" i="5"/>
  <c r="AN181" i="5"/>
  <c r="AE119" i="5"/>
  <c r="AS180" i="5"/>
  <c r="AF119" i="5"/>
  <c r="AO243" i="5"/>
  <c r="AO181" i="5"/>
  <c r="H183" i="5"/>
  <c r="H313" i="5" s="1"/>
  <c r="AW119" i="5"/>
  <c r="AR181" i="5"/>
  <c r="AP181" i="5"/>
  <c r="AL119" i="5"/>
  <c r="AZ119" i="5"/>
  <c r="Y118" i="5"/>
  <c r="AH119" i="5" s="1"/>
  <c r="E182" i="5"/>
  <c r="E312" i="5" s="1"/>
  <c r="BC119" i="5"/>
  <c r="AK119" i="5"/>
  <c r="W119" i="5"/>
  <c r="C183" i="5"/>
  <c r="C313" i="5" s="1"/>
  <c r="AC119" i="5"/>
  <c r="I183" i="5"/>
  <c r="I313" i="5" s="1"/>
  <c r="AR243" i="5"/>
  <c r="AA118" i="5"/>
  <c r="G182" i="5"/>
  <c r="G312" i="5" s="1"/>
  <c r="V119" i="5"/>
  <c r="B183" i="5"/>
  <c r="BB118" i="5"/>
  <c r="BB119" i="5" s="1"/>
  <c r="AJ118" i="5"/>
  <c r="G247" i="5"/>
  <c r="BK118" i="5"/>
  <c r="BT118" i="5"/>
  <c r="BS119" i="5"/>
  <c r="BS120" i="5" s="1"/>
  <c r="BH119" i="5"/>
  <c r="BO119" i="5"/>
  <c r="BM119" i="5"/>
  <c r="BI119" i="5"/>
  <c r="BQ119" i="5"/>
  <c r="BV119" i="5"/>
  <c r="BU120" i="5"/>
  <c r="BF119" i="5"/>
  <c r="BR119" i="5"/>
  <c r="J246" i="5"/>
  <c r="J181" i="5"/>
  <c r="J117" i="5"/>
  <c r="H247" i="5"/>
  <c r="B247" i="5"/>
  <c r="C247" i="5"/>
  <c r="G118" i="5"/>
  <c r="B118" i="5"/>
  <c r="F118" i="5"/>
  <c r="D118" i="5"/>
  <c r="D247" i="5"/>
  <c r="I118" i="5"/>
  <c r="C118" i="5"/>
  <c r="E118" i="5"/>
  <c r="E247" i="5"/>
  <c r="I247" i="5"/>
  <c r="H118" i="5"/>
  <c r="F247" i="5"/>
  <c r="BD274" i="1"/>
  <c r="BD336" i="1"/>
  <c r="H342" i="1" s="1"/>
  <c r="AZ336" i="1"/>
  <c r="D342" i="1" s="1"/>
  <c r="AZ274" i="1"/>
  <c r="BE337" i="1"/>
  <c r="BE275" i="1"/>
  <c r="BA273" i="1"/>
  <c r="BA335" i="1"/>
  <c r="E341" i="1" s="1"/>
  <c r="AY274" i="1"/>
  <c r="AY336" i="1"/>
  <c r="C342" i="1" s="1"/>
  <c r="I342" i="1"/>
  <c r="BC336" i="1"/>
  <c r="G342" i="1" s="1"/>
  <c r="BC274" i="1"/>
  <c r="BB273" i="1"/>
  <c r="BB335" i="1"/>
  <c r="F341" i="1" s="1"/>
  <c r="AP213" i="1"/>
  <c r="CB212" i="1"/>
  <c r="BC213" i="1"/>
  <c r="CA213" i="1"/>
  <c r="BS212" i="1"/>
  <c r="BD213" i="1"/>
  <c r="AY213" i="1"/>
  <c r="E276" i="1"/>
  <c r="E406" i="1" s="1"/>
  <c r="BT212" i="1"/>
  <c r="I277" i="1"/>
  <c r="I407" i="1" s="1"/>
  <c r="D277" i="1"/>
  <c r="D407" i="1" s="1"/>
  <c r="G277" i="1"/>
  <c r="G407" i="1" s="1"/>
  <c r="BR213" i="1"/>
  <c r="F276" i="1"/>
  <c r="F406" i="1" s="1"/>
  <c r="C277" i="1"/>
  <c r="H277" i="1"/>
  <c r="H407" i="1" s="1"/>
  <c r="CE213" i="1"/>
  <c r="AK213" i="1"/>
  <c r="AQ213" i="1"/>
  <c r="AV213" i="1"/>
  <c r="BE214" i="1" s="1"/>
  <c r="AT213" i="1"/>
  <c r="CC212" i="1"/>
  <c r="BB212" i="1"/>
  <c r="BK212" i="1"/>
  <c r="AL213" i="1"/>
  <c r="AR212" i="1"/>
  <c r="BA212" i="1"/>
  <c r="AJ212" i="1"/>
  <c r="AI212" i="1"/>
  <c r="BL213" i="1"/>
  <c r="J212" i="1"/>
  <c r="BJ212" i="1"/>
  <c r="AS212" i="1"/>
  <c r="CF213" i="1"/>
  <c r="Z215" i="1"/>
  <c r="Z410" i="1" s="1"/>
  <c r="E214" i="1"/>
  <c r="BQ213" i="1"/>
  <c r="BZ213" i="1"/>
  <c r="AD214" i="1"/>
  <c r="AD409" i="1" s="1"/>
  <c r="I213" i="1"/>
  <c r="BU213" i="1"/>
  <c r="CD213" i="1"/>
  <c r="AB214" i="1"/>
  <c r="AB409" i="1" s="1"/>
  <c r="G213" i="1"/>
  <c r="AZ213" i="1"/>
  <c r="BI213" i="1"/>
  <c r="AC214" i="1"/>
  <c r="AC409" i="1" s="1"/>
  <c r="H213" i="1"/>
  <c r="AM213" i="1"/>
  <c r="AH213" i="1"/>
  <c r="BH213" i="1"/>
  <c r="W214" i="1"/>
  <c r="W409" i="1" s="1"/>
  <c r="B213" i="1"/>
  <c r="AU213" i="1"/>
  <c r="X214" i="1"/>
  <c r="X409" i="1" s="1"/>
  <c r="C213" i="1"/>
  <c r="BM213" i="1"/>
  <c r="BV213" i="1"/>
  <c r="AG213" i="1"/>
  <c r="Y214" i="1"/>
  <c r="Y409" i="1" s="1"/>
  <c r="D213" i="1"/>
  <c r="BI410" i="1" l="1"/>
  <c r="BC120" i="5"/>
  <c r="BF314" i="5"/>
  <c r="AW314" i="5"/>
  <c r="AZ314" i="5"/>
  <c r="AT315" i="5"/>
  <c r="BI314" i="5"/>
  <c r="BI315" i="5" s="1"/>
  <c r="J312" i="5"/>
  <c r="AN314" i="5"/>
  <c r="B313" i="5"/>
  <c r="AF315" i="5"/>
  <c r="AO316" i="5" s="1"/>
  <c r="AX317" i="5" s="1"/>
  <c r="BM317" i="5"/>
  <c r="AV410" i="1"/>
  <c r="BQ410" i="1"/>
  <c r="AU409" i="1"/>
  <c r="AX411" i="1"/>
  <c r="BS411" i="1"/>
  <c r="AJ409" i="1"/>
  <c r="AA409" i="1"/>
  <c r="F214" i="1"/>
  <c r="AA215" i="1"/>
  <c r="AK409" i="1"/>
  <c r="AH409" i="1"/>
  <c r="AR409" i="1"/>
  <c r="BW411" i="1"/>
  <c r="AQ410" i="1"/>
  <c r="AZ410" i="1"/>
  <c r="AF410" i="1"/>
  <c r="AO411" i="1" s="1"/>
  <c r="AG409" i="1"/>
  <c r="AL409" i="1"/>
  <c r="BI411" i="1"/>
  <c r="AS409" i="1"/>
  <c r="AS410" i="1" s="1"/>
  <c r="BL410" i="1"/>
  <c r="BU411" i="1" s="1"/>
  <c r="BK409" i="1"/>
  <c r="BK410" i="1" s="1"/>
  <c r="BT409" i="1"/>
  <c r="BT410" i="1" s="1"/>
  <c r="BT411" i="1" s="1"/>
  <c r="AM410" i="1"/>
  <c r="BD409" i="1"/>
  <c r="AP409" i="1"/>
  <c r="BE410" i="1"/>
  <c r="AT409" i="1"/>
  <c r="AY409" i="1"/>
  <c r="BR411" i="1"/>
  <c r="AI409" i="1"/>
  <c r="BG410" i="1"/>
  <c r="BG411" i="1" s="1"/>
  <c r="BD317" i="5"/>
  <c r="AC316" i="5"/>
  <c r="P121" i="5"/>
  <c r="P315" i="5"/>
  <c r="Y316" i="5" s="1"/>
  <c r="AI315" i="5"/>
  <c r="O120" i="5"/>
  <c r="X120" i="5" s="1"/>
  <c r="O314" i="5"/>
  <c r="X315" i="5" s="1"/>
  <c r="F183" i="5"/>
  <c r="F313" i="5" s="1"/>
  <c r="M121" i="5"/>
  <c r="M315" i="5"/>
  <c r="V316" i="5" s="1"/>
  <c r="Z119" i="5"/>
  <c r="AI120" i="5" s="1"/>
  <c r="AR315" i="5"/>
  <c r="AK315" i="5"/>
  <c r="AE316" i="5"/>
  <c r="AY316" i="5"/>
  <c r="BH316" i="5"/>
  <c r="BH317" i="5" s="1"/>
  <c r="D183" i="5"/>
  <c r="D313" i="5" s="1"/>
  <c r="R120" i="5"/>
  <c r="R314" i="5"/>
  <c r="AA315" i="5" s="1"/>
  <c r="BB316" i="5"/>
  <c r="BK317" i="5" s="1"/>
  <c r="AL316" i="5"/>
  <c r="T121" i="5"/>
  <c r="T315" i="5"/>
  <c r="BG315" i="5"/>
  <c r="BG316" i="5" s="1"/>
  <c r="BG317" i="5" s="1"/>
  <c r="AG315" i="5"/>
  <c r="AH316" i="5"/>
  <c r="S120" i="5"/>
  <c r="S314" i="5"/>
  <c r="AB315" i="5" s="1"/>
  <c r="X119" i="5"/>
  <c r="AG120" i="5" s="1"/>
  <c r="AP245" i="5" s="1"/>
  <c r="AP182" i="5"/>
  <c r="N120" i="5"/>
  <c r="W120" i="5" s="1"/>
  <c r="N314" i="5"/>
  <c r="W315" i="5" s="1"/>
  <c r="BC315" i="5"/>
  <c r="BC316" i="5" s="1"/>
  <c r="BL315" i="5"/>
  <c r="BL316" i="5" s="1"/>
  <c r="BL317" i="5" s="1"/>
  <c r="BM318" i="5"/>
  <c r="Q120" i="5"/>
  <c r="Q314" i="5"/>
  <c r="Z315" i="5" s="1"/>
  <c r="AJ315" i="5"/>
  <c r="AB119" i="5"/>
  <c r="AK120" i="5" s="1"/>
  <c r="CF214" i="1"/>
  <c r="AY120" i="5"/>
  <c r="AY121" i="5" s="1"/>
  <c r="AT244" i="5"/>
  <c r="BC121" i="5" s="1"/>
  <c r="AW120" i="5"/>
  <c r="BD120" i="5"/>
  <c r="AN244" i="5"/>
  <c r="AZ120" i="5"/>
  <c r="AN182" i="5"/>
  <c r="BG120" i="5"/>
  <c r="BP121" i="5" s="1"/>
  <c r="AQ182" i="5"/>
  <c r="AQ244" i="5"/>
  <c r="AF120" i="5"/>
  <c r="AR182" i="5"/>
  <c r="AR244" i="5"/>
  <c r="BA120" i="5"/>
  <c r="AL120" i="5"/>
  <c r="C184" i="5"/>
  <c r="C314" i="5" s="1"/>
  <c r="AU244" i="5"/>
  <c r="AO182" i="5"/>
  <c r="BL120" i="5"/>
  <c r="BU121" i="5" s="1"/>
  <c r="Y119" i="5"/>
  <c r="AH120" i="5" s="1"/>
  <c r="E183" i="5"/>
  <c r="E313" i="5" s="1"/>
  <c r="AU182" i="5"/>
  <c r="D184" i="5"/>
  <c r="D314" i="5" s="1"/>
  <c r="AO244" i="5"/>
  <c r="AX120" i="5"/>
  <c r="AC120" i="5"/>
  <c r="I184" i="5"/>
  <c r="I314" i="5" s="1"/>
  <c r="AT182" i="5"/>
  <c r="AJ119" i="5"/>
  <c r="AS243" i="5"/>
  <c r="V120" i="5"/>
  <c r="B184" i="5"/>
  <c r="AA119" i="5"/>
  <c r="AJ120" i="5" s="1"/>
  <c r="G183" i="5"/>
  <c r="G313" i="5" s="1"/>
  <c r="AS181" i="5"/>
  <c r="BK119" i="5"/>
  <c r="BK120" i="5" s="1"/>
  <c r="AE120" i="5"/>
  <c r="BT119" i="5"/>
  <c r="BQ120" i="5"/>
  <c r="BJ120" i="5"/>
  <c r="BV120" i="5"/>
  <c r="BR120" i="5"/>
  <c r="BF120" i="5"/>
  <c r="BH120" i="5"/>
  <c r="BO120" i="5"/>
  <c r="BM120" i="5"/>
  <c r="BI120" i="5"/>
  <c r="I248" i="5"/>
  <c r="I119" i="5"/>
  <c r="D119" i="5"/>
  <c r="B119" i="5"/>
  <c r="C248" i="5"/>
  <c r="C119" i="5"/>
  <c r="J118" i="5"/>
  <c r="B248" i="5"/>
  <c r="J247" i="5"/>
  <c r="D248" i="5"/>
  <c r="H248" i="5"/>
  <c r="J182" i="5"/>
  <c r="H119" i="5"/>
  <c r="F248" i="5"/>
  <c r="E248" i="5"/>
  <c r="G248" i="5"/>
  <c r="E119" i="5"/>
  <c r="F119" i="5"/>
  <c r="G119" i="5"/>
  <c r="CB213" i="1"/>
  <c r="BD337" i="1"/>
  <c r="BD275" i="1"/>
  <c r="BA274" i="1"/>
  <c r="BA336" i="1"/>
  <c r="H343" i="1"/>
  <c r="AY275" i="1"/>
  <c r="AY337" i="1"/>
  <c r="C343" i="1" s="1"/>
  <c r="E342" i="1"/>
  <c r="AZ275" i="1"/>
  <c r="AZ337" i="1"/>
  <c r="D343" i="1" s="1"/>
  <c r="BC337" i="1"/>
  <c r="G343" i="1" s="1"/>
  <c r="BC275" i="1"/>
  <c r="BB274" i="1"/>
  <c r="BB336" i="1"/>
  <c r="F342" i="1" s="1"/>
  <c r="BE276" i="1"/>
  <c r="BE338" i="1"/>
  <c r="I343" i="1"/>
  <c r="CA214" i="1"/>
  <c r="AY214" i="1"/>
  <c r="AK214" i="1"/>
  <c r="AU214" i="1"/>
  <c r="BL214" i="1"/>
  <c r="BC214" i="1"/>
  <c r="AT214" i="1"/>
  <c r="C278" i="1"/>
  <c r="C408" i="1" s="1"/>
  <c r="F277" i="1"/>
  <c r="F407" i="1" s="1"/>
  <c r="CC213" i="1"/>
  <c r="I278" i="1"/>
  <c r="I408" i="1" s="1"/>
  <c r="AS213" i="1"/>
  <c r="BT213" i="1"/>
  <c r="D278" i="1"/>
  <c r="D408" i="1" s="1"/>
  <c r="E277" i="1"/>
  <c r="E407" i="1" s="1"/>
  <c r="G278" i="1"/>
  <c r="G408" i="1" s="1"/>
  <c r="AQ214" i="1"/>
  <c r="H278" i="1"/>
  <c r="H408" i="1" s="1"/>
  <c r="AZ214" i="1"/>
  <c r="CF215" i="1"/>
  <c r="BU214" i="1"/>
  <c r="BZ214" i="1"/>
  <c r="BA213" i="1"/>
  <c r="BD214" i="1"/>
  <c r="BM214" i="1"/>
  <c r="BH214" i="1"/>
  <c r="J213" i="1"/>
  <c r="BJ213" i="1"/>
  <c r="AR213" i="1"/>
  <c r="BB213" i="1"/>
  <c r="AI213" i="1"/>
  <c r="AJ213" i="1"/>
  <c r="CD214" i="1"/>
  <c r="BK213" i="1"/>
  <c r="BS213" i="1"/>
  <c r="AM214" i="1"/>
  <c r="AG214" i="1"/>
  <c r="AP214" i="1"/>
  <c r="X215" i="1"/>
  <c r="X410" i="1" s="1"/>
  <c r="C214" i="1"/>
  <c r="BQ214" i="1"/>
  <c r="BN215" i="1"/>
  <c r="BW215" i="1"/>
  <c r="BI214" i="1"/>
  <c r="BR214" i="1"/>
  <c r="AB215" i="1"/>
  <c r="AB410" i="1" s="1"/>
  <c r="G214" i="1"/>
  <c r="W215" i="1"/>
  <c r="W410" i="1" s="1"/>
  <c r="B214" i="1"/>
  <c r="Z216" i="1"/>
  <c r="Z411" i="1" s="1"/>
  <c r="E215" i="1"/>
  <c r="Y215" i="1"/>
  <c r="Y410" i="1" s="1"/>
  <c r="D214" i="1"/>
  <c r="BV214" i="1"/>
  <c r="CE214" i="1"/>
  <c r="AV214" i="1"/>
  <c r="AH214" i="1"/>
  <c r="AC215" i="1"/>
  <c r="AC410" i="1" s="1"/>
  <c r="H214" i="1"/>
  <c r="AD215" i="1"/>
  <c r="AD410" i="1" s="1"/>
  <c r="I214" i="1"/>
  <c r="AL214" i="1"/>
  <c r="AZ411" i="1" l="1"/>
  <c r="BI412" i="1" s="1"/>
  <c r="BG412" i="1"/>
  <c r="AT410" i="1"/>
  <c r="BD410" i="1"/>
  <c r="AJ316" i="5"/>
  <c r="AT316" i="5"/>
  <c r="AN315" i="5"/>
  <c r="B314" i="5"/>
  <c r="J313" i="5"/>
  <c r="AZ315" i="5"/>
  <c r="AW315" i="5"/>
  <c r="AW316" i="5" s="1"/>
  <c r="BF315" i="5"/>
  <c r="BG318" i="5"/>
  <c r="AR316" i="5"/>
  <c r="Z120" i="5"/>
  <c r="AV411" i="1"/>
  <c r="BE411" i="1"/>
  <c r="AR410" i="1"/>
  <c r="BN411" i="1"/>
  <c r="BN412" i="1" s="1"/>
  <c r="BC410" i="1"/>
  <c r="BC411" i="1" s="1"/>
  <c r="AY410" i="1"/>
  <c r="AX412" i="1"/>
  <c r="BR412" i="1"/>
  <c r="AH410" i="1"/>
  <c r="AG410" i="1"/>
  <c r="BG413" i="1"/>
  <c r="BE412" i="1"/>
  <c r="AP410" i="1"/>
  <c r="AP411" i="1" s="1"/>
  <c r="AK410" i="1"/>
  <c r="AL410" i="1"/>
  <c r="AF411" i="1"/>
  <c r="BP411" i="1"/>
  <c r="BP412" i="1" s="1"/>
  <c r="BP413" i="1" s="1"/>
  <c r="AM411" i="1"/>
  <c r="AA410" i="1"/>
  <c r="F215" i="1"/>
  <c r="AA216" i="1"/>
  <c r="AI410" i="1"/>
  <c r="BB410" i="1"/>
  <c r="BB411" i="1" s="1"/>
  <c r="BM410" i="1"/>
  <c r="BA410" i="1"/>
  <c r="AJ410" i="1"/>
  <c r="AS411" i="1" s="1"/>
  <c r="AU410" i="1"/>
  <c r="BD411" i="1" s="1"/>
  <c r="BH410" i="1"/>
  <c r="I344" i="1"/>
  <c r="Q121" i="5"/>
  <c r="Q315" i="5"/>
  <c r="Z316" i="5" s="1"/>
  <c r="AE317" i="5"/>
  <c r="AK316" i="5"/>
  <c r="H184" i="5"/>
  <c r="H314" i="5" s="1"/>
  <c r="AT317" i="5"/>
  <c r="BC317" i="5"/>
  <c r="AB120" i="5"/>
  <c r="AK121" i="5" s="1"/>
  <c r="AI316" i="5"/>
  <c r="AR317" i="5" s="1"/>
  <c r="T122" i="5"/>
  <c r="T316" i="5"/>
  <c r="AC317" i="5" s="1"/>
  <c r="N121" i="5"/>
  <c r="N315" i="5"/>
  <c r="W316" i="5" s="1"/>
  <c r="AF316" i="5"/>
  <c r="AL317" i="5"/>
  <c r="P122" i="5"/>
  <c r="P316" i="5"/>
  <c r="Y317" i="5" s="1"/>
  <c r="BA316" i="5"/>
  <c r="AU317" i="5"/>
  <c r="BD318" i="5" s="1"/>
  <c r="AG316" i="5"/>
  <c r="M122" i="5"/>
  <c r="M316" i="5"/>
  <c r="V317" i="5" s="1"/>
  <c r="F184" i="5"/>
  <c r="F314" i="5" s="1"/>
  <c r="S121" i="5"/>
  <c r="S315" i="5"/>
  <c r="AB316" i="5" s="1"/>
  <c r="O121" i="5"/>
  <c r="O315" i="5"/>
  <c r="X316" i="5" s="1"/>
  <c r="AP316" i="5"/>
  <c r="AH317" i="5"/>
  <c r="AQ317" i="5"/>
  <c r="AQ318" i="5" s="1"/>
  <c r="R121" i="5"/>
  <c r="R315" i="5"/>
  <c r="AA316" i="5" s="1"/>
  <c r="AS316" i="5"/>
  <c r="AS317" i="5" s="1"/>
  <c r="AT245" i="5"/>
  <c r="BC122" i="5" s="1"/>
  <c r="AR183" i="5"/>
  <c r="BG121" i="5"/>
  <c r="BP122" i="5" s="1"/>
  <c r="AW121" i="5"/>
  <c r="AZ121" i="5"/>
  <c r="AO245" i="5"/>
  <c r="AO183" i="5"/>
  <c r="AG121" i="5"/>
  <c r="AP246" i="5" s="1"/>
  <c r="AY122" i="5"/>
  <c r="AU183" i="5"/>
  <c r="AP183" i="5"/>
  <c r="AR245" i="5"/>
  <c r="AT183" i="5"/>
  <c r="BA121" i="5"/>
  <c r="AC121" i="5"/>
  <c r="I185" i="5"/>
  <c r="I315" i="5" s="1"/>
  <c r="C185" i="5"/>
  <c r="C315" i="5" s="1"/>
  <c r="AQ245" i="5"/>
  <c r="D185" i="5"/>
  <c r="D315" i="5" s="1"/>
  <c r="Y120" i="5"/>
  <c r="E184" i="5"/>
  <c r="E314" i="5" s="1"/>
  <c r="AS182" i="5"/>
  <c r="AS183" i="5" s="1"/>
  <c r="AF121" i="5"/>
  <c r="AX121" i="5"/>
  <c r="AU245" i="5"/>
  <c r="BD121" i="5"/>
  <c r="AL121" i="5"/>
  <c r="AQ183" i="5"/>
  <c r="AS244" i="5"/>
  <c r="AS245" i="5" s="1"/>
  <c r="AE121" i="5"/>
  <c r="AN245" i="5"/>
  <c r="AN183" i="5"/>
  <c r="AA120" i="5"/>
  <c r="G184" i="5"/>
  <c r="G314" i="5" s="1"/>
  <c r="BT120" i="5"/>
  <c r="BT121" i="5" s="1"/>
  <c r="V121" i="5"/>
  <c r="B185" i="5"/>
  <c r="BB120" i="5"/>
  <c r="BF121" i="5"/>
  <c r="BO121" i="5"/>
  <c r="BQ121" i="5"/>
  <c r="BJ121" i="5"/>
  <c r="BS121" i="5"/>
  <c r="BH121" i="5"/>
  <c r="BL121" i="5"/>
  <c r="BM121" i="5"/>
  <c r="BV121" i="5"/>
  <c r="BI121" i="5"/>
  <c r="BR121" i="5"/>
  <c r="J183" i="5"/>
  <c r="E249" i="5"/>
  <c r="G120" i="5"/>
  <c r="H120" i="5"/>
  <c r="D249" i="5"/>
  <c r="J248" i="5"/>
  <c r="E120" i="5"/>
  <c r="G249" i="5"/>
  <c r="C120" i="5"/>
  <c r="D120" i="5"/>
  <c r="F249" i="5"/>
  <c r="F120" i="5"/>
  <c r="H249" i="5"/>
  <c r="B120" i="5"/>
  <c r="I249" i="5"/>
  <c r="B249" i="5"/>
  <c r="C249" i="5"/>
  <c r="J119" i="5"/>
  <c r="I120" i="5"/>
  <c r="BB337" i="1"/>
  <c r="BB275" i="1"/>
  <c r="BC276" i="1"/>
  <c r="BC338" i="1"/>
  <c r="G344" i="1" s="1"/>
  <c r="F343" i="1"/>
  <c r="BD276" i="1"/>
  <c r="BD338" i="1"/>
  <c r="H344" i="1" s="1"/>
  <c r="AY276" i="1"/>
  <c r="AY338" i="1"/>
  <c r="C344" i="1" s="1"/>
  <c r="BA337" i="1"/>
  <c r="E343" i="1" s="1"/>
  <c r="BA275" i="1"/>
  <c r="AZ338" i="1"/>
  <c r="D344" i="1" s="1"/>
  <c r="AZ276" i="1"/>
  <c r="AT215" i="1"/>
  <c r="BC215" i="1"/>
  <c r="BL215" i="1"/>
  <c r="AM215" i="1"/>
  <c r="BU215" i="1"/>
  <c r="BD215" i="1"/>
  <c r="CC214" i="1"/>
  <c r="I279" i="1"/>
  <c r="I409" i="1" s="1"/>
  <c r="H279" i="1"/>
  <c r="H409" i="1" s="1"/>
  <c r="D279" i="1"/>
  <c r="D409" i="1" s="1"/>
  <c r="CD215" i="1"/>
  <c r="AZ215" i="1"/>
  <c r="G279" i="1"/>
  <c r="G409" i="1" s="1"/>
  <c r="C279" i="1"/>
  <c r="C409" i="1" s="1"/>
  <c r="AS214" i="1"/>
  <c r="F278" i="1"/>
  <c r="F408" i="1" s="1"/>
  <c r="BM215" i="1"/>
  <c r="BB214" i="1"/>
  <c r="E278" i="1"/>
  <c r="E408" i="1" s="1"/>
  <c r="BV215" i="1"/>
  <c r="J214" i="1"/>
  <c r="BQ215" i="1"/>
  <c r="BS214" i="1"/>
  <c r="CE215" i="1"/>
  <c r="CE216" i="1" s="1"/>
  <c r="BI215" i="1"/>
  <c r="AG215" i="1"/>
  <c r="BK214" i="1"/>
  <c r="AI214" i="1"/>
  <c r="AL215" i="1"/>
  <c r="AH215" i="1"/>
  <c r="CB214" i="1"/>
  <c r="AR214" i="1"/>
  <c r="AJ214" i="1"/>
  <c r="BJ214" i="1"/>
  <c r="BH215" i="1"/>
  <c r="BA214" i="1"/>
  <c r="BT214" i="1"/>
  <c r="Y216" i="1"/>
  <c r="Y411" i="1" s="1"/>
  <c r="D215" i="1"/>
  <c r="Z217" i="1"/>
  <c r="Z412" i="1" s="1"/>
  <c r="E216" i="1"/>
  <c r="W216" i="1"/>
  <c r="W411" i="1" s="1"/>
  <c r="B215" i="1"/>
  <c r="AB216" i="1"/>
  <c r="AB411" i="1" s="1"/>
  <c r="G215" i="1"/>
  <c r="BW216" i="1"/>
  <c r="CF216" i="1"/>
  <c r="AK215" i="1"/>
  <c r="BZ215" i="1"/>
  <c r="AQ215" i="1"/>
  <c r="BR215" i="1"/>
  <c r="CA215" i="1"/>
  <c r="AD216" i="1"/>
  <c r="AD411" i="1" s="1"/>
  <c r="I215" i="1"/>
  <c r="AV215" i="1"/>
  <c r="BE215" i="1"/>
  <c r="AC216" i="1"/>
  <c r="AC411" i="1" s="1"/>
  <c r="H215" i="1"/>
  <c r="AU215" i="1"/>
  <c r="X216" i="1"/>
  <c r="X411" i="1" s="1"/>
  <c r="C215" i="1"/>
  <c r="AP215" i="1"/>
  <c r="AY215" i="1"/>
  <c r="BC318" i="5" l="1"/>
  <c r="BF316" i="5"/>
  <c r="BF317" i="5" s="1"/>
  <c r="BL411" i="1"/>
  <c r="BL412" i="1" s="1"/>
  <c r="BW412" i="1"/>
  <c r="BW413" i="1" s="1"/>
  <c r="AR411" i="1"/>
  <c r="BP414" i="1"/>
  <c r="BR413" i="1"/>
  <c r="Z121" i="5"/>
  <c r="AP317" i="5"/>
  <c r="AI121" i="5"/>
  <c r="J314" i="5"/>
  <c r="BI316" i="5"/>
  <c r="AZ316" i="5"/>
  <c r="F185" i="5"/>
  <c r="F315" i="5" s="1"/>
  <c r="AB121" i="5"/>
  <c r="AK122" i="5" s="1"/>
  <c r="AN316" i="5"/>
  <c r="B315" i="5"/>
  <c r="H185" i="5"/>
  <c r="H315" i="5" s="1"/>
  <c r="AA411" i="1"/>
  <c r="F216" i="1"/>
  <c r="AA217" i="1"/>
  <c r="AM412" i="1"/>
  <c r="AF412" i="1"/>
  <c r="AG411" i="1"/>
  <c r="AJ411" i="1"/>
  <c r="BA411" i="1"/>
  <c r="BA412" i="1" s="1"/>
  <c r="BJ411" i="1"/>
  <c r="AH411" i="1"/>
  <c r="AK411" i="1"/>
  <c r="AY411" i="1"/>
  <c r="AY412" i="1" s="1"/>
  <c r="AQ411" i="1"/>
  <c r="AU411" i="1"/>
  <c r="BD412" i="1" s="1"/>
  <c r="BM411" i="1"/>
  <c r="BM412" i="1" s="1"/>
  <c r="BV411" i="1"/>
  <c r="BV412" i="1" s="1"/>
  <c r="BV413" i="1" s="1"/>
  <c r="AV412" i="1"/>
  <c r="BB412" i="1"/>
  <c r="AL411" i="1"/>
  <c r="BK411" i="1"/>
  <c r="BH411" i="1"/>
  <c r="BQ411" i="1"/>
  <c r="BN413" i="1"/>
  <c r="BU412" i="1"/>
  <c r="BU413" i="1" s="1"/>
  <c r="AT411" i="1"/>
  <c r="AI411" i="1"/>
  <c r="AR412" i="1" s="1"/>
  <c r="AO412" i="1"/>
  <c r="AJ317" i="5"/>
  <c r="AR318" i="5"/>
  <c r="P123" i="5"/>
  <c r="P317" i="5"/>
  <c r="Y318" i="5" s="1"/>
  <c r="T123" i="5"/>
  <c r="T317" i="5"/>
  <c r="AC318" i="5" s="1"/>
  <c r="R122" i="5"/>
  <c r="R316" i="5"/>
  <c r="AA317" i="5" s="1"/>
  <c r="BD319" i="5"/>
  <c r="BM319" i="5"/>
  <c r="BM320" i="5" s="1"/>
  <c r="AE318" i="5"/>
  <c r="AL318" i="5"/>
  <c r="O122" i="5"/>
  <c r="O316" i="5"/>
  <c r="X317" i="5" s="1"/>
  <c r="X121" i="5"/>
  <c r="D186" i="5" s="1"/>
  <c r="D316" i="5" s="1"/>
  <c r="BB317" i="5"/>
  <c r="Q122" i="5"/>
  <c r="Q316" i="5"/>
  <c r="Z317" i="5" s="1"/>
  <c r="N122" i="5"/>
  <c r="N316" i="5"/>
  <c r="W317" i="5" s="1"/>
  <c r="AG317" i="5"/>
  <c r="AH318" i="5"/>
  <c r="AQ319" i="5" s="1"/>
  <c r="AI317" i="5"/>
  <c r="AY317" i="5"/>
  <c r="AK317" i="5"/>
  <c r="AT318" i="5" s="1"/>
  <c r="BC319" i="5" s="1"/>
  <c r="S122" i="5"/>
  <c r="S316" i="5"/>
  <c r="AB317" i="5" s="1"/>
  <c r="M123" i="5"/>
  <c r="M317" i="5"/>
  <c r="V318" i="5" s="1"/>
  <c r="W121" i="5"/>
  <c r="C186" i="5" s="1"/>
  <c r="C316" i="5" s="1"/>
  <c r="AU318" i="5"/>
  <c r="AS318" i="5"/>
  <c r="BA317" i="5"/>
  <c r="BA318" i="5" s="1"/>
  <c r="BA319" i="5" s="1"/>
  <c r="BJ317" i="5"/>
  <c r="BJ318" i="5" s="1"/>
  <c r="BJ319" i="5" s="1"/>
  <c r="BJ320" i="5" s="1"/>
  <c r="AF317" i="5"/>
  <c r="AO317" i="5"/>
  <c r="BL318" i="5"/>
  <c r="BL319" i="5" s="1"/>
  <c r="AX122" i="5"/>
  <c r="AO246" i="5"/>
  <c r="AX123" i="5" s="1"/>
  <c r="AZ122" i="5"/>
  <c r="AN184" i="5"/>
  <c r="BA122" i="5"/>
  <c r="AP184" i="5"/>
  <c r="AN246" i="5"/>
  <c r="BS122" i="5"/>
  <c r="AI122" i="5"/>
  <c r="AU246" i="5"/>
  <c r="BG122" i="5"/>
  <c r="BP123" i="5" s="1"/>
  <c r="BB121" i="5"/>
  <c r="BB122" i="5" s="1"/>
  <c r="F186" i="5"/>
  <c r="F316" i="5" s="1"/>
  <c r="Y121" i="5"/>
  <c r="E185" i="5"/>
  <c r="E315" i="5" s="1"/>
  <c r="AT184" i="5"/>
  <c r="AH121" i="5"/>
  <c r="AQ246" i="5" s="1"/>
  <c r="AL122" i="5"/>
  <c r="AU184" i="5"/>
  <c r="AY123" i="5"/>
  <c r="AO184" i="5"/>
  <c r="BQ122" i="5"/>
  <c r="AT246" i="5"/>
  <c r="BD122" i="5"/>
  <c r="AR246" i="5"/>
  <c r="AR184" i="5"/>
  <c r="AC122" i="5"/>
  <c r="I186" i="5"/>
  <c r="I316" i="5" s="1"/>
  <c r="AW122" i="5"/>
  <c r="BK121" i="5"/>
  <c r="BT122" i="5" s="1"/>
  <c r="V122" i="5"/>
  <c r="B186" i="5"/>
  <c r="AA121" i="5"/>
  <c r="G185" i="5"/>
  <c r="G315" i="5" s="1"/>
  <c r="AE122" i="5"/>
  <c r="AJ121" i="5"/>
  <c r="BO122" i="5"/>
  <c r="G250" i="5"/>
  <c r="BJ122" i="5"/>
  <c r="BH122" i="5"/>
  <c r="BR122" i="5"/>
  <c r="BM122" i="5"/>
  <c r="BL122" i="5"/>
  <c r="BU122" i="5"/>
  <c r="BI122" i="5"/>
  <c r="BV122" i="5"/>
  <c r="BF122" i="5"/>
  <c r="J184" i="5"/>
  <c r="J249" i="5"/>
  <c r="I250" i="5"/>
  <c r="F121" i="5"/>
  <c r="H121" i="5"/>
  <c r="C250" i="5"/>
  <c r="H250" i="5"/>
  <c r="E121" i="5"/>
  <c r="B121" i="5"/>
  <c r="E250" i="5"/>
  <c r="F250" i="5"/>
  <c r="I121" i="5"/>
  <c r="B250" i="5"/>
  <c r="J120" i="5"/>
  <c r="D121" i="5"/>
  <c r="C121" i="5"/>
  <c r="D250" i="5"/>
  <c r="G121" i="5"/>
  <c r="AY277" i="1"/>
  <c r="AY339" i="1"/>
  <c r="C345" i="1" s="1"/>
  <c r="BE277" i="1"/>
  <c r="BE339" i="1"/>
  <c r="I345" i="1" s="1"/>
  <c r="BB276" i="1"/>
  <c r="BB338" i="1"/>
  <c r="F344" i="1" s="1"/>
  <c r="BA276" i="1"/>
  <c r="BA338" i="1"/>
  <c r="E344" i="1" s="1"/>
  <c r="BD277" i="1"/>
  <c r="BD339" i="1"/>
  <c r="H345" i="1" s="1"/>
  <c r="AZ277" i="1"/>
  <c r="AZ339" i="1"/>
  <c r="D345" i="1" s="1"/>
  <c r="BC339" i="1"/>
  <c r="G345" i="1" s="1"/>
  <c r="BC277" i="1"/>
  <c r="BU216" i="1"/>
  <c r="BC216" i="1"/>
  <c r="BL216" i="1"/>
  <c r="AV216" i="1"/>
  <c r="AM216" i="1"/>
  <c r="BM216" i="1"/>
  <c r="CD216" i="1"/>
  <c r="AP216" i="1"/>
  <c r="BB215" i="1"/>
  <c r="BA215" i="1"/>
  <c r="BI216" i="1"/>
  <c r="BV216" i="1"/>
  <c r="CE217" i="1" s="1"/>
  <c r="BZ216" i="1"/>
  <c r="BR216" i="1"/>
  <c r="G280" i="1"/>
  <c r="G410" i="1" s="1"/>
  <c r="AS215" i="1"/>
  <c r="F279" i="1"/>
  <c r="F409" i="1" s="1"/>
  <c r="BT215" i="1"/>
  <c r="E279" i="1"/>
  <c r="E409" i="1" s="1"/>
  <c r="C280" i="1"/>
  <c r="C410" i="1" s="1"/>
  <c r="D280" i="1"/>
  <c r="D410" i="1" s="1"/>
  <c r="H280" i="1"/>
  <c r="H410" i="1" s="1"/>
  <c r="I280" i="1"/>
  <c r="I410" i="1" s="1"/>
  <c r="AG216" i="1"/>
  <c r="CB215" i="1"/>
  <c r="AQ216" i="1"/>
  <c r="AT216" i="1"/>
  <c r="CA216" i="1"/>
  <c r="AI215" i="1"/>
  <c r="J215" i="1"/>
  <c r="BJ215" i="1"/>
  <c r="BS215" i="1"/>
  <c r="CC215" i="1"/>
  <c r="BQ216" i="1"/>
  <c r="CF217" i="1"/>
  <c r="AJ215" i="1"/>
  <c r="AR215" i="1"/>
  <c r="BK215" i="1"/>
  <c r="AU216" i="1"/>
  <c r="BD216" i="1"/>
  <c r="AB217" i="1"/>
  <c r="AB412" i="1" s="1"/>
  <c r="G216" i="1"/>
  <c r="Y217" i="1"/>
  <c r="Y412" i="1" s="1"/>
  <c r="D216" i="1"/>
  <c r="X217" i="1"/>
  <c r="X412" i="1" s="1"/>
  <c r="C216" i="1"/>
  <c r="AC217" i="1"/>
  <c r="AC412" i="1" s="1"/>
  <c r="H216" i="1"/>
  <c r="AH216" i="1"/>
  <c r="W217" i="1"/>
  <c r="W412" i="1" s="1"/>
  <c r="B216" i="1"/>
  <c r="AD217" i="1"/>
  <c r="AD412" i="1" s="1"/>
  <c r="I216" i="1"/>
  <c r="AY216" i="1"/>
  <c r="BH216" i="1"/>
  <c r="BE216" i="1"/>
  <c r="BN216" i="1"/>
  <c r="AK216" i="1"/>
  <c r="AZ216" i="1"/>
  <c r="Z218" i="1"/>
  <c r="Z413" i="1" s="1"/>
  <c r="E217" i="1"/>
  <c r="AL216" i="1"/>
  <c r="AP318" i="5" l="1"/>
  <c r="AO413" i="1"/>
  <c r="AV413" i="1"/>
  <c r="BL320" i="5"/>
  <c r="BI317" i="5"/>
  <c r="H186" i="5"/>
  <c r="H316" i="5" s="1"/>
  <c r="AB122" i="5"/>
  <c r="H187" i="5" s="1"/>
  <c r="H317" i="5" s="1"/>
  <c r="J315" i="5"/>
  <c r="AN317" i="5"/>
  <c r="B316" i="5"/>
  <c r="AZ317" i="5"/>
  <c r="BI318" i="5" s="1"/>
  <c r="AW317" i="5"/>
  <c r="AF122" i="5"/>
  <c r="AO247" i="5" s="1"/>
  <c r="AX124" i="5" s="1"/>
  <c r="BQ412" i="1"/>
  <c r="AK412" i="1"/>
  <c r="BM413" i="1"/>
  <c r="AH412" i="1"/>
  <c r="BJ412" i="1"/>
  <c r="BJ413" i="1" s="1"/>
  <c r="BS412" i="1"/>
  <c r="BS413" i="1" s="1"/>
  <c r="BS414" i="1" s="1"/>
  <c r="BA413" i="1"/>
  <c r="AJ412" i="1"/>
  <c r="AL412" i="1"/>
  <c r="AG412" i="1"/>
  <c r="AI412" i="1"/>
  <c r="AT412" i="1"/>
  <c r="AT413" i="1" s="1"/>
  <c r="BC412" i="1"/>
  <c r="AP412" i="1"/>
  <c r="AP413" i="1" s="1"/>
  <c r="AQ412" i="1"/>
  <c r="AQ413" i="1" s="1"/>
  <c r="AZ412" i="1"/>
  <c r="BW414" i="1"/>
  <c r="AU412" i="1"/>
  <c r="AU413" i="1" s="1"/>
  <c r="AF413" i="1"/>
  <c r="BH412" i="1"/>
  <c r="BH413" i="1" s="1"/>
  <c r="AS412" i="1"/>
  <c r="BB413" i="1" s="1"/>
  <c r="AM413" i="1"/>
  <c r="AV414" i="1" s="1"/>
  <c r="BK412" i="1"/>
  <c r="BK413" i="1" s="1"/>
  <c r="BT412" i="1"/>
  <c r="BT413" i="1" s="1"/>
  <c r="BT414" i="1" s="1"/>
  <c r="AA412" i="1"/>
  <c r="F217" i="1"/>
  <c r="AA218" i="1"/>
  <c r="AX413" i="1"/>
  <c r="BE413" i="1"/>
  <c r="BE414" i="1" s="1"/>
  <c r="N123" i="5"/>
  <c r="W123" i="5" s="1"/>
  <c r="N317" i="5"/>
  <c r="W318" i="5" s="1"/>
  <c r="X122" i="5"/>
  <c r="Q123" i="5"/>
  <c r="Q317" i="5"/>
  <c r="Z318" i="5" s="1"/>
  <c r="P124" i="5"/>
  <c r="P318" i="5"/>
  <c r="Y319" i="5" s="1"/>
  <c r="AO318" i="5"/>
  <c r="AX318" i="5"/>
  <c r="AR319" i="5"/>
  <c r="BA320" i="5" s="1"/>
  <c r="BJ321" i="5" s="1"/>
  <c r="AJ318" i="5"/>
  <c r="AF318" i="5"/>
  <c r="BD320" i="5"/>
  <c r="BD321" i="5" s="1"/>
  <c r="BB318" i="5"/>
  <c r="BB319" i="5" s="1"/>
  <c r="BK318" i="5"/>
  <c r="BK319" i="5" s="1"/>
  <c r="BK320" i="5" s="1"/>
  <c r="R123" i="5"/>
  <c r="R317" i="5"/>
  <c r="AA318" i="5" s="1"/>
  <c r="Z122" i="5"/>
  <c r="F187" i="5" s="1"/>
  <c r="F317" i="5" s="1"/>
  <c r="S123" i="5"/>
  <c r="AB123" i="5" s="1"/>
  <c r="S317" i="5"/>
  <c r="AB318" i="5" s="1"/>
  <c r="AG318" i="5"/>
  <c r="AK318" i="5"/>
  <c r="AT319" i="5" s="1"/>
  <c r="BC320" i="5" s="1"/>
  <c r="AG122" i="5"/>
  <c r="AP247" i="5" s="1"/>
  <c r="AY124" i="5" s="1"/>
  <c r="T124" i="5"/>
  <c r="T318" i="5"/>
  <c r="AC319" i="5" s="1"/>
  <c r="W122" i="5"/>
  <c r="AY318" i="5"/>
  <c r="AY319" i="5" s="1"/>
  <c r="BH318" i="5"/>
  <c r="BH319" i="5" s="1"/>
  <c r="BH320" i="5" s="1"/>
  <c r="AL319" i="5"/>
  <c r="AI318" i="5"/>
  <c r="O123" i="5"/>
  <c r="O317" i="5"/>
  <c r="X318" i="5" s="1"/>
  <c r="AU319" i="5"/>
  <c r="AU320" i="5" s="1"/>
  <c r="M124" i="5"/>
  <c r="M318" i="5"/>
  <c r="V319" i="5" s="1"/>
  <c r="AE319" i="5"/>
  <c r="AH319" i="5"/>
  <c r="BD123" i="5"/>
  <c r="BJ123" i="5"/>
  <c r="AW123" i="5"/>
  <c r="AR185" i="5"/>
  <c r="AK123" i="5"/>
  <c r="AT185" i="5"/>
  <c r="BG123" i="5"/>
  <c r="BP124" i="5" s="1"/>
  <c r="AJ122" i="5"/>
  <c r="AU185" i="5"/>
  <c r="AH122" i="5"/>
  <c r="AQ247" i="5" s="1"/>
  <c r="AQ184" i="5"/>
  <c r="AT247" i="5"/>
  <c r="BC123" i="5"/>
  <c r="AC123" i="5"/>
  <c r="I187" i="5"/>
  <c r="I317" i="5" s="1"/>
  <c r="AL123" i="5"/>
  <c r="Y122" i="5"/>
  <c r="E186" i="5"/>
  <c r="E316" i="5" s="1"/>
  <c r="AU247" i="5"/>
  <c r="AR247" i="5"/>
  <c r="BA123" i="5"/>
  <c r="AZ123" i="5"/>
  <c r="AS184" i="5"/>
  <c r="V123" i="5"/>
  <c r="B187" i="5"/>
  <c r="AE123" i="5"/>
  <c r="AN247" i="5"/>
  <c r="AN185" i="5"/>
  <c r="AA122" i="5"/>
  <c r="G186" i="5"/>
  <c r="G316" i="5" s="1"/>
  <c r="AS246" i="5"/>
  <c r="BK122" i="5"/>
  <c r="G251" i="5"/>
  <c r="BH123" i="5"/>
  <c r="BS123" i="5"/>
  <c r="BR123" i="5"/>
  <c r="BQ123" i="5"/>
  <c r="BL123" i="5"/>
  <c r="BM123" i="5"/>
  <c r="BV123" i="5"/>
  <c r="BU123" i="5"/>
  <c r="BF123" i="5"/>
  <c r="BO123" i="5"/>
  <c r="BI123" i="5"/>
  <c r="J250" i="5"/>
  <c r="B251" i="5"/>
  <c r="D122" i="5"/>
  <c r="C251" i="5"/>
  <c r="H122" i="5"/>
  <c r="F122" i="5"/>
  <c r="G122" i="5"/>
  <c r="D251" i="5"/>
  <c r="C122" i="5"/>
  <c r="F251" i="5"/>
  <c r="J121" i="5"/>
  <c r="E122" i="5"/>
  <c r="E251" i="5"/>
  <c r="I122" i="5"/>
  <c r="B122" i="5"/>
  <c r="J185" i="5"/>
  <c r="H251" i="5"/>
  <c r="I251" i="5"/>
  <c r="BB277" i="1"/>
  <c r="BB339" i="1"/>
  <c r="F345" i="1" s="1"/>
  <c r="BD340" i="1"/>
  <c r="H346" i="1" s="1"/>
  <c r="BD278" i="1"/>
  <c r="AZ278" i="1"/>
  <c r="AZ340" i="1"/>
  <c r="D346" i="1" s="1"/>
  <c r="BC340" i="1"/>
  <c r="G346" i="1" s="1"/>
  <c r="BC278" i="1"/>
  <c r="BE217" i="1"/>
  <c r="BE340" i="1"/>
  <c r="I346" i="1" s="1"/>
  <c r="BE278" i="1"/>
  <c r="BA277" i="1"/>
  <c r="BA339" i="1"/>
  <c r="E345" i="1" s="1"/>
  <c r="AY278" i="1"/>
  <c r="AY340" i="1"/>
  <c r="C346" i="1" s="1"/>
  <c r="BC217" i="1"/>
  <c r="BL217" i="1"/>
  <c r="AV217" i="1"/>
  <c r="BU217" i="1"/>
  <c r="CD217" i="1"/>
  <c r="BB216" i="1"/>
  <c r="BV217" i="1"/>
  <c r="CE218" i="1" s="1"/>
  <c r="H281" i="1"/>
  <c r="H411" i="1" s="1"/>
  <c r="AP217" i="1"/>
  <c r="AY217" i="1"/>
  <c r="BR217" i="1"/>
  <c r="BZ217" i="1"/>
  <c r="F280" i="1"/>
  <c r="F410" i="1" s="1"/>
  <c r="I281" i="1"/>
  <c r="I411" i="1" s="1"/>
  <c r="G281" i="1"/>
  <c r="G411" i="1" s="1"/>
  <c r="AR216" i="1"/>
  <c r="CA217" i="1"/>
  <c r="CC216" i="1"/>
  <c r="E280" i="1"/>
  <c r="E410" i="1" s="1"/>
  <c r="C281" i="1"/>
  <c r="C411" i="1" s="1"/>
  <c r="D281" i="1"/>
  <c r="D411" i="1" s="1"/>
  <c r="AZ217" i="1"/>
  <c r="BS216" i="1"/>
  <c r="AK217" i="1"/>
  <c r="BK216" i="1"/>
  <c r="AJ216" i="1"/>
  <c r="CB216" i="1"/>
  <c r="AL217" i="1"/>
  <c r="AT217" i="1"/>
  <c r="J216" i="1"/>
  <c r="AU217" i="1"/>
  <c r="BA216" i="1"/>
  <c r="AH217" i="1"/>
  <c r="BJ216" i="1"/>
  <c r="AI216" i="1"/>
  <c r="BI217" i="1"/>
  <c r="AS216" i="1"/>
  <c r="BT216" i="1"/>
  <c r="Z219" i="1"/>
  <c r="Z414" i="1" s="1"/>
  <c r="E218" i="1"/>
  <c r="W218" i="1"/>
  <c r="W413" i="1" s="1"/>
  <c r="B217" i="1"/>
  <c r="X218" i="1"/>
  <c r="X413" i="1" s="1"/>
  <c r="C217" i="1"/>
  <c r="AG217" i="1"/>
  <c r="Y218" i="1"/>
  <c r="Y413" i="1" s="1"/>
  <c r="D217" i="1"/>
  <c r="BN217" i="1"/>
  <c r="BH217" i="1"/>
  <c r="BQ217" i="1"/>
  <c r="AD218" i="1"/>
  <c r="AD413" i="1" s="1"/>
  <c r="I217" i="1"/>
  <c r="BW217" i="1"/>
  <c r="AC218" i="1"/>
  <c r="AC413" i="1" s="1"/>
  <c r="H217" i="1"/>
  <c r="AQ217" i="1"/>
  <c r="AB218" i="1"/>
  <c r="AB413" i="1" s="1"/>
  <c r="G217" i="1"/>
  <c r="BD217" i="1"/>
  <c r="BM217" i="1"/>
  <c r="AM217" i="1"/>
  <c r="AG123" i="5" l="1"/>
  <c r="X123" i="5"/>
  <c r="C187" i="5"/>
  <c r="C317" i="5" s="1"/>
  <c r="AI123" i="5"/>
  <c r="Z123" i="5"/>
  <c r="D187" i="5"/>
  <c r="D317" i="5" s="1"/>
  <c r="AW318" i="5"/>
  <c r="BF318" i="5"/>
  <c r="BF319" i="5" s="1"/>
  <c r="AF123" i="5"/>
  <c r="AO248" i="5" s="1"/>
  <c r="AO185" i="5"/>
  <c r="AZ318" i="5"/>
  <c r="J316" i="5"/>
  <c r="AN318" i="5"/>
  <c r="B317" i="5"/>
  <c r="AF124" i="5"/>
  <c r="AO249" i="5" s="1"/>
  <c r="BQ413" i="1"/>
  <c r="BQ414" i="1" s="1"/>
  <c r="BN414" i="1"/>
  <c r="BN415" i="1" s="1"/>
  <c r="AG413" i="1"/>
  <c r="BC413" i="1"/>
  <c r="BC414" i="1" s="1"/>
  <c r="BL413" i="1"/>
  <c r="AL413" i="1"/>
  <c r="AU414" i="1" s="1"/>
  <c r="AJ413" i="1"/>
  <c r="AY413" i="1"/>
  <c r="AY414" i="1" s="1"/>
  <c r="AF414" i="1"/>
  <c r="AZ413" i="1"/>
  <c r="AZ414" i="1" s="1"/>
  <c r="BI413" i="1"/>
  <c r="AI413" i="1"/>
  <c r="AR413" i="1"/>
  <c r="AR414" i="1" s="1"/>
  <c r="BK414" i="1"/>
  <c r="BJ414" i="1"/>
  <c r="BS415" i="1" s="1"/>
  <c r="AO414" i="1"/>
  <c r="AO415" i="1" s="1"/>
  <c r="AA413" i="1"/>
  <c r="AA219" i="1"/>
  <c r="F218" i="1"/>
  <c r="BE415" i="1"/>
  <c r="AM414" i="1"/>
  <c r="AH413" i="1"/>
  <c r="AX414" i="1"/>
  <c r="BG414" i="1"/>
  <c r="AS413" i="1"/>
  <c r="BB414" i="1" s="1"/>
  <c r="AQ414" i="1"/>
  <c r="BV414" i="1"/>
  <c r="AK413" i="1"/>
  <c r="AT414" i="1" s="1"/>
  <c r="BD413" i="1"/>
  <c r="BD414" i="1" s="1"/>
  <c r="X319" i="5"/>
  <c r="AH320" i="5"/>
  <c r="AE320" i="5"/>
  <c r="BD124" i="5"/>
  <c r="AU321" i="5"/>
  <c r="M125" i="5"/>
  <c r="M319" i="5"/>
  <c r="V320" i="5" s="1"/>
  <c r="AR320" i="5"/>
  <c r="R124" i="5"/>
  <c r="R318" i="5"/>
  <c r="AA319" i="5" s="1"/>
  <c r="AX319" i="5"/>
  <c r="AX320" i="5" s="1"/>
  <c r="BG319" i="5"/>
  <c r="BG320" i="5" s="1"/>
  <c r="BG321" i="5" s="1"/>
  <c r="N124" i="5"/>
  <c r="W124" i="5" s="1"/>
  <c r="AF125" i="5" s="1"/>
  <c r="N318" i="5"/>
  <c r="W319" i="5" s="1"/>
  <c r="AF319" i="5"/>
  <c r="AP185" i="5"/>
  <c r="AP186" i="5" s="1"/>
  <c r="AQ320" i="5"/>
  <c r="AK319" i="5"/>
  <c r="AT320" i="5" s="1"/>
  <c r="BC321" i="5" s="1"/>
  <c r="BL321" i="5"/>
  <c r="O124" i="5"/>
  <c r="X124" i="5" s="1"/>
  <c r="O318" i="5"/>
  <c r="BM321" i="5"/>
  <c r="BM322" i="5" s="1"/>
  <c r="AJ319" i="5"/>
  <c r="AL320" i="5"/>
  <c r="T125" i="5"/>
  <c r="T319" i="5"/>
  <c r="AC320" i="5" s="1"/>
  <c r="AG319" i="5"/>
  <c r="AI319" i="5"/>
  <c r="P125" i="5"/>
  <c r="P319" i="5"/>
  <c r="Y320" i="5" s="1"/>
  <c r="Q124" i="5"/>
  <c r="Q318" i="5"/>
  <c r="Z319" i="5" s="1"/>
  <c r="AO319" i="5"/>
  <c r="AS319" i="5"/>
  <c r="S124" i="5"/>
  <c r="S318" i="5"/>
  <c r="AB319" i="5" s="1"/>
  <c r="AP319" i="5"/>
  <c r="AP320" i="5" s="1"/>
  <c r="BE218" i="1"/>
  <c r="BE280" i="1" s="1"/>
  <c r="AR186" i="5"/>
  <c r="AR248" i="5"/>
  <c r="AP248" i="5"/>
  <c r="AG124" i="5"/>
  <c r="BS124" i="5"/>
  <c r="AT186" i="5"/>
  <c r="AJ123" i="5"/>
  <c r="AS247" i="5"/>
  <c r="AS185" i="5"/>
  <c r="BG124" i="5"/>
  <c r="BP125" i="5" s="1"/>
  <c r="AT248" i="5"/>
  <c r="BQ124" i="5"/>
  <c r="BA124" i="5"/>
  <c r="BC124" i="5"/>
  <c r="AL124" i="5"/>
  <c r="AZ124" i="5"/>
  <c r="AQ185" i="5"/>
  <c r="F188" i="5"/>
  <c r="F318" i="5" s="1"/>
  <c r="H188" i="5"/>
  <c r="H318" i="5" s="1"/>
  <c r="AC124" i="5"/>
  <c r="I188" i="5"/>
  <c r="I318" i="5" s="1"/>
  <c r="AK124" i="5"/>
  <c r="Y123" i="5"/>
  <c r="E187" i="5"/>
  <c r="E317" i="5" s="1"/>
  <c r="AH123" i="5"/>
  <c r="AI124" i="5"/>
  <c r="C188" i="5"/>
  <c r="C318" i="5" s="1"/>
  <c r="AU186" i="5"/>
  <c r="BJ124" i="5"/>
  <c r="AU248" i="5"/>
  <c r="AX125" i="5"/>
  <c r="AN186" i="5"/>
  <c r="AN248" i="5"/>
  <c r="AW124" i="5"/>
  <c r="V124" i="5"/>
  <c r="B188" i="5"/>
  <c r="AE124" i="5"/>
  <c r="AA123" i="5"/>
  <c r="G187" i="5"/>
  <c r="G317" i="5" s="1"/>
  <c r="BB123" i="5"/>
  <c r="BU124" i="5"/>
  <c r="BL124" i="5"/>
  <c r="BT123" i="5"/>
  <c r="BK123" i="5"/>
  <c r="BM124" i="5"/>
  <c r="BV124" i="5"/>
  <c r="BO124" i="5"/>
  <c r="BH124" i="5"/>
  <c r="BI124" i="5"/>
  <c r="BR124" i="5"/>
  <c r="BF124" i="5"/>
  <c r="C123" i="5"/>
  <c r="F123" i="5"/>
  <c r="C252" i="5"/>
  <c r="G252" i="5"/>
  <c r="B252" i="5"/>
  <c r="J186" i="5"/>
  <c r="F252" i="5"/>
  <c r="D123" i="5"/>
  <c r="H252" i="5"/>
  <c r="J122" i="5"/>
  <c r="I123" i="5"/>
  <c r="J251" i="5"/>
  <c r="D252" i="5"/>
  <c r="G123" i="5"/>
  <c r="I252" i="5"/>
  <c r="B123" i="5"/>
  <c r="E252" i="5"/>
  <c r="E123" i="5"/>
  <c r="H123" i="5"/>
  <c r="BU218" i="1"/>
  <c r="AY341" i="1"/>
  <c r="C347" i="1" s="1"/>
  <c r="AY279" i="1"/>
  <c r="BD341" i="1"/>
  <c r="H347" i="1" s="1"/>
  <c r="BD279" i="1"/>
  <c r="BE341" i="1"/>
  <c r="I347" i="1" s="1"/>
  <c r="BE279" i="1"/>
  <c r="BB340" i="1"/>
  <c r="F346" i="1" s="1"/>
  <c r="BB278" i="1"/>
  <c r="BC341" i="1"/>
  <c r="G347" i="1" s="1"/>
  <c r="BC279" i="1"/>
  <c r="BA278" i="1"/>
  <c r="BA340" i="1"/>
  <c r="E346" i="1" s="1"/>
  <c r="AZ279" i="1"/>
  <c r="AZ341" i="1"/>
  <c r="D347" i="1" s="1"/>
  <c r="BL218" i="1"/>
  <c r="BC218" i="1"/>
  <c r="CD218" i="1"/>
  <c r="AY218" i="1"/>
  <c r="BD218" i="1"/>
  <c r="E281" i="1"/>
  <c r="E411" i="1" s="1"/>
  <c r="BA217" i="1"/>
  <c r="CA218" i="1"/>
  <c r="C282" i="1"/>
  <c r="C412" i="1" s="1"/>
  <c r="CB217" i="1"/>
  <c r="BT217" i="1"/>
  <c r="I282" i="1"/>
  <c r="I412" i="1" s="1"/>
  <c r="AL218" i="1"/>
  <c r="AU218" i="1"/>
  <c r="G282" i="1"/>
  <c r="G412" i="1" s="1"/>
  <c r="AR217" i="1"/>
  <c r="F281" i="1"/>
  <c r="F411" i="1" s="1"/>
  <c r="D282" i="1"/>
  <c r="D412" i="1" s="1"/>
  <c r="H282" i="1"/>
  <c r="H412" i="1" s="1"/>
  <c r="AS217" i="1"/>
  <c r="AQ218" i="1"/>
  <c r="J217" i="1"/>
  <c r="CC217" i="1"/>
  <c r="AT218" i="1"/>
  <c r="AG218" i="1"/>
  <c r="BJ217" i="1"/>
  <c r="BS217" i="1"/>
  <c r="BK217" i="1"/>
  <c r="BI218" i="1"/>
  <c r="BR218" i="1"/>
  <c r="BB217" i="1"/>
  <c r="AI217" i="1"/>
  <c r="BH218" i="1"/>
  <c r="AJ217" i="1"/>
  <c r="AM218" i="1"/>
  <c r="BN218" i="1"/>
  <c r="BM218" i="1"/>
  <c r="BV218" i="1"/>
  <c r="BQ218" i="1"/>
  <c r="BZ218" i="1"/>
  <c r="AZ218" i="1"/>
  <c r="X219" i="1"/>
  <c r="X414" i="1" s="1"/>
  <c r="C218" i="1"/>
  <c r="W219" i="1"/>
  <c r="W414" i="1" s="1"/>
  <c r="B218" i="1"/>
  <c r="AP218" i="1"/>
  <c r="Y219" i="1"/>
  <c r="Y414" i="1" s="1"/>
  <c r="D218" i="1"/>
  <c r="Z220" i="1"/>
  <c r="Z415" i="1" s="1"/>
  <c r="E219" i="1"/>
  <c r="BW218" i="1"/>
  <c r="CF218" i="1"/>
  <c r="AB219" i="1"/>
  <c r="AB414" i="1" s="1"/>
  <c r="G218" i="1"/>
  <c r="AC219" i="1"/>
  <c r="AC414" i="1" s="1"/>
  <c r="H218" i="1"/>
  <c r="AD219" i="1"/>
  <c r="AD414" i="1" s="1"/>
  <c r="I218" i="1"/>
  <c r="AK218" i="1"/>
  <c r="AV218" i="1"/>
  <c r="AH218" i="1"/>
  <c r="AO186" i="5" l="1"/>
  <c r="AO187" i="5" s="1"/>
  <c r="BN416" i="1"/>
  <c r="AN319" i="5"/>
  <c r="B318" i="5"/>
  <c r="AZ319" i="5"/>
  <c r="BI319" i="5"/>
  <c r="AG320" i="5"/>
  <c r="AP321" i="5" s="1"/>
  <c r="J317" i="5"/>
  <c r="AW319" i="5"/>
  <c r="AW320" i="5" s="1"/>
  <c r="AY320" i="5"/>
  <c r="AY321" i="5" s="1"/>
  <c r="BK415" i="1"/>
  <c r="AZ415" i="1"/>
  <c r="BD415" i="1"/>
  <c r="BW415" i="1"/>
  <c r="BW416" i="1" s="1"/>
  <c r="BW417" i="1" s="1"/>
  <c r="AF415" i="1"/>
  <c r="BT415" i="1"/>
  <c r="BH414" i="1"/>
  <c r="AJ414" i="1"/>
  <c r="BI414" i="1"/>
  <c r="BI415" i="1" s="1"/>
  <c r="BI416" i="1" s="1"/>
  <c r="BR414" i="1"/>
  <c r="BM414" i="1"/>
  <c r="BM415" i="1" s="1"/>
  <c r="BM416" i="1" s="1"/>
  <c r="AA414" i="1"/>
  <c r="AA220" i="1"/>
  <c r="F219" i="1"/>
  <c r="BA414" i="1"/>
  <c r="BA415" i="1" s="1"/>
  <c r="AS414" i="1"/>
  <c r="AS415" i="1" s="1"/>
  <c r="AL414" i="1"/>
  <c r="AU415" i="1" s="1"/>
  <c r="AO416" i="1"/>
  <c r="BG415" i="1"/>
  <c r="BP415" i="1"/>
  <c r="BP416" i="1" s="1"/>
  <c r="BL414" i="1"/>
  <c r="BL415" i="1" s="1"/>
  <c r="BU414" i="1"/>
  <c r="BU415" i="1" s="1"/>
  <c r="BU416" i="1" s="1"/>
  <c r="AX415" i="1"/>
  <c r="AX416" i="1" s="1"/>
  <c r="AX417" i="1" s="1"/>
  <c r="BC415" i="1"/>
  <c r="BE342" i="1"/>
  <c r="I348" i="1" s="1"/>
  <c r="AH414" i="1"/>
  <c r="AQ415" i="1" s="1"/>
  <c r="AK414" i="1"/>
  <c r="AT415" i="1" s="1"/>
  <c r="AG414" i="1"/>
  <c r="AI414" i="1"/>
  <c r="AR415" i="1" s="1"/>
  <c r="AM415" i="1"/>
  <c r="AP414" i="1"/>
  <c r="AV415" i="1"/>
  <c r="AS320" i="5"/>
  <c r="D188" i="5"/>
  <c r="D318" i="5" s="1"/>
  <c r="S125" i="5"/>
  <c r="S319" i="5"/>
  <c r="AB320" i="5" s="1"/>
  <c r="AR187" i="5"/>
  <c r="AF320" i="5"/>
  <c r="AO320" i="5"/>
  <c r="AO321" i="5" s="1"/>
  <c r="AJ320" i="5"/>
  <c r="AS321" i="5" s="1"/>
  <c r="AB124" i="5"/>
  <c r="AK125" i="5" s="1"/>
  <c r="N125" i="5"/>
  <c r="W125" i="5" s="1"/>
  <c r="N319" i="5"/>
  <c r="W320" i="5" s="1"/>
  <c r="P126" i="5"/>
  <c r="P320" i="5"/>
  <c r="Y321" i="5" s="1"/>
  <c r="R125" i="5"/>
  <c r="R319" i="5"/>
  <c r="AA320" i="5" s="1"/>
  <c r="M126" i="5"/>
  <c r="M320" i="5"/>
  <c r="V321" i="5" s="1"/>
  <c r="AE321" i="5"/>
  <c r="O125" i="5"/>
  <c r="X125" i="5" s="1"/>
  <c r="O319" i="5"/>
  <c r="X320" i="5" s="1"/>
  <c r="AP187" i="5"/>
  <c r="BB320" i="5"/>
  <c r="Q125" i="5"/>
  <c r="Q319" i="5"/>
  <c r="Z320" i="5" s="1"/>
  <c r="Z124" i="5"/>
  <c r="Z125" i="5" s="1"/>
  <c r="AL321" i="5"/>
  <c r="BL322" i="5"/>
  <c r="AU322" i="5"/>
  <c r="AK320" i="5"/>
  <c r="AT321" i="5" s="1"/>
  <c r="AI320" i="5"/>
  <c r="AR321" i="5" s="1"/>
  <c r="BD322" i="5"/>
  <c r="BD323" i="5" s="1"/>
  <c r="T126" i="5"/>
  <c r="T320" i="5"/>
  <c r="AC321" i="5" s="1"/>
  <c r="AH321" i="5"/>
  <c r="BA321" i="5"/>
  <c r="AQ321" i="5"/>
  <c r="AQ322" i="5" s="1"/>
  <c r="CD219" i="1"/>
  <c r="BS125" i="5"/>
  <c r="BA125" i="5"/>
  <c r="AT249" i="5"/>
  <c r="AP249" i="5"/>
  <c r="AY125" i="5"/>
  <c r="BB124" i="5"/>
  <c r="AJ124" i="5"/>
  <c r="AS186" i="5"/>
  <c r="AS248" i="5"/>
  <c r="BG125" i="5"/>
  <c r="BG126" i="5" s="1"/>
  <c r="AE125" i="5"/>
  <c r="AU249" i="5"/>
  <c r="AL125" i="5"/>
  <c r="AU187" i="5"/>
  <c r="AT187" i="5"/>
  <c r="BC125" i="5"/>
  <c r="AO250" i="5"/>
  <c r="D189" i="5"/>
  <c r="D319" i="5" s="1"/>
  <c r="AO188" i="5"/>
  <c r="BD125" i="5"/>
  <c r="AW125" i="5"/>
  <c r="AX126" i="5"/>
  <c r="AI125" i="5"/>
  <c r="Y124" i="5"/>
  <c r="E188" i="5"/>
  <c r="E318" i="5" s="1"/>
  <c r="AR249" i="5"/>
  <c r="AC125" i="5"/>
  <c r="I189" i="5"/>
  <c r="I319" i="5" s="1"/>
  <c r="C189" i="5"/>
  <c r="C319" i="5" s="1"/>
  <c r="AH124" i="5"/>
  <c r="AQ248" i="5"/>
  <c r="AQ186" i="5"/>
  <c r="AG125" i="5"/>
  <c r="AN249" i="5"/>
  <c r="BF125" i="5"/>
  <c r="AA124" i="5"/>
  <c r="G188" i="5"/>
  <c r="G318" i="5" s="1"/>
  <c r="V125" i="5"/>
  <c r="B189" i="5"/>
  <c r="AN187" i="5"/>
  <c r="BU125" i="5"/>
  <c r="BK124" i="5"/>
  <c r="G253" i="5"/>
  <c r="BT124" i="5"/>
  <c r="BV125" i="5"/>
  <c r="BJ125" i="5"/>
  <c r="BH125" i="5"/>
  <c r="BQ125" i="5"/>
  <c r="BR125" i="5"/>
  <c r="BL125" i="5"/>
  <c r="BO125" i="5"/>
  <c r="BI125" i="5"/>
  <c r="BM125" i="5"/>
  <c r="J123" i="5"/>
  <c r="H253" i="5"/>
  <c r="F253" i="5"/>
  <c r="C124" i="5"/>
  <c r="E124" i="5"/>
  <c r="D253" i="5"/>
  <c r="H124" i="5"/>
  <c r="E253" i="5"/>
  <c r="B124" i="5"/>
  <c r="I253" i="5"/>
  <c r="I124" i="5"/>
  <c r="D124" i="5"/>
  <c r="B253" i="5"/>
  <c r="J187" i="5"/>
  <c r="G124" i="5"/>
  <c r="J252" i="5"/>
  <c r="C253" i="5"/>
  <c r="F124" i="5"/>
  <c r="BC280" i="1"/>
  <c r="BC342" i="1"/>
  <c r="G348" i="1" s="1"/>
  <c r="AY280" i="1"/>
  <c r="AY342" i="1"/>
  <c r="C348" i="1" s="1"/>
  <c r="BA341" i="1"/>
  <c r="E347" i="1" s="1"/>
  <c r="BA279" i="1"/>
  <c r="AZ342" i="1"/>
  <c r="D348" i="1" s="1"/>
  <c r="AZ280" i="1"/>
  <c r="BB341" i="1"/>
  <c r="F347" i="1" s="1"/>
  <c r="BB279" i="1"/>
  <c r="BU219" i="1"/>
  <c r="BD280" i="1"/>
  <c r="BD342" i="1"/>
  <c r="H348" i="1" s="1"/>
  <c r="BL219" i="1"/>
  <c r="BB218" i="1"/>
  <c r="BD219" i="1"/>
  <c r="BC219" i="1"/>
  <c r="AL219" i="1"/>
  <c r="CA219" i="1"/>
  <c r="BA218" i="1"/>
  <c r="G283" i="1"/>
  <c r="G413" i="1" s="1"/>
  <c r="AU219" i="1"/>
  <c r="CF219" i="1"/>
  <c r="CB218" i="1"/>
  <c r="CC218" i="1"/>
  <c r="F282" i="1"/>
  <c r="F412" i="1" s="1"/>
  <c r="E282" i="1"/>
  <c r="E412" i="1" s="1"/>
  <c r="H283" i="1"/>
  <c r="H413" i="1" s="1"/>
  <c r="D283" i="1"/>
  <c r="D413" i="1" s="1"/>
  <c r="I283" i="1"/>
  <c r="I413" i="1" s="1"/>
  <c r="AG219" i="1"/>
  <c r="C283" i="1"/>
  <c r="C413" i="1" s="1"/>
  <c r="AR218" i="1"/>
  <c r="BQ219" i="1"/>
  <c r="BR219" i="1"/>
  <c r="BH219" i="1"/>
  <c r="BK218" i="1"/>
  <c r="BJ218" i="1"/>
  <c r="AJ218" i="1"/>
  <c r="AS218" i="1"/>
  <c r="AH219" i="1"/>
  <c r="BT218" i="1"/>
  <c r="AI218" i="1"/>
  <c r="BS218" i="1"/>
  <c r="J218" i="1"/>
  <c r="BM219" i="1"/>
  <c r="BN219" i="1"/>
  <c r="BW219" i="1"/>
  <c r="Y220" i="1"/>
  <c r="Y415" i="1" s="1"/>
  <c r="D219" i="1"/>
  <c r="AV219" i="1"/>
  <c r="BE219" i="1"/>
  <c r="AD220" i="1"/>
  <c r="AD415" i="1" s="1"/>
  <c r="I219" i="1"/>
  <c r="AB220" i="1"/>
  <c r="AB415" i="1" s="1"/>
  <c r="G219" i="1"/>
  <c r="Z221" i="1"/>
  <c r="Z416" i="1" s="1"/>
  <c r="E220" i="1"/>
  <c r="AP219" i="1"/>
  <c r="AY219" i="1"/>
  <c r="AZ219" i="1"/>
  <c r="BI219" i="1"/>
  <c r="BV219" i="1"/>
  <c r="CE219" i="1"/>
  <c r="AQ219" i="1"/>
  <c r="X220" i="1"/>
  <c r="X415" i="1" s="1"/>
  <c r="C219" i="1"/>
  <c r="W220" i="1"/>
  <c r="W415" i="1" s="1"/>
  <c r="B219" i="1"/>
  <c r="AM219" i="1"/>
  <c r="AK219" i="1"/>
  <c r="AT219" i="1"/>
  <c r="AC220" i="1"/>
  <c r="AC415" i="1" s="1"/>
  <c r="H219" i="1"/>
  <c r="BZ219" i="1"/>
  <c r="BI320" i="5" l="1"/>
  <c r="H189" i="5"/>
  <c r="H319" i="5" s="1"/>
  <c r="AX321" i="5"/>
  <c r="AX322" i="5" s="1"/>
  <c r="AB125" i="5"/>
  <c r="AY322" i="5"/>
  <c r="BF320" i="5"/>
  <c r="BF321" i="5" s="1"/>
  <c r="BH321" i="5"/>
  <c r="BH322" i="5" s="1"/>
  <c r="BH323" i="5" s="1"/>
  <c r="AZ320" i="5"/>
  <c r="J318" i="5"/>
  <c r="B319" i="5"/>
  <c r="AN320" i="5"/>
  <c r="BM323" i="5"/>
  <c r="BM324" i="5" s="1"/>
  <c r="AT250" i="5"/>
  <c r="BR415" i="1"/>
  <c r="BR416" i="1" s="1"/>
  <c r="BR417" i="1" s="1"/>
  <c r="BT416" i="1"/>
  <c r="BA416" i="1"/>
  <c r="AV416" i="1"/>
  <c r="BL416" i="1"/>
  <c r="BU417" i="1" s="1"/>
  <c r="AP415" i="1"/>
  <c r="BD416" i="1"/>
  <c r="BG416" i="1"/>
  <c r="BG417" i="1" s="1"/>
  <c r="BG418" i="1" s="1"/>
  <c r="BE416" i="1"/>
  <c r="AI415" i="1"/>
  <c r="AR416" i="1" s="1"/>
  <c r="BA417" i="1" s="1"/>
  <c r="BP417" i="1"/>
  <c r="BP418" i="1" s="1"/>
  <c r="BP419" i="1" s="1"/>
  <c r="AJ415" i="1"/>
  <c r="AG415" i="1"/>
  <c r="BH415" i="1"/>
  <c r="BQ415" i="1"/>
  <c r="BB415" i="1"/>
  <c r="AK415" i="1"/>
  <c r="AT416" i="1" s="1"/>
  <c r="BM417" i="1"/>
  <c r="AM416" i="1"/>
  <c r="AY415" i="1"/>
  <c r="AY416" i="1" s="1"/>
  <c r="AH415" i="1"/>
  <c r="AU220" i="1"/>
  <c r="BV415" i="1"/>
  <c r="BV416" i="1" s="1"/>
  <c r="BV417" i="1" s="1"/>
  <c r="AF416" i="1"/>
  <c r="AO417" i="1" s="1"/>
  <c r="AX418" i="1" s="1"/>
  <c r="AL415" i="1"/>
  <c r="AA415" i="1"/>
  <c r="AA221" i="1"/>
  <c r="F220" i="1"/>
  <c r="BJ415" i="1"/>
  <c r="AZ416" i="1"/>
  <c r="BI417" i="1" s="1"/>
  <c r="BC416" i="1"/>
  <c r="BC322" i="5"/>
  <c r="BL323" i="5" s="1"/>
  <c r="R126" i="5"/>
  <c r="R320" i="5"/>
  <c r="AA321" i="5" s="1"/>
  <c r="N126" i="5"/>
  <c r="W126" i="5" s="1"/>
  <c r="N320" i="5"/>
  <c r="W321" i="5" s="1"/>
  <c r="P127" i="5"/>
  <c r="P321" i="5"/>
  <c r="Y322" i="5" s="1"/>
  <c r="S126" i="5"/>
  <c r="S320" i="5"/>
  <c r="AB321" i="5" s="1"/>
  <c r="T127" i="5"/>
  <c r="T321" i="5"/>
  <c r="AC322" i="5" s="1"/>
  <c r="Q126" i="5"/>
  <c r="Z126" i="5" s="1"/>
  <c r="Q320" i="5"/>
  <c r="Z321" i="5" s="1"/>
  <c r="BB321" i="5"/>
  <c r="BB322" i="5" s="1"/>
  <c r="BK321" i="5"/>
  <c r="BK322" i="5" s="1"/>
  <c r="AI321" i="5"/>
  <c r="AH322" i="5"/>
  <c r="AQ323" i="5" s="1"/>
  <c r="AJ321" i="5"/>
  <c r="AS322" i="5" s="1"/>
  <c r="O126" i="5"/>
  <c r="X126" i="5" s="1"/>
  <c r="O320" i="5"/>
  <c r="X321" i="5" s="1"/>
  <c r="BG322" i="5"/>
  <c r="BG323" i="5" s="1"/>
  <c r="AP188" i="5"/>
  <c r="AE322" i="5"/>
  <c r="F189" i="5"/>
  <c r="F319" i="5" s="1"/>
  <c r="AG321" i="5"/>
  <c r="AK321" i="5"/>
  <c r="AF321" i="5"/>
  <c r="BA322" i="5"/>
  <c r="BJ322" i="5"/>
  <c r="BJ323" i="5" s="1"/>
  <c r="AL322" i="5"/>
  <c r="AU323" i="5" s="1"/>
  <c r="M127" i="5"/>
  <c r="M321" i="5"/>
  <c r="V322" i="5" s="1"/>
  <c r="CD220" i="1"/>
  <c r="BC126" i="5"/>
  <c r="BU220" i="1"/>
  <c r="AY126" i="5"/>
  <c r="AS187" i="5"/>
  <c r="AS249" i="5"/>
  <c r="BB125" i="5"/>
  <c r="AU250" i="5"/>
  <c r="BP126" i="5"/>
  <c r="BP127" i="5" s="1"/>
  <c r="AU188" i="5"/>
  <c r="BD126" i="5"/>
  <c r="BF126" i="5"/>
  <c r="AN188" i="5"/>
  <c r="AN250" i="5"/>
  <c r="BG127" i="5"/>
  <c r="AH125" i="5"/>
  <c r="AX127" i="5"/>
  <c r="AI126" i="5"/>
  <c r="AT188" i="5"/>
  <c r="AG126" i="5"/>
  <c r="AP250" i="5"/>
  <c r="H190" i="5"/>
  <c r="H320" i="5" s="1"/>
  <c r="AC126" i="5"/>
  <c r="I190" i="5"/>
  <c r="I320" i="5" s="1"/>
  <c r="AK126" i="5"/>
  <c r="AL126" i="5"/>
  <c r="AQ249" i="5"/>
  <c r="AZ125" i="5"/>
  <c r="BI126" i="5" s="1"/>
  <c r="D190" i="5"/>
  <c r="D320" i="5" s="1"/>
  <c r="F190" i="5"/>
  <c r="F320" i="5" s="1"/>
  <c r="AQ187" i="5"/>
  <c r="C190" i="5"/>
  <c r="C320" i="5" s="1"/>
  <c r="AR188" i="5"/>
  <c r="AR250" i="5"/>
  <c r="BA126" i="5"/>
  <c r="Y125" i="5"/>
  <c r="E189" i="5"/>
  <c r="E319" i="5" s="1"/>
  <c r="AF126" i="5"/>
  <c r="AW126" i="5"/>
  <c r="V126" i="5"/>
  <c r="B190" i="5"/>
  <c r="AE126" i="5"/>
  <c r="BO126" i="5"/>
  <c r="AA125" i="5"/>
  <c r="G189" i="5"/>
  <c r="G319" i="5" s="1"/>
  <c r="AJ125" i="5"/>
  <c r="BT125" i="5"/>
  <c r="BK125" i="5"/>
  <c r="BJ126" i="5"/>
  <c r="BS126" i="5"/>
  <c r="BH126" i="5"/>
  <c r="BQ126" i="5"/>
  <c r="BL126" i="5"/>
  <c r="BU126" i="5"/>
  <c r="BM126" i="5"/>
  <c r="BR126" i="5"/>
  <c r="BV126" i="5"/>
  <c r="J188" i="5"/>
  <c r="J124" i="5"/>
  <c r="C254" i="5"/>
  <c r="F125" i="5"/>
  <c r="I254" i="5"/>
  <c r="E125" i="5"/>
  <c r="G254" i="5"/>
  <c r="B254" i="5"/>
  <c r="I125" i="5"/>
  <c r="H254" i="5"/>
  <c r="D125" i="5"/>
  <c r="H125" i="5"/>
  <c r="J253" i="5"/>
  <c r="F254" i="5"/>
  <c r="G125" i="5"/>
  <c r="B125" i="5"/>
  <c r="E254" i="5"/>
  <c r="D254" i="5"/>
  <c r="C125" i="5"/>
  <c r="BA280" i="1"/>
  <c r="BA342" i="1"/>
  <c r="E348" i="1" s="1"/>
  <c r="BD343" i="1"/>
  <c r="H349" i="1" s="1"/>
  <c r="BD281" i="1"/>
  <c r="BL220" i="1"/>
  <c r="BC281" i="1"/>
  <c r="BC343" i="1"/>
  <c r="G349" i="1" s="1"/>
  <c r="BE343" i="1"/>
  <c r="I349" i="1" s="1"/>
  <c r="BE281" i="1"/>
  <c r="BB280" i="1"/>
  <c r="BB342" i="1"/>
  <c r="F348" i="1" s="1"/>
  <c r="AZ281" i="1"/>
  <c r="AZ343" i="1"/>
  <c r="D349" i="1" s="1"/>
  <c r="AY281" i="1"/>
  <c r="AY343" i="1"/>
  <c r="C349" i="1" s="1"/>
  <c r="CA220" i="1"/>
  <c r="BD220" i="1"/>
  <c r="BA219" i="1"/>
  <c r="CB219" i="1"/>
  <c r="BZ220" i="1"/>
  <c r="H284" i="1"/>
  <c r="H414" i="1" s="1"/>
  <c r="E283" i="1"/>
  <c r="E413" i="1" s="1"/>
  <c r="I284" i="1"/>
  <c r="I414" i="1" s="1"/>
  <c r="BQ220" i="1"/>
  <c r="C284" i="1"/>
  <c r="C414" i="1" s="1"/>
  <c r="D284" i="1"/>
  <c r="D414" i="1" s="1"/>
  <c r="G284" i="1"/>
  <c r="G414" i="1" s="1"/>
  <c r="AP220" i="1"/>
  <c r="F283" i="1"/>
  <c r="F413" i="1" s="1"/>
  <c r="CE220" i="1"/>
  <c r="AH220" i="1"/>
  <c r="AQ220" i="1"/>
  <c r="AS219" i="1"/>
  <c r="BV220" i="1"/>
  <c r="BW220" i="1"/>
  <c r="BB219" i="1"/>
  <c r="BS219" i="1"/>
  <c r="BM220" i="1"/>
  <c r="AR219" i="1"/>
  <c r="AI219" i="1"/>
  <c r="BK219" i="1"/>
  <c r="AJ219" i="1"/>
  <c r="BT219" i="1"/>
  <c r="CC219" i="1"/>
  <c r="BJ219" i="1"/>
  <c r="AK220" i="1"/>
  <c r="J219" i="1"/>
  <c r="AM220" i="1"/>
  <c r="CF220" i="1"/>
  <c r="BI220" i="1"/>
  <c r="BR220" i="1"/>
  <c r="AZ220" i="1"/>
  <c r="Z222" i="1"/>
  <c r="Z417" i="1" s="1"/>
  <c r="E221" i="1"/>
  <c r="AD221" i="1"/>
  <c r="AD416" i="1" s="1"/>
  <c r="I220" i="1"/>
  <c r="AC221" i="1"/>
  <c r="AC416" i="1" s="1"/>
  <c r="H220" i="1"/>
  <c r="X221" i="1"/>
  <c r="X416" i="1" s="1"/>
  <c r="C220" i="1"/>
  <c r="AY220" i="1"/>
  <c r="BH220" i="1"/>
  <c r="BE220" i="1"/>
  <c r="BN220" i="1"/>
  <c r="W221" i="1"/>
  <c r="W416" i="1" s="1"/>
  <c r="B220" i="1"/>
  <c r="AT220" i="1"/>
  <c r="BC220" i="1"/>
  <c r="AG220" i="1"/>
  <c r="AB221" i="1"/>
  <c r="AB416" i="1" s="1"/>
  <c r="G220" i="1"/>
  <c r="AV220" i="1"/>
  <c r="Y221" i="1"/>
  <c r="Y416" i="1" s="1"/>
  <c r="D220" i="1"/>
  <c r="AL220" i="1"/>
  <c r="AV417" i="1" l="1"/>
  <c r="AN321" i="5"/>
  <c r="B320" i="5"/>
  <c r="AZ321" i="5"/>
  <c r="BI321" i="5"/>
  <c r="BI322" i="5" s="1"/>
  <c r="J319" i="5"/>
  <c r="BC127" i="5"/>
  <c r="AW321" i="5"/>
  <c r="BQ416" i="1"/>
  <c r="BL417" i="1"/>
  <c r="BD221" i="1"/>
  <c r="CD221" i="1"/>
  <c r="BR418" i="1"/>
  <c r="BU418" i="1"/>
  <c r="AH416" i="1"/>
  <c r="BH416" i="1"/>
  <c r="BH417" i="1" s="1"/>
  <c r="AK416" i="1"/>
  <c r="AG416" i="1"/>
  <c r="AJ416" i="1"/>
  <c r="AM417" i="1"/>
  <c r="AA416" i="1"/>
  <c r="AA222" i="1"/>
  <c r="F221" i="1"/>
  <c r="AI416" i="1"/>
  <c r="BE417" i="1"/>
  <c r="BE418" i="1" s="1"/>
  <c r="BN417" i="1"/>
  <c r="AL416" i="1"/>
  <c r="H415" i="1"/>
  <c r="BC417" i="1"/>
  <c r="BL418" i="1" s="1"/>
  <c r="AF417" i="1"/>
  <c r="AO418" i="1" s="1"/>
  <c r="BG419" i="1"/>
  <c r="BP420" i="1" s="1"/>
  <c r="BV418" i="1"/>
  <c r="AS416" i="1"/>
  <c r="BB416" i="1"/>
  <c r="BK416" i="1"/>
  <c r="AQ416" i="1"/>
  <c r="BJ416" i="1"/>
  <c r="BJ417" i="1" s="1"/>
  <c r="BJ418" i="1" s="1"/>
  <c r="BS416" i="1"/>
  <c r="AP416" i="1"/>
  <c r="AY417" i="1" s="1"/>
  <c r="AU416" i="1"/>
  <c r="BK323" i="5"/>
  <c r="BB323" i="5"/>
  <c r="BK324" i="5" s="1"/>
  <c r="BD324" i="5"/>
  <c r="T128" i="5"/>
  <c r="T322" i="5"/>
  <c r="AC323" i="5" s="1"/>
  <c r="AL323" i="5"/>
  <c r="AU324" i="5" s="1"/>
  <c r="Q127" i="5"/>
  <c r="Q321" i="5"/>
  <c r="Z322" i="5" s="1"/>
  <c r="AI322" i="5"/>
  <c r="AR322" i="5"/>
  <c r="AG322" i="5"/>
  <c r="AP322" i="5"/>
  <c r="AQ324" i="5"/>
  <c r="BA323" i="5"/>
  <c r="O127" i="5"/>
  <c r="X127" i="5" s="1"/>
  <c r="O321" i="5"/>
  <c r="X322" i="5" s="1"/>
  <c r="S127" i="5"/>
  <c r="S321" i="5"/>
  <c r="AB322" i="5" s="1"/>
  <c r="AP189" i="5"/>
  <c r="P128" i="5"/>
  <c r="P322" i="5"/>
  <c r="Y323" i="5" s="1"/>
  <c r="AK322" i="5"/>
  <c r="AE323" i="5"/>
  <c r="N127" i="5"/>
  <c r="W127" i="5" s="1"/>
  <c r="N321" i="5"/>
  <c r="W322" i="5" s="1"/>
  <c r="M128" i="5"/>
  <c r="M322" i="5"/>
  <c r="V323" i="5" s="1"/>
  <c r="BH127" i="5"/>
  <c r="AB126" i="5"/>
  <c r="R127" i="5"/>
  <c r="R321" i="5"/>
  <c r="AA322" i="5" s="1"/>
  <c r="AJ322" i="5"/>
  <c r="AS323" i="5" s="1"/>
  <c r="AT322" i="5"/>
  <c r="AF322" i="5"/>
  <c r="AO322" i="5"/>
  <c r="AH323" i="5"/>
  <c r="BU221" i="1"/>
  <c r="CD222" i="1" s="1"/>
  <c r="BK126" i="5"/>
  <c r="BB126" i="5"/>
  <c r="BD127" i="5"/>
  <c r="AQ188" i="5"/>
  <c r="BP128" i="5"/>
  <c r="BO127" i="5"/>
  <c r="BG128" i="5"/>
  <c r="AW127" i="5"/>
  <c r="AR189" i="5"/>
  <c r="AH126" i="5"/>
  <c r="AQ250" i="5"/>
  <c r="BA127" i="5"/>
  <c r="AL127" i="5"/>
  <c r="AZ126" i="5"/>
  <c r="BI127" i="5" s="1"/>
  <c r="AU251" i="5"/>
  <c r="AF127" i="5"/>
  <c r="AR251" i="5"/>
  <c r="Y126" i="5"/>
  <c r="E190" i="5"/>
  <c r="E320" i="5" s="1"/>
  <c r="F191" i="5"/>
  <c r="F321" i="5" s="1"/>
  <c r="AP251" i="5"/>
  <c r="AY127" i="5"/>
  <c r="C191" i="5"/>
  <c r="C321" i="5" s="1"/>
  <c r="AO251" i="5"/>
  <c r="H191" i="5"/>
  <c r="H321" i="5" s="1"/>
  <c r="AG127" i="5"/>
  <c r="D191" i="5"/>
  <c r="D321" i="5" s="1"/>
  <c r="AK127" i="5"/>
  <c r="AT189" i="5"/>
  <c r="AT251" i="5"/>
  <c r="AC127" i="5"/>
  <c r="I191" i="5"/>
  <c r="I321" i="5" s="1"/>
  <c r="AO189" i="5"/>
  <c r="AU189" i="5"/>
  <c r="AI127" i="5"/>
  <c r="AA126" i="5"/>
  <c r="G190" i="5"/>
  <c r="G320" i="5" s="1"/>
  <c r="V127" i="5"/>
  <c r="B191" i="5"/>
  <c r="AE127" i="5"/>
  <c r="AN251" i="5"/>
  <c r="AJ126" i="5"/>
  <c r="AN189" i="5"/>
  <c r="AS188" i="5"/>
  <c r="AS250" i="5"/>
  <c r="BJ127" i="5"/>
  <c r="BT126" i="5"/>
  <c r="BQ127" i="5"/>
  <c r="BV127" i="5"/>
  <c r="BS127" i="5"/>
  <c r="BS128" i="5" s="1"/>
  <c r="BR127" i="5"/>
  <c r="BU127" i="5"/>
  <c r="BL127" i="5"/>
  <c r="BM127" i="5"/>
  <c r="BF127" i="5"/>
  <c r="H126" i="5"/>
  <c r="H255" i="5"/>
  <c r="C126" i="5"/>
  <c r="B126" i="5"/>
  <c r="F126" i="5"/>
  <c r="D126" i="5"/>
  <c r="E255" i="5"/>
  <c r="J125" i="5"/>
  <c r="J254" i="5"/>
  <c r="F255" i="5"/>
  <c r="I126" i="5"/>
  <c r="B255" i="5"/>
  <c r="G255" i="5"/>
  <c r="C255" i="5"/>
  <c r="G126" i="5"/>
  <c r="E126" i="5"/>
  <c r="I255" i="5"/>
  <c r="D255" i="5"/>
  <c r="J189" i="5"/>
  <c r="BD345" i="1"/>
  <c r="BD283" i="1"/>
  <c r="BD282" i="1"/>
  <c r="BD344" i="1"/>
  <c r="H350" i="1" s="1"/>
  <c r="BC344" i="1"/>
  <c r="G350" i="1" s="1"/>
  <c r="BC282" i="1"/>
  <c r="BB343" i="1"/>
  <c r="F349" i="1" s="1"/>
  <c r="BB281" i="1"/>
  <c r="BE344" i="1"/>
  <c r="I350" i="1" s="1"/>
  <c r="BE282" i="1"/>
  <c r="AZ344" i="1"/>
  <c r="D350" i="1" s="1"/>
  <c r="AZ282" i="1"/>
  <c r="BA281" i="1"/>
  <c r="BA343" i="1"/>
  <c r="E349" i="1" s="1"/>
  <c r="AY221" i="1"/>
  <c r="AY282" i="1"/>
  <c r="AY344" i="1"/>
  <c r="C350" i="1" s="1"/>
  <c r="CB220" i="1"/>
  <c r="BZ221" i="1"/>
  <c r="H285" i="1"/>
  <c r="F284" i="1"/>
  <c r="F414" i="1" s="1"/>
  <c r="AZ221" i="1"/>
  <c r="C285" i="1"/>
  <c r="C415" i="1" s="1"/>
  <c r="CF221" i="1"/>
  <c r="G285" i="1"/>
  <c r="G415" i="1" s="1"/>
  <c r="I285" i="1"/>
  <c r="I415" i="1" s="1"/>
  <c r="E284" i="1"/>
  <c r="E414" i="1" s="1"/>
  <c r="AQ221" i="1"/>
  <c r="D285" i="1"/>
  <c r="D415" i="1" s="1"/>
  <c r="AV221" i="1"/>
  <c r="BT220" i="1"/>
  <c r="AK221" i="1"/>
  <c r="AT221" i="1"/>
  <c r="BB220" i="1"/>
  <c r="AS220" i="1"/>
  <c r="BV221" i="1"/>
  <c r="CE221" i="1"/>
  <c r="AL221" i="1"/>
  <c r="AP221" i="1"/>
  <c r="J220" i="1"/>
  <c r="BJ220" i="1"/>
  <c r="BS220" i="1"/>
  <c r="AI220" i="1"/>
  <c r="BM221" i="1"/>
  <c r="BI221" i="1"/>
  <c r="AJ220" i="1"/>
  <c r="BK220" i="1"/>
  <c r="BA220" i="1"/>
  <c r="AR220" i="1"/>
  <c r="CC220" i="1"/>
  <c r="X222" i="1"/>
  <c r="X417" i="1" s="1"/>
  <c r="C221" i="1"/>
  <c r="AD222" i="1"/>
  <c r="AD417" i="1" s="1"/>
  <c r="I221" i="1"/>
  <c r="Y222" i="1"/>
  <c r="Y417" i="1" s="1"/>
  <c r="D221" i="1"/>
  <c r="AG221" i="1"/>
  <c r="W222" i="1"/>
  <c r="W417" i="1" s="1"/>
  <c r="B221" i="1"/>
  <c r="BN221" i="1"/>
  <c r="BW221" i="1"/>
  <c r="BH221" i="1"/>
  <c r="BQ221" i="1"/>
  <c r="BR221" i="1"/>
  <c r="CA221" i="1"/>
  <c r="AB222" i="1"/>
  <c r="AB417" i="1" s="1"/>
  <c r="G221" i="1"/>
  <c r="AU221" i="1"/>
  <c r="Z223" i="1"/>
  <c r="Z418" i="1" s="1"/>
  <c r="E222" i="1"/>
  <c r="BC221" i="1"/>
  <c r="BL221" i="1"/>
  <c r="AM221" i="1"/>
  <c r="BE221" i="1"/>
  <c r="AC222" i="1"/>
  <c r="AC417" i="1" s="1"/>
  <c r="H221" i="1"/>
  <c r="AH221" i="1"/>
  <c r="AR323" i="5" l="1"/>
  <c r="BA324" i="5" s="1"/>
  <c r="AQ417" i="1"/>
  <c r="BB417" i="1"/>
  <c r="AH324" i="5"/>
  <c r="AQ325" i="5" s="1"/>
  <c r="AT323" i="5"/>
  <c r="AW322" i="5"/>
  <c r="BF322" i="5"/>
  <c r="J320" i="5"/>
  <c r="AZ322" i="5"/>
  <c r="AN322" i="5"/>
  <c r="B321" i="5"/>
  <c r="BU419" i="1"/>
  <c r="AP417" i="1"/>
  <c r="AY418" i="1" s="1"/>
  <c r="BS417" i="1"/>
  <c r="BS418" i="1" s="1"/>
  <c r="BS419" i="1" s="1"/>
  <c r="AI417" i="1"/>
  <c r="BN418" i="1"/>
  <c r="BN419" i="1" s="1"/>
  <c r="BW418" i="1"/>
  <c r="AA417" i="1"/>
  <c r="AA223" i="1"/>
  <c r="F222" i="1"/>
  <c r="AM418" i="1"/>
  <c r="AL417" i="1"/>
  <c r="AK417" i="1"/>
  <c r="BH418" i="1"/>
  <c r="AS417" i="1"/>
  <c r="BB418" i="1" s="1"/>
  <c r="AU417" i="1"/>
  <c r="AU418" i="1" s="1"/>
  <c r="AH417" i="1"/>
  <c r="AQ418" i="1" s="1"/>
  <c r="AR417" i="1"/>
  <c r="BQ417" i="1"/>
  <c r="BQ418" i="1" s="1"/>
  <c r="BQ419" i="1" s="1"/>
  <c r="AV418" i="1"/>
  <c r="AV419" i="1" s="1"/>
  <c r="BK417" i="1"/>
  <c r="BK418" i="1" s="1"/>
  <c r="BT417" i="1"/>
  <c r="BT418" i="1" s="1"/>
  <c r="AT417" i="1"/>
  <c r="AJ417" i="1"/>
  <c r="AX419" i="1"/>
  <c r="BG420" i="1" s="1"/>
  <c r="BD417" i="1"/>
  <c r="AF418" i="1"/>
  <c r="AG417" i="1"/>
  <c r="AZ417" i="1"/>
  <c r="BB324" i="5"/>
  <c r="S128" i="5"/>
  <c r="S322" i="5"/>
  <c r="AB323" i="5" s="1"/>
  <c r="BJ324" i="5"/>
  <c r="T129" i="5"/>
  <c r="T323" i="5"/>
  <c r="AC324" i="5" s="1"/>
  <c r="Y324" i="5"/>
  <c r="AF323" i="5"/>
  <c r="N128" i="5"/>
  <c r="W128" i="5" s="1"/>
  <c r="N322" i="5"/>
  <c r="W323" i="5" s="1"/>
  <c r="AG323" i="5"/>
  <c r="BD325" i="5"/>
  <c r="BM325" i="5"/>
  <c r="BM326" i="5" s="1"/>
  <c r="AO323" i="5"/>
  <c r="AO324" i="5" s="1"/>
  <c r="AX323" i="5"/>
  <c r="Q128" i="5"/>
  <c r="Q322" i="5"/>
  <c r="Z323" i="5" s="1"/>
  <c r="AE324" i="5"/>
  <c r="AL324" i="5"/>
  <c r="AU325" i="5" s="1"/>
  <c r="BQ128" i="5"/>
  <c r="M129" i="5"/>
  <c r="M323" i="5"/>
  <c r="V324" i="5" s="1"/>
  <c r="AK323" i="5"/>
  <c r="AT324" i="5" s="1"/>
  <c r="AP323" i="5"/>
  <c r="AY323" i="5"/>
  <c r="R128" i="5"/>
  <c r="R322" i="5"/>
  <c r="AA323" i="5" s="1"/>
  <c r="Z127" i="5"/>
  <c r="P129" i="5"/>
  <c r="P323" i="5"/>
  <c r="O128" i="5"/>
  <c r="X128" i="5" s="1"/>
  <c r="O322" i="5"/>
  <c r="X323" i="5" s="1"/>
  <c r="AI323" i="5"/>
  <c r="AB127" i="5"/>
  <c r="AK128" i="5" s="1"/>
  <c r="AJ323" i="5"/>
  <c r="AS324" i="5" s="1"/>
  <c r="BT127" i="5"/>
  <c r="BC323" i="5"/>
  <c r="H351" i="1"/>
  <c r="BP129" i="5"/>
  <c r="AR252" i="5"/>
  <c r="AL128" i="5"/>
  <c r="AU190" i="5"/>
  <c r="AU252" i="5"/>
  <c r="AQ251" i="5"/>
  <c r="AT190" i="5"/>
  <c r="AO190" i="5"/>
  <c r="AH127" i="5"/>
  <c r="AF128" i="5"/>
  <c r="BA128" i="5"/>
  <c r="AQ189" i="5"/>
  <c r="AQ190" i="5" s="1"/>
  <c r="AZ127" i="5"/>
  <c r="BD128" i="5"/>
  <c r="AG128" i="5"/>
  <c r="AP190" i="5"/>
  <c r="AR190" i="5"/>
  <c r="AY128" i="5"/>
  <c r="AO252" i="5"/>
  <c r="AX128" i="5"/>
  <c r="AC128" i="5"/>
  <c r="I192" i="5"/>
  <c r="I322" i="5" s="1"/>
  <c r="Y127" i="5"/>
  <c r="E191" i="5"/>
  <c r="E321" i="5" s="1"/>
  <c r="AT252" i="5"/>
  <c r="BC128" i="5"/>
  <c r="D192" i="5"/>
  <c r="D322" i="5" s="1"/>
  <c r="C192" i="5"/>
  <c r="C322" i="5" s="1"/>
  <c r="AP252" i="5"/>
  <c r="AN190" i="5"/>
  <c r="AJ127" i="5"/>
  <c r="V128" i="5"/>
  <c r="B192" i="5"/>
  <c r="AS251" i="5"/>
  <c r="AN252" i="5"/>
  <c r="AW128" i="5"/>
  <c r="BB127" i="5"/>
  <c r="AS189" i="5"/>
  <c r="AE128" i="5"/>
  <c r="AA127" i="5"/>
  <c r="G191" i="5"/>
  <c r="G321" i="5" s="1"/>
  <c r="BK127" i="5"/>
  <c r="BJ128" i="5"/>
  <c r="BF128" i="5"/>
  <c r="BL128" i="5"/>
  <c r="BO128" i="5"/>
  <c r="BH128" i="5"/>
  <c r="BU128" i="5"/>
  <c r="BR128" i="5"/>
  <c r="BV128" i="5"/>
  <c r="BM128" i="5"/>
  <c r="J255" i="5"/>
  <c r="F127" i="5"/>
  <c r="C256" i="5"/>
  <c r="I127" i="5"/>
  <c r="H127" i="5"/>
  <c r="G127" i="5"/>
  <c r="B256" i="5"/>
  <c r="J190" i="5"/>
  <c r="H256" i="5"/>
  <c r="F256" i="5"/>
  <c r="B127" i="5"/>
  <c r="D256" i="5"/>
  <c r="I256" i="5"/>
  <c r="E127" i="5"/>
  <c r="G256" i="5"/>
  <c r="E256" i="5"/>
  <c r="D127" i="5"/>
  <c r="J126" i="5"/>
  <c r="C127" i="5"/>
  <c r="BC345" i="1"/>
  <c r="G351" i="1" s="1"/>
  <c r="BC283" i="1"/>
  <c r="BB344" i="1"/>
  <c r="F350" i="1" s="1"/>
  <c r="BB282" i="1"/>
  <c r="AZ283" i="1"/>
  <c r="AZ345" i="1"/>
  <c r="D351" i="1" s="1"/>
  <c r="AY345" i="1"/>
  <c r="C351" i="1" s="1"/>
  <c r="AY283" i="1"/>
  <c r="BA344" i="1"/>
  <c r="E350" i="1" s="1"/>
  <c r="BA282" i="1"/>
  <c r="BE345" i="1"/>
  <c r="I351" i="1" s="1"/>
  <c r="BE283" i="1"/>
  <c r="AY222" i="1"/>
  <c r="CC221" i="1"/>
  <c r="BT221" i="1"/>
  <c r="CE222" i="1"/>
  <c r="BB221" i="1"/>
  <c r="BC222" i="1"/>
  <c r="BE222" i="1"/>
  <c r="AZ222" i="1"/>
  <c r="D286" i="1"/>
  <c r="D416" i="1" s="1"/>
  <c r="AL222" i="1"/>
  <c r="F285" i="1"/>
  <c r="F415" i="1" s="1"/>
  <c r="AV222" i="1"/>
  <c r="I286" i="1"/>
  <c r="I416" i="1" s="1"/>
  <c r="C286" i="1"/>
  <c r="C416" i="1" s="1"/>
  <c r="E285" i="1"/>
  <c r="E415" i="1" s="1"/>
  <c r="G286" i="1"/>
  <c r="G416" i="1" s="1"/>
  <c r="H286" i="1"/>
  <c r="H416" i="1" s="1"/>
  <c r="AT222" i="1"/>
  <c r="BR222" i="1"/>
  <c r="AR221" i="1"/>
  <c r="CA222" i="1"/>
  <c r="AP222" i="1"/>
  <c r="BA221" i="1"/>
  <c r="BH222" i="1"/>
  <c r="J221" i="1"/>
  <c r="AI221" i="1"/>
  <c r="BV222" i="1"/>
  <c r="BM222" i="1"/>
  <c r="CB221" i="1"/>
  <c r="BS221" i="1"/>
  <c r="BK221" i="1"/>
  <c r="BJ221" i="1"/>
  <c r="AJ221" i="1"/>
  <c r="BI222" i="1"/>
  <c r="AS221" i="1"/>
  <c r="AM222" i="1"/>
  <c r="Z224" i="1"/>
  <c r="Z419" i="1" s="1"/>
  <c r="E223" i="1"/>
  <c r="X223" i="1"/>
  <c r="X418" i="1" s="1"/>
  <c r="C222" i="1"/>
  <c r="AB223" i="1"/>
  <c r="AB418" i="1" s="1"/>
  <c r="G222" i="1"/>
  <c r="BN222" i="1"/>
  <c r="AD223" i="1"/>
  <c r="AD418" i="1" s="1"/>
  <c r="I222" i="1"/>
  <c r="BQ222" i="1"/>
  <c r="BZ222" i="1"/>
  <c r="W223" i="1"/>
  <c r="W418" i="1" s="1"/>
  <c r="B222" i="1"/>
  <c r="AH222" i="1"/>
  <c r="AQ222" i="1"/>
  <c r="BL222" i="1"/>
  <c r="BU222" i="1"/>
  <c r="AU222" i="1"/>
  <c r="BD222" i="1"/>
  <c r="BW222" i="1"/>
  <c r="CF222" i="1"/>
  <c r="AC223" i="1"/>
  <c r="AC418" i="1" s="1"/>
  <c r="H222" i="1"/>
  <c r="AG222" i="1"/>
  <c r="Y223" i="1"/>
  <c r="Y418" i="1" s="1"/>
  <c r="D222" i="1"/>
  <c r="AK222" i="1"/>
  <c r="BJ325" i="5" l="1"/>
  <c r="BF323" i="5"/>
  <c r="H192" i="5"/>
  <c r="H322" i="5" s="1"/>
  <c r="AB128" i="5"/>
  <c r="H193" i="5" s="1"/>
  <c r="H323" i="5" s="1"/>
  <c r="AP418" i="1"/>
  <c r="AT418" i="1"/>
  <c r="BD326" i="5"/>
  <c r="BM327" i="5"/>
  <c r="AI324" i="5"/>
  <c r="Z128" i="5"/>
  <c r="AI128" i="5"/>
  <c r="AI129" i="5" s="1"/>
  <c r="AN323" i="5"/>
  <c r="B322" i="5"/>
  <c r="J321" i="5"/>
  <c r="AZ323" i="5"/>
  <c r="F192" i="5"/>
  <c r="F322" i="5" s="1"/>
  <c r="BI323" i="5"/>
  <c r="BI324" i="5" s="1"/>
  <c r="AW323" i="5"/>
  <c r="AW324" i="5" s="1"/>
  <c r="BT419" i="1"/>
  <c r="BH419" i="1"/>
  <c r="BQ420" i="1" s="1"/>
  <c r="AS418" i="1"/>
  <c r="BC418" i="1"/>
  <c r="BP421" i="1"/>
  <c r="AK418" i="1"/>
  <c r="AL418" i="1"/>
  <c r="AR418" i="1"/>
  <c r="BA418" i="1"/>
  <c r="AM419" i="1"/>
  <c r="AV420" i="1" s="1"/>
  <c r="AH418" i="1"/>
  <c r="AY419" i="1"/>
  <c r="BK419" i="1"/>
  <c r="BT420" i="1" s="1"/>
  <c r="AG418" i="1"/>
  <c r="AF419" i="1"/>
  <c r="AA418" i="1"/>
  <c r="AA224" i="1"/>
  <c r="F223" i="1"/>
  <c r="BD418" i="1"/>
  <c r="BD419" i="1" s="1"/>
  <c r="BM418" i="1"/>
  <c r="AJ418" i="1"/>
  <c r="BW419" i="1"/>
  <c r="BW420" i="1" s="1"/>
  <c r="BE419" i="1"/>
  <c r="BE420" i="1" s="1"/>
  <c r="AI418" i="1"/>
  <c r="AZ418" i="1"/>
  <c r="AZ419" i="1" s="1"/>
  <c r="BI418" i="1"/>
  <c r="AO419" i="1"/>
  <c r="BC324" i="5"/>
  <c r="BC325" i="5" s="1"/>
  <c r="BL324" i="5"/>
  <c r="AX324" i="5"/>
  <c r="AX325" i="5" s="1"/>
  <c r="BG324" i="5"/>
  <c r="BG325" i="5" s="1"/>
  <c r="S129" i="5"/>
  <c r="AB129" i="5" s="1"/>
  <c r="S323" i="5"/>
  <c r="AB324" i="5" s="1"/>
  <c r="BB325" i="5"/>
  <c r="BK325" i="5"/>
  <c r="AP324" i="5"/>
  <c r="N129" i="5"/>
  <c r="N323" i="5"/>
  <c r="W324" i="5" s="1"/>
  <c r="AK324" i="5"/>
  <c r="Q129" i="5"/>
  <c r="Q323" i="5"/>
  <c r="AG324" i="5"/>
  <c r="AZ128" i="5"/>
  <c r="Z324" i="5"/>
  <c r="AF324" i="5"/>
  <c r="AR324" i="5"/>
  <c r="M130" i="5"/>
  <c r="M324" i="5"/>
  <c r="V325" i="5" s="1"/>
  <c r="T130" i="5"/>
  <c r="T324" i="5"/>
  <c r="AC325" i="5" s="1"/>
  <c r="P130" i="5"/>
  <c r="P324" i="5"/>
  <c r="Y325" i="5"/>
  <c r="O129" i="5"/>
  <c r="O323" i="5"/>
  <c r="X324" i="5" s="1"/>
  <c r="AH325" i="5"/>
  <c r="AY324" i="5"/>
  <c r="BH324" i="5"/>
  <c r="BH325" i="5" s="1"/>
  <c r="AL325" i="5"/>
  <c r="R129" i="5"/>
  <c r="R323" i="5"/>
  <c r="AA324" i="5" s="1"/>
  <c r="AE325" i="5"/>
  <c r="AJ324" i="5"/>
  <c r="AS325" i="5" s="1"/>
  <c r="AU191" i="5"/>
  <c r="AL129" i="5"/>
  <c r="AO253" i="5"/>
  <c r="AO191" i="5"/>
  <c r="AF129" i="5"/>
  <c r="AU253" i="5"/>
  <c r="AU254" i="5" s="1"/>
  <c r="BA129" i="5"/>
  <c r="BI128" i="5"/>
  <c r="AQ252" i="5"/>
  <c r="BD129" i="5"/>
  <c r="AP253" i="5"/>
  <c r="AG129" i="5"/>
  <c r="AP191" i="5"/>
  <c r="AT191" i="5"/>
  <c r="AH128" i="5"/>
  <c r="AQ191" i="5" s="1"/>
  <c r="AT253" i="5"/>
  <c r="BC129" i="5"/>
  <c r="AY129" i="5"/>
  <c r="Y128" i="5"/>
  <c r="E192" i="5"/>
  <c r="E322" i="5" s="1"/>
  <c r="X129" i="5"/>
  <c r="D193" i="5"/>
  <c r="D323" i="5" s="1"/>
  <c r="C193" i="5"/>
  <c r="C323" i="5" s="1"/>
  <c r="AC129" i="5"/>
  <c r="I193" i="5"/>
  <c r="I323" i="5" s="1"/>
  <c r="AK129" i="5"/>
  <c r="AX129" i="5"/>
  <c r="BG129" i="5"/>
  <c r="AR253" i="5"/>
  <c r="AE129" i="5"/>
  <c r="AS190" i="5"/>
  <c r="AS252" i="5"/>
  <c r="AN253" i="5"/>
  <c r="BB128" i="5"/>
  <c r="AA128" i="5"/>
  <c r="G192" i="5"/>
  <c r="G322" i="5" s="1"/>
  <c r="AN191" i="5"/>
  <c r="AJ128" i="5"/>
  <c r="AW129" i="5"/>
  <c r="V129" i="5"/>
  <c r="B193" i="5"/>
  <c r="BT128" i="5"/>
  <c r="BK128" i="5"/>
  <c r="BU129" i="5"/>
  <c r="BJ129" i="5"/>
  <c r="BS129" i="5"/>
  <c r="BO129" i="5"/>
  <c r="BQ129" i="5"/>
  <c r="BH129" i="5"/>
  <c r="BL129" i="5"/>
  <c r="BM129" i="5"/>
  <c r="BV129" i="5"/>
  <c r="BF129" i="5"/>
  <c r="J256" i="5"/>
  <c r="D128" i="5"/>
  <c r="C128" i="5"/>
  <c r="E257" i="5"/>
  <c r="J127" i="5"/>
  <c r="G128" i="5"/>
  <c r="I128" i="5"/>
  <c r="F128" i="5"/>
  <c r="E128" i="5"/>
  <c r="B128" i="5"/>
  <c r="H257" i="5"/>
  <c r="B257" i="5"/>
  <c r="I257" i="5"/>
  <c r="J191" i="5"/>
  <c r="D257" i="5"/>
  <c r="F257" i="5"/>
  <c r="H128" i="5"/>
  <c r="C257" i="5"/>
  <c r="G257" i="5"/>
  <c r="AY284" i="1"/>
  <c r="AY346" i="1"/>
  <c r="C352" i="1" s="1"/>
  <c r="BB345" i="1"/>
  <c r="F351" i="1" s="1"/>
  <c r="BB283" i="1"/>
  <c r="AZ284" i="1"/>
  <c r="AZ346" i="1"/>
  <c r="D352" i="1" s="1"/>
  <c r="BD284" i="1"/>
  <c r="BD346" i="1"/>
  <c r="H352" i="1" s="1"/>
  <c r="BA345" i="1"/>
  <c r="E351" i="1" s="1"/>
  <c r="BA283" i="1"/>
  <c r="BC284" i="1"/>
  <c r="BC346" i="1"/>
  <c r="G352" i="1" s="1"/>
  <c r="AU223" i="1"/>
  <c r="BE284" i="1"/>
  <c r="BE346" i="1"/>
  <c r="I352" i="1" s="1"/>
  <c r="AY223" i="1"/>
  <c r="BC223" i="1"/>
  <c r="CC222" i="1"/>
  <c r="AL223" i="1"/>
  <c r="BE223" i="1"/>
  <c r="G287" i="1"/>
  <c r="G417" i="1" s="1"/>
  <c r="F286" i="1"/>
  <c r="F416" i="1" s="1"/>
  <c r="BA222" i="1"/>
  <c r="C287" i="1"/>
  <c r="C417" i="1" s="1"/>
  <c r="E286" i="1"/>
  <c r="E416" i="1" s="1"/>
  <c r="I287" i="1"/>
  <c r="I417" i="1" s="1"/>
  <c r="D287" i="1"/>
  <c r="D417" i="1" s="1"/>
  <c r="AS222" i="1"/>
  <c r="H287" i="1"/>
  <c r="H417" i="1" s="1"/>
  <c r="AM223" i="1"/>
  <c r="CA223" i="1"/>
  <c r="BQ223" i="1"/>
  <c r="CB222" i="1"/>
  <c r="BL223" i="1"/>
  <c r="BI223" i="1"/>
  <c r="BK222" i="1"/>
  <c r="BS222" i="1"/>
  <c r="AI222" i="1"/>
  <c r="AJ222" i="1"/>
  <c r="BB222" i="1"/>
  <c r="AP223" i="1"/>
  <c r="BJ222" i="1"/>
  <c r="BH223" i="1"/>
  <c r="AK223" i="1"/>
  <c r="J222" i="1"/>
  <c r="AR222" i="1"/>
  <c r="BR223" i="1"/>
  <c r="CE223" i="1"/>
  <c r="BV223" i="1"/>
  <c r="BT222" i="1"/>
  <c r="BN223" i="1"/>
  <c r="AV223" i="1"/>
  <c r="BW223" i="1"/>
  <c r="AT223" i="1"/>
  <c r="BD223" i="1"/>
  <c r="BM223" i="1"/>
  <c r="AB224" i="1"/>
  <c r="AB419" i="1" s="1"/>
  <c r="G223" i="1"/>
  <c r="Y224" i="1"/>
  <c r="Y419" i="1" s="1"/>
  <c r="D223" i="1"/>
  <c r="AQ223" i="1"/>
  <c r="AZ223" i="1"/>
  <c r="W224" i="1"/>
  <c r="W419" i="1" s="1"/>
  <c r="B223" i="1"/>
  <c r="Z225" i="1"/>
  <c r="Z420" i="1" s="1"/>
  <c r="E224" i="1"/>
  <c r="X224" i="1"/>
  <c r="X419" i="1" s="1"/>
  <c r="C223" i="1"/>
  <c r="AC224" i="1"/>
  <c r="AC419" i="1" s="1"/>
  <c r="H223" i="1"/>
  <c r="AG223" i="1"/>
  <c r="CF223" i="1"/>
  <c r="BU223" i="1"/>
  <c r="CD223" i="1"/>
  <c r="AH223" i="1"/>
  <c r="BZ223" i="1"/>
  <c r="AD224" i="1"/>
  <c r="AD419" i="1" s="1"/>
  <c r="I223" i="1"/>
  <c r="BK326" i="5" l="1"/>
  <c r="F193" i="5"/>
  <c r="F323" i="5" s="1"/>
  <c r="AR191" i="5"/>
  <c r="AZ129" i="5"/>
  <c r="BF324" i="5"/>
  <c r="BF325" i="5" s="1"/>
  <c r="BI129" i="5"/>
  <c r="BI130" i="5" s="1"/>
  <c r="AZ324" i="5"/>
  <c r="BG326" i="5"/>
  <c r="BL325" i="5"/>
  <c r="BL326" i="5" s="1"/>
  <c r="AN324" i="5"/>
  <c r="B323" i="5"/>
  <c r="J322" i="5"/>
  <c r="BN420" i="1"/>
  <c r="BN421" i="1" s="1"/>
  <c r="AR419" i="1"/>
  <c r="AS419" i="1"/>
  <c r="AF420" i="1"/>
  <c r="BA419" i="1"/>
  <c r="BA420" i="1" s="1"/>
  <c r="BJ419" i="1"/>
  <c r="AH419" i="1"/>
  <c r="AL419" i="1"/>
  <c r="AG419" i="1"/>
  <c r="BI419" i="1"/>
  <c r="BI420" i="1" s="1"/>
  <c r="BR419" i="1"/>
  <c r="BR420" i="1" s="1"/>
  <c r="BR421" i="1" s="1"/>
  <c r="AK419" i="1"/>
  <c r="AZ420" i="1"/>
  <c r="AP419" i="1"/>
  <c r="AP420" i="1" s="1"/>
  <c r="AI419" i="1"/>
  <c r="BC419" i="1"/>
  <c r="BL419" i="1"/>
  <c r="AM420" i="1"/>
  <c r="BE421" i="1"/>
  <c r="BN422" i="1" s="1"/>
  <c r="BH420" i="1"/>
  <c r="AT419" i="1"/>
  <c r="BW421" i="1"/>
  <c r="BW422" i="1" s="1"/>
  <c r="AA419" i="1"/>
  <c r="AA225" i="1"/>
  <c r="F224" i="1"/>
  <c r="AO420" i="1"/>
  <c r="AU419" i="1"/>
  <c r="AX420" i="1"/>
  <c r="AJ419" i="1"/>
  <c r="BB419" i="1"/>
  <c r="BM419" i="1"/>
  <c r="BM420" i="1" s="1"/>
  <c r="BV419" i="1"/>
  <c r="AQ419" i="1"/>
  <c r="AE326" i="5"/>
  <c r="N130" i="5"/>
  <c r="N324" i="5"/>
  <c r="W325" i="5" s="1"/>
  <c r="AF325" i="5"/>
  <c r="R130" i="5"/>
  <c r="R324" i="5"/>
  <c r="AA325" i="5" s="1"/>
  <c r="AR325" i="5"/>
  <c r="BA325" i="5"/>
  <c r="AK325" i="5"/>
  <c r="BC326" i="5"/>
  <c r="W129" i="5"/>
  <c r="C194" i="5" s="1"/>
  <c r="C324" i="5" s="1"/>
  <c r="AL326" i="5"/>
  <c r="Q130" i="5"/>
  <c r="Q324" i="5"/>
  <c r="Z325" i="5" s="1"/>
  <c r="AY325" i="5"/>
  <c r="P131" i="5"/>
  <c r="P325" i="5"/>
  <c r="Y326" i="5" s="1"/>
  <c r="AG325" i="5"/>
  <c r="Z129" i="5"/>
  <c r="F194" i="5" s="1"/>
  <c r="F324" i="5" s="1"/>
  <c r="AP325" i="5"/>
  <c r="AH326" i="5"/>
  <c r="AQ326" i="5"/>
  <c r="AQ327" i="5" s="1"/>
  <c r="O130" i="5"/>
  <c r="X130" i="5" s="1"/>
  <c r="O324" i="5"/>
  <c r="X325" i="5" s="1"/>
  <c r="T131" i="5"/>
  <c r="T325" i="5"/>
  <c r="AC326" i="5" s="1"/>
  <c r="M131" i="5"/>
  <c r="M325" i="5"/>
  <c r="V326" i="5" s="1"/>
  <c r="AO325" i="5"/>
  <c r="AT325" i="5"/>
  <c r="AI325" i="5"/>
  <c r="AJ325" i="5"/>
  <c r="BB326" i="5"/>
  <c r="S130" i="5"/>
  <c r="AB130" i="5" s="1"/>
  <c r="S324" i="5"/>
  <c r="AB325" i="5" s="1"/>
  <c r="BD130" i="5"/>
  <c r="BD131" i="5" s="1"/>
  <c r="AU326" i="5"/>
  <c r="AU192" i="5"/>
  <c r="AO254" i="5"/>
  <c r="AO192" i="5"/>
  <c r="BR129" i="5"/>
  <c r="AX130" i="5"/>
  <c r="AX131" i="5" s="1"/>
  <c r="BJ130" i="5"/>
  <c r="AH129" i="5"/>
  <c r="AQ192" i="5" s="1"/>
  <c r="AY130" i="5"/>
  <c r="AP192" i="5"/>
  <c r="AP254" i="5"/>
  <c r="AQ253" i="5"/>
  <c r="AZ130" i="5" s="1"/>
  <c r="AR192" i="5"/>
  <c r="BC130" i="5"/>
  <c r="AS191" i="5"/>
  <c r="AR254" i="5"/>
  <c r="AN192" i="5"/>
  <c r="AN254" i="5"/>
  <c r="BA130" i="5"/>
  <c r="BG130" i="5"/>
  <c r="BP130" i="5"/>
  <c r="AC130" i="5"/>
  <c r="I194" i="5"/>
  <c r="I324" i="5" s="1"/>
  <c r="Y129" i="5"/>
  <c r="E193" i="5"/>
  <c r="E323" i="5" s="1"/>
  <c r="H194" i="5"/>
  <c r="H324" i="5" s="1"/>
  <c r="AK130" i="5"/>
  <c r="AT192" i="5"/>
  <c r="BB129" i="5"/>
  <c r="AL130" i="5"/>
  <c r="D194" i="5"/>
  <c r="D324" i="5" s="1"/>
  <c r="AT254" i="5"/>
  <c r="AG130" i="5"/>
  <c r="AW130" i="5"/>
  <c r="V130" i="5"/>
  <c r="B194" i="5"/>
  <c r="AA129" i="5"/>
  <c r="G193" i="5"/>
  <c r="G323" i="5" s="1"/>
  <c r="AJ129" i="5"/>
  <c r="AS253" i="5"/>
  <c r="AE130" i="5"/>
  <c r="BL130" i="5"/>
  <c r="BT129" i="5"/>
  <c r="BK129" i="5"/>
  <c r="BS130" i="5"/>
  <c r="BQ130" i="5"/>
  <c r="BH130" i="5"/>
  <c r="BV130" i="5"/>
  <c r="BM130" i="5"/>
  <c r="BU130" i="5"/>
  <c r="BO130" i="5"/>
  <c r="BF130" i="5"/>
  <c r="G258" i="5"/>
  <c r="J257" i="5"/>
  <c r="B258" i="5"/>
  <c r="G129" i="5"/>
  <c r="J192" i="5"/>
  <c r="C129" i="5"/>
  <c r="H129" i="5"/>
  <c r="D258" i="5"/>
  <c r="H258" i="5"/>
  <c r="B129" i="5"/>
  <c r="C258" i="5"/>
  <c r="F258" i="5"/>
  <c r="I258" i="5"/>
  <c r="J128" i="5"/>
  <c r="E129" i="5"/>
  <c r="F129" i="5"/>
  <c r="I129" i="5"/>
  <c r="E258" i="5"/>
  <c r="D129" i="5"/>
  <c r="AU224" i="1"/>
  <c r="BD224" i="1"/>
  <c r="BD347" i="1"/>
  <c r="H353" i="1" s="1"/>
  <c r="BD285" i="1"/>
  <c r="AY285" i="1"/>
  <c r="AY347" i="1"/>
  <c r="C353" i="1" s="1"/>
  <c r="AY224" i="1"/>
  <c r="BE285" i="1"/>
  <c r="BE347" i="1"/>
  <c r="I353" i="1" s="1"/>
  <c r="BA284" i="1"/>
  <c r="BA346" i="1"/>
  <c r="E352" i="1" s="1"/>
  <c r="BC285" i="1"/>
  <c r="BC347" i="1"/>
  <c r="G353" i="1" s="1"/>
  <c r="AL224" i="1"/>
  <c r="BB284" i="1"/>
  <c r="BB346" i="1"/>
  <c r="F352" i="1" s="1"/>
  <c r="AZ347" i="1"/>
  <c r="D353" i="1" s="1"/>
  <c r="AZ285" i="1"/>
  <c r="BU224" i="1"/>
  <c r="BA223" i="1"/>
  <c r="AT224" i="1"/>
  <c r="AM224" i="1"/>
  <c r="AV224" i="1"/>
  <c r="D288" i="1"/>
  <c r="D418" i="1" s="1"/>
  <c r="F287" i="1"/>
  <c r="F417" i="1" s="1"/>
  <c r="BE224" i="1"/>
  <c r="E287" i="1"/>
  <c r="E417" i="1" s="1"/>
  <c r="I288" i="1"/>
  <c r="I418" i="1" s="1"/>
  <c r="BB223" i="1"/>
  <c r="AP224" i="1"/>
  <c r="C288" i="1"/>
  <c r="C418" i="1" s="1"/>
  <c r="G288" i="1"/>
  <c r="G418" i="1" s="1"/>
  <c r="AS223" i="1"/>
  <c r="H288" i="1"/>
  <c r="H418" i="1" s="1"/>
  <c r="CB223" i="1"/>
  <c r="BW224" i="1"/>
  <c r="BZ224" i="1"/>
  <c r="AK224" i="1"/>
  <c r="CF224" i="1"/>
  <c r="BT223" i="1"/>
  <c r="BC224" i="1"/>
  <c r="BH224" i="1"/>
  <c r="BQ224" i="1"/>
  <c r="BS223" i="1"/>
  <c r="BR224" i="1"/>
  <c r="CA224" i="1"/>
  <c r="BJ223" i="1"/>
  <c r="BK223" i="1"/>
  <c r="AH224" i="1"/>
  <c r="AJ223" i="1"/>
  <c r="AR223" i="1"/>
  <c r="AI223" i="1"/>
  <c r="J223" i="1"/>
  <c r="CD224" i="1"/>
  <c r="AG224" i="1"/>
  <c r="CE224" i="1"/>
  <c r="CC223" i="1"/>
  <c r="BL224" i="1"/>
  <c r="BN224" i="1"/>
  <c r="W225" i="1"/>
  <c r="W420" i="1" s="1"/>
  <c r="B224" i="1"/>
  <c r="X225" i="1"/>
  <c r="X420" i="1" s="1"/>
  <c r="C224" i="1"/>
  <c r="AQ224" i="1"/>
  <c r="Y225" i="1"/>
  <c r="Y420" i="1" s="1"/>
  <c r="D224" i="1"/>
  <c r="BM224" i="1"/>
  <c r="BV224" i="1"/>
  <c r="AC225" i="1"/>
  <c r="AC420" i="1" s="1"/>
  <c r="H224" i="1"/>
  <c r="AZ224" i="1"/>
  <c r="BI224" i="1"/>
  <c r="AB225" i="1"/>
  <c r="AB420" i="1" s="1"/>
  <c r="G224" i="1"/>
  <c r="AD225" i="1"/>
  <c r="AD420" i="1" s="1"/>
  <c r="I224" i="1"/>
  <c r="Z226" i="1"/>
  <c r="Z421" i="1" s="1"/>
  <c r="E225" i="1"/>
  <c r="BB420" i="1" l="1"/>
  <c r="AU420" i="1"/>
  <c r="AF130" i="5"/>
  <c r="AI130" i="5"/>
  <c r="AR193" i="5" s="1"/>
  <c r="AN325" i="5"/>
  <c r="B324" i="5"/>
  <c r="AO326" i="5"/>
  <c r="AZ325" i="5"/>
  <c r="AY326" i="5"/>
  <c r="BI325" i="5"/>
  <c r="BI326" i="5" s="1"/>
  <c r="BR130" i="5"/>
  <c r="BR131" i="5" s="1"/>
  <c r="AX326" i="5"/>
  <c r="AX327" i="5" s="1"/>
  <c r="AW325" i="5"/>
  <c r="AW326" i="5" s="1"/>
  <c r="J323" i="5"/>
  <c r="AY420" i="1"/>
  <c r="AY421" i="1" s="1"/>
  <c r="BV420" i="1"/>
  <c r="BV421" i="1" s="1"/>
  <c r="BK420" i="1"/>
  <c r="BK421" i="1" s="1"/>
  <c r="BC420" i="1"/>
  <c r="AQ420" i="1"/>
  <c r="AZ421" i="1" s="1"/>
  <c r="AM421" i="1"/>
  <c r="BH421" i="1"/>
  <c r="BH422" i="1" s="1"/>
  <c r="BQ421" i="1"/>
  <c r="AK420" i="1"/>
  <c r="AV421" i="1"/>
  <c r="AV422" i="1" s="1"/>
  <c r="BI421" i="1"/>
  <c r="BL420" i="1"/>
  <c r="BL421" i="1" s="1"/>
  <c r="BU420" i="1"/>
  <c r="BU421" i="1" s="1"/>
  <c r="BU422" i="1" s="1"/>
  <c r="AG420" i="1"/>
  <c r="AP421" i="1" s="1"/>
  <c r="BD420" i="1"/>
  <c r="BD421" i="1" s="1"/>
  <c r="AI420" i="1"/>
  <c r="AJ420" i="1"/>
  <c r="AX421" i="1"/>
  <c r="BG421" i="1"/>
  <c r="AL420" i="1"/>
  <c r="AU421" i="1" s="1"/>
  <c r="AO421" i="1"/>
  <c r="AH420" i="1"/>
  <c r="AR420" i="1"/>
  <c r="BA421" i="1" s="1"/>
  <c r="AA420" i="1"/>
  <c r="F225" i="1"/>
  <c r="AA226" i="1"/>
  <c r="BJ420" i="1"/>
  <c r="BJ421" i="1" s="1"/>
  <c r="BS420" i="1"/>
  <c r="BW423" i="1"/>
  <c r="AS420" i="1"/>
  <c r="BB421" i="1" s="1"/>
  <c r="AF421" i="1"/>
  <c r="AT420" i="1"/>
  <c r="AU225" i="1"/>
  <c r="X326" i="5"/>
  <c r="AA326" i="5"/>
  <c r="P132" i="5"/>
  <c r="P326" i="5"/>
  <c r="Y327" i="5" s="1"/>
  <c r="AL327" i="5"/>
  <c r="Q131" i="5"/>
  <c r="Q325" i="5"/>
  <c r="Z326" i="5" s="1"/>
  <c r="AK326" i="5"/>
  <c r="AU327" i="5"/>
  <c r="AU328" i="5" s="1"/>
  <c r="BD327" i="5"/>
  <c r="S131" i="5"/>
  <c r="AB131" i="5" s="1"/>
  <c r="S325" i="5"/>
  <c r="AB326" i="5" s="1"/>
  <c r="N131" i="5"/>
  <c r="N325" i="5"/>
  <c r="W326" i="5" s="1"/>
  <c r="AJ326" i="5"/>
  <c r="AE327" i="5"/>
  <c r="T132" i="5"/>
  <c r="T326" i="5"/>
  <c r="AC327" i="5" s="1"/>
  <c r="AG326" i="5"/>
  <c r="W130" i="5"/>
  <c r="AF131" i="5" s="1"/>
  <c r="BL327" i="5"/>
  <c r="O131" i="5"/>
  <c r="O325" i="5"/>
  <c r="AI326" i="5"/>
  <c r="R131" i="5"/>
  <c r="R325" i="5"/>
  <c r="M132" i="5"/>
  <c r="M326" i="5"/>
  <c r="V327" i="5" s="1"/>
  <c r="BK327" i="5"/>
  <c r="AR326" i="5"/>
  <c r="AR327" i="5" s="1"/>
  <c r="AF326" i="5"/>
  <c r="AO327" i="5" s="1"/>
  <c r="AX328" i="5" s="1"/>
  <c r="AH327" i="5"/>
  <c r="AQ328" i="5" s="1"/>
  <c r="BA326" i="5"/>
  <c r="BA327" i="5" s="1"/>
  <c r="BA328" i="5" s="1"/>
  <c r="BJ326" i="5"/>
  <c r="BJ327" i="5" s="1"/>
  <c r="BJ328" i="5" s="1"/>
  <c r="BJ329" i="5" s="1"/>
  <c r="AP326" i="5"/>
  <c r="AS326" i="5"/>
  <c r="AY327" i="5"/>
  <c r="AT326" i="5"/>
  <c r="BG327" i="5"/>
  <c r="BG328" i="5" s="1"/>
  <c r="BH326" i="5"/>
  <c r="BH327" i="5" s="1"/>
  <c r="BH328" i="5" s="1"/>
  <c r="Z130" i="5"/>
  <c r="F195" i="5" s="1"/>
  <c r="F325" i="5" s="1"/>
  <c r="BD225" i="1"/>
  <c r="BS131" i="5"/>
  <c r="AO255" i="5"/>
  <c r="AX132" i="5" s="1"/>
  <c r="AO193" i="5"/>
  <c r="BL131" i="5"/>
  <c r="BG131" i="5"/>
  <c r="BG132" i="5" s="1"/>
  <c r="AP193" i="5"/>
  <c r="AH130" i="5"/>
  <c r="AQ193" i="5" s="1"/>
  <c r="AY131" i="5"/>
  <c r="AW131" i="5"/>
  <c r="AQ254" i="5"/>
  <c r="BA131" i="5"/>
  <c r="AN193" i="5"/>
  <c r="BI131" i="5"/>
  <c r="AL131" i="5"/>
  <c r="AK131" i="5"/>
  <c r="AU255" i="5"/>
  <c r="AT193" i="5"/>
  <c r="Y130" i="5"/>
  <c r="E194" i="5"/>
  <c r="E324" i="5" s="1"/>
  <c r="AG131" i="5"/>
  <c r="AT255" i="5"/>
  <c r="BC131" i="5"/>
  <c r="AC131" i="5"/>
  <c r="I195" i="5"/>
  <c r="I325" i="5" s="1"/>
  <c r="AU193" i="5"/>
  <c r="X131" i="5"/>
  <c r="D195" i="5"/>
  <c r="D325" i="5" s="1"/>
  <c r="AP255" i="5"/>
  <c r="H195" i="5"/>
  <c r="H325" i="5" s="1"/>
  <c r="BP131" i="5"/>
  <c r="AJ130" i="5"/>
  <c r="AS192" i="5"/>
  <c r="AE131" i="5"/>
  <c r="AN255" i="5"/>
  <c r="AS254" i="5"/>
  <c r="BB130" i="5"/>
  <c r="AA130" i="5"/>
  <c r="G194" i="5"/>
  <c r="G324" i="5" s="1"/>
  <c r="V131" i="5"/>
  <c r="B195" i="5"/>
  <c r="BU131" i="5"/>
  <c r="BT130" i="5"/>
  <c r="BK130" i="5"/>
  <c r="BJ131" i="5"/>
  <c r="BV131" i="5"/>
  <c r="BH131" i="5"/>
  <c r="BQ131" i="5"/>
  <c r="BM131" i="5"/>
  <c r="BO131" i="5"/>
  <c r="BF131" i="5"/>
  <c r="J258" i="5"/>
  <c r="D259" i="5"/>
  <c r="I130" i="5"/>
  <c r="E130" i="5"/>
  <c r="J129" i="5"/>
  <c r="C130" i="5"/>
  <c r="J193" i="5"/>
  <c r="G259" i="5"/>
  <c r="E259" i="5"/>
  <c r="B130" i="5"/>
  <c r="B259" i="5"/>
  <c r="C259" i="5"/>
  <c r="D130" i="5"/>
  <c r="I259" i="5"/>
  <c r="F130" i="5"/>
  <c r="F259" i="5"/>
  <c r="H259" i="5"/>
  <c r="H130" i="5"/>
  <c r="G130" i="5"/>
  <c r="CD225" i="1"/>
  <c r="BA285" i="1"/>
  <c r="BA347" i="1"/>
  <c r="E353" i="1" s="1"/>
  <c r="BE348" i="1"/>
  <c r="I354" i="1" s="1"/>
  <c r="BE286" i="1"/>
  <c r="BC286" i="1"/>
  <c r="BC348" i="1"/>
  <c r="G354" i="1" s="1"/>
  <c r="AY225" i="1"/>
  <c r="AY348" i="1"/>
  <c r="C354" i="1" s="1"/>
  <c r="AY286" i="1"/>
  <c r="BB347" i="1"/>
  <c r="F353" i="1" s="1"/>
  <c r="BB285" i="1"/>
  <c r="AZ348" i="1"/>
  <c r="D354" i="1" s="1"/>
  <c r="AZ286" i="1"/>
  <c r="BD286" i="1"/>
  <c r="BD348" i="1"/>
  <c r="H354" i="1" s="1"/>
  <c r="BC225" i="1"/>
  <c r="AV225" i="1"/>
  <c r="AT225" i="1"/>
  <c r="AG225" i="1"/>
  <c r="BE225" i="1"/>
  <c r="AQ225" i="1"/>
  <c r="I289" i="1"/>
  <c r="I419" i="1" s="1"/>
  <c r="BB224" i="1"/>
  <c r="H289" i="1"/>
  <c r="H419" i="1" s="1"/>
  <c r="C289" i="1"/>
  <c r="C419" i="1" s="1"/>
  <c r="E288" i="1"/>
  <c r="E418" i="1" s="1"/>
  <c r="AK225" i="1"/>
  <c r="F288" i="1"/>
  <c r="F418" i="1" s="1"/>
  <c r="D289" i="1"/>
  <c r="D419" i="1" s="1"/>
  <c r="CF225" i="1"/>
  <c r="G289" i="1"/>
  <c r="G419" i="1" s="1"/>
  <c r="BT224" i="1"/>
  <c r="J224" i="1"/>
  <c r="BL225" i="1"/>
  <c r="AH225" i="1"/>
  <c r="CC224" i="1"/>
  <c r="BQ225" i="1"/>
  <c r="AR224" i="1"/>
  <c r="BZ225" i="1"/>
  <c r="BA224" i="1"/>
  <c r="BJ224" i="1"/>
  <c r="BM225" i="1"/>
  <c r="AJ224" i="1"/>
  <c r="BK224" i="1"/>
  <c r="BS224" i="1"/>
  <c r="CB224" i="1"/>
  <c r="BH225" i="1"/>
  <c r="AZ225" i="1"/>
  <c r="AI224" i="1"/>
  <c r="CA225" i="1"/>
  <c r="AP225" i="1"/>
  <c r="AS224" i="1"/>
  <c r="BU225" i="1"/>
  <c r="BN225" i="1"/>
  <c r="BW225" i="1"/>
  <c r="BI225" i="1"/>
  <c r="BR225" i="1"/>
  <c r="BV225" i="1"/>
  <c r="CE225" i="1"/>
  <c r="Y226" i="1"/>
  <c r="Y421" i="1" s="1"/>
  <c r="D225" i="1"/>
  <c r="X226" i="1"/>
  <c r="X421" i="1" s="1"/>
  <c r="C225" i="1"/>
  <c r="Z227" i="1"/>
  <c r="Z422" i="1" s="1"/>
  <c r="E226" i="1"/>
  <c r="W226" i="1"/>
  <c r="W421" i="1" s="1"/>
  <c r="B225" i="1"/>
  <c r="AB226" i="1"/>
  <c r="AB421" i="1" s="1"/>
  <c r="G225" i="1"/>
  <c r="AC226" i="1"/>
  <c r="AC421" i="1" s="1"/>
  <c r="H225" i="1"/>
  <c r="AL225" i="1"/>
  <c r="AD226" i="1"/>
  <c r="AD421" i="1" s="1"/>
  <c r="I225" i="1"/>
  <c r="AM225" i="1"/>
  <c r="AR255" i="5" l="1"/>
  <c r="AI131" i="5"/>
  <c r="Z131" i="5"/>
  <c r="AT327" i="5"/>
  <c r="BF326" i="5"/>
  <c r="BF327" i="5" s="1"/>
  <c r="AG327" i="5"/>
  <c r="AZ326" i="5"/>
  <c r="J324" i="5"/>
  <c r="BC327" i="5"/>
  <c r="BC328" i="5" s="1"/>
  <c r="AJ327" i="5"/>
  <c r="AN326" i="5"/>
  <c r="B325" i="5"/>
  <c r="H326" i="5"/>
  <c r="BS421" i="1"/>
  <c r="BS422" i="1" s="1"/>
  <c r="BQ422" i="1"/>
  <c r="BQ423" i="1" s="1"/>
  <c r="BT421" i="1"/>
  <c r="BT422" i="1" s="1"/>
  <c r="AO422" i="1"/>
  <c r="BI422" i="1"/>
  <c r="AT421" i="1"/>
  <c r="AY422" i="1"/>
  <c r="BG422" i="1"/>
  <c r="BP422" i="1"/>
  <c r="BP423" i="1" s="1"/>
  <c r="AI421" i="1"/>
  <c r="AX422" i="1"/>
  <c r="AX423" i="1" s="1"/>
  <c r="AH421" i="1"/>
  <c r="BR422" i="1"/>
  <c r="BR423" i="1" s="1"/>
  <c r="BC421" i="1"/>
  <c r="BC422" i="1" s="1"/>
  <c r="BM421" i="1"/>
  <c r="AK421" i="1"/>
  <c r="AL421" i="1"/>
  <c r="BJ422" i="1"/>
  <c r="BS423" i="1" s="1"/>
  <c r="AG421" i="1"/>
  <c r="BL422" i="1"/>
  <c r="BL423" i="1" s="1"/>
  <c r="BE422" i="1"/>
  <c r="AA421" i="1"/>
  <c r="AA227" i="1"/>
  <c r="F226" i="1"/>
  <c r="BD422" i="1"/>
  <c r="AS421" i="1"/>
  <c r="BB422" i="1" s="1"/>
  <c r="AQ421" i="1"/>
  <c r="BD226" i="1"/>
  <c r="BD288" i="1" s="1"/>
  <c r="AJ421" i="1"/>
  <c r="AM422" i="1"/>
  <c r="AF422" i="1"/>
  <c r="AR421" i="1"/>
  <c r="BK422" i="1"/>
  <c r="BD287" i="1"/>
  <c r="BD349" i="1"/>
  <c r="H355" i="1" s="1"/>
  <c r="AQ329" i="5"/>
  <c r="Z327" i="5"/>
  <c r="C195" i="5"/>
  <c r="C325" i="5" s="1"/>
  <c r="BG329" i="5"/>
  <c r="W131" i="5"/>
  <c r="N132" i="5"/>
  <c r="N326" i="5"/>
  <c r="W327" i="5" s="1"/>
  <c r="P133" i="5"/>
  <c r="P327" i="5"/>
  <c r="Y328" i="5" s="1"/>
  <c r="BD328" i="5"/>
  <c r="BD329" i="5" s="1"/>
  <c r="BM328" i="5"/>
  <c r="M133" i="5"/>
  <c r="M327" i="5"/>
  <c r="V328" i="5" s="1"/>
  <c r="T133" i="5"/>
  <c r="T327" i="5"/>
  <c r="AC328" i="5" s="1"/>
  <c r="AL328" i="5"/>
  <c r="AS327" i="5"/>
  <c r="AH328" i="5"/>
  <c r="Q132" i="5"/>
  <c r="Q326" i="5"/>
  <c r="R132" i="5"/>
  <c r="R326" i="5"/>
  <c r="AA327" i="5" s="1"/>
  <c r="AK327" i="5"/>
  <c r="AI327" i="5"/>
  <c r="AP327" i="5"/>
  <c r="AP328" i="5" s="1"/>
  <c r="BB327" i="5"/>
  <c r="AE328" i="5"/>
  <c r="AY328" i="5"/>
  <c r="AY329" i="5" s="1"/>
  <c r="S132" i="5"/>
  <c r="S326" i="5"/>
  <c r="AB327" i="5" s="1"/>
  <c r="AF327" i="5"/>
  <c r="O132" i="5"/>
  <c r="O326" i="5"/>
  <c r="X327" i="5" s="1"/>
  <c r="AO194" i="5"/>
  <c r="BU132" i="5"/>
  <c r="BA132" i="5"/>
  <c r="AQ255" i="5"/>
  <c r="BP132" i="5"/>
  <c r="BP133" i="5" s="1"/>
  <c r="AR194" i="5"/>
  <c r="AU194" i="5"/>
  <c r="AZ131" i="5"/>
  <c r="AT256" i="5"/>
  <c r="AS255" i="5"/>
  <c r="AU256" i="5"/>
  <c r="BR132" i="5"/>
  <c r="AL132" i="5"/>
  <c r="AT194" i="5"/>
  <c r="BD132" i="5"/>
  <c r="AG132" i="5"/>
  <c r="AO256" i="5"/>
  <c r="AX133" i="5" s="1"/>
  <c r="H196" i="5"/>
  <c r="AP256" i="5"/>
  <c r="AY132" i="5"/>
  <c r="Z132" i="5"/>
  <c r="F196" i="5"/>
  <c r="F326" i="5" s="1"/>
  <c r="AJ131" i="5"/>
  <c r="AK132" i="5"/>
  <c r="AI132" i="5"/>
  <c r="AR256" i="5"/>
  <c r="D196" i="5"/>
  <c r="D326" i="5" s="1"/>
  <c r="AC132" i="5"/>
  <c r="I196" i="5"/>
  <c r="I326" i="5" s="1"/>
  <c r="BC132" i="5"/>
  <c r="AP194" i="5"/>
  <c r="Y131" i="5"/>
  <c r="E195" i="5"/>
  <c r="E325" i="5" s="1"/>
  <c r="AH131" i="5"/>
  <c r="AE132" i="5"/>
  <c r="BB131" i="5"/>
  <c r="AS193" i="5"/>
  <c r="BK131" i="5"/>
  <c r="V132" i="5"/>
  <c r="B196" i="5"/>
  <c r="AN194" i="5"/>
  <c r="AA131" i="5"/>
  <c r="G195" i="5"/>
  <c r="G325" i="5" s="1"/>
  <c r="AN256" i="5"/>
  <c r="AW132" i="5"/>
  <c r="G260" i="5"/>
  <c r="BT131" i="5"/>
  <c r="BF132" i="5"/>
  <c r="BV132" i="5"/>
  <c r="BS132" i="5"/>
  <c r="BJ132" i="5"/>
  <c r="BH132" i="5"/>
  <c r="BG133" i="5"/>
  <c r="BQ132" i="5"/>
  <c r="BL132" i="5"/>
  <c r="BO132" i="5"/>
  <c r="BM132" i="5"/>
  <c r="J259" i="5"/>
  <c r="C260" i="5"/>
  <c r="F260" i="5"/>
  <c r="D260" i="5"/>
  <c r="J130" i="5"/>
  <c r="J194" i="5"/>
  <c r="H131" i="5"/>
  <c r="H260" i="5"/>
  <c r="F131" i="5"/>
  <c r="D131" i="5"/>
  <c r="B260" i="5"/>
  <c r="B131" i="5"/>
  <c r="E260" i="5"/>
  <c r="I131" i="5"/>
  <c r="G131" i="5"/>
  <c r="I260" i="5"/>
  <c r="C131" i="5"/>
  <c r="E131" i="5"/>
  <c r="AP226" i="1"/>
  <c r="AT226" i="1"/>
  <c r="AZ287" i="1"/>
  <c r="AZ349" i="1"/>
  <c r="D355" i="1" s="1"/>
  <c r="BM226" i="1"/>
  <c r="BE349" i="1"/>
  <c r="I355" i="1" s="1"/>
  <c r="BE287" i="1"/>
  <c r="BA286" i="1"/>
  <c r="BA348" i="1"/>
  <c r="E354" i="1" s="1"/>
  <c r="BB348" i="1"/>
  <c r="F354" i="1" s="1"/>
  <c r="BB286" i="1"/>
  <c r="AY349" i="1"/>
  <c r="C355" i="1" s="1"/>
  <c r="AY287" i="1"/>
  <c r="BC349" i="1"/>
  <c r="G355" i="1" s="1"/>
  <c r="BC287" i="1"/>
  <c r="BL226" i="1"/>
  <c r="BC226" i="1"/>
  <c r="BE226" i="1"/>
  <c r="AS225" i="1"/>
  <c r="H290" i="1"/>
  <c r="H420" i="1" s="1"/>
  <c r="BU226" i="1"/>
  <c r="AZ226" i="1"/>
  <c r="E289" i="1"/>
  <c r="E419" i="1" s="1"/>
  <c r="CC225" i="1"/>
  <c r="I290" i="1"/>
  <c r="I420" i="1" s="1"/>
  <c r="CF226" i="1"/>
  <c r="AH226" i="1"/>
  <c r="G290" i="1"/>
  <c r="G420" i="1" s="1"/>
  <c r="AQ226" i="1"/>
  <c r="D290" i="1"/>
  <c r="D420" i="1" s="1"/>
  <c r="C290" i="1"/>
  <c r="C420" i="1" s="1"/>
  <c r="F289" i="1"/>
  <c r="F419" i="1" s="1"/>
  <c r="AR225" i="1"/>
  <c r="BV226" i="1"/>
  <c r="J225" i="1"/>
  <c r="BZ226" i="1"/>
  <c r="BA225" i="1"/>
  <c r="CB225" i="1"/>
  <c r="BS225" i="1"/>
  <c r="BH226" i="1"/>
  <c r="BK225" i="1"/>
  <c r="AY226" i="1"/>
  <c r="AU226" i="1"/>
  <c r="BT225" i="1"/>
  <c r="BQ226" i="1"/>
  <c r="CD226" i="1"/>
  <c r="BI226" i="1"/>
  <c r="BW226" i="1"/>
  <c r="AI225" i="1"/>
  <c r="AJ225" i="1"/>
  <c r="BJ225" i="1"/>
  <c r="BB225" i="1"/>
  <c r="AM226" i="1"/>
  <c r="BN226" i="1"/>
  <c r="AC227" i="1"/>
  <c r="AC422" i="1" s="1"/>
  <c r="H226" i="1"/>
  <c r="Z228" i="1"/>
  <c r="Z423" i="1" s="1"/>
  <c r="E227" i="1"/>
  <c r="X227" i="1"/>
  <c r="X422" i="1" s="1"/>
  <c r="C226" i="1"/>
  <c r="AB227" i="1"/>
  <c r="AB422" i="1" s="1"/>
  <c r="G226" i="1"/>
  <c r="AG226" i="1"/>
  <c r="Y227" i="1"/>
  <c r="Y422" i="1" s="1"/>
  <c r="D226" i="1"/>
  <c r="AL226" i="1"/>
  <c r="AD227" i="1"/>
  <c r="AD422" i="1" s="1"/>
  <c r="I226" i="1"/>
  <c r="W227" i="1"/>
  <c r="W422" i="1" s="1"/>
  <c r="B226" i="1"/>
  <c r="CE226" i="1"/>
  <c r="BR226" i="1"/>
  <c r="CA226" i="1"/>
  <c r="AV226" i="1"/>
  <c r="AK226" i="1"/>
  <c r="W132" i="5" l="1"/>
  <c r="BB328" i="5"/>
  <c r="BU423" i="1"/>
  <c r="BU424" i="1" s="1"/>
  <c r="BM227" i="1"/>
  <c r="BM329" i="5"/>
  <c r="BM330" i="5" s="1"/>
  <c r="C196" i="5"/>
  <c r="C326" i="5" s="1"/>
  <c r="AF132" i="5"/>
  <c r="AS328" i="5"/>
  <c r="BB329" i="5" s="1"/>
  <c r="AN327" i="5"/>
  <c r="B326" i="5"/>
  <c r="AZ327" i="5"/>
  <c r="BL328" i="5"/>
  <c r="BL329" i="5" s="1"/>
  <c r="J325" i="5"/>
  <c r="BH329" i="5"/>
  <c r="BH330" i="5" s="1"/>
  <c r="BI327" i="5"/>
  <c r="C327" i="5"/>
  <c r="AW327" i="5"/>
  <c r="AW328" i="5" s="1"/>
  <c r="AR422" i="1"/>
  <c r="BD227" i="1"/>
  <c r="BM228" i="1" s="1"/>
  <c r="BD350" i="1"/>
  <c r="H356" i="1" s="1"/>
  <c r="BK423" i="1"/>
  <c r="AA422" i="1"/>
  <c r="F227" i="1"/>
  <c r="AA228" i="1"/>
  <c r="AK422" i="1"/>
  <c r="BM422" i="1"/>
  <c r="BM423" i="1" s="1"/>
  <c r="BV422" i="1"/>
  <c r="BV423" i="1" s="1"/>
  <c r="BV424" i="1" s="1"/>
  <c r="BA422" i="1"/>
  <c r="BA423" i="1" s="1"/>
  <c r="AG422" i="1"/>
  <c r="AF423" i="1"/>
  <c r="BT423" i="1"/>
  <c r="BT424" i="1" s="1"/>
  <c r="AL422" i="1"/>
  <c r="AM423" i="1"/>
  <c r="AH422" i="1"/>
  <c r="BE423" i="1"/>
  <c r="BN423" i="1"/>
  <c r="AJ422" i="1"/>
  <c r="AI422" i="1"/>
  <c r="AT422" i="1"/>
  <c r="BC423" i="1" s="1"/>
  <c r="AQ422" i="1"/>
  <c r="AZ422" i="1"/>
  <c r="AV423" i="1"/>
  <c r="BG423" i="1"/>
  <c r="BG424" i="1" s="1"/>
  <c r="AO423" i="1"/>
  <c r="AX424" i="1" s="1"/>
  <c r="BH423" i="1"/>
  <c r="AP422" i="1"/>
  <c r="AS422" i="1"/>
  <c r="BB423" i="1" s="1"/>
  <c r="AU422" i="1"/>
  <c r="BD423" i="1" s="1"/>
  <c r="BK328" i="5"/>
  <c r="BK329" i="5" s="1"/>
  <c r="AG328" i="5"/>
  <c r="AP329" i="5" s="1"/>
  <c r="AY330" i="5" s="1"/>
  <c r="BH331" i="5" s="1"/>
  <c r="M134" i="5"/>
  <c r="M328" i="5"/>
  <c r="V329" i="5" s="1"/>
  <c r="O133" i="5"/>
  <c r="O327" i="5"/>
  <c r="X328" i="5" s="1"/>
  <c r="T134" i="5"/>
  <c r="T328" i="5"/>
  <c r="AC329" i="5" s="1"/>
  <c r="P134" i="5"/>
  <c r="P328" i="5"/>
  <c r="Y329" i="5" s="1"/>
  <c r="Z328" i="5"/>
  <c r="AQ330" i="5"/>
  <c r="N133" i="5"/>
  <c r="N327" i="5"/>
  <c r="W328" i="5" s="1"/>
  <c r="R133" i="5"/>
  <c r="R327" i="5"/>
  <c r="AA328" i="5" s="1"/>
  <c r="AL329" i="5"/>
  <c r="AF328" i="5"/>
  <c r="S133" i="5"/>
  <c r="S327" i="5"/>
  <c r="AB328" i="5" s="1"/>
  <c r="AE329" i="5"/>
  <c r="AB132" i="5"/>
  <c r="AK133" i="5" s="1"/>
  <c r="AO328" i="5"/>
  <c r="AK328" i="5"/>
  <c r="Q133" i="5"/>
  <c r="Q327" i="5"/>
  <c r="AI328" i="5"/>
  <c r="AH329" i="5"/>
  <c r="AR328" i="5"/>
  <c r="AU329" i="5"/>
  <c r="BD330" i="5" s="1"/>
  <c r="BM331" i="5" s="1"/>
  <c r="AJ328" i="5"/>
  <c r="AS329" i="5" s="1"/>
  <c r="X132" i="5"/>
  <c r="AG133" i="5" s="1"/>
  <c r="AT328" i="5"/>
  <c r="BV227" i="1"/>
  <c r="BV228" i="1" s="1"/>
  <c r="AZ132" i="5"/>
  <c r="AP257" i="5"/>
  <c r="AR195" i="5"/>
  <c r="AU195" i="5"/>
  <c r="BI132" i="5"/>
  <c r="BR133" i="5" s="1"/>
  <c r="BD133" i="5"/>
  <c r="AY133" i="5"/>
  <c r="AS194" i="5"/>
  <c r="AT257" i="5"/>
  <c r="AP195" i="5"/>
  <c r="AU257" i="5"/>
  <c r="BC133" i="5"/>
  <c r="AS256" i="5"/>
  <c r="BB132" i="5"/>
  <c r="AH132" i="5"/>
  <c r="AN195" i="5"/>
  <c r="AR257" i="5"/>
  <c r="BA133" i="5"/>
  <c r="AQ194" i="5"/>
  <c r="C197" i="5"/>
  <c r="AF133" i="5"/>
  <c r="Z133" i="5"/>
  <c r="F197" i="5"/>
  <c r="F327" i="5" s="1"/>
  <c r="AN257" i="5"/>
  <c r="AO257" i="5"/>
  <c r="AC133" i="5"/>
  <c r="I197" i="5"/>
  <c r="I327" i="5" s="1"/>
  <c r="AI133" i="5"/>
  <c r="AL133" i="5"/>
  <c r="Y132" i="5"/>
  <c r="E196" i="5"/>
  <c r="E326" i="5" s="1"/>
  <c r="AO195" i="5"/>
  <c r="AT195" i="5"/>
  <c r="AQ256" i="5"/>
  <c r="BF133" i="5"/>
  <c r="BT132" i="5"/>
  <c r="AW133" i="5"/>
  <c r="AA132" i="5"/>
  <c r="G196" i="5"/>
  <c r="G326" i="5" s="1"/>
  <c r="V133" i="5"/>
  <c r="B197" i="5"/>
  <c r="AE133" i="5"/>
  <c r="AJ132" i="5"/>
  <c r="BP134" i="5"/>
  <c r="BK132" i="5"/>
  <c r="BO133" i="5"/>
  <c r="BL133" i="5"/>
  <c r="BS133" i="5"/>
  <c r="BJ133" i="5"/>
  <c r="BQ133" i="5"/>
  <c r="BH133" i="5"/>
  <c r="BU133" i="5"/>
  <c r="BM133" i="5"/>
  <c r="BV133" i="5"/>
  <c r="BG134" i="5"/>
  <c r="J195" i="5"/>
  <c r="B132" i="5"/>
  <c r="J260" i="5"/>
  <c r="E132" i="5"/>
  <c r="C132" i="5"/>
  <c r="I261" i="5"/>
  <c r="E261" i="5"/>
  <c r="C261" i="5"/>
  <c r="G132" i="5"/>
  <c r="I132" i="5"/>
  <c r="B261" i="5"/>
  <c r="D261" i="5"/>
  <c r="F261" i="5"/>
  <c r="F132" i="5"/>
  <c r="G261" i="5"/>
  <c r="J131" i="5"/>
  <c r="D132" i="5"/>
  <c r="H261" i="5"/>
  <c r="H132" i="5"/>
  <c r="AZ288" i="1"/>
  <c r="AZ350" i="1"/>
  <c r="D356" i="1" s="1"/>
  <c r="AY227" i="1"/>
  <c r="AY288" i="1"/>
  <c r="AY350" i="1"/>
  <c r="C356" i="1" s="1"/>
  <c r="BB226" i="1"/>
  <c r="BB349" i="1"/>
  <c r="F355" i="1" s="1"/>
  <c r="BB287" i="1"/>
  <c r="BC288" i="1"/>
  <c r="BC350" i="1"/>
  <c r="G356" i="1" s="1"/>
  <c r="BE288" i="1"/>
  <c r="BE350" i="1"/>
  <c r="I356" i="1" s="1"/>
  <c r="BA349" i="1"/>
  <c r="E355" i="1" s="1"/>
  <c r="BA287" i="1"/>
  <c r="BC227" i="1"/>
  <c r="BL227" i="1"/>
  <c r="BU227" i="1"/>
  <c r="G291" i="1"/>
  <c r="G421" i="1" s="1"/>
  <c r="CD227" i="1"/>
  <c r="BA226" i="1"/>
  <c r="AQ227" i="1"/>
  <c r="AZ227" i="1"/>
  <c r="CF227" i="1"/>
  <c r="J226" i="1"/>
  <c r="C291" i="1"/>
  <c r="C421" i="1" s="1"/>
  <c r="CE227" i="1"/>
  <c r="D291" i="1"/>
  <c r="D421" i="1" s="1"/>
  <c r="H291" i="1"/>
  <c r="H421" i="1" s="1"/>
  <c r="E290" i="1"/>
  <c r="E420" i="1" s="1"/>
  <c r="BN227" i="1"/>
  <c r="I291" i="1"/>
  <c r="I421" i="1" s="1"/>
  <c r="F290" i="1"/>
  <c r="F420" i="1" s="1"/>
  <c r="BS226" i="1"/>
  <c r="AV227" i="1"/>
  <c r="CA227" i="1"/>
  <c r="BR227" i="1"/>
  <c r="CB226" i="1"/>
  <c r="AL227" i="1"/>
  <c r="BH227" i="1"/>
  <c r="AI226" i="1"/>
  <c r="AJ226" i="1"/>
  <c r="BI227" i="1"/>
  <c r="BZ227" i="1"/>
  <c r="BQ227" i="1"/>
  <c r="AK227" i="1"/>
  <c r="BJ226" i="1"/>
  <c r="AS226" i="1"/>
  <c r="BT226" i="1"/>
  <c r="CC226" i="1"/>
  <c r="BK226" i="1"/>
  <c r="AR226" i="1"/>
  <c r="BW227" i="1"/>
  <c r="Y228" i="1"/>
  <c r="Y423" i="1" s="1"/>
  <c r="D227" i="1"/>
  <c r="AH227" i="1"/>
  <c r="Z229" i="1"/>
  <c r="Z424" i="1" s="1"/>
  <c r="E228" i="1"/>
  <c r="AC228" i="1"/>
  <c r="AC423" i="1" s="1"/>
  <c r="H227" i="1"/>
  <c r="AT227" i="1"/>
  <c r="W228" i="1"/>
  <c r="W423" i="1" s="1"/>
  <c r="B227" i="1"/>
  <c r="AD228" i="1"/>
  <c r="AD423" i="1" s="1"/>
  <c r="I227" i="1"/>
  <c r="AG227" i="1"/>
  <c r="AP227" i="1"/>
  <c r="X228" i="1"/>
  <c r="X423" i="1" s="1"/>
  <c r="C227" i="1"/>
  <c r="BE227" i="1"/>
  <c r="AM227" i="1"/>
  <c r="AB228" i="1"/>
  <c r="AB423" i="1" s="1"/>
  <c r="G227" i="1"/>
  <c r="AU227" i="1"/>
  <c r="BI328" i="5" l="1"/>
  <c r="BK424" i="1"/>
  <c r="BD351" i="1"/>
  <c r="BD289" i="1"/>
  <c r="BK330" i="5"/>
  <c r="BB330" i="5"/>
  <c r="D197" i="5"/>
  <c r="D327" i="5" s="1"/>
  <c r="X133" i="5"/>
  <c r="D198" i="5" s="1"/>
  <c r="D328" i="5" s="1"/>
  <c r="AZ328" i="5"/>
  <c r="J326" i="5"/>
  <c r="B327" i="5"/>
  <c r="AN328" i="5"/>
  <c r="BF328" i="5"/>
  <c r="BF329" i="5" s="1"/>
  <c r="BE424" i="1"/>
  <c r="BJ423" i="1"/>
  <c r="BJ424" i="1" s="1"/>
  <c r="AP423" i="1"/>
  <c r="BN424" i="1"/>
  <c r="BN425" i="1" s="1"/>
  <c r="BW424" i="1"/>
  <c r="BT425" i="1"/>
  <c r="AH423" i="1"/>
  <c r="AF424" i="1"/>
  <c r="AI423" i="1"/>
  <c r="AG423" i="1"/>
  <c r="AP424" i="1" s="1"/>
  <c r="AO424" i="1"/>
  <c r="AO425" i="1" s="1"/>
  <c r="BM424" i="1"/>
  <c r="BV425" i="1" s="1"/>
  <c r="BG425" i="1"/>
  <c r="AV424" i="1"/>
  <c r="AK423" i="1"/>
  <c r="AL423" i="1"/>
  <c r="BP424" i="1"/>
  <c r="BP425" i="1" s="1"/>
  <c r="BP426" i="1" s="1"/>
  <c r="AA423" i="1"/>
  <c r="AA229" i="1"/>
  <c r="F228" i="1"/>
  <c r="AJ423" i="1"/>
  <c r="AR423" i="1"/>
  <c r="AZ423" i="1"/>
  <c r="BI423" i="1"/>
  <c r="AS423" i="1"/>
  <c r="BB424" i="1" s="1"/>
  <c r="AQ423" i="1"/>
  <c r="AY423" i="1"/>
  <c r="AT423" i="1"/>
  <c r="BC424" i="1" s="1"/>
  <c r="BL424" i="1"/>
  <c r="AM424" i="1"/>
  <c r="BQ424" i="1"/>
  <c r="AU423" i="1"/>
  <c r="BK331" i="5"/>
  <c r="AL330" i="5"/>
  <c r="AF329" i="5"/>
  <c r="R134" i="5"/>
  <c r="R328" i="5"/>
  <c r="AA329" i="5" s="1"/>
  <c r="AB133" i="5"/>
  <c r="AK134" i="5" s="1"/>
  <c r="O134" i="5"/>
  <c r="O328" i="5"/>
  <c r="X329" i="5" s="1"/>
  <c r="H197" i="5"/>
  <c r="H327" i="5" s="1"/>
  <c r="AH330" i="5"/>
  <c r="AQ331" i="5" s="1"/>
  <c r="AI329" i="5"/>
  <c r="M135" i="5"/>
  <c r="M329" i="5"/>
  <c r="V330" i="5" s="1"/>
  <c r="AE330" i="5"/>
  <c r="BI133" i="5"/>
  <c r="BR134" i="5" s="1"/>
  <c r="AJ329" i="5"/>
  <c r="AU330" i="5"/>
  <c r="N134" i="5"/>
  <c r="N328" i="5"/>
  <c r="W329" i="5" s="1"/>
  <c r="P135" i="5"/>
  <c r="P329" i="5"/>
  <c r="Y330" i="5" s="1"/>
  <c r="Q134" i="5"/>
  <c r="Z134" i="5" s="1"/>
  <c r="Q328" i="5"/>
  <c r="Z329" i="5" s="1"/>
  <c r="AG329" i="5"/>
  <c r="AP330" i="5" s="1"/>
  <c r="T135" i="5"/>
  <c r="T329" i="5"/>
  <c r="AC330" i="5" s="1"/>
  <c r="AR329" i="5"/>
  <c r="BA329" i="5"/>
  <c r="AK329" i="5"/>
  <c r="S134" i="5"/>
  <c r="S328" i="5"/>
  <c r="AB329" i="5" s="1"/>
  <c r="AT329" i="5"/>
  <c r="AT330" i="5" s="1"/>
  <c r="BC329" i="5"/>
  <c r="W133" i="5"/>
  <c r="AF134" i="5" s="1"/>
  <c r="AO329" i="5"/>
  <c r="AX329" i="5"/>
  <c r="AY134" i="5"/>
  <c r="CE228" i="1"/>
  <c r="CE229" i="1" s="1"/>
  <c r="AP258" i="5"/>
  <c r="BC134" i="5"/>
  <c r="BD134" i="5"/>
  <c r="AN196" i="5"/>
  <c r="BO134" i="5"/>
  <c r="BB133" i="5"/>
  <c r="AP196" i="5"/>
  <c r="AO196" i="5"/>
  <c r="AQ195" i="5"/>
  <c r="AW134" i="5"/>
  <c r="AQ257" i="5"/>
  <c r="BA134" i="5"/>
  <c r="AL134" i="5"/>
  <c r="AT196" i="5"/>
  <c r="AZ133" i="5"/>
  <c r="AU196" i="5"/>
  <c r="AU258" i="5"/>
  <c r="AI134" i="5"/>
  <c r="AT258" i="5"/>
  <c r="Y133" i="5"/>
  <c r="E197" i="5"/>
  <c r="E327" i="5" s="1"/>
  <c r="AO258" i="5"/>
  <c r="AX134" i="5"/>
  <c r="AH133" i="5"/>
  <c r="AG134" i="5"/>
  <c r="F198" i="5"/>
  <c r="F328" i="5" s="1"/>
  <c r="AC134" i="5"/>
  <c r="I198" i="5"/>
  <c r="I328" i="5" s="1"/>
  <c r="C198" i="5"/>
  <c r="C328" i="5" s="1"/>
  <c r="AR258" i="5"/>
  <c r="AR196" i="5"/>
  <c r="BF134" i="5"/>
  <c r="AJ133" i="5"/>
  <c r="V134" i="5"/>
  <c r="B198" i="5"/>
  <c r="AS195" i="5"/>
  <c r="AE134" i="5"/>
  <c r="AN258" i="5"/>
  <c r="AA133" i="5"/>
  <c r="G197" i="5"/>
  <c r="G327" i="5" s="1"/>
  <c r="AS257" i="5"/>
  <c r="BU134" i="5"/>
  <c r="BT133" i="5"/>
  <c r="BK133" i="5"/>
  <c r="BS134" i="5"/>
  <c r="BJ134" i="5"/>
  <c r="BH134" i="5"/>
  <c r="BQ134" i="5"/>
  <c r="BM134" i="5"/>
  <c r="BL134" i="5"/>
  <c r="BV134" i="5"/>
  <c r="BP135" i="5"/>
  <c r="J196" i="5"/>
  <c r="D133" i="5"/>
  <c r="J261" i="5"/>
  <c r="E262" i="5"/>
  <c r="D262" i="5"/>
  <c r="I133" i="5"/>
  <c r="H133" i="5"/>
  <c r="H262" i="5"/>
  <c r="C133" i="5"/>
  <c r="F262" i="5"/>
  <c r="B262" i="5"/>
  <c r="C262" i="5"/>
  <c r="B133" i="5"/>
  <c r="G262" i="5"/>
  <c r="F133" i="5"/>
  <c r="G133" i="5"/>
  <c r="I262" i="5"/>
  <c r="E133" i="5"/>
  <c r="J132" i="5"/>
  <c r="CD228" i="1"/>
  <c r="BU228" i="1"/>
  <c r="BC289" i="1"/>
  <c r="BC351" i="1"/>
  <c r="G357" i="1" s="1"/>
  <c r="BL228" i="1"/>
  <c r="AY351" i="1"/>
  <c r="C357" i="1" s="1"/>
  <c r="AY289" i="1"/>
  <c r="BE351" i="1"/>
  <c r="I357" i="1" s="1"/>
  <c r="BE289" i="1"/>
  <c r="H357" i="1"/>
  <c r="BA288" i="1"/>
  <c r="BA350" i="1"/>
  <c r="E356" i="1" s="1"/>
  <c r="AZ351" i="1"/>
  <c r="D357" i="1" s="1"/>
  <c r="AZ289" i="1"/>
  <c r="BB288" i="1"/>
  <c r="BB350" i="1"/>
  <c r="F356" i="1" s="1"/>
  <c r="AZ228" i="1"/>
  <c r="CF228" i="1"/>
  <c r="AQ228" i="1"/>
  <c r="BV229" i="1"/>
  <c r="BS227" i="1"/>
  <c r="BQ228" i="1"/>
  <c r="BR228" i="1"/>
  <c r="H292" i="1"/>
  <c r="H422" i="1" s="1"/>
  <c r="D292" i="1"/>
  <c r="D422" i="1" s="1"/>
  <c r="I292" i="1"/>
  <c r="I422" i="1" s="1"/>
  <c r="G292" i="1"/>
  <c r="G422" i="1" s="1"/>
  <c r="CB227" i="1"/>
  <c r="C292" i="1"/>
  <c r="C422" i="1" s="1"/>
  <c r="AS227" i="1"/>
  <c r="E291" i="1"/>
  <c r="E421" i="1" s="1"/>
  <c r="F291" i="1"/>
  <c r="F421" i="1" s="1"/>
  <c r="AU228" i="1"/>
  <c r="BE228" i="1"/>
  <c r="AT228" i="1"/>
  <c r="AL228" i="1"/>
  <c r="AR227" i="1"/>
  <c r="CA228" i="1"/>
  <c r="BC228" i="1"/>
  <c r="J227" i="1"/>
  <c r="BK227" i="1"/>
  <c r="BT227" i="1"/>
  <c r="BI228" i="1"/>
  <c r="AG228" i="1"/>
  <c r="AJ227" i="1"/>
  <c r="BH228" i="1"/>
  <c r="BW228" i="1"/>
  <c r="BA227" i="1"/>
  <c r="BZ228" i="1"/>
  <c r="CC227" i="1"/>
  <c r="BJ227" i="1"/>
  <c r="BB227" i="1"/>
  <c r="AI227" i="1"/>
  <c r="AM228" i="1"/>
  <c r="W229" i="1"/>
  <c r="W424" i="1" s="1"/>
  <c r="B228" i="1"/>
  <c r="Y229" i="1"/>
  <c r="Y424" i="1" s="1"/>
  <c r="D228" i="1"/>
  <c r="X229" i="1"/>
  <c r="X424" i="1" s="1"/>
  <c r="C228" i="1"/>
  <c r="AP228" i="1"/>
  <c r="AY228" i="1"/>
  <c r="BN228" i="1"/>
  <c r="AB229" i="1"/>
  <c r="AB424" i="1" s="1"/>
  <c r="G228" i="1"/>
  <c r="AK228" i="1"/>
  <c r="Z230" i="1"/>
  <c r="Z425" i="1" s="1"/>
  <c r="E229" i="1"/>
  <c r="AH228" i="1"/>
  <c r="AC229" i="1"/>
  <c r="AC424" i="1" s="1"/>
  <c r="H228" i="1"/>
  <c r="BD228" i="1"/>
  <c r="AV228" i="1"/>
  <c r="AD229" i="1"/>
  <c r="AD424" i="1" s="1"/>
  <c r="I228" i="1"/>
  <c r="AY424" i="1" l="1"/>
  <c r="AQ424" i="1"/>
  <c r="AR424" i="1"/>
  <c r="AO330" i="5"/>
  <c r="AN329" i="5"/>
  <c r="B328" i="5"/>
  <c r="H198" i="5"/>
  <c r="H328" i="5" s="1"/>
  <c r="AZ329" i="5"/>
  <c r="J327" i="5"/>
  <c r="BI329" i="5"/>
  <c r="BI330" i="5" s="1"/>
  <c r="AB134" i="5"/>
  <c r="AK135" i="5" s="1"/>
  <c r="W134" i="5"/>
  <c r="AU331" i="5"/>
  <c r="AU332" i="5" s="1"/>
  <c r="AW329" i="5"/>
  <c r="BF330" i="5" s="1"/>
  <c r="BW425" i="1"/>
  <c r="BW426" i="1" s="1"/>
  <c r="AV425" i="1"/>
  <c r="BS424" i="1"/>
  <c r="BS425" i="1" s="1"/>
  <c r="BH424" i="1"/>
  <c r="BH425" i="1" s="1"/>
  <c r="BA424" i="1"/>
  <c r="AJ424" i="1"/>
  <c r="AM425" i="1"/>
  <c r="AI424" i="1"/>
  <c r="AR425" i="1" s="1"/>
  <c r="AL424" i="1"/>
  <c r="BL425" i="1"/>
  <c r="BU425" i="1"/>
  <c r="BU426" i="1" s="1"/>
  <c r="AT424" i="1"/>
  <c r="AF425" i="1"/>
  <c r="AY425" i="1"/>
  <c r="BC425" i="1"/>
  <c r="AU424" i="1"/>
  <c r="AU425" i="1" s="1"/>
  <c r="AH424" i="1"/>
  <c r="AA424" i="1"/>
  <c r="F229" i="1"/>
  <c r="AA230" i="1"/>
  <c r="AK424" i="1"/>
  <c r="AS424" i="1"/>
  <c r="AX425" i="1"/>
  <c r="AX426" i="1" s="1"/>
  <c r="BB425" i="1"/>
  <c r="AG424" i="1"/>
  <c r="BI424" i="1"/>
  <c r="BR424" i="1"/>
  <c r="BE425" i="1"/>
  <c r="AZ424" i="1"/>
  <c r="AZ425" i="1" s="1"/>
  <c r="BD424" i="1"/>
  <c r="BK425" i="1"/>
  <c r="AB330" i="5"/>
  <c r="AJ330" i="5"/>
  <c r="N135" i="5"/>
  <c r="N329" i="5"/>
  <c r="W330" i="5" s="1"/>
  <c r="AE331" i="5"/>
  <c r="AX330" i="5"/>
  <c r="AX331" i="5" s="1"/>
  <c r="BG330" i="5"/>
  <c r="BG331" i="5" s="1"/>
  <c r="BG332" i="5" s="1"/>
  <c r="M136" i="5"/>
  <c r="M330" i="5"/>
  <c r="V331" i="5" s="1"/>
  <c r="AO331" i="5"/>
  <c r="AG330" i="5"/>
  <c r="BC330" i="5"/>
  <c r="BC331" i="5" s="1"/>
  <c r="BL330" i="5"/>
  <c r="BL331" i="5" s="1"/>
  <c r="BL332" i="5" s="1"/>
  <c r="R135" i="5"/>
  <c r="R329" i="5"/>
  <c r="AA330" i="5" s="1"/>
  <c r="BD135" i="5"/>
  <c r="Q135" i="5"/>
  <c r="Z135" i="5" s="1"/>
  <c r="Q329" i="5"/>
  <c r="Z330" i="5" s="1"/>
  <c r="O135" i="5"/>
  <c r="O329" i="5"/>
  <c r="X330" i="5" s="1"/>
  <c r="S135" i="5"/>
  <c r="S329" i="5"/>
  <c r="BA330" i="5"/>
  <c r="BJ330" i="5"/>
  <c r="BJ331" i="5" s="1"/>
  <c r="AS330" i="5"/>
  <c r="AI330" i="5"/>
  <c r="AK330" i="5"/>
  <c r="P136" i="5"/>
  <c r="P330" i="5"/>
  <c r="Y331" i="5" s="1"/>
  <c r="AL331" i="5"/>
  <c r="AY331" i="5"/>
  <c r="AF330" i="5"/>
  <c r="BD331" i="5"/>
  <c r="X134" i="5"/>
  <c r="AG135" i="5" s="1"/>
  <c r="AH331" i="5"/>
  <c r="AT331" i="5"/>
  <c r="AR330" i="5"/>
  <c r="AR331" i="5" s="1"/>
  <c r="T136" i="5"/>
  <c r="T330" i="5"/>
  <c r="AC331" i="5" s="1"/>
  <c r="AY135" i="5"/>
  <c r="BU229" i="1"/>
  <c r="AZ229" i="1"/>
  <c r="AZ353" i="1" s="1"/>
  <c r="CD229" i="1"/>
  <c r="AO197" i="5"/>
  <c r="BF135" i="5"/>
  <c r="AT259" i="5"/>
  <c r="AZ134" i="5"/>
  <c r="BI134" i="5"/>
  <c r="BO135" i="5"/>
  <c r="AU197" i="5"/>
  <c r="AP197" i="5"/>
  <c r="AO259" i="5"/>
  <c r="AU259" i="5"/>
  <c r="AT197" i="5"/>
  <c r="AH134" i="5"/>
  <c r="AI135" i="5"/>
  <c r="AR197" i="5"/>
  <c r="AX135" i="5"/>
  <c r="AR259" i="5"/>
  <c r="AC135" i="5"/>
  <c r="I199" i="5"/>
  <c r="I329" i="5" s="1"/>
  <c r="H199" i="5"/>
  <c r="H329" i="5" s="1"/>
  <c r="BC135" i="5"/>
  <c r="AL135" i="5"/>
  <c r="F199" i="5"/>
  <c r="F329" i="5" s="1"/>
  <c r="BA135" i="5"/>
  <c r="BG135" i="5"/>
  <c r="BP136" i="5" s="1"/>
  <c r="AQ258" i="5"/>
  <c r="AP259" i="5"/>
  <c r="Y134" i="5"/>
  <c r="E198" i="5"/>
  <c r="E328" i="5" s="1"/>
  <c r="AQ196" i="5"/>
  <c r="AE135" i="5"/>
  <c r="AS196" i="5"/>
  <c r="AA134" i="5"/>
  <c r="G198" i="5"/>
  <c r="G328" i="5" s="1"/>
  <c r="V135" i="5"/>
  <c r="AE136" i="5" s="1"/>
  <c r="B199" i="5"/>
  <c r="AN259" i="5"/>
  <c r="AW135" i="5"/>
  <c r="AS258" i="5"/>
  <c r="BB134" i="5"/>
  <c r="AN197" i="5"/>
  <c r="AJ134" i="5"/>
  <c r="BK134" i="5"/>
  <c r="BS135" i="5"/>
  <c r="BT134" i="5"/>
  <c r="BJ135" i="5"/>
  <c r="BV135" i="5"/>
  <c r="BL135" i="5"/>
  <c r="BQ135" i="5"/>
  <c r="BH135" i="5"/>
  <c r="BU135" i="5"/>
  <c r="BM135" i="5"/>
  <c r="J262" i="5"/>
  <c r="E134" i="5"/>
  <c r="J133" i="5"/>
  <c r="C134" i="5"/>
  <c r="I134" i="5"/>
  <c r="F134" i="5"/>
  <c r="C263" i="5"/>
  <c r="J197" i="5"/>
  <c r="D134" i="5"/>
  <c r="G263" i="5"/>
  <c r="B263" i="5"/>
  <c r="H263" i="5"/>
  <c r="H134" i="5"/>
  <c r="D263" i="5"/>
  <c r="G134" i="5"/>
  <c r="B134" i="5"/>
  <c r="I263" i="5"/>
  <c r="F263" i="5"/>
  <c r="E263" i="5"/>
  <c r="BA351" i="1"/>
  <c r="E357" i="1" s="1"/>
  <c r="BA289" i="1"/>
  <c r="BI229" i="1"/>
  <c r="BB351" i="1"/>
  <c r="F357" i="1" s="1"/>
  <c r="BB289" i="1"/>
  <c r="CF229" i="1"/>
  <c r="BD352" i="1"/>
  <c r="H358" i="1" s="1"/>
  <c r="BD290" i="1"/>
  <c r="AZ352" i="1"/>
  <c r="D358" i="1" s="1"/>
  <c r="AZ290" i="1"/>
  <c r="BC352" i="1"/>
  <c r="G358" i="1" s="1"/>
  <c r="BC290" i="1"/>
  <c r="AY352" i="1"/>
  <c r="C358" i="1" s="1"/>
  <c r="AY290" i="1"/>
  <c r="BE352" i="1"/>
  <c r="I358" i="1" s="1"/>
  <c r="BE290" i="1"/>
  <c r="BC229" i="1"/>
  <c r="BZ229" i="1"/>
  <c r="BQ229" i="1"/>
  <c r="CE230" i="1"/>
  <c r="BB228" i="1"/>
  <c r="CA229" i="1"/>
  <c r="CB228" i="1"/>
  <c r="D293" i="1"/>
  <c r="D423" i="1" s="1"/>
  <c r="AR228" i="1"/>
  <c r="E292" i="1"/>
  <c r="E422" i="1" s="1"/>
  <c r="F292" i="1"/>
  <c r="F422" i="1" s="1"/>
  <c r="BL229" i="1"/>
  <c r="G293" i="1"/>
  <c r="G423" i="1" s="1"/>
  <c r="I293" i="1"/>
  <c r="I423" i="1" s="1"/>
  <c r="C293" i="1"/>
  <c r="C423" i="1" s="1"/>
  <c r="H293" i="1"/>
  <c r="H423" i="1" s="1"/>
  <c r="AG229" i="1"/>
  <c r="AP229" i="1"/>
  <c r="CC228" i="1"/>
  <c r="AU229" i="1"/>
  <c r="J228" i="1"/>
  <c r="AV229" i="1"/>
  <c r="AM229" i="1"/>
  <c r="BA228" i="1"/>
  <c r="BR229" i="1"/>
  <c r="BE229" i="1"/>
  <c r="BK228" i="1"/>
  <c r="AJ228" i="1"/>
  <c r="AH229" i="1"/>
  <c r="AI228" i="1"/>
  <c r="BJ228" i="1"/>
  <c r="BT228" i="1"/>
  <c r="AS228" i="1"/>
  <c r="BS228" i="1"/>
  <c r="BN229" i="1"/>
  <c r="AK229" i="1"/>
  <c r="BW229" i="1"/>
  <c r="AB230" i="1"/>
  <c r="AB425" i="1" s="1"/>
  <c r="G229" i="1"/>
  <c r="X230" i="1"/>
  <c r="X425" i="1" s="1"/>
  <c r="C229" i="1"/>
  <c r="AC230" i="1"/>
  <c r="AC425" i="1" s="1"/>
  <c r="H229" i="1"/>
  <c r="AT229" i="1"/>
  <c r="AY229" i="1"/>
  <c r="BH229" i="1"/>
  <c r="Y230" i="1"/>
  <c r="Y425" i="1" s="1"/>
  <c r="D229" i="1"/>
  <c r="W230" i="1"/>
  <c r="W425" i="1" s="1"/>
  <c r="B229" i="1"/>
  <c r="AD230" i="1"/>
  <c r="AD425" i="1" s="1"/>
  <c r="I229" i="1"/>
  <c r="Z231" i="1"/>
  <c r="Z426" i="1" s="1"/>
  <c r="E230" i="1"/>
  <c r="BD229" i="1"/>
  <c r="BM229" i="1"/>
  <c r="AQ229" i="1"/>
  <c r="AL229" i="1"/>
  <c r="AB135" i="5" l="1"/>
  <c r="BE426" i="1"/>
  <c r="W135" i="5"/>
  <c r="D199" i="5"/>
  <c r="D329" i="5" s="1"/>
  <c r="AG331" i="5"/>
  <c r="X135" i="5"/>
  <c r="AK331" i="5"/>
  <c r="AT332" i="5" s="1"/>
  <c r="J328" i="5"/>
  <c r="AZ330" i="5"/>
  <c r="AF135" i="5"/>
  <c r="AF136" i="5" s="1"/>
  <c r="C199" i="5"/>
  <c r="C329" i="5" s="1"/>
  <c r="BC332" i="5"/>
  <c r="AW330" i="5"/>
  <c r="B329" i="5"/>
  <c r="AN330" i="5"/>
  <c r="BQ425" i="1"/>
  <c r="BQ426" i="1" s="1"/>
  <c r="BR425" i="1"/>
  <c r="BG426" i="1"/>
  <c r="BG427" i="1" s="1"/>
  <c r="BK426" i="1"/>
  <c r="AH425" i="1"/>
  <c r="AL425" i="1"/>
  <c r="AI425" i="1"/>
  <c r="AG425" i="1"/>
  <c r="AM426" i="1"/>
  <c r="AK425" i="1"/>
  <c r="AU426" i="1"/>
  <c r="AT425" i="1"/>
  <c r="AT426" i="1" s="1"/>
  <c r="AJ425" i="1"/>
  <c r="AF426" i="1"/>
  <c r="BD425" i="1"/>
  <c r="BD426" i="1" s="1"/>
  <c r="BD427" i="1" s="1"/>
  <c r="BN426" i="1"/>
  <c r="AV426" i="1"/>
  <c r="AV427" i="1" s="1"/>
  <c r="BH426" i="1"/>
  <c r="BQ427" i="1" s="1"/>
  <c r="AA425" i="1"/>
  <c r="AA231" i="1"/>
  <c r="F230" i="1"/>
  <c r="AS425" i="1"/>
  <c r="BB426" i="1" s="1"/>
  <c r="BA425" i="1"/>
  <c r="BA426" i="1" s="1"/>
  <c r="BJ425" i="1"/>
  <c r="BL426" i="1"/>
  <c r="BU427" i="1" s="1"/>
  <c r="BM425" i="1"/>
  <c r="AO426" i="1"/>
  <c r="AX427" i="1" s="1"/>
  <c r="BI425" i="1"/>
  <c r="BI426" i="1" s="1"/>
  <c r="BT426" i="1"/>
  <c r="AQ425" i="1"/>
  <c r="AP425" i="1"/>
  <c r="AH332" i="5"/>
  <c r="R136" i="5"/>
  <c r="R330" i="5"/>
  <c r="AA331" i="5" s="1"/>
  <c r="AP331" i="5"/>
  <c r="AP332" i="5" s="1"/>
  <c r="AJ331" i="5"/>
  <c r="AR332" i="5"/>
  <c r="AB331" i="5"/>
  <c r="AL332" i="5"/>
  <c r="BD136" i="5"/>
  <c r="AX332" i="5"/>
  <c r="BA331" i="5"/>
  <c r="BA332" i="5" s="1"/>
  <c r="AE332" i="5"/>
  <c r="N136" i="5"/>
  <c r="N330" i="5"/>
  <c r="W331" i="5" s="1"/>
  <c r="Q136" i="5"/>
  <c r="Q330" i="5"/>
  <c r="Z331" i="5" s="1"/>
  <c r="BD332" i="5"/>
  <c r="BD333" i="5" s="1"/>
  <c r="BM332" i="5"/>
  <c r="BM333" i="5" s="1"/>
  <c r="BM334" i="5" s="1"/>
  <c r="BH332" i="5"/>
  <c r="AI331" i="5"/>
  <c r="AS331" i="5"/>
  <c r="BB331" i="5"/>
  <c r="S136" i="5"/>
  <c r="AB136" i="5" s="1"/>
  <c r="S330" i="5"/>
  <c r="P137" i="5"/>
  <c r="P331" i="5"/>
  <c r="Y332" i="5" s="1"/>
  <c r="AQ332" i="5"/>
  <c r="T137" i="5"/>
  <c r="T331" i="5"/>
  <c r="AC332" i="5" s="1"/>
  <c r="O136" i="5"/>
  <c r="O330" i="5"/>
  <c r="X331" i="5" s="1"/>
  <c r="M137" i="5"/>
  <c r="M331" i="5"/>
  <c r="V332" i="5" s="1"/>
  <c r="AF331" i="5"/>
  <c r="AO332" i="5" s="1"/>
  <c r="AZ291" i="1"/>
  <c r="CD230" i="1"/>
  <c r="BI230" i="1"/>
  <c r="AP198" i="5"/>
  <c r="AG136" i="5"/>
  <c r="BO136" i="5"/>
  <c r="BI135" i="5"/>
  <c r="AR260" i="5"/>
  <c r="BC136" i="5"/>
  <c r="AT260" i="5"/>
  <c r="BR135" i="5"/>
  <c r="BA136" i="5"/>
  <c r="AI136" i="5"/>
  <c r="AX136" i="5"/>
  <c r="AN198" i="5"/>
  <c r="AN199" i="5" s="1"/>
  <c r="AQ197" i="5"/>
  <c r="AH135" i="5"/>
  <c r="AR198" i="5"/>
  <c r="BG136" i="5"/>
  <c r="AJ135" i="5"/>
  <c r="AW136" i="5"/>
  <c r="AN260" i="5"/>
  <c r="F200" i="5"/>
  <c r="F330" i="5" s="1"/>
  <c r="AQ259" i="5"/>
  <c r="AZ135" i="5"/>
  <c r="Y135" i="5"/>
  <c r="E199" i="5"/>
  <c r="E329" i="5" s="1"/>
  <c r="C200" i="5"/>
  <c r="C330" i="5" s="1"/>
  <c r="AK136" i="5"/>
  <c r="AT198" i="5"/>
  <c r="AL136" i="5"/>
  <c r="AU198" i="5"/>
  <c r="AU260" i="5"/>
  <c r="X136" i="5"/>
  <c r="D200" i="5"/>
  <c r="D330" i="5" s="1"/>
  <c r="AC136" i="5"/>
  <c r="I200" i="5"/>
  <c r="I330" i="5" s="1"/>
  <c r="AP260" i="5"/>
  <c r="AY136" i="5"/>
  <c r="H200" i="5"/>
  <c r="H330" i="5" s="1"/>
  <c r="BB135" i="5"/>
  <c r="BK135" i="5"/>
  <c r="BF136" i="5"/>
  <c r="AS197" i="5"/>
  <c r="V136" i="5"/>
  <c r="B200" i="5"/>
  <c r="AS259" i="5"/>
  <c r="AA135" i="5"/>
  <c r="G199" i="5"/>
  <c r="G329" i="5" s="1"/>
  <c r="BT135" i="5"/>
  <c r="BH136" i="5"/>
  <c r="BJ136" i="5"/>
  <c r="BS136" i="5"/>
  <c r="BL136" i="5"/>
  <c r="BU136" i="5"/>
  <c r="BQ136" i="5"/>
  <c r="BV136" i="5"/>
  <c r="BM136" i="5"/>
  <c r="J263" i="5"/>
  <c r="B135" i="5"/>
  <c r="D135" i="5"/>
  <c r="F135" i="5"/>
  <c r="D264" i="5"/>
  <c r="H135" i="5"/>
  <c r="C264" i="5"/>
  <c r="I135" i="5"/>
  <c r="J198" i="5"/>
  <c r="B264" i="5"/>
  <c r="G264" i="5"/>
  <c r="I264" i="5"/>
  <c r="E135" i="5"/>
  <c r="J134" i="5"/>
  <c r="G135" i="5"/>
  <c r="H264" i="5"/>
  <c r="E264" i="5"/>
  <c r="F264" i="5"/>
  <c r="C135" i="5"/>
  <c r="BC353" i="1"/>
  <c r="G359" i="1" s="1"/>
  <c r="BC291" i="1"/>
  <c r="BE353" i="1"/>
  <c r="I359" i="1" s="1"/>
  <c r="BE291" i="1"/>
  <c r="BB352" i="1"/>
  <c r="F358" i="1" s="1"/>
  <c r="BB290" i="1"/>
  <c r="BD353" i="1"/>
  <c r="H359" i="1" s="1"/>
  <c r="BD291" i="1"/>
  <c r="AY291" i="1"/>
  <c r="AY353" i="1"/>
  <c r="C359" i="1" s="1"/>
  <c r="D359" i="1"/>
  <c r="BA229" i="1"/>
  <c r="BA290" i="1"/>
  <c r="BA352" i="1"/>
  <c r="E358" i="1" s="1"/>
  <c r="BL230" i="1"/>
  <c r="BZ230" i="1"/>
  <c r="CA230" i="1"/>
  <c r="BU230" i="1"/>
  <c r="AQ230" i="1"/>
  <c r="G294" i="1"/>
  <c r="G424" i="1" s="1"/>
  <c r="AP230" i="1"/>
  <c r="BR230" i="1"/>
  <c r="AS229" i="1"/>
  <c r="CC229" i="1"/>
  <c r="BE230" i="1"/>
  <c r="AY230" i="1"/>
  <c r="D294" i="1"/>
  <c r="D424" i="1" s="1"/>
  <c r="AV230" i="1"/>
  <c r="I294" i="1"/>
  <c r="I424" i="1" s="1"/>
  <c r="H294" i="1"/>
  <c r="H424" i="1" s="1"/>
  <c r="E293" i="1"/>
  <c r="E423" i="1" s="1"/>
  <c r="C294" i="1"/>
  <c r="C424" i="1" s="1"/>
  <c r="F293" i="1"/>
  <c r="F423" i="1" s="1"/>
  <c r="BD230" i="1"/>
  <c r="BN230" i="1"/>
  <c r="J229" i="1"/>
  <c r="BT229" i="1"/>
  <c r="BS229" i="1"/>
  <c r="BB229" i="1"/>
  <c r="CB229" i="1"/>
  <c r="AI229" i="1"/>
  <c r="BW230" i="1"/>
  <c r="BK229" i="1"/>
  <c r="AR229" i="1"/>
  <c r="AL230" i="1"/>
  <c r="BJ229" i="1"/>
  <c r="AJ229" i="1"/>
  <c r="CF230" i="1"/>
  <c r="AC231" i="1"/>
  <c r="AC426" i="1" s="1"/>
  <c r="H230" i="1"/>
  <c r="BH230" i="1"/>
  <c r="BQ230" i="1"/>
  <c r="BM230" i="1"/>
  <c r="BV230" i="1"/>
  <c r="AU230" i="1"/>
  <c r="Y231" i="1"/>
  <c r="Y426" i="1" s="1"/>
  <c r="D230" i="1"/>
  <c r="AT230" i="1"/>
  <c r="BC230" i="1"/>
  <c r="AB231" i="1"/>
  <c r="AB426" i="1" s="1"/>
  <c r="G230" i="1"/>
  <c r="AK230" i="1"/>
  <c r="X231" i="1"/>
  <c r="X426" i="1" s="1"/>
  <c r="C230" i="1"/>
  <c r="AG230" i="1"/>
  <c r="AD231" i="1"/>
  <c r="AD426" i="1" s="1"/>
  <c r="I230" i="1"/>
  <c r="Z232" i="1"/>
  <c r="Z427" i="1" s="1"/>
  <c r="E231" i="1"/>
  <c r="AZ230" i="1"/>
  <c r="AH230" i="1"/>
  <c r="W231" i="1"/>
  <c r="W426" i="1" s="1"/>
  <c r="B230" i="1"/>
  <c r="AM230" i="1"/>
  <c r="AQ426" i="1" l="1"/>
  <c r="BT427" i="1"/>
  <c r="BK427" i="1"/>
  <c r="AW331" i="5"/>
  <c r="BC333" i="5"/>
  <c r="AZ331" i="5"/>
  <c r="AO260" i="5"/>
  <c r="AX137" i="5" s="1"/>
  <c r="B330" i="5"/>
  <c r="AN331" i="5"/>
  <c r="BL333" i="5"/>
  <c r="BL334" i="5" s="1"/>
  <c r="BI331" i="5"/>
  <c r="BI332" i="5" s="1"/>
  <c r="J329" i="5"/>
  <c r="AO198" i="5"/>
  <c r="AO199" i="5" s="1"/>
  <c r="BA333" i="5"/>
  <c r="AQ333" i="5"/>
  <c r="BF331" i="5"/>
  <c r="BF332" i="5" s="1"/>
  <c r="BP427" i="1"/>
  <c r="BP428" i="1" s="1"/>
  <c r="AP426" i="1"/>
  <c r="AF427" i="1"/>
  <c r="AM427" i="1"/>
  <c r="BN427" i="1"/>
  <c r="BW427" i="1"/>
  <c r="BW428" i="1" s="1"/>
  <c r="BC426" i="1"/>
  <c r="BC427" i="1" s="1"/>
  <c r="AI426" i="1"/>
  <c r="AO427" i="1"/>
  <c r="BM426" i="1"/>
  <c r="BM427" i="1" s="1"/>
  <c r="BM428" i="1" s="1"/>
  <c r="BV426" i="1"/>
  <c r="BV427" i="1" s="1"/>
  <c r="BV428" i="1" s="1"/>
  <c r="BV429" i="1" s="1"/>
  <c r="AR426" i="1"/>
  <c r="AR427" i="1" s="1"/>
  <c r="AG426" i="1"/>
  <c r="BL427" i="1"/>
  <c r="BL428" i="1" s="1"/>
  <c r="BE427" i="1"/>
  <c r="BE428" i="1" s="1"/>
  <c r="BJ426" i="1"/>
  <c r="BJ427" i="1" s="1"/>
  <c r="BS426" i="1"/>
  <c r="AL426" i="1"/>
  <c r="AK426" i="1"/>
  <c r="AY426" i="1"/>
  <c r="AS426" i="1"/>
  <c r="AZ426" i="1"/>
  <c r="AZ427" i="1" s="1"/>
  <c r="BB427" i="1"/>
  <c r="BR426" i="1"/>
  <c r="BR427" i="1" s="1"/>
  <c r="BG428" i="1"/>
  <c r="AJ426" i="1"/>
  <c r="BI427" i="1"/>
  <c r="BI428" i="1" s="1"/>
  <c r="BT428" i="1"/>
  <c r="AA426" i="1"/>
  <c r="AA232" i="1"/>
  <c r="F231" i="1"/>
  <c r="AH426" i="1"/>
  <c r="V333" i="5"/>
  <c r="AG332" i="5"/>
  <c r="AE333" i="5"/>
  <c r="AE334" i="5" s="1"/>
  <c r="BJ332" i="5"/>
  <c r="BJ333" i="5" s="1"/>
  <c r="BJ334" i="5" s="1"/>
  <c r="R137" i="5"/>
  <c r="R331" i="5"/>
  <c r="AA332" i="5" s="1"/>
  <c r="AX333" i="5"/>
  <c r="AH333" i="5"/>
  <c r="N137" i="5"/>
  <c r="N331" i="5"/>
  <c r="W332" i="5" s="1"/>
  <c r="BB332" i="5"/>
  <c r="BK332" i="5"/>
  <c r="Q137" i="5"/>
  <c r="Q331" i="5"/>
  <c r="Z332" i="5" s="1"/>
  <c r="W136" i="5"/>
  <c r="W137" i="5" s="1"/>
  <c r="O137" i="5"/>
  <c r="X137" i="5" s="1"/>
  <c r="AG138" i="5" s="1"/>
  <c r="O331" i="5"/>
  <c r="X332" i="5" s="1"/>
  <c r="AJ332" i="5"/>
  <c r="AS332" i="5"/>
  <c r="BG333" i="5"/>
  <c r="Z136" i="5"/>
  <c r="AI332" i="5"/>
  <c r="AR333" i="5" s="1"/>
  <c r="M138" i="5"/>
  <c r="M332" i="5"/>
  <c r="AY332" i="5"/>
  <c r="AY333" i="5" s="1"/>
  <c r="AF332" i="5"/>
  <c r="AO333" i="5" s="1"/>
  <c r="S137" i="5"/>
  <c r="S331" i="5"/>
  <c r="AB332" i="5" s="1"/>
  <c r="AL333" i="5"/>
  <c r="AK332" i="5"/>
  <c r="T138" i="5"/>
  <c r="T332" i="5"/>
  <c r="AC333" i="5" s="1"/>
  <c r="P138" i="5"/>
  <c r="P332" i="5"/>
  <c r="Y333" i="5" s="1"/>
  <c r="AU333" i="5"/>
  <c r="AU334" i="5" s="1"/>
  <c r="AP261" i="5"/>
  <c r="AG137" i="5"/>
  <c r="AP199" i="5"/>
  <c r="BI136" i="5"/>
  <c r="AR261" i="5"/>
  <c r="BA137" i="5"/>
  <c r="BC137" i="5"/>
  <c r="AT261" i="5"/>
  <c r="AR199" i="5"/>
  <c r="AS260" i="5"/>
  <c r="AJ136" i="5"/>
  <c r="AS198" i="5"/>
  <c r="BR136" i="5"/>
  <c r="AH136" i="5"/>
  <c r="BG137" i="5"/>
  <c r="BP137" i="5"/>
  <c r="AQ198" i="5"/>
  <c r="AQ260" i="5"/>
  <c r="AU199" i="5"/>
  <c r="AT199" i="5"/>
  <c r="AZ136" i="5"/>
  <c r="BF137" i="5"/>
  <c r="AW137" i="5"/>
  <c r="AY137" i="5"/>
  <c r="AC137" i="5"/>
  <c r="I201" i="5"/>
  <c r="I331" i="5" s="1"/>
  <c r="AL137" i="5"/>
  <c r="AB137" i="5"/>
  <c r="H201" i="5"/>
  <c r="H331" i="5" s="1"/>
  <c r="D201" i="5"/>
  <c r="D331" i="5" s="1"/>
  <c r="AN261" i="5"/>
  <c r="AU261" i="5"/>
  <c r="BD137" i="5"/>
  <c r="AK137" i="5"/>
  <c r="Y136" i="5"/>
  <c r="E200" i="5"/>
  <c r="E330" i="5" s="1"/>
  <c r="BO137" i="5"/>
  <c r="BT136" i="5"/>
  <c r="BB136" i="5"/>
  <c r="AA136" i="5"/>
  <c r="G200" i="5"/>
  <c r="G330" i="5" s="1"/>
  <c r="V137" i="5"/>
  <c r="B201" i="5"/>
  <c r="AE137" i="5"/>
  <c r="BJ137" i="5"/>
  <c r="BK136" i="5"/>
  <c r="BS137" i="5"/>
  <c r="BQ137" i="5"/>
  <c r="BL137" i="5"/>
  <c r="BU137" i="5"/>
  <c r="BH137" i="5"/>
  <c r="BV137" i="5"/>
  <c r="BM137" i="5"/>
  <c r="H265" i="5"/>
  <c r="G136" i="5"/>
  <c r="E265" i="5"/>
  <c r="E136" i="5"/>
  <c r="J264" i="5"/>
  <c r="G265" i="5"/>
  <c r="D265" i="5"/>
  <c r="J199" i="5"/>
  <c r="F136" i="5"/>
  <c r="D136" i="5"/>
  <c r="C136" i="5"/>
  <c r="I265" i="5"/>
  <c r="I136" i="5"/>
  <c r="H136" i="5"/>
  <c r="B136" i="5"/>
  <c r="B265" i="5"/>
  <c r="F265" i="5"/>
  <c r="C265" i="5"/>
  <c r="J135" i="5"/>
  <c r="BB353" i="1"/>
  <c r="F359" i="1" s="1"/>
  <c r="BB291" i="1"/>
  <c r="AZ292" i="1"/>
  <c r="AZ354" i="1"/>
  <c r="D360" i="1" s="1"/>
  <c r="BA353" i="1"/>
  <c r="E359" i="1" s="1"/>
  <c r="BA291" i="1"/>
  <c r="BD292" i="1"/>
  <c r="BD354" i="1"/>
  <c r="H360" i="1" s="1"/>
  <c r="BC292" i="1"/>
  <c r="BC354" i="1"/>
  <c r="G360" i="1" s="1"/>
  <c r="BE292" i="1"/>
  <c r="BE354" i="1"/>
  <c r="I360" i="1" s="1"/>
  <c r="AY292" i="1"/>
  <c r="AY354" i="1"/>
  <c r="C360" i="1" s="1"/>
  <c r="BU231" i="1"/>
  <c r="AL231" i="1"/>
  <c r="BN231" i="1"/>
  <c r="BE231" i="1"/>
  <c r="AY231" i="1"/>
  <c r="CC230" i="1"/>
  <c r="CD231" i="1"/>
  <c r="CA231" i="1"/>
  <c r="AZ231" i="1"/>
  <c r="BR231" i="1"/>
  <c r="D295" i="1"/>
  <c r="D425" i="1" s="1"/>
  <c r="BB230" i="1"/>
  <c r="G295" i="1"/>
  <c r="G425" i="1" s="1"/>
  <c r="CF231" i="1"/>
  <c r="I295" i="1"/>
  <c r="I425" i="1" s="1"/>
  <c r="C295" i="1"/>
  <c r="C425" i="1" s="1"/>
  <c r="F294" i="1"/>
  <c r="F424" i="1" s="1"/>
  <c r="H295" i="1"/>
  <c r="H425" i="1" s="1"/>
  <c r="E294" i="1"/>
  <c r="E424" i="1" s="1"/>
  <c r="BW231" i="1"/>
  <c r="AU231" i="1"/>
  <c r="AR230" i="1"/>
  <c r="CB230" i="1"/>
  <c r="BA230" i="1"/>
  <c r="BM231" i="1"/>
  <c r="BJ230" i="1"/>
  <c r="BK230" i="1"/>
  <c r="BS230" i="1"/>
  <c r="BI231" i="1"/>
  <c r="AH231" i="1"/>
  <c r="J230" i="1"/>
  <c r="AI230" i="1"/>
  <c r="BH231" i="1"/>
  <c r="AJ230" i="1"/>
  <c r="BT230" i="1"/>
  <c r="BD231" i="1"/>
  <c r="AS230" i="1"/>
  <c r="AM231" i="1"/>
  <c r="AV231" i="1"/>
  <c r="W232" i="1"/>
  <c r="W427" i="1" s="1"/>
  <c r="B231" i="1"/>
  <c r="BV231" i="1"/>
  <c r="CE231" i="1"/>
  <c r="AG231" i="1"/>
  <c r="AB232" i="1"/>
  <c r="AB427" i="1" s="1"/>
  <c r="G231" i="1"/>
  <c r="AP231" i="1"/>
  <c r="Z233" i="1"/>
  <c r="Z428" i="1" s="1"/>
  <c r="E232" i="1"/>
  <c r="AD232" i="1"/>
  <c r="AD427" i="1" s="1"/>
  <c r="I231" i="1"/>
  <c r="BC231" i="1"/>
  <c r="BL231" i="1"/>
  <c r="Y232" i="1"/>
  <c r="Y427" i="1" s="1"/>
  <c r="D231" i="1"/>
  <c r="AQ231" i="1"/>
  <c r="AC232" i="1"/>
  <c r="AC427" i="1" s="1"/>
  <c r="H231" i="1"/>
  <c r="X232" i="1"/>
  <c r="X427" i="1" s="1"/>
  <c r="C231" i="1"/>
  <c r="AK231" i="1"/>
  <c r="AT231" i="1"/>
  <c r="BQ231" i="1"/>
  <c r="BZ231" i="1"/>
  <c r="BK333" i="5" l="1"/>
  <c r="AO261" i="5"/>
  <c r="AY427" i="1"/>
  <c r="Z137" i="5"/>
  <c r="AS333" i="5"/>
  <c r="B331" i="5"/>
  <c r="AN332" i="5"/>
  <c r="AZ332" i="5"/>
  <c r="BG334" i="5"/>
  <c r="AF137" i="5"/>
  <c r="C202" i="5" s="1"/>
  <c r="C332" i="5" s="1"/>
  <c r="J330" i="5"/>
  <c r="AW332" i="5"/>
  <c r="BS427" i="1"/>
  <c r="BS428" i="1" s="1"/>
  <c r="AO428" i="1"/>
  <c r="BH427" i="1"/>
  <c r="BH428" i="1" s="1"/>
  <c r="AL427" i="1"/>
  <c r="AK427" i="1"/>
  <c r="AH427" i="1"/>
  <c r="AG427" i="1"/>
  <c r="AI427" i="1"/>
  <c r="BQ428" i="1"/>
  <c r="BQ429" i="1" s="1"/>
  <c r="AU427" i="1"/>
  <c r="AJ427" i="1"/>
  <c r="BN428" i="1"/>
  <c r="BN429" i="1" s="1"/>
  <c r="AR428" i="1"/>
  <c r="BR428" i="1"/>
  <c r="BR429" i="1" s="1"/>
  <c r="AM428" i="1"/>
  <c r="AX428" i="1"/>
  <c r="AX429" i="1" s="1"/>
  <c r="AA427" i="1"/>
  <c r="F232" i="1"/>
  <c r="AA233" i="1"/>
  <c r="AS427" i="1"/>
  <c r="BB428" i="1" s="1"/>
  <c r="AT427" i="1"/>
  <c r="AT428" i="1" s="1"/>
  <c r="AP427" i="1"/>
  <c r="AY428" i="1" s="1"/>
  <c r="BH429" i="1" s="1"/>
  <c r="BP429" i="1"/>
  <c r="AV428" i="1"/>
  <c r="BE429" i="1" s="1"/>
  <c r="BU428" i="1"/>
  <c r="BU429" i="1" s="1"/>
  <c r="AQ427" i="1"/>
  <c r="AF428" i="1"/>
  <c r="BA427" i="1"/>
  <c r="BA428" i="1" s="1"/>
  <c r="BK428" i="1"/>
  <c r="BT429" i="1" s="1"/>
  <c r="AJ333" i="5"/>
  <c r="Q138" i="5"/>
  <c r="Z138" i="5" s="1"/>
  <c r="Q332" i="5"/>
  <c r="Z333" i="5" s="1"/>
  <c r="N138" i="5"/>
  <c r="N332" i="5"/>
  <c r="W333" i="5" s="1"/>
  <c r="BB333" i="5"/>
  <c r="AH334" i="5"/>
  <c r="AG333" i="5"/>
  <c r="AL334" i="5"/>
  <c r="AI137" i="5"/>
  <c r="AR262" i="5" s="1"/>
  <c r="BH333" i="5"/>
  <c r="BH334" i="5" s="1"/>
  <c r="C201" i="5"/>
  <c r="C331" i="5" s="1"/>
  <c r="AK333" i="5"/>
  <c r="AT333" i="5"/>
  <c r="S138" i="5"/>
  <c r="S332" i="5"/>
  <c r="AB333" i="5" s="1"/>
  <c r="AP333" i="5"/>
  <c r="AY334" i="5" s="1"/>
  <c r="AX334" i="5"/>
  <c r="BG335" i="5" s="1"/>
  <c r="AQ334" i="5"/>
  <c r="F201" i="5"/>
  <c r="F331" i="5" s="1"/>
  <c r="P139" i="5"/>
  <c r="P333" i="5"/>
  <c r="Y334" i="5" s="1"/>
  <c r="BD334" i="5"/>
  <c r="M139" i="5"/>
  <c r="M333" i="5"/>
  <c r="V334" i="5" s="1"/>
  <c r="O138" i="5"/>
  <c r="O332" i="5"/>
  <c r="X333" i="5" s="1"/>
  <c r="R138" i="5"/>
  <c r="R332" i="5"/>
  <c r="AA333" i="5" s="1"/>
  <c r="AF333" i="5"/>
  <c r="BA334" i="5"/>
  <c r="T139" i="5"/>
  <c r="T333" i="5"/>
  <c r="AC334" i="5" s="1"/>
  <c r="AI333" i="5"/>
  <c r="AR334" i="5" s="1"/>
  <c r="AQ199" i="5"/>
  <c r="BE232" i="1"/>
  <c r="BE294" i="1" s="1"/>
  <c r="AP262" i="5"/>
  <c r="AP263" i="5" s="1"/>
  <c r="AP200" i="5"/>
  <c r="AP201" i="5" s="1"/>
  <c r="BI137" i="5"/>
  <c r="BR137" i="5"/>
  <c r="BR138" i="5" s="1"/>
  <c r="AY138" i="5"/>
  <c r="AY139" i="5" s="1"/>
  <c r="BA138" i="5"/>
  <c r="BB137" i="5"/>
  <c r="BC138" i="5"/>
  <c r="AX138" i="5"/>
  <c r="AS199" i="5"/>
  <c r="AS261" i="5"/>
  <c r="AH137" i="5"/>
  <c r="BP138" i="5"/>
  <c r="AQ261" i="5"/>
  <c r="BG138" i="5"/>
  <c r="BF138" i="5"/>
  <c r="AZ137" i="5"/>
  <c r="BS138" i="5"/>
  <c r="AL138" i="5"/>
  <c r="BO138" i="5"/>
  <c r="AK138" i="5"/>
  <c r="BD138" i="5"/>
  <c r="AW138" i="5"/>
  <c r="AU200" i="5"/>
  <c r="AT200" i="5"/>
  <c r="X138" i="5"/>
  <c r="D202" i="5"/>
  <c r="D332" i="5" s="1"/>
  <c r="H202" i="5"/>
  <c r="H332" i="5" s="1"/>
  <c r="AC138" i="5"/>
  <c r="I202" i="5"/>
  <c r="I332" i="5" s="1"/>
  <c r="AT262" i="5"/>
  <c r="AU262" i="5"/>
  <c r="Y137" i="5"/>
  <c r="E201" i="5"/>
  <c r="E331" i="5" s="1"/>
  <c r="AE138" i="5"/>
  <c r="AN200" i="5"/>
  <c r="AA137" i="5"/>
  <c r="G201" i="5"/>
  <c r="G331" i="5" s="1"/>
  <c r="AN262" i="5"/>
  <c r="AN263" i="5" s="1"/>
  <c r="V138" i="5"/>
  <c r="B202" i="5"/>
  <c r="AJ137" i="5"/>
  <c r="BT137" i="5"/>
  <c r="BK137" i="5"/>
  <c r="BM138" i="5"/>
  <c r="BU138" i="5"/>
  <c r="BJ138" i="5"/>
  <c r="BH138" i="5"/>
  <c r="BQ138" i="5"/>
  <c r="BL138" i="5"/>
  <c r="BV138" i="5"/>
  <c r="J136" i="5"/>
  <c r="J200" i="5"/>
  <c r="D137" i="5"/>
  <c r="G266" i="5"/>
  <c r="E137" i="5"/>
  <c r="H266" i="5"/>
  <c r="F266" i="5"/>
  <c r="J265" i="5"/>
  <c r="C137" i="5"/>
  <c r="F137" i="5"/>
  <c r="I266" i="5"/>
  <c r="E266" i="5"/>
  <c r="B137" i="5"/>
  <c r="I137" i="5"/>
  <c r="B266" i="5"/>
  <c r="H137" i="5"/>
  <c r="D266" i="5"/>
  <c r="G137" i="5"/>
  <c r="C266" i="5"/>
  <c r="BD293" i="1"/>
  <c r="BD355" i="1"/>
  <c r="H361" i="1" s="1"/>
  <c r="AZ355" i="1"/>
  <c r="D361" i="1" s="1"/>
  <c r="AZ293" i="1"/>
  <c r="AU232" i="1"/>
  <c r="AY355" i="1"/>
  <c r="C361" i="1" s="1"/>
  <c r="AY293" i="1"/>
  <c r="BC355" i="1"/>
  <c r="G361" i="1" s="1"/>
  <c r="BC293" i="1"/>
  <c r="BE355" i="1"/>
  <c r="I361" i="1" s="1"/>
  <c r="BE293" i="1"/>
  <c r="BA292" i="1"/>
  <c r="BA354" i="1"/>
  <c r="E360" i="1" s="1"/>
  <c r="BB292" i="1"/>
  <c r="BB354" i="1"/>
  <c r="F360" i="1" s="1"/>
  <c r="BN232" i="1"/>
  <c r="CD232" i="1"/>
  <c r="BH232" i="1"/>
  <c r="BS231" i="1"/>
  <c r="BM232" i="1"/>
  <c r="BR232" i="1"/>
  <c r="CA232" i="1"/>
  <c r="AH232" i="1"/>
  <c r="AM232" i="1"/>
  <c r="BA231" i="1"/>
  <c r="CF232" i="1"/>
  <c r="CB231" i="1"/>
  <c r="E295" i="1"/>
  <c r="E425" i="1" s="1"/>
  <c r="AQ232" i="1"/>
  <c r="AP232" i="1"/>
  <c r="G296" i="1"/>
  <c r="G426" i="1" s="1"/>
  <c r="BW232" i="1"/>
  <c r="H296" i="1"/>
  <c r="H426" i="1" s="1"/>
  <c r="C296" i="1"/>
  <c r="C426" i="1" s="1"/>
  <c r="F295" i="1"/>
  <c r="F425" i="1" s="1"/>
  <c r="I296" i="1"/>
  <c r="I426" i="1" s="1"/>
  <c r="D296" i="1"/>
  <c r="D426" i="1" s="1"/>
  <c r="BD232" i="1"/>
  <c r="CE232" i="1"/>
  <c r="BQ232" i="1"/>
  <c r="BV232" i="1"/>
  <c r="AV232" i="1"/>
  <c r="BZ232" i="1"/>
  <c r="BC232" i="1"/>
  <c r="AS231" i="1"/>
  <c r="BB231" i="1"/>
  <c r="BT231" i="1"/>
  <c r="CC231" i="1"/>
  <c r="AJ231" i="1"/>
  <c r="AI231" i="1"/>
  <c r="AR231" i="1"/>
  <c r="BJ231" i="1"/>
  <c r="J231" i="1"/>
  <c r="AK232" i="1"/>
  <c r="BK231" i="1"/>
  <c r="BI232" i="1"/>
  <c r="AB233" i="1"/>
  <c r="AB428" i="1" s="1"/>
  <c r="G232" i="1"/>
  <c r="AG232" i="1"/>
  <c r="AY232" i="1"/>
  <c r="W233" i="1"/>
  <c r="W428" i="1" s="1"/>
  <c r="B232" i="1"/>
  <c r="X233" i="1"/>
  <c r="X428" i="1" s="1"/>
  <c r="C232" i="1"/>
  <c r="AC233" i="1"/>
  <c r="AC428" i="1" s="1"/>
  <c r="H232" i="1"/>
  <c r="BL232" i="1"/>
  <c r="BU232" i="1"/>
  <c r="AD233" i="1"/>
  <c r="AD428" i="1" s="1"/>
  <c r="I232" i="1"/>
  <c r="AL232" i="1"/>
  <c r="Z234" i="1"/>
  <c r="Z429" i="1" s="1"/>
  <c r="E233" i="1"/>
  <c r="AT232" i="1"/>
  <c r="Y233" i="1"/>
  <c r="Y428" i="1" s="1"/>
  <c r="D232" i="1"/>
  <c r="AZ232" i="1"/>
  <c r="BB334" i="5" l="1"/>
  <c r="AO262" i="5"/>
  <c r="AO200" i="5"/>
  <c r="BA139" i="5"/>
  <c r="AQ428" i="1"/>
  <c r="BH335" i="5"/>
  <c r="AZ333" i="5"/>
  <c r="J331" i="5"/>
  <c r="AW333" i="5"/>
  <c r="BF333" i="5"/>
  <c r="B332" i="5"/>
  <c r="AN333" i="5"/>
  <c r="AF138" i="5"/>
  <c r="BI333" i="5"/>
  <c r="BI334" i="5" s="1"/>
  <c r="BJ428" i="1"/>
  <c r="BJ429" i="1" s="1"/>
  <c r="BC428" i="1"/>
  <c r="BC429" i="1" s="1"/>
  <c r="AZ428" i="1"/>
  <c r="AZ429" i="1" s="1"/>
  <c r="AJ428" i="1"/>
  <c r="BW429" i="1"/>
  <c r="BW430" i="1" s="1"/>
  <c r="AU428" i="1"/>
  <c r="BD428" i="1"/>
  <c r="BQ430" i="1"/>
  <c r="BG429" i="1"/>
  <c r="BG430" i="1" s="1"/>
  <c r="BL429" i="1"/>
  <c r="BL430" i="1" s="1"/>
  <c r="AM429" i="1"/>
  <c r="BN430" i="1"/>
  <c r="BU430" i="1"/>
  <c r="BU431" i="1" s="1"/>
  <c r="AI428" i="1"/>
  <c r="AR429" i="1" s="1"/>
  <c r="AV429" i="1"/>
  <c r="AV430" i="1" s="1"/>
  <c r="BP430" i="1"/>
  <c r="BP431" i="1" s="1"/>
  <c r="AG428" i="1"/>
  <c r="AP428" i="1"/>
  <c r="AH428" i="1"/>
  <c r="BI429" i="1"/>
  <c r="BI430" i="1" s="1"/>
  <c r="AF429" i="1"/>
  <c r="BE356" i="1"/>
  <c r="I362" i="1" s="1"/>
  <c r="AS428" i="1"/>
  <c r="BA429" i="1"/>
  <c r="AK428" i="1"/>
  <c r="AT429" i="1" s="1"/>
  <c r="AA428" i="1"/>
  <c r="AA234" i="1"/>
  <c r="F233" i="1"/>
  <c r="AO429" i="1"/>
  <c r="AX430" i="1" s="1"/>
  <c r="BK429" i="1"/>
  <c r="AL428" i="1"/>
  <c r="BE233" i="1"/>
  <c r="BE357" i="1" s="1"/>
  <c r="AE335" i="5"/>
  <c r="W334" i="5"/>
  <c r="S139" i="5"/>
  <c r="S333" i="5"/>
  <c r="AB334" i="5" s="1"/>
  <c r="F202" i="5"/>
  <c r="F332" i="5" s="1"/>
  <c r="BA335" i="5"/>
  <c r="AB138" i="5"/>
  <c r="AK139" i="5" s="1"/>
  <c r="AI138" i="5"/>
  <c r="BB335" i="5"/>
  <c r="AL335" i="5"/>
  <c r="O139" i="5"/>
  <c r="O333" i="5"/>
  <c r="X334" i="5" s="1"/>
  <c r="Q139" i="5"/>
  <c r="Q333" i="5"/>
  <c r="Z334" i="5" s="1"/>
  <c r="BJ335" i="5"/>
  <c r="BK334" i="5"/>
  <c r="BK335" i="5" s="1"/>
  <c r="AJ334" i="5"/>
  <c r="AQ335" i="5"/>
  <c r="AQ200" i="5"/>
  <c r="AT334" i="5"/>
  <c r="BC334" i="5"/>
  <c r="AU335" i="5"/>
  <c r="R139" i="5"/>
  <c r="R333" i="5"/>
  <c r="AA334" i="5" s="1"/>
  <c r="BI138" i="5"/>
  <c r="AF334" i="5"/>
  <c r="N139" i="5"/>
  <c r="N333" i="5"/>
  <c r="BD335" i="5"/>
  <c r="BD336" i="5" s="1"/>
  <c r="BM335" i="5"/>
  <c r="W138" i="5"/>
  <c r="AF139" i="5" s="1"/>
  <c r="AS334" i="5"/>
  <c r="AG334" i="5"/>
  <c r="M140" i="5"/>
  <c r="M334" i="5"/>
  <c r="V335" i="5" s="1"/>
  <c r="AI334" i="5"/>
  <c r="P140" i="5"/>
  <c r="P334" i="5"/>
  <c r="Y335" i="5" s="1"/>
  <c r="AR200" i="5"/>
  <c r="AK334" i="5"/>
  <c r="T140" i="5"/>
  <c r="T334" i="5"/>
  <c r="AC335" i="5" s="1"/>
  <c r="AH335" i="5"/>
  <c r="AP334" i="5"/>
  <c r="AO334" i="5"/>
  <c r="AX335" i="5" s="1"/>
  <c r="BB138" i="5"/>
  <c r="BK138" i="5"/>
  <c r="BP139" i="5"/>
  <c r="BG139" i="5"/>
  <c r="AQ262" i="5"/>
  <c r="AZ138" i="5"/>
  <c r="BO139" i="5"/>
  <c r="AU263" i="5"/>
  <c r="AU201" i="5"/>
  <c r="AT263" i="5"/>
  <c r="AT201" i="5"/>
  <c r="BC139" i="5"/>
  <c r="AE139" i="5"/>
  <c r="AN264" i="5" s="1"/>
  <c r="AC139" i="5"/>
  <c r="I203" i="5"/>
  <c r="I333" i="5" s="1"/>
  <c r="BD139" i="5"/>
  <c r="AL139" i="5"/>
  <c r="D203" i="5"/>
  <c r="D333" i="5" s="1"/>
  <c r="AO263" i="5"/>
  <c r="AX139" i="5"/>
  <c r="BR139" i="5"/>
  <c r="AY140" i="5"/>
  <c r="W139" i="5"/>
  <c r="C203" i="5"/>
  <c r="C333" i="5" s="1"/>
  <c r="Y138" i="5"/>
  <c r="E202" i="5"/>
  <c r="E332" i="5" s="1"/>
  <c r="AH138" i="5"/>
  <c r="AG139" i="5"/>
  <c r="AP264" i="5" s="1"/>
  <c r="AJ138" i="5"/>
  <c r="AN201" i="5"/>
  <c r="AS200" i="5"/>
  <c r="AS262" i="5"/>
  <c r="V139" i="5"/>
  <c r="B203" i="5"/>
  <c r="AA138" i="5"/>
  <c r="G202" i="5"/>
  <c r="G332" i="5" s="1"/>
  <c r="AW139" i="5"/>
  <c r="AW140" i="5" s="1"/>
  <c r="BV139" i="5"/>
  <c r="BT138" i="5"/>
  <c r="BJ139" i="5"/>
  <c r="BS139" i="5"/>
  <c r="BH139" i="5"/>
  <c r="BQ139" i="5"/>
  <c r="BL139" i="5"/>
  <c r="BU139" i="5"/>
  <c r="BF139" i="5"/>
  <c r="BM139" i="5"/>
  <c r="J266" i="5"/>
  <c r="G138" i="5"/>
  <c r="I267" i="5"/>
  <c r="J201" i="5"/>
  <c r="F267" i="5"/>
  <c r="H267" i="5"/>
  <c r="D267" i="5"/>
  <c r="J137" i="5"/>
  <c r="C138" i="5"/>
  <c r="E138" i="5"/>
  <c r="B138" i="5"/>
  <c r="F138" i="5"/>
  <c r="C267" i="5"/>
  <c r="H138" i="5"/>
  <c r="B267" i="5"/>
  <c r="I138" i="5"/>
  <c r="E267" i="5"/>
  <c r="G267" i="5"/>
  <c r="D138" i="5"/>
  <c r="BN233" i="1"/>
  <c r="AZ356" i="1"/>
  <c r="D362" i="1" s="1"/>
  <c r="AZ294" i="1"/>
  <c r="BB355" i="1"/>
  <c r="F361" i="1" s="1"/>
  <c r="BB293" i="1"/>
  <c r="BC356" i="1"/>
  <c r="G362" i="1" s="1"/>
  <c r="BC294" i="1"/>
  <c r="BV233" i="1"/>
  <c r="BD356" i="1"/>
  <c r="H362" i="1" s="1"/>
  <c r="BD294" i="1"/>
  <c r="BA293" i="1"/>
  <c r="BA355" i="1"/>
  <c r="E361" i="1" s="1"/>
  <c r="AY356" i="1"/>
  <c r="C362" i="1" s="1"/>
  <c r="AY294" i="1"/>
  <c r="CA233" i="1"/>
  <c r="CB232" i="1"/>
  <c r="BM233" i="1"/>
  <c r="BQ233" i="1"/>
  <c r="CF233" i="1"/>
  <c r="BD233" i="1"/>
  <c r="AQ233" i="1"/>
  <c r="AY233" i="1"/>
  <c r="BW233" i="1"/>
  <c r="D297" i="1"/>
  <c r="D427" i="1" s="1"/>
  <c r="BH233" i="1"/>
  <c r="C297" i="1"/>
  <c r="C427" i="1" s="1"/>
  <c r="E296" i="1"/>
  <c r="E426" i="1" s="1"/>
  <c r="F296" i="1"/>
  <c r="F426" i="1" s="1"/>
  <c r="AU233" i="1"/>
  <c r="H297" i="1"/>
  <c r="H427" i="1" s="1"/>
  <c r="AK233" i="1"/>
  <c r="G297" i="1"/>
  <c r="G427" i="1" s="1"/>
  <c r="CE233" i="1"/>
  <c r="I297" i="1"/>
  <c r="I427" i="1" s="1"/>
  <c r="BZ233" i="1"/>
  <c r="AV233" i="1"/>
  <c r="BE234" i="1" s="1"/>
  <c r="AT233" i="1"/>
  <c r="BR233" i="1"/>
  <c r="BB232" i="1"/>
  <c r="BL233" i="1"/>
  <c r="BJ232" i="1"/>
  <c r="BT232" i="1"/>
  <c r="BS232" i="1"/>
  <c r="AJ232" i="1"/>
  <c r="J232" i="1"/>
  <c r="BK232" i="1"/>
  <c r="AR232" i="1"/>
  <c r="BA232" i="1"/>
  <c r="AS232" i="1"/>
  <c r="AL233" i="1"/>
  <c r="AI232" i="1"/>
  <c r="CC232" i="1"/>
  <c r="Y234" i="1"/>
  <c r="Y429" i="1" s="1"/>
  <c r="D233" i="1"/>
  <c r="BU233" i="1"/>
  <c r="CD233" i="1"/>
  <c r="W234" i="1"/>
  <c r="W429" i="1" s="1"/>
  <c r="B233" i="1"/>
  <c r="X234" i="1"/>
  <c r="X429" i="1" s="1"/>
  <c r="C233" i="1"/>
  <c r="AZ233" i="1"/>
  <c r="BI233" i="1"/>
  <c r="Z235" i="1"/>
  <c r="Z430" i="1" s="1"/>
  <c r="E234" i="1"/>
  <c r="AH233" i="1"/>
  <c r="AG233" i="1"/>
  <c r="AP233" i="1"/>
  <c r="AD234" i="1"/>
  <c r="AD429" i="1" s="1"/>
  <c r="I233" i="1"/>
  <c r="AC234" i="1"/>
  <c r="AC429" i="1" s="1"/>
  <c r="H233" i="1"/>
  <c r="BC233" i="1"/>
  <c r="AB234" i="1"/>
  <c r="AB429" i="1" s="1"/>
  <c r="G233" i="1"/>
  <c r="AM233" i="1"/>
  <c r="AO201" i="5" l="1"/>
  <c r="BF334" i="5"/>
  <c r="BI139" i="5"/>
  <c r="AR201" i="5"/>
  <c r="BS429" i="1"/>
  <c r="BS430" i="1" s="1"/>
  <c r="AS429" i="1"/>
  <c r="F203" i="5"/>
  <c r="F333" i="5" s="1"/>
  <c r="AN334" i="5"/>
  <c r="B333" i="5"/>
  <c r="AR263" i="5"/>
  <c r="BA140" i="5" s="1"/>
  <c r="AT335" i="5"/>
  <c r="AW334" i="5"/>
  <c r="AW335" i="5" s="1"/>
  <c r="J332" i="5"/>
  <c r="AI139" i="5"/>
  <c r="AR202" i="5" s="1"/>
  <c r="AQ336" i="5"/>
  <c r="AZ334" i="5"/>
  <c r="H203" i="5"/>
  <c r="H333" i="5" s="1"/>
  <c r="AB139" i="5"/>
  <c r="AB140" i="5" s="1"/>
  <c r="AO335" i="5"/>
  <c r="AX336" i="5" s="1"/>
  <c r="BK336" i="5"/>
  <c r="AP335" i="5"/>
  <c r="BJ336" i="5"/>
  <c r="AP429" i="1"/>
  <c r="AO430" i="1"/>
  <c r="AX431" i="1" s="1"/>
  <c r="AH429" i="1"/>
  <c r="AL429" i="1"/>
  <c r="AM430" i="1"/>
  <c r="AY429" i="1"/>
  <c r="BG431" i="1"/>
  <c r="AV431" i="1"/>
  <c r="AA429" i="1"/>
  <c r="AA235" i="1"/>
  <c r="F234" i="1"/>
  <c r="BD429" i="1"/>
  <c r="BM429" i="1"/>
  <c r="AU429" i="1"/>
  <c r="AU430" i="1" s="1"/>
  <c r="BE430" i="1"/>
  <c r="BE431" i="1" s="1"/>
  <c r="BW431" i="1"/>
  <c r="BN234" i="1"/>
  <c r="BN235" i="1" s="1"/>
  <c r="AK429" i="1"/>
  <c r="BR430" i="1"/>
  <c r="BR431" i="1" s="1"/>
  <c r="BN431" i="1"/>
  <c r="BA430" i="1"/>
  <c r="AG429" i="1"/>
  <c r="BE295" i="1"/>
  <c r="AQ429" i="1"/>
  <c r="BC430" i="1"/>
  <c r="BL431" i="1" s="1"/>
  <c r="AJ429" i="1"/>
  <c r="BJ430" i="1"/>
  <c r="BB429" i="1"/>
  <c r="BB430" i="1" s="1"/>
  <c r="AI429" i="1"/>
  <c r="AR430" i="1" s="1"/>
  <c r="AF430" i="1"/>
  <c r="BT430" i="1"/>
  <c r="T141" i="5"/>
  <c r="T336" i="5" s="1"/>
  <c r="T335" i="5"/>
  <c r="AC336" i="5" s="1"/>
  <c r="AY335" i="5"/>
  <c r="O140" i="5"/>
  <c r="O334" i="5"/>
  <c r="X335" i="5" s="1"/>
  <c r="Q140" i="5"/>
  <c r="Z140" i="5" s="1"/>
  <c r="Q334" i="5"/>
  <c r="Z335" i="5" s="1"/>
  <c r="P141" i="5"/>
  <c r="P336" i="5" s="1"/>
  <c r="P335" i="5"/>
  <c r="Y336" i="5" s="1"/>
  <c r="AK335" i="5"/>
  <c r="BG140" i="5"/>
  <c r="N140" i="5"/>
  <c r="N334" i="5"/>
  <c r="W335" i="5" s="1"/>
  <c r="AF335" i="5"/>
  <c r="AJ335" i="5"/>
  <c r="AI335" i="5"/>
  <c r="AE336" i="5"/>
  <c r="AL336" i="5"/>
  <c r="X139" i="5"/>
  <c r="D204" i="5" s="1"/>
  <c r="D334" i="5" s="1"/>
  <c r="AG335" i="5"/>
  <c r="AH336" i="5"/>
  <c r="AS335" i="5"/>
  <c r="S140" i="5"/>
  <c r="S334" i="5"/>
  <c r="AB335" i="5" s="1"/>
  <c r="AR335" i="5"/>
  <c r="BA336" i="5" s="1"/>
  <c r="M141" i="5"/>
  <c r="M336" i="5" s="1"/>
  <c r="M335" i="5"/>
  <c r="V336" i="5" s="1"/>
  <c r="BT139" i="5"/>
  <c r="BM336" i="5"/>
  <c r="Z139" i="5"/>
  <c r="AI140" i="5" s="1"/>
  <c r="R140" i="5"/>
  <c r="R334" i="5"/>
  <c r="AA335" i="5" s="1"/>
  <c r="BC335" i="5"/>
  <c r="BC336" i="5" s="1"/>
  <c r="BL335" i="5"/>
  <c r="BG336" i="5"/>
  <c r="AU336" i="5"/>
  <c r="CF234" i="1"/>
  <c r="BP140" i="5"/>
  <c r="AZ139" i="5"/>
  <c r="BI140" i="5" s="1"/>
  <c r="AL140" i="5"/>
  <c r="AO202" i="5"/>
  <c r="AT202" i="5"/>
  <c r="BD140" i="5"/>
  <c r="AO264" i="5"/>
  <c r="AT264" i="5"/>
  <c r="AS201" i="5"/>
  <c r="BC140" i="5"/>
  <c r="AU202" i="5"/>
  <c r="AN202" i="5"/>
  <c r="AX140" i="5"/>
  <c r="AW141" i="5"/>
  <c r="BR140" i="5"/>
  <c r="AP202" i="5"/>
  <c r="C204" i="5"/>
  <c r="C334" i="5" s="1"/>
  <c r="AH139" i="5"/>
  <c r="AQ263" i="5"/>
  <c r="Y139" i="5"/>
  <c r="E203" i="5"/>
  <c r="E333" i="5" s="1"/>
  <c r="AY141" i="5"/>
  <c r="AC140" i="5"/>
  <c r="I204" i="5"/>
  <c r="I334" i="5" s="1"/>
  <c r="AQ201" i="5"/>
  <c r="AJ139" i="5"/>
  <c r="AU264" i="5"/>
  <c r="AF140" i="5"/>
  <c r="AS263" i="5"/>
  <c r="BB139" i="5"/>
  <c r="V140" i="5"/>
  <c r="B204" i="5"/>
  <c r="AA139" i="5"/>
  <c r="G203" i="5"/>
  <c r="G333" i="5" s="1"/>
  <c r="AE140" i="5"/>
  <c r="BK139" i="5"/>
  <c r="BH140" i="5"/>
  <c r="BJ140" i="5"/>
  <c r="BS140" i="5"/>
  <c r="BM140" i="5"/>
  <c r="BL140" i="5"/>
  <c r="BQ140" i="5"/>
  <c r="BU140" i="5"/>
  <c r="BF140" i="5"/>
  <c r="BO140" i="5"/>
  <c r="BV140" i="5"/>
  <c r="J267" i="5"/>
  <c r="G268" i="5"/>
  <c r="J202" i="5"/>
  <c r="E268" i="5"/>
  <c r="C268" i="5"/>
  <c r="F139" i="5"/>
  <c r="C139" i="5"/>
  <c r="I268" i="5"/>
  <c r="G139" i="5"/>
  <c r="I139" i="5"/>
  <c r="H139" i="5"/>
  <c r="F268" i="5"/>
  <c r="D139" i="5"/>
  <c r="B268" i="5"/>
  <c r="J138" i="5"/>
  <c r="E139" i="5"/>
  <c r="B139" i="5"/>
  <c r="D268" i="5"/>
  <c r="H268" i="5"/>
  <c r="BA356" i="1"/>
  <c r="E362" i="1" s="1"/>
  <c r="BA294" i="1"/>
  <c r="BZ234" i="1"/>
  <c r="AZ295" i="1"/>
  <c r="AZ357" i="1"/>
  <c r="D363" i="1" s="1"/>
  <c r="AY295" i="1"/>
  <c r="AY357" i="1"/>
  <c r="C363" i="1" s="1"/>
  <c r="BE296" i="1"/>
  <c r="BE358" i="1"/>
  <c r="BC357" i="1"/>
  <c r="G363" i="1" s="1"/>
  <c r="BC295" i="1"/>
  <c r="CE234" i="1"/>
  <c r="BD357" i="1"/>
  <c r="H363" i="1" s="1"/>
  <c r="BD295" i="1"/>
  <c r="CA234" i="1"/>
  <c r="I363" i="1"/>
  <c r="BB356" i="1"/>
  <c r="F362" i="1" s="1"/>
  <c r="BB294" i="1"/>
  <c r="AZ234" i="1"/>
  <c r="BM234" i="1"/>
  <c r="BV234" i="1"/>
  <c r="BQ234" i="1"/>
  <c r="BH234" i="1"/>
  <c r="BD234" i="1"/>
  <c r="BW234" i="1"/>
  <c r="AT234" i="1"/>
  <c r="I298" i="1"/>
  <c r="I428" i="1" s="1"/>
  <c r="AS233" i="1"/>
  <c r="E297" i="1"/>
  <c r="E427" i="1" s="1"/>
  <c r="H298" i="1"/>
  <c r="H428" i="1" s="1"/>
  <c r="C298" i="1"/>
  <c r="C428" i="1" s="1"/>
  <c r="F297" i="1"/>
  <c r="F427" i="1" s="1"/>
  <c r="D298" i="1"/>
  <c r="D428" i="1" s="1"/>
  <c r="BA233" i="1"/>
  <c r="G298" i="1"/>
  <c r="G428" i="1" s="1"/>
  <c r="CC233" i="1"/>
  <c r="BC234" i="1"/>
  <c r="BU234" i="1"/>
  <c r="AP234" i="1"/>
  <c r="J233" i="1"/>
  <c r="AI233" i="1"/>
  <c r="BK233" i="1"/>
  <c r="BJ233" i="1"/>
  <c r="AY234" i="1"/>
  <c r="AU234" i="1"/>
  <c r="AJ233" i="1"/>
  <c r="AR233" i="1"/>
  <c r="BS233" i="1"/>
  <c r="CB233" i="1"/>
  <c r="BT233" i="1"/>
  <c r="CD234" i="1"/>
  <c r="BB233" i="1"/>
  <c r="AM234" i="1"/>
  <c r="BI234" i="1"/>
  <c r="BR234" i="1"/>
  <c r="AV234" i="1"/>
  <c r="X235" i="1"/>
  <c r="X430" i="1" s="1"/>
  <c r="C234" i="1"/>
  <c r="AB235" i="1"/>
  <c r="AB430" i="1" s="1"/>
  <c r="G234" i="1"/>
  <c r="AC235" i="1"/>
  <c r="AC430" i="1" s="1"/>
  <c r="H234" i="1"/>
  <c r="AG234" i="1"/>
  <c r="Z236" i="1"/>
  <c r="E235" i="1"/>
  <c r="BL234" i="1"/>
  <c r="AK234" i="1"/>
  <c r="AL234" i="1"/>
  <c r="AD235" i="1"/>
  <c r="AD430" i="1" s="1"/>
  <c r="I234" i="1"/>
  <c r="Y235" i="1"/>
  <c r="Y430" i="1" s="1"/>
  <c r="D234" i="1"/>
  <c r="AH234" i="1"/>
  <c r="AQ234" i="1"/>
  <c r="W235" i="1"/>
  <c r="W430" i="1" s="1"/>
  <c r="B234" i="1"/>
  <c r="AP430" i="1" l="1"/>
  <c r="AO431" i="1"/>
  <c r="F204" i="5"/>
  <c r="F334" i="5" s="1"/>
  <c r="BF335" i="5"/>
  <c r="BF336" i="5" s="1"/>
  <c r="AO336" i="5"/>
  <c r="AN335" i="5"/>
  <c r="AW336" i="5" s="1"/>
  <c r="B334" i="5"/>
  <c r="AK140" i="5"/>
  <c r="AK141" i="5" s="1"/>
  <c r="AR264" i="5"/>
  <c r="F205" i="5" s="1"/>
  <c r="F335" i="5" s="1"/>
  <c r="BP141" i="5"/>
  <c r="AZ335" i="5"/>
  <c r="H204" i="5"/>
  <c r="H334" i="5" s="1"/>
  <c r="BI335" i="5"/>
  <c r="J333" i="5"/>
  <c r="BL336" i="5"/>
  <c r="BA431" i="1"/>
  <c r="BK430" i="1"/>
  <c r="BK431" i="1" s="1"/>
  <c r="AK430" i="1"/>
  <c r="AA430" i="1"/>
  <c r="AA236" i="1"/>
  <c r="F235" i="1"/>
  <c r="AI430" i="1"/>
  <c r="AY430" i="1"/>
  <c r="AY431" i="1" s="1"/>
  <c r="BH430" i="1"/>
  <c r="BJ431" i="1"/>
  <c r="AG430" i="1"/>
  <c r="BD430" i="1"/>
  <c r="BD431" i="1" s="1"/>
  <c r="AM431" i="1"/>
  <c r="AJ430" i="1"/>
  <c r="E236" i="1"/>
  <c r="Z431" i="1"/>
  <c r="AS430" i="1"/>
  <c r="AL430" i="1"/>
  <c r="AT430" i="1"/>
  <c r="AQ430" i="1"/>
  <c r="AZ430" i="1"/>
  <c r="BM430" i="1"/>
  <c r="BV430" i="1"/>
  <c r="AF431" i="1"/>
  <c r="BS431" i="1"/>
  <c r="AH430" i="1"/>
  <c r="X140" i="5"/>
  <c r="AI336" i="5"/>
  <c r="N141" i="5"/>
  <c r="N336" i="5" s="1"/>
  <c r="N335" i="5"/>
  <c r="W336" i="5" s="1"/>
  <c r="AK336" i="5"/>
  <c r="AG336" i="5"/>
  <c r="AY336" i="5"/>
  <c r="BH336" i="5"/>
  <c r="W140" i="5"/>
  <c r="AF141" i="5" s="1"/>
  <c r="AR336" i="5"/>
  <c r="AP336" i="5"/>
  <c r="R141" i="5"/>
  <c r="R336" i="5" s="1"/>
  <c r="R335" i="5"/>
  <c r="AA336" i="5" s="1"/>
  <c r="AG140" i="5"/>
  <c r="AP203" i="5" s="1"/>
  <c r="S141" i="5"/>
  <c r="S336" i="5" s="1"/>
  <c r="S335" i="5"/>
  <c r="AB336" i="5" s="1"/>
  <c r="Q141" i="5"/>
  <c r="Q336" i="5" s="1"/>
  <c r="Q335" i="5"/>
  <c r="Z336" i="5" s="1"/>
  <c r="AS336" i="5"/>
  <c r="AF336" i="5"/>
  <c r="BB336" i="5"/>
  <c r="AJ336" i="5"/>
  <c r="O141" i="5"/>
  <c r="O336" i="5" s="1"/>
  <c r="O335" i="5"/>
  <c r="X336" i="5" s="1"/>
  <c r="AT336" i="5"/>
  <c r="BG141" i="5"/>
  <c r="CF235" i="1"/>
  <c r="CE235" i="1"/>
  <c r="BZ235" i="1"/>
  <c r="AU265" i="5"/>
  <c r="AL141" i="5"/>
  <c r="AS202" i="5"/>
  <c r="AT265" i="5"/>
  <c r="AT203" i="5"/>
  <c r="AU203" i="5"/>
  <c r="BC141" i="5"/>
  <c r="AX141" i="5"/>
  <c r="BR141" i="5"/>
  <c r="AQ202" i="5"/>
  <c r="AO203" i="5"/>
  <c r="BA141" i="5"/>
  <c r="AH140" i="5"/>
  <c r="AI141" i="5"/>
  <c r="AJ140" i="5"/>
  <c r="AS264" i="5"/>
  <c r="AR265" i="5"/>
  <c r="AQ264" i="5"/>
  <c r="AZ140" i="5"/>
  <c r="BI141" i="5" s="1"/>
  <c r="BJ141" i="5"/>
  <c r="AO265" i="5"/>
  <c r="H205" i="5"/>
  <c r="H335" i="5" s="1"/>
  <c r="AR203" i="5"/>
  <c r="AC141" i="5"/>
  <c r="I205" i="5"/>
  <c r="I335" i="5" s="1"/>
  <c r="Y140" i="5"/>
  <c r="E204" i="5"/>
  <c r="E334" i="5" s="1"/>
  <c r="BD141" i="5"/>
  <c r="BB140" i="5"/>
  <c r="AE141" i="5"/>
  <c r="AN203" i="5"/>
  <c r="V141" i="5"/>
  <c r="B205" i="5"/>
  <c r="AN265" i="5"/>
  <c r="AA140" i="5"/>
  <c r="G204" i="5"/>
  <c r="G334" i="5" s="1"/>
  <c r="BQ141" i="5"/>
  <c r="BU141" i="5"/>
  <c r="BL141" i="5"/>
  <c r="BS141" i="5"/>
  <c r="BK140" i="5"/>
  <c r="BT140" i="5"/>
  <c r="BV141" i="5"/>
  <c r="BM141" i="5"/>
  <c r="BH141" i="5"/>
  <c r="BF141" i="5"/>
  <c r="BO141" i="5"/>
  <c r="J203" i="5"/>
  <c r="J139" i="5"/>
  <c r="G140" i="5"/>
  <c r="D269" i="5"/>
  <c r="E141" i="5"/>
  <c r="E140" i="5"/>
  <c r="B269" i="5"/>
  <c r="J268" i="5"/>
  <c r="F269" i="5"/>
  <c r="H140" i="5"/>
  <c r="F140" i="5"/>
  <c r="D140" i="5"/>
  <c r="I269" i="5"/>
  <c r="E269" i="5"/>
  <c r="G269" i="5"/>
  <c r="H269" i="5"/>
  <c r="B140" i="5"/>
  <c r="B141" i="5"/>
  <c r="I140" i="5"/>
  <c r="I141" i="5"/>
  <c r="C140" i="5"/>
  <c r="C269" i="5"/>
  <c r="BD296" i="1"/>
  <c r="BD358" i="1"/>
  <c r="H364" i="1" s="1"/>
  <c r="BB357" i="1"/>
  <c r="F363" i="1" s="1"/>
  <c r="BB295" i="1"/>
  <c r="AZ296" i="1"/>
  <c r="AZ358" i="1"/>
  <c r="D364" i="1" s="1"/>
  <c r="AY296" i="1"/>
  <c r="AY358" i="1"/>
  <c r="C364" i="1" s="1"/>
  <c r="BC235" i="1"/>
  <c r="BC296" i="1"/>
  <c r="BC358" i="1"/>
  <c r="G364" i="1" s="1"/>
  <c r="BA357" i="1"/>
  <c r="E363" i="1" s="1"/>
  <c r="BA295" i="1"/>
  <c r="I364" i="1"/>
  <c r="BQ235" i="1"/>
  <c r="BV235" i="1"/>
  <c r="BH235" i="1"/>
  <c r="BW235" i="1"/>
  <c r="BW236" i="1" s="1"/>
  <c r="BM235" i="1"/>
  <c r="BD235" i="1"/>
  <c r="AR234" i="1"/>
  <c r="G299" i="1"/>
  <c r="G429" i="1" s="1"/>
  <c r="C299" i="1"/>
  <c r="C429" i="1" s="1"/>
  <c r="H299" i="1"/>
  <c r="H429" i="1" s="1"/>
  <c r="BB234" i="1"/>
  <c r="E298" i="1"/>
  <c r="E428" i="1" s="1"/>
  <c r="D299" i="1"/>
  <c r="D429" i="1" s="1"/>
  <c r="CB234" i="1"/>
  <c r="F298" i="1"/>
  <c r="F428" i="1" s="1"/>
  <c r="I299" i="1"/>
  <c r="I429" i="1" s="1"/>
  <c r="AP235" i="1"/>
  <c r="CD235" i="1"/>
  <c r="BS234" i="1"/>
  <c r="AY235" i="1"/>
  <c r="BT234" i="1"/>
  <c r="AH235" i="1"/>
  <c r="J234" i="1"/>
  <c r="CC234" i="1"/>
  <c r="AJ234" i="1"/>
  <c r="BI235" i="1"/>
  <c r="BK234" i="1"/>
  <c r="BL235" i="1"/>
  <c r="BA234" i="1"/>
  <c r="BJ234" i="1"/>
  <c r="AS234" i="1"/>
  <c r="AI234" i="1"/>
  <c r="AM235" i="1"/>
  <c r="Y236" i="1"/>
  <c r="D235" i="1"/>
  <c r="AK235" i="1"/>
  <c r="AT235" i="1"/>
  <c r="AC236" i="1"/>
  <c r="H235" i="1"/>
  <c r="AV235" i="1"/>
  <c r="BE235" i="1"/>
  <c r="BR235" i="1"/>
  <c r="CA235" i="1"/>
  <c r="AD236" i="1"/>
  <c r="I235" i="1"/>
  <c r="AB236" i="1"/>
  <c r="G235" i="1"/>
  <c r="X236" i="1"/>
  <c r="C235" i="1"/>
  <c r="AL235" i="1"/>
  <c r="AU235" i="1"/>
  <c r="B235" i="1"/>
  <c r="W236" i="1"/>
  <c r="AQ235" i="1"/>
  <c r="AZ235" i="1"/>
  <c r="AG235" i="1"/>
  <c r="BU235" i="1"/>
  <c r="C141" i="5" l="1"/>
  <c r="BM431" i="1"/>
  <c r="AT431" i="1"/>
  <c r="AS431" i="1"/>
  <c r="Z141" i="5"/>
  <c r="D205" i="5"/>
  <c r="D335" i="5" s="1"/>
  <c r="AP265" i="5"/>
  <c r="J334" i="5"/>
  <c r="W141" i="5"/>
  <c r="AN336" i="5"/>
  <c r="B335" i="5"/>
  <c r="G141" i="5"/>
  <c r="C205" i="5"/>
  <c r="C335" i="5" s="1"/>
  <c r="BI336" i="5"/>
  <c r="AZ336" i="5"/>
  <c r="E335" i="5"/>
  <c r="F336" i="5"/>
  <c r="BV431" i="1"/>
  <c r="AQ431" i="1"/>
  <c r="BT431" i="1"/>
  <c r="AZ431" i="1"/>
  <c r="BI431" i="1"/>
  <c r="AL431" i="1"/>
  <c r="AJ431" i="1"/>
  <c r="AI431" i="1"/>
  <c r="AR431" i="1"/>
  <c r="BH431" i="1"/>
  <c r="BQ431" i="1"/>
  <c r="BB431" i="1"/>
  <c r="B236" i="1"/>
  <c r="W431" i="1"/>
  <c r="F236" i="1"/>
  <c r="AA431" i="1"/>
  <c r="I236" i="1"/>
  <c r="AD431" i="1"/>
  <c r="H236" i="1"/>
  <c r="AC431" i="1"/>
  <c r="BC431" i="1"/>
  <c r="AH431" i="1"/>
  <c r="AU431" i="1"/>
  <c r="G236" i="1"/>
  <c r="AB431" i="1"/>
  <c r="C236" i="1"/>
  <c r="X431" i="1"/>
  <c r="AK431" i="1"/>
  <c r="AG431" i="1"/>
  <c r="D236" i="1"/>
  <c r="Y431" i="1"/>
  <c r="AP431" i="1"/>
  <c r="X141" i="5"/>
  <c r="AG141" i="5"/>
  <c r="H141" i="5"/>
  <c r="F141" i="5"/>
  <c r="D141" i="5"/>
  <c r="AB141" i="5"/>
  <c r="H206" i="5" s="1"/>
  <c r="H336" i="5" s="1"/>
  <c r="CE236" i="1"/>
  <c r="CF236" i="1"/>
  <c r="AS203" i="5"/>
  <c r="AQ265" i="5"/>
  <c r="AH141" i="5"/>
  <c r="BK141" i="5"/>
  <c r="AS265" i="5"/>
  <c r="AQ203" i="5"/>
  <c r="C206" i="5"/>
  <c r="C336" i="5" s="1"/>
  <c r="BB141" i="5"/>
  <c r="AZ141" i="5"/>
  <c r="I206" i="5"/>
  <c r="I336" i="5" s="1"/>
  <c r="Y141" i="5"/>
  <c r="E205" i="5"/>
  <c r="F206" i="5"/>
  <c r="B206" i="5"/>
  <c r="AA141" i="5"/>
  <c r="G205" i="5"/>
  <c r="G335" i="5" s="1"/>
  <c r="AJ141" i="5"/>
  <c r="BT141" i="5"/>
  <c r="J269" i="5"/>
  <c r="C270" i="5"/>
  <c r="G270" i="5"/>
  <c r="J140" i="5"/>
  <c r="J204" i="5"/>
  <c r="F270" i="5"/>
  <c r="B270" i="5"/>
  <c r="D270" i="5"/>
  <c r="H270" i="5"/>
  <c r="E270" i="5"/>
  <c r="I270" i="5"/>
  <c r="BQ236" i="1"/>
  <c r="BH236" i="1"/>
  <c r="AY297" i="1"/>
  <c r="AY359" i="1"/>
  <c r="C365" i="1" s="1"/>
  <c r="AZ297" i="1"/>
  <c r="AZ359" i="1"/>
  <c r="D365" i="1" s="1"/>
  <c r="BV236" i="1"/>
  <c r="BZ236" i="1"/>
  <c r="BD359" i="1"/>
  <c r="H365" i="1" s="1"/>
  <c r="BD297" i="1"/>
  <c r="BC297" i="1"/>
  <c r="BC359" i="1"/>
  <c r="G365" i="1" s="1"/>
  <c r="BA296" i="1"/>
  <c r="BA358" i="1"/>
  <c r="E364" i="1" s="1"/>
  <c r="BB296" i="1"/>
  <c r="BB358" i="1"/>
  <c r="F364" i="1" s="1"/>
  <c r="BE359" i="1"/>
  <c r="I365" i="1" s="1"/>
  <c r="BE297" i="1"/>
  <c r="AQ236" i="1"/>
  <c r="BM236" i="1"/>
  <c r="BA235" i="1"/>
  <c r="AY236" i="1"/>
  <c r="AS235" i="1"/>
  <c r="CC235" i="1"/>
  <c r="C300" i="1"/>
  <c r="C430" i="1" s="1"/>
  <c r="CB235" i="1"/>
  <c r="I300" i="1"/>
  <c r="I430" i="1" s="1"/>
  <c r="H300" i="1"/>
  <c r="H430" i="1" s="1"/>
  <c r="G300" i="1"/>
  <c r="G430" i="1" s="1"/>
  <c r="AR235" i="1"/>
  <c r="E299" i="1"/>
  <c r="E429" i="1" s="1"/>
  <c r="D300" i="1"/>
  <c r="D430" i="1" s="1"/>
  <c r="F299" i="1"/>
  <c r="F429" i="1" s="1"/>
  <c r="BI236" i="1"/>
  <c r="BT235" i="1"/>
  <c r="BR236" i="1"/>
  <c r="BB235" i="1"/>
  <c r="BJ235" i="1"/>
  <c r="BS235" i="1"/>
  <c r="BK235" i="1"/>
  <c r="AJ235" i="1"/>
  <c r="J235" i="1"/>
  <c r="BL236" i="1"/>
  <c r="AZ236" i="1"/>
  <c r="AV236" i="1"/>
  <c r="AP236" i="1"/>
  <c r="AI235" i="1"/>
  <c r="AM236" i="1"/>
  <c r="AK236" i="1"/>
  <c r="BU236" i="1"/>
  <c r="CD236" i="1"/>
  <c r="AU236" i="1"/>
  <c r="BD236" i="1"/>
  <c r="BE236" i="1"/>
  <c r="BN236" i="1"/>
  <c r="AG236" i="1"/>
  <c r="AL236" i="1"/>
  <c r="AH236" i="1"/>
  <c r="CA236" i="1"/>
  <c r="AT236" i="1"/>
  <c r="BC236" i="1"/>
  <c r="AF177" i="1"/>
  <c r="AF178" i="1" s="1"/>
  <c r="AO177" i="1"/>
  <c r="J141" i="5" l="1"/>
  <c r="D206" i="5"/>
  <c r="D336" i="5" s="1"/>
  <c r="J335" i="5"/>
  <c r="B336" i="5"/>
  <c r="J236" i="1"/>
  <c r="E206" i="5"/>
  <c r="E336" i="5" s="1"/>
  <c r="G206" i="5"/>
  <c r="G336" i="5" s="1"/>
  <c r="J270" i="5"/>
  <c r="H271" i="5"/>
  <c r="C271" i="5"/>
  <c r="E271" i="5"/>
  <c r="D271" i="5"/>
  <c r="B271" i="5"/>
  <c r="J205" i="5"/>
  <c r="I271" i="5"/>
  <c r="G271" i="5"/>
  <c r="F271" i="5"/>
  <c r="I301" i="1"/>
  <c r="I431" i="1" s="1"/>
  <c r="BE360" i="1"/>
  <c r="I366" i="1" s="1"/>
  <c r="BE298" i="1"/>
  <c r="AY360" i="1"/>
  <c r="C366" i="1" s="1"/>
  <c r="AY298" i="1"/>
  <c r="BD360" i="1"/>
  <c r="H366" i="1" s="1"/>
  <c r="BD298" i="1"/>
  <c r="AZ360" i="1"/>
  <c r="D366" i="1" s="1"/>
  <c r="AZ298" i="1"/>
  <c r="BC360" i="1"/>
  <c r="G366" i="1" s="1"/>
  <c r="BC298" i="1"/>
  <c r="BA297" i="1"/>
  <c r="BA359" i="1"/>
  <c r="E365" i="1" s="1"/>
  <c r="BB236" i="1"/>
  <c r="BB359" i="1"/>
  <c r="F365" i="1" s="1"/>
  <c r="BB297" i="1"/>
  <c r="BA236" i="1"/>
  <c r="B242" i="1"/>
  <c r="BT236" i="1"/>
  <c r="CC236" i="1"/>
  <c r="C301" i="1"/>
  <c r="C431" i="1" s="1"/>
  <c r="D301" i="1"/>
  <c r="D431" i="1" s="1"/>
  <c r="H301" i="1"/>
  <c r="H431" i="1" s="1"/>
  <c r="G301" i="1"/>
  <c r="G431" i="1" s="1"/>
  <c r="E300" i="1"/>
  <c r="E430" i="1" s="1"/>
  <c r="AS236" i="1"/>
  <c r="F300" i="1"/>
  <c r="F430" i="1" s="1"/>
  <c r="AI236" i="1"/>
  <c r="BS236" i="1"/>
  <c r="CB236" i="1"/>
  <c r="AR236" i="1"/>
  <c r="AJ236" i="1"/>
  <c r="AF179" i="1"/>
  <c r="BK236" i="1"/>
  <c r="BJ236" i="1"/>
  <c r="AX178" i="1"/>
  <c r="AO178" i="1"/>
  <c r="AO179" i="1" s="1"/>
  <c r="AO180" i="1" s="1"/>
  <c r="J336" i="5" l="1"/>
  <c r="J242" i="1"/>
  <c r="B372" i="1"/>
  <c r="J372" i="1" s="1"/>
  <c r="J271" i="5"/>
  <c r="J206" i="5"/>
  <c r="AX240" i="1"/>
  <c r="AX302" i="1"/>
  <c r="B308" i="1" s="1"/>
  <c r="J308" i="1" s="1"/>
  <c r="BB360" i="1"/>
  <c r="F366" i="1" s="1"/>
  <c r="BB298" i="1"/>
  <c r="BA360" i="1"/>
  <c r="E366" i="1" s="1"/>
  <c r="BA298" i="1"/>
  <c r="B243" i="1"/>
  <c r="E301" i="1"/>
  <c r="E431" i="1" s="1"/>
  <c r="F301" i="1"/>
  <c r="F431" i="1" s="1"/>
  <c r="AF180" i="1"/>
  <c r="AO181" i="1" s="1"/>
  <c r="BG179" i="1"/>
  <c r="AX179" i="1"/>
  <c r="J243" i="1" l="1"/>
  <c r="B373" i="1"/>
  <c r="J373" i="1" s="1"/>
  <c r="AX180" i="1"/>
  <c r="AX241" i="1"/>
  <c r="AX303" i="1"/>
  <c r="B309" i="1" s="1"/>
  <c r="J309" i="1" s="1"/>
  <c r="B244" i="1"/>
  <c r="AF181" i="1"/>
  <c r="BG180" i="1"/>
  <c r="BP180" i="1"/>
  <c r="J244" i="1" l="1"/>
  <c r="B374" i="1"/>
  <c r="J374" i="1" s="1"/>
  <c r="AX181" i="1"/>
  <c r="AX242" i="1"/>
  <c r="AX304" i="1"/>
  <c r="B310" i="1" s="1"/>
  <c r="J310" i="1" s="1"/>
  <c r="B245" i="1"/>
  <c r="BG181" i="1"/>
  <c r="AF182" i="1"/>
  <c r="AO182" i="1"/>
  <c r="BP181" i="1"/>
  <c r="BY181" i="1"/>
  <c r="J245" i="1" l="1"/>
  <c r="B375" i="1"/>
  <c r="J375" i="1" s="1"/>
  <c r="AX243" i="1"/>
  <c r="AX305" i="1"/>
  <c r="B311" i="1" s="1"/>
  <c r="J311" i="1" s="1"/>
  <c r="AX182" i="1"/>
  <c r="AX183" i="1" s="1"/>
  <c r="BG182" i="1"/>
  <c r="BP182" i="1"/>
  <c r="B246" i="1"/>
  <c r="BY182" i="1"/>
  <c r="AO183" i="1"/>
  <c r="AF183" i="1"/>
  <c r="J246" i="1" l="1"/>
  <c r="B376" i="1"/>
  <c r="J376" i="1" s="1"/>
  <c r="BG183" i="1"/>
  <c r="BG184" i="1" s="1"/>
  <c r="BP183" i="1"/>
  <c r="AX245" i="1"/>
  <c r="AX307" i="1"/>
  <c r="AX306" i="1"/>
  <c r="B312" i="1" s="1"/>
  <c r="J312" i="1" s="1"/>
  <c r="AX244" i="1"/>
  <c r="BY183" i="1"/>
  <c r="AX184" i="1"/>
  <c r="B247" i="1"/>
  <c r="AF184" i="1"/>
  <c r="AO184" i="1"/>
  <c r="J247" i="1" l="1"/>
  <c r="B377" i="1"/>
  <c r="J377" i="1" s="1"/>
  <c r="BP184" i="1"/>
  <c r="BY184" i="1"/>
  <c r="B248" i="1"/>
  <c r="AX246" i="1"/>
  <c r="AX308" i="1"/>
  <c r="B313" i="1"/>
  <c r="J313" i="1" s="1"/>
  <c r="BG185" i="1"/>
  <c r="AO185" i="1"/>
  <c r="AX185" i="1"/>
  <c r="AF185" i="1"/>
  <c r="J248" i="1" l="1"/>
  <c r="B378" i="1"/>
  <c r="J378" i="1" s="1"/>
  <c r="BY185" i="1"/>
  <c r="BP185" i="1"/>
  <c r="B249" i="1"/>
  <c r="B314" i="1"/>
  <c r="J314" i="1" s="1"/>
  <c r="AX247" i="1"/>
  <c r="AX309" i="1"/>
  <c r="B315" i="1" s="1"/>
  <c r="J315" i="1" s="1"/>
  <c r="BY186" i="1"/>
  <c r="B250" i="1"/>
  <c r="AX186" i="1"/>
  <c r="AF186" i="1"/>
  <c r="BG186" i="1"/>
  <c r="AO186" i="1"/>
  <c r="BP186" i="1"/>
  <c r="J249" i="1" l="1"/>
  <c r="B379" i="1"/>
  <c r="J379" i="1" s="1"/>
  <c r="J250" i="1"/>
  <c r="B380" i="1"/>
  <c r="J380" i="1" s="1"/>
  <c r="AX310" i="1"/>
  <c r="B316" i="1" s="1"/>
  <c r="J316" i="1" s="1"/>
  <c r="AX248" i="1"/>
  <c r="B251" i="1"/>
  <c r="AO187" i="1"/>
  <c r="BP187" i="1"/>
  <c r="BY187" i="1"/>
  <c r="AX187" i="1"/>
  <c r="BG187" i="1"/>
  <c r="AF187" i="1"/>
  <c r="J251" i="1" l="1"/>
  <c r="B381" i="1"/>
  <c r="J381" i="1" s="1"/>
  <c r="AX249" i="1"/>
  <c r="AX311" i="1"/>
  <c r="B317" i="1" s="1"/>
  <c r="J317" i="1" s="1"/>
  <c r="BP188" i="1"/>
  <c r="AX188" i="1"/>
  <c r="BY188" i="1"/>
  <c r="B252" i="1"/>
  <c r="AF188" i="1"/>
  <c r="BG188" i="1"/>
  <c r="AO188" i="1"/>
  <c r="J252" i="1" l="1"/>
  <c r="B382" i="1"/>
  <c r="J382" i="1" s="1"/>
  <c r="AX312" i="1"/>
  <c r="B318" i="1" s="1"/>
  <c r="J318" i="1" s="1"/>
  <c r="AX250" i="1"/>
  <c r="BY189" i="1"/>
  <c r="AO189" i="1"/>
  <c r="B253" i="1"/>
  <c r="AF189" i="1"/>
  <c r="AX189" i="1"/>
  <c r="BG189" i="1"/>
  <c r="BP189" i="1"/>
  <c r="J253" i="1" l="1"/>
  <c r="B383" i="1"/>
  <c r="J383" i="1" s="1"/>
  <c r="AO190" i="1"/>
  <c r="AX251" i="1"/>
  <c r="AX313" i="1"/>
  <c r="B319" i="1" s="1"/>
  <c r="J319" i="1" s="1"/>
  <c r="AX190" i="1"/>
  <c r="BP190" i="1"/>
  <c r="B254" i="1"/>
  <c r="BY190" i="1"/>
  <c r="BG190" i="1"/>
  <c r="AF190" i="1"/>
  <c r="J254" i="1" l="1"/>
  <c r="B384" i="1"/>
  <c r="J384" i="1" s="1"/>
  <c r="AX191" i="1"/>
  <c r="AX314" i="1"/>
  <c r="B320" i="1" s="1"/>
  <c r="J320" i="1" s="1"/>
  <c r="AX252" i="1"/>
  <c r="BY191" i="1"/>
  <c r="B255" i="1"/>
  <c r="BG191" i="1"/>
  <c r="AF191" i="1"/>
  <c r="AO191" i="1"/>
  <c r="BP191" i="1"/>
  <c r="J255" i="1" l="1"/>
  <c r="B385" i="1"/>
  <c r="J385" i="1" s="1"/>
  <c r="BP192" i="1"/>
  <c r="AX253" i="1"/>
  <c r="AX315" i="1"/>
  <c r="B321" i="1" s="1"/>
  <c r="J321" i="1" s="1"/>
  <c r="B256" i="1"/>
  <c r="AF192" i="1"/>
  <c r="BY192" i="1"/>
  <c r="AO192" i="1"/>
  <c r="AX192" i="1"/>
  <c r="BG192" i="1"/>
  <c r="J256" i="1" l="1"/>
  <c r="B386" i="1"/>
  <c r="J386" i="1" s="1"/>
  <c r="BY193" i="1"/>
  <c r="AX254" i="1"/>
  <c r="AX316" i="1"/>
  <c r="B322" i="1" s="1"/>
  <c r="J322" i="1" s="1"/>
  <c r="AO193" i="1"/>
  <c r="B257" i="1"/>
  <c r="AX193" i="1"/>
  <c r="BG193" i="1"/>
  <c r="AF193" i="1"/>
  <c r="BP193" i="1"/>
  <c r="J257" i="1" l="1"/>
  <c r="B387" i="1"/>
  <c r="J387" i="1" s="1"/>
  <c r="AX317" i="1"/>
  <c r="B323" i="1" s="1"/>
  <c r="J323" i="1" s="1"/>
  <c r="AX255" i="1"/>
  <c r="AX194" i="1"/>
  <c r="AO194" i="1"/>
  <c r="BP194" i="1"/>
  <c r="B258" i="1"/>
  <c r="BG194" i="1"/>
  <c r="AF194" i="1"/>
  <c r="BY194" i="1"/>
  <c r="J258" i="1" l="1"/>
  <c r="B388" i="1"/>
  <c r="J388" i="1" s="1"/>
  <c r="AX318" i="1"/>
  <c r="B324" i="1" s="1"/>
  <c r="J324" i="1" s="1"/>
  <c r="AX256" i="1"/>
  <c r="AX195" i="1"/>
  <c r="BP195" i="1"/>
  <c r="BY195" i="1"/>
  <c r="B259" i="1"/>
  <c r="BG195" i="1"/>
  <c r="AF195" i="1"/>
  <c r="AO195" i="1"/>
  <c r="J259" i="1" l="1"/>
  <c r="B389" i="1"/>
  <c r="J389" i="1" s="1"/>
  <c r="AX257" i="1"/>
  <c r="AX319" i="1"/>
  <c r="B325" i="1" s="1"/>
  <c r="J325" i="1" s="1"/>
  <c r="BY196" i="1"/>
  <c r="B260" i="1"/>
  <c r="BG196" i="1"/>
  <c r="AO196" i="1"/>
  <c r="AX196" i="1"/>
  <c r="AF196" i="1"/>
  <c r="BP196" i="1"/>
  <c r="J260" i="1" l="1"/>
  <c r="B390" i="1"/>
  <c r="J390" i="1" s="1"/>
  <c r="AX258" i="1"/>
  <c r="AX320" i="1"/>
  <c r="B326" i="1" s="1"/>
  <c r="J326" i="1" s="1"/>
  <c r="AO197" i="1"/>
  <c r="B261" i="1"/>
  <c r="AX197" i="1"/>
  <c r="BP197" i="1"/>
  <c r="BY197" i="1"/>
  <c r="AF197" i="1"/>
  <c r="BG197" i="1"/>
  <c r="J261" i="1" l="1"/>
  <c r="B391" i="1"/>
  <c r="J391" i="1" s="1"/>
  <c r="AX259" i="1"/>
  <c r="AX321" i="1"/>
  <c r="B327" i="1" s="1"/>
  <c r="J327" i="1" s="1"/>
  <c r="BY198" i="1"/>
  <c r="AX198" i="1"/>
  <c r="B262" i="1"/>
  <c r="BP198" i="1"/>
  <c r="BG198" i="1"/>
  <c r="AF198" i="1"/>
  <c r="AO198" i="1"/>
  <c r="J262" i="1" l="1"/>
  <c r="B392" i="1"/>
  <c r="J392" i="1" s="1"/>
  <c r="BY199" i="1"/>
  <c r="AX322" i="1"/>
  <c r="B328" i="1" s="1"/>
  <c r="J328" i="1" s="1"/>
  <c r="AX260" i="1"/>
  <c r="B263" i="1"/>
  <c r="AO199" i="1"/>
  <c r="AX199" i="1"/>
  <c r="BG199" i="1"/>
  <c r="AF199" i="1"/>
  <c r="BP199" i="1"/>
  <c r="J263" i="1" l="1"/>
  <c r="B393" i="1"/>
  <c r="J393" i="1" s="1"/>
  <c r="AX261" i="1"/>
  <c r="AX323" i="1"/>
  <c r="B329" i="1" s="1"/>
  <c r="J329" i="1" s="1"/>
  <c r="B264" i="1"/>
  <c r="AX200" i="1"/>
  <c r="BP200" i="1"/>
  <c r="BY200" i="1"/>
  <c r="BG200" i="1"/>
  <c r="AF200" i="1"/>
  <c r="AO200" i="1"/>
  <c r="J264" i="1" l="1"/>
  <c r="B394" i="1"/>
  <c r="J394" i="1" s="1"/>
  <c r="AX324" i="1"/>
  <c r="B330" i="1" s="1"/>
  <c r="J330" i="1" s="1"/>
  <c r="AX262" i="1"/>
  <c r="BY201" i="1"/>
  <c r="AO201" i="1"/>
  <c r="B265" i="1"/>
  <c r="AX201" i="1"/>
  <c r="BG201" i="1"/>
  <c r="AF201" i="1"/>
  <c r="BP201" i="1"/>
  <c r="J265" i="1" l="1"/>
  <c r="B395" i="1"/>
  <c r="J395" i="1" s="1"/>
  <c r="AX263" i="1"/>
  <c r="AX325" i="1"/>
  <c r="B331" i="1" s="1"/>
  <c r="J331" i="1" s="1"/>
  <c r="AX202" i="1"/>
  <c r="BP202" i="1"/>
  <c r="B266" i="1"/>
  <c r="AF202" i="1"/>
  <c r="BG202" i="1"/>
  <c r="BY202" i="1"/>
  <c r="AO202" i="1"/>
  <c r="J266" i="1" l="1"/>
  <c r="B396" i="1"/>
  <c r="J396" i="1" s="1"/>
  <c r="AX326" i="1"/>
  <c r="B332" i="1" s="1"/>
  <c r="J332" i="1" s="1"/>
  <c r="AX264" i="1"/>
  <c r="BY203" i="1"/>
  <c r="AO203" i="1"/>
  <c r="B267" i="1"/>
  <c r="AF203" i="1"/>
  <c r="BG203" i="1"/>
  <c r="AX203" i="1"/>
  <c r="BP203" i="1"/>
  <c r="J267" i="1" l="1"/>
  <c r="B397" i="1"/>
  <c r="J397" i="1" s="1"/>
  <c r="AX265" i="1"/>
  <c r="AX327" i="1"/>
  <c r="B333" i="1" s="1"/>
  <c r="J333" i="1" s="1"/>
  <c r="AX204" i="1"/>
  <c r="B268" i="1"/>
  <c r="BP204" i="1"/>
  <c r="AF204" i="1"/>
  <c r="BY204" i="1"/>
  <c r="BG204" i="1"/>
  <c r="AO204" i="1"/>
  <c r="J268" i="1" l="1"/>
  <c r="B398" i="1"/>
  <c r="J398" i="1" s="1"/>
  <c r="AX266" i="1"/>
  <c r="AX328" i="1"/>
  <c r="B334" i="1" s="1"/>
  <c r="J334" i="1" s="1"/>
  <c r="AO205" i="1"/>
  <c r="BY205" i="1"/>
  <c r="B269" i="1"/>
  <c r="BG205" i="1"/>
  <c r="AF205" i="1"/>
  <c r="AX205" i="1"/>
  <c r="BP205" i="1"/>
  <c r="J269" i="1" l="1"/>
  <c r="B399" i="1"/>
  <c r="J399" i="1" s="1"/>
  <c r="AX329" i="1"/>
  <c r="B335" i="1" s="1"/>
  <c r="J335" i="1" s="1"/>
  <c r="AX267" i="1"/>
  <c r="AX206" i="1"/>
  <c r="B270" i="1"/>
  <c r="BP206" i="1"/>
  <c r="BY206" i="1"/>
  <c r="BG206" i="1"/>
  <c r="AF206" i="1"/>
  <c r="AO206" i="1"/>
  <c r="J270" i="1" l="1"/>
  <c r="B400" i="1"/>
  <c r="J400" i="1" s="1"/>
  <c r="AX330" i="1"/>
  <c r="B336" i="1" s="1"/>
  <c r="J336" i="1" s="1"/>
  <c r="AX268" i="1"/>
  <c r="BY207" i="1"/>
  <c r="B271" i="1"/>
  <c r="AO207" i="1"/>
  <c r="BG207" i="1"/>
  <c r="AX207" i="1"/>
  <c r="AF207" i="1"/>
  <c r="BP207" i="1"/>
  <c r="J271" i="1" l="1"/>
  <c r="B401" i="1"/>
  <c r="J401" i="1" s="1"/>
  <c r="AX269" i="1"/>
  <c r="AX331" i="1"/>
  <c r="B337" i="1" s="1"/>
  <c r="J337" i="1" s="1"/>
  <c r="BP208" i="1"/>
  <c r="AO208" i="1"/>
  <c r="B272" i="1"/>
  <c r="AX208" i="1"/>
  <c r="BY208" i="1"/>
  <c r="BY209" i="1" s="1"/>
  <c r="AF208" i="1"/>
  <c r="BG208" i="1"/>
  <c r="J272" i="1" l="1"/>
  <c r="B402" i="1"/>
  <c r="J402" i="1" s="1"/>
  <c r="AX270" i="1"/>
  <c r="AX332" i="1"/>
  <c r="B338" i="1" s="1"/>
  <c r="J338" i="1" s="1"/>
  <c r="AX209" i="1"/>
  <c r="AO209" i="1"/>
  <c r="B273" i="1"/>
  <c r="BG209" i="1"/>
  <c r="BP209" i="1"/>
  <c r="AF209" i="1"/>
  <c r="J273" i="1" l="1"/>
  <c r="B403" i="1"/>
  <c r="J403" i="1" s="1"/>
  <c r="AX333" i="1"/>
  <c r="B339" i="1" s="1"/>
  <c r="J339" i="1" s="1"/>
  <c r="AX271" i="1"/>
  <c r="AX210" i="1"/>
  <c r="B274" i="1"/>
  <c r="BP210" i="1"/>
  <c r="BG210" i="1"/>
  <c r="AF210" i="1"/>
  <c r="AO210" i="1"/>
  <c r="BY210" i="1"/>
  <c r="J274" i="1" l="1"/>
  <c r="B404" i="1"/>
  <c r="J404" i="1" s="1"/>
  <c r="BY211" i="1"/>
  <c r="AX334" i="1"/>
  <c r="B340" i="1" s="1"/>
  <c r="J340" i="1" s="1"/>
  <c r="AX272" i="1"/>
  <c r="BP211" i="1"/>
  <c r="B275" i="1"/>
  <c r="AO211" i="1"/>
  <c r="BG211" i="1"/>
  <c r="AF211" i="1"/>
  <c r="AX211" i="1"/>
  <c r="J275" i="1" l="1"/>
  <c r="B405" i="1"/>
  <c r="J405" i="1" s="1"/>
  <c r="BY212" i="1"/>
  <c r="AX273" i="1"/>
  <c r="AX335" i="1"/>
  <c r="B341" i="1" s="1"/>
  <c r="J341" i="1" s="1"/>
  <c r="BP212" i="1"/>
  <c r="AX212" i="1"/>
  <c r="B276" i="1"/>
  <c r="AF212" i="1"/>
  <c r="AO212" i="1"/>
  <c r="BG212" i="1"/>
  <c r="J276" i="1" l="1"/>
  <c r="B406" i="1"/>
  <c r="J406" i="1" s="1"/>
  <c r="AX213" i="1"/>
  <c r="AX337" i="1" s="1"/>
  <c r="BY213" i="1"/>
  <c r="AX274" i="1"/>
  <c r="AX336" i="1"/>
  <c r="B342" i="1" s="1"/>
  <c r="J342" i="1" s="1"/>
  <c r="B277" i="1"/>
  <c r="AF213" i="1"/>
  <c r="BG213" i="1"/>
  <c r="AO213" i="1"/>
  <c r="BP213" i="1"/>
  <c r="J277" i="1" l="1"/>
  <c r="B407" i="1"/>
  <c r="J407" i="1" s="1"/>
  <c r="AX275" i="1"/>
  <c r="B343" i="1"/>
  <c r="J343" i="1" s="1"/>
  <c r="AO214" i="1"/>
  <c r="B278" i="1"/>
  <c r="BG214" i="1"/>
  <c r="BP214" i="1"/>
  <c r="AF214" i="1"/>
  <c r="BY214" i="1"/>
  <c r="AX214" i="1"/>
  <c r="J278" i="1" l="1"/>
  <c r="B408" i="1"/>
  <c r="J408" i="1" s="1"/>
  <c r="AX338" i="1"/>
  <c r="B344" i="1" s="1"/>
  <c r="J344" i="1" s="1"/>
  <c r="AX276" i="1"/>
  <c r="AX215" i="1"/>
  <c r="BY215" i="1"/>
  <c r="AO215" i="1"/>
  <c r="B279" i="1"/>
  <c r="BP215" i="1"/>
  <c r="AF215" i="1"/>
  <c r="BG215" i="1"/>
  <c r="J279" i="1" l="1"/>
  <c r="B409" i="1"/>
  <c r="J409" i="1" s="1"/>
  <c r="AX277" i="1"/>
  <c r="AX339" i="1"/>
  <c r="B345" i="1" s="1"/>
  <c r="J345" i="1" s="1"/>
  <c r="AX216" i="1"/>
  <c r="BY216" i="1"/>
  <c r="B280" i="1"/>
  <c r="B410" i="1" s="1"/>
  <c r="J410" i="1" s="1"/>
  <c r="BP216" i="1"/>
  <c r="BG216" i="1"/>
  <c r="AF216" i="1"/>
  <c r="J280" i="1"/>
  <c r="AO216" i="1"/>
  <c r="AX340" i="1" l="1"/>
  <c r="B346" i="1" s="1"/>
  <c r="J346" i="1" s="1"/>
  <c r="AX278" i="1"/>
  <c r="BY217" i="1"/>
  <c r="B281" i="1"/>
  <c r="BG217" i="1"/>
  <c r="AO217" i="1"/>
  <c r="AX217" i="1"/>
  <c r="AF217" i="1"/>
  <c r="BP217" i="1"/>
  <c r="BP218" i="1" s="1"/>
  <c r="J281" i="1" l="1"/>
  <c r="B411" i="1"/>
  <c r="J411" i="1" s="1"/>
  <c r="AX341" i="1"/>
  <c r="B347" i="1" s="1"/>
  <c r="J347" i="1" s="1"/>
  <c r="AX279" i="1"/>
  <c r="AO218" i="1"/>
  <c r="AX218" i="1"/>
  <c r="B282" i="1"/>
  <c r="AF218" i="1"/>
  <c r="BY218" i="1"/>
  <c r="BY219" i="1" s="1"/>
  <c r="BG218" i="1"/>
  <c r="J282" i="1" l="1"/>
  <c r="B412" i="1"/>
  <c r="J412" i="1" s="1"/>
  <c r="BP219" i="1"/>
  <c r="BY220" i="1" s="1"/>
  <c r="AX342" i="1"/>
  <c r="B348" i="1" s="1"/>
  <c r="J348" i="1" s="1"/>
  <c r="AX280" i="1"/>
  <c r="AX219" i="1"/>
  <c r="B283" i="1"/>
  <c r="AF219" i="1"/>
  <c r="AO219" i="1"/>
  <c r="BG219" i="1"/>
  <c r="J283" i="1" l="1"/>
  <c r="B413" i="1"/>
  <c r="J413" i="1" s="1"/>
  <c r="AX281" i="1"/>
  <c r="AX343" i="1"/>
  <c r="B349" i="1" s="1"/>
  <c r="J349" i="1" s="1"/>
  <c r="B284" i="1"/>
  <c r="BG220" i="1"/>
  <c r="AF220" i="1"/>
  <c r="AO220" i="1"/>
  <c r="AX220" i="1"/>
  <c r="BP220" i="1"/>
  <c r="J284" i="1" l="1"/>
  <c r="B414" i="1"/>
  <c r="J414" i="1" s="1"/>
  <c r="BP221" i="1"/>
  <c r="AX282" i="1"/>
  <c r="AX344" i="1"/>
  <c r="B350" i="1" s="1"/>
  <c r="J350" i="1" s="1"/>
  <c r="AX221" i="1"/>
  <c r="B285" i="1"/>
  <c r="AF221" i="1"/>
  <c r="AO221" i="1"/>
  <c r="BG221" i="1"/>
  <c r="BY221" i="1"/>
  <c r="J285" i="1" l="1"/>
  <c r="B415" i="1"/>
  <c r="J415" i="1" s="1"/>
  <c r="BY222" i="1"/>
  <c r="AX283" i="1"/>
  <c r="AX345" i="1"/>
  <c r="B351" i="1" s="1"/>
  <c r="J351" i="1" s="1"/>
  <c r="AO222" i="1"/>
  <c r="B286" i="1"/>
  <c r="AX222" i="1"/>
  <c r="AF222" i="1"/>
  <c r="BG222" i="1"/>
  <c r="BP222" i="1"/>
  <c r="J286" i="1" l="1"/>
  <c r="B416" i="1"/>
  <c r="J416" i="1" s="1"/>
  <c r="AX346" i="1"/>
  <c r="B352" i="1" s="1"/>
  <c r="J352" i="1" s="1"/>
  <c r="AX284" i="1"/>
  <c r="AX223" i="1"/>
  <c r="B287" i="1"/>
  <c r="BP223" i="1"/>
  <c r="AF223" i="1"/>
  <c r="BG223" i="1"/>
  <c r="BY223" i="1"/>
  <c r="AO223" i="1"/>
  <c r="J287" i="1" l="1"/>
  <c r="B417" i="1"/>
  <c r="J417" i="1" s="1"/>
  <c r="AX285" i="1"/>
  <c r="AX347" i="1"/>
  <c r="B353" i="1" s="1"/>
  <c r="J353" i="1" s="1"/>
  <c r="AO224" i="1"/>
  <c r="BY224" i="1"/>
  <c r="B288" i="1"/>
  <c r="BG224" i="1"/>
  <c r="AX224" i="1"/>
  <c r="BP224" i="1"/>
  <c r="AF224" i="1"/>
  <c r="J288" i="1" l="1"/>
  <c r="B418" i="1"/>
  <c r="J418" i="1" s="1"/>
  <c r="AX225" i="1"/>
  <c r="AX348" i="1"/>
  <c r="B354" i="1" s="1"/>
  <c r="J354" i="1" s="1"/>
  <c r="AX286" i="1"/>
  <c r="BP225" i="1"/>
  <c r="AO225" i="1"/>
  <c r="B289" i="1"/>
  <c r="AF225" i="1"/>
  <c r="BY225" i="1"/>
  <c r="BY226" i="1" s="1"/>
  <c r="BG225" i="1"/>
  <c r="J289" i="1" l="1"/>
  <c r="B419" i="1"/>
  <c r="J419" i="1" s="1"/>
  <c r="AX226" i="1"/>
  <c r="AX350" i="1" s="1"/>
  <c r="BP226" i="1"/>
  <c r="BY227" i="1" s="1"/>
  <c r="AX349" i="1"/>
  <c r="B355" i="1" s="1"/>
  <c r="J355" i="1" s="1"/>
  <c r="AX287" i="1"/>
  <c r="B290" i="1"/>
  <c r="AF226" i="1"/>
  <c r="BG226" i="1"/>
  <c r="AO226" i="1"/>
  <c r="J290" i="1" l="1"/>
  <c r="B420" i="1"/>
  <c r="J420" i="1" s="1"/>
  <c r="AX288" i="1"/>
  <c r="B356" i="1"/>
  <c r="J356" i="1" s="1"/>
  <c r="B291" i="1"/>
  <c r="AO227" i="1"/>
  <c r="AF227" i="1"/>
  <c r="BG227" i="1"/>
  <c r="AX227" i="1"/>
  <c r="BP227" i="1"/>
  <c r="J291" i="1" l="1"/>
  <c r="B421" i="1"/>
  <c r="J421" i="1" s="1"/>
  <c r="AX228" i="1"/>
  <c r="AX289" i="1"/>
  <c r="AX351" i="1"/>
  <c r="B357" i="1" s="1"/>
  <c r="J357" i="1" s="1"/>
  <c r="B292" i="1"/>
  <c r="BP228" i="1"/>
  <c r="BY228" i="1"/>
  <c r="AF228" i="1"/>
  <c r="BG228" i="1"/>
  <c r="AO228" i="1"/>
  <c r="J292" i="1" l="1"/>
  <c r="B422" i="1"/>
  <c r="J422" i="1" s="1"/>
  <c r="AX290" i="1"/>
  <c r="AX352" i="1"/>
  <c r="B358" i="1" s="1"/>
  <c r="J358" i="1" s="1"/>
  <c r="BP229" i="1"/>
  <c r="B293" i="1"/>
  <c r="BY229" i="1"/>
  <c r="AO229" i="1"/>
  <c r="AF229" i="1"/>
  <c r="BG229" i="1"/>
  <c r="AX229" i="1"/>
  <c r="J293" i="1" l="1"/>
  <c r="B423" i="1"/>
  <c r="J423" i="1" s="1"/>
  <c r="AX353" i="1"/>
  <c r="B359" i="1" s="1"/>
  <c r="J359" i="1" s="1"/>
  <c r="AX291" i="1"/>
  <c r="BY230" i="1"/>
  <c r="AX230" i="1"/>
  <c r="B294" i="1"/>
  <c r="BG230" i="1"/>
  <c r="AF230" i="1"/>
  <c r="BP230" i="1"/>
  <c r="AO230" i="1"/>
  <c r="J294" i="1" l="1"/>
  <c r="B424" i="1"/>
  <c r="J424" i="1" s="1"/>
  <c r="AX354" i="1"/>
  <c r="B360" i="1" s="1"/>
  <c r="J360" i="1" s="1"/>
  <c r="AX292" i="1"/>
  <c r="B295" i="1"/>
  <c r="BP231" i="1"/>
  <c r="AO231" i="1"/>
  <c r="AF231" i="1"/>
  <c r="AX231" i="1"/>
  <c r="BY231" i="1"/>
  <c r="BG231" i="1"/>
  <c r="J295" i="1" l="1"/>
  <c r="B425" i="1"/>
  <c r="J425" i="1" s="1"/>
  <c r="AX293" i="1"/>
  <c r="AX355" i="1"/>
  <c r="B361" i="1" s="1"/>
  <c r="J361" i="1" s="1"/>
  <c r="B296" i="1"/>
  <c r="AX232" i="1"/>
  <c r="AO232" i="1"/>
  <c r="BY232" i="1"/>
  <c r="BP232" i="1"/>
  <c r="BG232" i="1"/>
  <c r="AF232" i="1"/>
  <c r="J296" i="1" l="1"/>
  <c r="B426" i="1"/>
  <c r="J426" i="1" s="1"/>
  <c r="AX294" i="1"/>
  <c r="AX356" i="1"/>
  <c r="B362" i="1" s="1"/>
  <c r="J362" i="1" s="1"/>
  <c r="AX233" i="1"/>
  <c r="BY233" i="1"/>
  <c r="AO233" i="1"/>
  <c r="B297" i="1"/>
  <c r="BG233" i="1"/>
  <c r="AF233" i="1"/>
  <c r="BP233" i="1"/>
  <c r="J297" i="1" l="1"/>
  <c r="B427" i="1"/>
  <c r="J427" i="1" s="1"/>
  <c r="AX357" i="1"/>
  <c r="B363" i="1" s="1"/>
  <c r="J363" i="1" s="1"/>
  <c r="AX295" i="1"/>
  <c r="AX234" i="1"/>
  <c r="BP234" i="1"/>
  <c r="B298" i="1"/>
  <c r="BG234" i="1"/>
  <c r="AF234" i="1"/>
  <c r="BY234" i="1"/>
  <c r="AO234" i="1"/>
  <c r="J298" i="1" l="1"/>
  <c r="B428" i="1"/>
  <c r="J428" i="1" s="1"/>
  <c r="AX358" i="1"/>
  <c r="B364" i="1" s="1"/>
  <c r="J364" i="1" s="1"/>
  <c r="AX296" i="1"/>
  <c r="BY235" i="1"/>
  <c r="B299" i="1"/>
  <c r="AO235" i="1"/>
  <c r="AX235" i="1"/>
  <c r="BG235" i="1"/>
  <c r="AF235" i="1"/>
  <c r="BP235" i="1"/>
  <c r="J299" i="1" l="1"/>
  <c r="B429" i="1"/>
  <c r="J429" i="1" s="1"/>
  <c r="AX297" i="1"/>
  <c r="AX359" i="1"/>
  <c r="B365" i="1" s="1"/>
  <c r="J365" i="1" s="1"/>
  <c r="AX236" i="1"/>
  <c r="B300" i="1"/>
  <c r="BP236" i="1"/>
  <c r="BG236" i="1"/>
  <c r="AF236" i="1"/>
  <c r="BY236" i="1"/>
  <c r="AO236" i="1"/>
  <c r="J300" i="1" l="1"/>
  <c r="B430" i="1"/>
  <c r="J430" i="1" s="1"/>
  <c r="AX360" i="1"/>
  <c r="B366" i="1" s="1"/>
  <c r="J366" i="1" s="1"/>
  <c r="H37" i="1" s="1"/>
  <c r="AX298" i="1"/>
  <c r="B301" i="1"/>
  <c r="J301" i="1" l="1"/>
  <c r="B37" i="1" s="1"/>
  <c r="B41" i="1" s="1"/>
  <c r="B431" i="1"/>
  <c r="J431" i="1" s="1"/>
  <c r="O37" i="1" s="1"/>
  <c r="B39" i="1" l="1"/>
</calcChain>
</file>

<file path=xl/sharedStrings.xml><?xml version="1.0" encoding="utf-8"?>
<sst xmlns="http://schemas.openxmlformats.org/spreadsheetml/2006/main" count="477" uniqueCount="106">
  <si>
    <t>10歳台</t>
  </si>
  <si>
    <t>20歳台</t>
  </si>
  <si>
    <t>30歳台</t>
  </si>
  <si>
    <t>40歳台</t>
  </si>
  <si>
    <t>50歳台</t>
  </si>
  <si>
    <t>60歳台</t>
  </si>
  <si>
    <t>年齢ごとの状況</t>
  </si>
  <si>
    <t>感染拡大のシナリオ</t>
  </si>
  <si>
    <t>感染予防</t>
  </si>
  <si>
    <t>＋ワクチン効果</t>
  </si>
  <si>
    <t>増加</t>
  </si>
  <si>
    <t>横ばい</t>
  </si>
  <si>
    <t>急増</t>
  </si>
  <si>
    <t>制御</t>
  </si>
  <si>
    <t>先月と同様</t>
  </si>
  <si>
    <t>ワクチン定数</t>
  </si>
  <si>
    <t>ワクチンの効果（％）</t>
  </si>
  <si>
    <t>ワクチン２回接種率（％）</t>
  </si>
  <si>
    <t>＋ワクチン効果の入院率</t>
  </si>
  <si>
    <t>感染→入院ワクチン</t>
  </si>
  <si>
    <t>オリジナル中等症（入院必要）率</t>
  </si>
  <si>
    <t>オリジナル重症率</t>
  </si>
  <si>
    <t>重症有効桁refer</t>
  </si>
  <si>
    <t>入院有効桁refer</t>
  </si>
  <si>
    <t>↑初期値</t>
  </si>
  <si>
    <t>（ワクチンなしの）重症化率（％）</t>
  </si>
  <si>
    <t>70歳台以上</t>
  </si>
  <si>
    <t>入院・重症化予防</t>
  </si>
  <si>
    <t>deltaCheck</t>
  </si>
  <si>
    <t>シナリオ変数</t>
  </si>
  <si>
    <t>治療薬の効果</t>
  </si>
  <si>
    <t>酸素需要を避けられる効果（％）</t>
  </si>
  <si>
    <t>＋治療薬</t>
  </si>
  <si>
    <t>modify重症</t>
  </si>
  <si>
    <t>オリジナル重症/オリジナル入院</t>
  </si>
  <si>
    <t>10歳未満</t>
  </si>
  <si>
    <t>中等症の入院期間（日数）</t>
  </si>
  <si>
    <t>重症者の入院期間（重症病床を占有していないときも含む日数）</t>
  </si>
  <si>
    <t>血中酸素濃度低下の前に治療薬の投与を受けられる割合（％）</t>
  </si>
  <si>
    <t>delta1-div3</t>
  </si>
  <si>
    <t>delta2-div3</t>
  </si>
  <si>
    <t>exp</t>
  </si>
  <si>
    <t>0s</t>
  </si>
  <si>
    <t>10s</t>
  </si>
  <si>
    <t>20s</t>
  </si>
  <si>
    <t>30s</t>
  </si>
  <si>
    <t>40s</t>
  </si>
  <si>
    <t>50s</t>
  </si>
  <si>
    <t>60s</t>
  </si>
  <si>
    <t>70s</t>
  </si>
  <si>
    <t>Ha</t>
  </si>
  <si>
    <t>Hb</t>
  </si>
  <si>
    <t>Hc</t>
  </si>
  <si>
    <t>Da</t>
  </si>
  <si>
    <t>Db</t>
  </si>
  <si>
    <t>Dc</t>
  </si>
  <si>
    <t>新規陽性者数</t>
  </si>
  <si>
    <t>全年齢</t>
  </si>
  <si>
    <t>重症病床を要する人</t>
  </si>
  <si>
    <t>I</t>
  </si>
  <si>
    <t>1日あたりの検査陽性者数</t>
  </si>
  <si>
    <t>酸素需要を要する人（重症者を含む）</t>
  </si>
  <si>
    <t>（ワクチンなしで）酸素投与を要する率（％）</t>
  </si>
  <si>
    <t>HcH</t>
  </si>
  <si>
    <t>HcD</t>
  </si>
  <si>
    <t>シミュレーション結果</t>
  </si>
  <si>
    <t>1週間後</t>
  </si>
  <si>
    <t>2週間後</t>
  </si>
  <si>
    <t>現在の重症者数</t>
  </si>
  <si>
    <t>現在の酸素投与を要する人の数（重症者を含む）</t>
  </si>
  <si>
    <t>酸素投与を要する人（重症者を含む）</t>
  </si>
  <si>
    <t>ピーク時の酸素投与を要する人（重症者を含む）</t>
  </si>
  <si>
    <t>検査陽性者数の今週/先週比</t>
  </si>
  <si>
    <t>２か月目の状況（プルダウンから選択）</t>
  </si>
  <si>
    <t>１か月目の【週当たり増加率（検査陽性者数の今週/先週比）】</t>
  </si>
  <si>
    <t>←「1」を入力すると横ばい、「1.18」だと1か月で陽性者数が2倍、「1.41」だと2週間で2倍になる状況に相当します</t>
  </si>
  <si>
    <t>3週間後</t>
  </si>
  <si>
    <t>4週間後</t>
  </si>
  <si>
    <t>← 0以上の数字を入力。1週間の平均をとった小数も可</t>
  </si>
  <si>
    <t>← 0～100までの数字（小数も可）を入力。不明の場合、初期値から変更不要</t>
  </si>
  <si>
    <t>←  0以上の数字を入力。不明の場合、初期値から変更不要</t>
  </si>
  <si>
    <t>← 0以上の数字を入力。不明の場合、初期値から変更不要</t>
  </si>
  <si>
    <t>← 0以上の数字（小数）を入力。</t>
  </si>
  <si>
    <t>← 0以上の数字を入力。</t>
  </si>
  <si>
    <t>← 0～100までの数字を入力。</t>
  </si>
  <si>
    <t>← 0～100までの数字を入力。不明であれば0でも可</t>
  </si>
  <si>
    <t>← ３つの候補から選択。「先月と同様」「横ばい」「制御：実効再生産数が0.85に低下」</t>
  </si>
  <si>
    <r>
      <rPr>
        <sz val="11"/>
        <color rgb="FFFF0000"/>
        <rFont val="Calibri"/>
        <family val="2"/>
        <scheme val="minor"/>
      </rPr>
      <t>自宅療養や療養施設を積極的に利用</t>
    </r>
    <r>
      <rPr>
        <sz val="11"/>
        <color theme="1"/>
        <rFont val="Calibri"/>
        <family val="2"/>
        <scheme val="minor"/>
      </rPr>
      <t>した場合、必要と思われる確保病床数（酸素需要者の2.5倍）</t>
    </r>
  </si>
  <si>
    <r>
      <t>ハイリスク軽症者や、ハイリスクでなくとも中等症 I は</t>
    </r>
    <r>
      <rPr>
        <sz val="11"/>
        <color rgb="FFFF0000"/>
        <rFont val="Calibri"/>
        <family val="2"/>
        <scheme val="minor"/>
      </rPr>
      <t>基本的に入院</t>
    </r>
    <r>
      <rPr>
        <sz val="11"/>
        <color theme="1"/>
        <rFont val="Calibri"/>
        <family val="2"/>
        <scheme val="minor"/>
      </rPr>
      <t>させる場合、必要と思われる確保病床数（酸素需要者の4倍）</t>
    </r>
  </si>
  <si>
    <r>
      <rPr>
        <sz val="11"/>
        <color rgb="FFFF0000"/>
        <rFont val="Calibri"/>
        <family val="2"/>
        <scheme val="minor"/>
      </rPr>
      <t>自宅療養や療養施設を積極的に利用</t>
    </r>
    <r>
      <rPr>
        <sz val="11"/>
        <color theme="1"/>
        <rFont val="Calibri"/>
        <family val="2"/>
        <scheme val="minor"/>
      </rPr>
      <t>した場合、ピーク時に必要と思われる確保病床数（酸素需要者の2.5倍）</t>
    </r>
  </si>
  <si>
    <r>
      <t>ハイリスク軽症者や、ハイリスクでなくとも中等症 I は</t>
    </r>
    <r>
      <rPr>
        <sz val="11"/>
        <color rgb="FFFF0000"/>
        <rFont val="Calibri"/>
        <family val="2"/>
        <scheme val="minor"/>
      </rPr>
      <t>基本的に入院</t>
    </r>
    <r>
      <rPr>
        <sz val="11"/>
        <color theme="1"/>
        <rFont val="Calibri"/>
        <family val="2"/>
        <scheme val="minor"/>
      </rPr>
      <t>させる場合、ピーク時に必要と思われる確保病床数（酸素需要者の4倍）</t>
    </r>
  </si>
  <si>
    <t>← 0～100までの数字を入力。酸素投与を要する潜在的リスクのある人のうち、どの程度の割合が実際に投薬を受けているかのデータは10月時点でほとんどなく、不明であれば0のままで可</t>
  </si>
  <si>
    <t>全療養者</t>
  </si>
  <si>
    <t>All</t>
  </si>
  <si>
    <t>RestA</t>
  </si>
  <si>
    <t>RestB</t>
  </si>
  <si>
    <t>RestC</t>
  </si>
  <si>
    <t>RestD</t>
  </si>
  <si>
    <t>RestE</t>
  </si>
  <si>
    <t>現在の全療養者数</t>
  </si>
  <si>
    <t>ピーク時の全療養者数</t>
  </si>
  <si>
    <t>← 全療養者に関しては、入院しなかった人の療養期間を一律で10日間と想定した概算になります。</t>
  </si>
  <si>
    <t>← 0～100までの数字を入力。※この入院・重症化予防効果は、未接種者と接種者を比較する前向きコホート研究で得られる「追跡期間中に重症COVID-19に罹患するリスクが減る」という有効性を示しています。感染者を母集団として、入院や重症化の有無とワクチン接種の有無の関連を後ろ向き症例対照研究によって解析することで得られる「感染者が重症化しなくなる」という有効性ではありません。</t>
  </si>
  <si>
    <t>重症者（＝必要と思われる重症病床の確保数）</t>
  </si>
  <si>
    <t>ピーク時の重症者数（＝必要と思われる重症病床の確保数）</t>
  </si>
  <si>
    <t>← 0～100までの数字を入力。不明であれば、概数でも可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</si>
</sst>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theme="9"/>
      <name val="Calibri"/>
      <family val="2"/>
      <scheme val="minor"/>
    </font>
    <font>
      <sz val="11"/>
      <color theme="6"/>
      <name val="Calibri"/>
      <family val="2"/>
      <scheme val="minor"/>
    </font>
    <font>
      <b/>
      <sz val="24"/>
      <color theme="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99CC"/>
        <bgColor indexed="64"/>
      </patternFill>
    </fill>
    <fill>
      <patternFill patternType="solid">
        <fgColor rgb="FFFFB7DB"/>
        <bgColor indexed="64"/>
      </patternFill>
    </fill>
    <fill>
      <patternFill patternType="solid">
        <fgColor rgb="FFFFD9EC"/>
        <bgColor indexed="64"/>
      </patternFill>
    </fill>
    <fill>
      <patternFill patternType="solid">
        <fgColor rgb="FFFF71B8"/>
        <bgColor indexed="64"/>
      </patternFill>
    </fill>
    <fill>
      <patternFill patternType="solid">
        <fgColor theme="9"/>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1" fillId="0" borderId="0" xfId="0" applyFont="1"/>
    <xf numFmtId="0" fontId="2" fillId="0" borderId="0" xfId="0" applyFont="1"/>
    <xf numFmtId="0" fontId="0" fillId="0" borderId="0" xfId="0" applyAlignment="1">
      <alignment horizontal="right"/>
    </xf>
    <xf numFmtId="165" fontId="0" fillId="0" borderId="0" xfId="0" applyNumberFormat="1"/>
    <xf numFmtId="0" fontId="0" fillId="0" borderId="0" xfId="0" applyAlignment="1">
      <alignment horizontal="center"/>
    </xf>
    <xf numFmtId="164" fontId="3" fillId="0" borderId="0" xfId="0" applyNumberFormat="1" applyFont="1"/>
    <xf numFmtId="0" fontId="3" fillId="0" borderId="0" xfId="0" applyFont="1"/>
    <xf numFmtId="0" fontId="4" fillId="0" borderId="0" xfId="0" applyFont="1"/>
    <xf numFmtId="0" fontId="5" fillId="0" borderId="0" xfId="0" applyFont="1"/>
    <xf numFmtId="0" fontId="0" fillId="0" borderId="0" xfId="0" applyNumberFormat="1"/>
    <xf numFmtId="0" fontId="0" fillId="0" borderId="0" xfId="0" applyNumberFormat="1" applyFill="1" applyBorder="1"/>
    <xf numFmtId="0" fontId="0" fillId="0" borderId="0" xfId="0" applyNumberFormat="1" applyFill="1"/>
    <xf numFmtId="0" fontId="3" fillId="0" borderId="0" xfId="0" applyNumberFormat="1" applyFont="1" applyFill="1" applyBorder="1"/>
    <xf numFmtId="0" fontId="0" fillId="2" borderId="1" xfId="0" applyFill="1" applyBorder="1" applyProtection="1">
      <protection locked="0"/>
    </xf>
    <xf numFmtId="0" fontId="0" fillId="3" borderId="1" xfId="0" applyFill="1" applyBorder="1" applyProtection="1">
      <protection locked="0"/>
    </xf>
    <xf numFmtId="1" fontId="5" fillId="0" borderId="0" xfId="0" applyNumberFormat="1" applyFont="1"/>
    <xf numFmtId="1" fontId="1" fillId="4" borderId="1" xfId="0" applyNumberFormat="1" applyFont="1" applyFill="1" applyBorder="1"/>
    <xf numFmtId="0" fontId="0" fillId="0" borderId="0" xfId="0" applyFont="1"/>
    <xf numFmtId="0" fontId="0" fillId="2" borderId="1" xfId="0" applyNumberFormat="1" applyFill="1" applyBorder="1" applyProtection="1">
      <protection locked="0"/>
    </xf>
    <xf numFmtId="0" fontId="3" fillId="3" borderId="1" xfId="0" applyNumberFormat="1" applyFont="1" applyFill="1" applyBorder="1" applyProtection="1">
      <protection locked="0"/>
    </xf>
    <xf numFmtId="0" fontId="0" fillId="3" borderId="1" xfId="0" applyNumberFormat="1" applyFill="1" applyBorder="1" applyProtection="1">
      <protection locked="0"/>
    </xf>
    <xf numFmtId="1" fontId="0" fillId="4" borderId="1" xfId="0" applyNumberFormat="1" applyFill="1" applyBorder="1"/>
    <xf numFmtId="0" fontId="1" fillId="0" borderId="0" xfId="0" applyFont="1" applyAlignment="1">
      <alignment horizontal="left"/>
    </xf>
    <xf numFmtId="0" fontId="0" fillId="2" borderId="1" xfId="0" applyFill="1" applyBorder="1" applyAlignment="1" applyProtection="1">
      <alignment horizontal="left"/>
      <protection locked="0"/>
    </xf>
    <xf numFmtId="1" fontId="1" fillId="5" borderId="1" xfId="0" applyNumberFormat="1" applyFont="1" applyFill="1" applyBorder="1"/>
    <xf numFmtId="1" fontId="0" fillId="5" borderId="1" xfId="0" applyNumberFormat="1" applyFill="1" applyBorder="1"/>
    <xf numFmtId="1" fontId="1" fillId="6" borderId="1" xfId="0" applyNumberFormat="1" applyFont="1" applyFill="1" applyBorder="1"/>
    <xf numFmtId="1" fontId="0" fillId="6" borderId="1" xfId="0" applyNumberFormat="1" applyFill="1" applyBorder="1"/>
    <xf numFmtId="1" fontId="1" fillId="7" borderId="1" xfId="0" applyNumberFormat="1" applyFont="1" applyFill="1" applyBorder="1"/>
    <xf numFmtId="1" fontId="0" fillId="7" borderId="1" xfId="0" applyNumberFormat="1" applyFill="1" applyBorder="1"/>
    <xf numFmtId="0" fontId="6" fillId="0" borderId="0" xfId="0" applyFont="1"/>
    <xf numFmtId="1" fontId="0" fillId="8" borderId="1" xfId="0" applyNumberFormat="1" applyFill="1" applyBorder="1"/>
    <xf numFmtId="1" fontId="0" fillId="9" borderId="1" xfId="0" applyNumberFormat="1" applyFill="1" applyBorder="1"/>
    <xf numFmtId="1" fontId="0" fillId="10" borderId="1" xfId="0" applyNumberFormat="1" applyFill="1" applyBorder="1"/>
    <xf numFmtId="1" fontId="0" fillId="11" borderId="1" xfId="0" applyNumberFormat="1" applyFill="1" applyBorder="1"/>
    <xf numFmtId="1" fontId="1" fillId="9" borderId="1" xfId="0" applyNumberFormat="1" applyFont="1" applyFill="1" applyBorder="1"/>
  </cellXfs>
  <cellStyles count="1">
    <cellStyle name="Normal" xfId="0" builtinId="0"/>
  </cellStyles>
  <dxfs count="0"/>
  <tableStyles count="0" defaultTableStyle="TableStyleMedium2" defaultPivotStyle="PivotStyleLight16"/>
  <colors>
    <mruColors>
      <color rgb="FFFF71B8"/>
      <color rgb="FFFFD9EC"/>
      <color rgb="FFFFB7DB"/>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85000"/>
                    <a:lumOff val="15000"/>
                  </a:schemeClr>
                </a:solidFill>
                <a:latin typeface="+mn-lt"/>
                <a:ea typeface="+mn-ea"/>
                <a:cs typeface="+mn-cs"/>
              </a:defRPr>
            </a:pPr>
            <a:r>
              <a:rPr lang="ja-JP" sz="2000"/>
              <a:t>シナリオ：陽性者</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85000"/>
                  <a:lumOff val="15000"/>
                </a:schemeClr>
              </a:solidFill>
              <a:latin typeface="+mn-lt"/>
              <a:ea typeface="+mn-ea"/>
              <a:cs typeface="+mn-cs"/>
            </a:defRPr>
          </a:pPr>
          <a:endParaRPr lang="en-US"/>
        </a:p>
      </c:txPr>
    </c:title>
    <c:autoTitleDeleted val="0"/>
    <c:plotArea>
      <c:layout/>
      <c:lineChart>
        <c:grouping val="standard"/>
        <c:varyColors val="0"/>
        <c:ser>
          <c:idx val="0"/>
          <c:order val="0"/>
          <c:tx>
            <c:strRef>
              <c:f>中期予測!$B$175</c:f>
              <c:strCache>
                <c:ptCount val="1"/>
                <c:pt idx="0">
                  <c:v>10歳未満</c:v>
                </c:pt>
              </c:strCache>
            </c:strRef>
          </c:tx>
          <c:spPr>
            <a:ln w="28575" cap="rnd">
              <a:solidFill>
                <a:schemeClr val="accent1"/>
              </a:solidFill>
              <a:round/>
            </a:ln>
            <a:effectLst/>
          </c:spPr>
          <c:marker>
            <c:symbol val="none"/>
          </c:marker>
          <c:cat>
            <c:numRef>
              <c:f>中期予測!$A$176:$A$236</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中期予測!$B$176:$B$236</c:f>
              <c:numCache>
                <c:formatCode>0</c:formatCode>
                <c:ptCount val="61"/>
                <c:pt idx="0">
                  <c:v>133</c:v>
                </c:pt>
                <c:pt idx="1">
                  <c:v>136.18224807111071</c:v>
                </c:pt>
                <c:pt idx="2">
                  <c:v>139.4406367646732</c:v>
                </c:pt>
                <c:pt idx="3">
                  <c:v>142.7769878727847</c:v>
                </c:pt>
                <c:pt idx="4">
                  <c:v>146.1931667769739</c:v>
                </c:pt>
                <c:pt idx="5">
                  <c:v>149.69108349115126</c:v>
                </c:pt>
                <c:pt idx="6">
                  <c:v>153.27269372951355</c:v>
                </c:pt>
                <c:pt idx="7">
                  <c:v>156.93999999999988</c:v>
                </c:pt>
                <c:pt idx="8">
                  <c:v>160.69505272391049</c:v>
                </c:pt>
                <c:pt idx="9">
                  <c:v>164.53995138231423</c:v>
                </c:pt>
                <c:pt idx="10">
                  <c:v>168.47684568988578</c:v>
                </c:pt>
                <c:pt idx="11">
                  <c:v>172.50793679682903</c:v>
                </c:pt>
                <c:pt idx="12">
                  <c:v>176.63547851955832</c:v>
                </c:pt>
                <c:pt idx="13">
                  <c:v>180.86177860082583</c:v>
                </c:pt>
                <c:pt idx="14">
                  <c:v>185.18919999999972</c:v>
                </c:pt>
                <c:pt idx="15">
                  <c:v>189.62016221421425</c:v>
                </c:pt>
                <c:pt idx="16">
                  <c:v>194.15714263113063</c:v>
                </c:pt>
                <c:pt idx="17">
                  <c:v>198.80267791406504</c:v>
                </c:pt>
                <c:pt idx="18">
                  <c:v>203.55936542025808</c:v>
                </c:pt>
                <c:pt idx="19">
                  <c:v>208.42986465307862</c:v>
                </c:pt>
                <c:pt idx="20">
                  <c:v>213.41689874897429</c:v>
                </c:pt>
                <c:pt idx="21">
                  <c:v>218.52325599999946</c:v>
                </c:pt>
                <c:pt idx="22">
                  <c:v>223.7517914127726</c:v>
                </c:pt>
                <c:pt idx="23">
                  <c:v>229.10542830473395</c:v>
                </c:pt>
                <c:pt idx="24">
                  <c:v>234.58715993859656</c:v>
                </c:pt>
                <c:pt idx="25">
                  <c:v>240.20005119590434</c:v>
                </c:pt>
                <c:pt idx="26">
                  <c:v>245.94724029063258</c:v>
                </c:pt>
                <c:pt idx="27">
                  <c:v>251.83194052378946</c:v>
                </c:pt>
                <c:pt idx="28">
                  <c:v>257.85744207999915</c:v>
                </c:pt>
                <c:pt idx="29">
                  <c:v>264.02711386707142</c:v>
                </c:pt>
                <c:pt idx="30">
                  <c:v>270.34440539958581</c:v>
                </c:pt>
                <c:pt idx="31">
                  <c:v>261.69846284712531</c:v>
                </c:pt>
                <c:pt idx="32">
                  <c:v>253.32902804229127</c:v>
                </c:pt>
                <c:pt idx="33">
                  <c:v>245.22725793135834</c:v>
                </c:pt>
                <c:pt idx="34">
                  <c:v>237.38459227220361</c:v>
                </c:pt>
                <c:pt idx="35">
                  <c:v>229.79274458964798</c:v>
                </c:pt>
                <c:pt idx="36">
                  <c:v>222.44369342005658</c:v>
                </c:pt>
                <c:pt idx="37">
                  <c:v>215.32967383594763</c:v>
                </c:pt>
                <c:pt idx="38">
                  <c:v>208.44316924165463</c:v>
                </c:pt>
                <c:pt idx="39">
                  <c:v>201.77690343137311</c:v>
                </c:pt>
                <c:pt idx="40">
                  <c:v>195.32383290120083</c:v>
                </c:pt>
                <c:pt idx="41">
                  <c:v>189.07713940704812</c:v>
                </c:pt>
                <c:pt idx="42">
                  <c:v>183.03022276055552</c:v>
                </c:pt>
                <c:pt idx="43">
                  <c:v>177.17669385540646</c:v>
                </c:pt>
                <c:pt idx="44">
                  <c:v>171.51036791666718</c:v>
                </c:pt>
                <c:pt idx="45">
                  <c:v>166.02525796602072</c:v>
                </c:pt>
                <c:pt idx="46">
                  <c:v>160.71556849599091</c:v>
                </c:pt>
                <c:pt idx="47">
                  <c:v>155.57568934647219</c:v>
                </c:pt>
                <c:pt idx="48">
                  <c:v>150.60018977709549</c:v>
                </c:pt>
                <c:pt idx="49">
                  <c:v>145.7838127291671</c:v>
                </c:pt>
                <c:pt idx="50">
                  <c:v>141.1214692711176</c:v>
                </c:pt>
                <c:pt idx="51">
                  <c:v>136.60823322159229</c:v>
                </c:pt>
                <c:pt idx="52">
                  <c:v>132.23933594450139</c:v>
                </c:pt>
                <c:pt idx="53">
                  <c:v>128.0101613105312</c:v>
                </c:pt>
                <c:pt idx="54">
                  <c:v>123.91624081979207</c:v>
                </c:pt>
                <c:pt idx="55">
                  <c:v>119.95324888045</c:v>
                </c:pt>
                <c:pt idx="56">
                  <c:v>116.11699823835347</c:v>
                </c:pt>
                <c:pt idx="57">
                  <c:v>112.40343555282621</c:v>
                </c:pt>
                <c:pt idx="58">
                  <c:v>108.80863711395155</c:v>
                </c:pt>
                <c:pt idx="59">
                  <c:v>105.32880469682328</c:v>
                </c:pt>
                <c:pt idx="60">
                  <c:v>101.96026154838253</c:v>
                </c:pt>
              </c:numCache>
            </c:numRef>
          </c:val>
          <c:smooth val="0"/>
          <c:extLst>
            <c:ext xmlns:c16="http://schemas.microsoft.com/office/drawing/2014/chart" uri="{C3380CC4-5D6E-409C-BE32-E72D297353CC}">
              <c16:uniqueId val="{00000000-5B15-4D23-8D01-136F1BA53140}"/>
            </c:ext>
          </c:extLst>
        </c:ser>
        <c:ser>
          <c:idx val="1"/>
          <c:order val="1"/>
          <c:tx>
            <c:strRef>
              <c:f>中期予測!$C$175</c:f>
              <c:strCache>
                <c:ptCount val="1"/>
                <c:pt idx="0">
                  <c:v>10歳台</c:v>
                </c:pt>
              </c:strCache>
            </c:strRef>
          </c:tx>
          <c:spPr>
            <a:ln w="28575" cap="rnd">
              <a:solidFill>
                <a:schemeClr val="accent2"/>
              </a:solidFill>
              <a:round/>
            </a:ln>
            <a:effectLst/>
          </c:spPr>
          <c:marker>
            <c:symbol val="none"/>
          </c:marker>
          <c:cat>
            <c:numRef>
              <c:f>中期予測!$A$176:$A$236</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中期予測!$C$176:$C$236</c:f>
              <c:numCache>
                <c:formatCode>0</c:formatCode>
                <c:ptCount val="61"/>
                <c:pt idx="0">
                  <c:v>235</c:v>
                </c:pt>
                <c:pt idx="1">
                  <c:v>240.6227691482031</c:v>
                </c:pt>
                <c:pt idx="2">
                  <c:v>246.38007247893381</c:v>
                </c:pt>
                <c:pt idx="3">
                  <c:v>252.27512894815337</c:v>
                </c:pt>
                <c:pt idx="4">
                  <c:v>258.31123453074332</c:v>
                </c:pt>
                <c:pt idx="5">
                  <c:v>264.49176406331236</c:v>
                </c:pt>
                <c:pt idx="6">
                  <c:v>270.82017313109537</c:v>
                </c:pt>
                <c:pt idx="7">
                  <c:v>277.29999999999984</c:v>
                </c:pt>
                <c:pt idx="8">
                  <c:v>283.93486759487951</c:v>
                </c:pt>
                <c:pt idx="9">
                  <c:v>290.72848552514171</c:v>
                </c:pt>
                <c:pt idx="10">
                  <c:v>297.68465215882077</c:v>
                </c:pt>
                <c:pt idx="11">
                  <c:v>304.80725674627689</c:v>
                </c:pt>
                <c:pt idx="12">
                  <c:v>312.10028159470835</c:v>
                </c:pt>
                <c:pt idx="13">
                  <c:v>319.56780429469228</c:v>
                </c:pt>
                <c:pt idx="14">
                  <c:v>327.21399999999954</c:v>
                </c:pt>
                <c:pt idx="15">
                  <c:v>335.04314376195754</c:v>
                </c:pt>
                <c:pt idx="16">
                  <c:v>343.05961291966696</c:v>
                </c:pt>
                <c:pt idx="17">
                  <c:v>351.26788954740823</c:v>
                </c:pt>
                <c:pt idx="18">
                  <c:v>359.67256296060646</c:v>
                </c:pt>
                <c:pt idx="19">
                  <c:v>368.27833228175552</c:v>
                </c:pt>
                <c:pt idx="20">
                  <c:v>377.09000906773656</c:v>
                </c:pt>
                <c:pt idx="21">
                  <c:v>386.11251999999911</c:v>
                </c:pt>
                <c:pt idx="22">
                  <c:v>395.35090963910955</c:v>
                </c:pt>
                <c:pt idx="23">
                  <c:v>404.81034324520664</c:v>
                </c:pt>
                <c:pt idx="24">
                  <c:v>414.49610966594133</c:v>
                </c:pt>
                <c:pt idx="25">
                  <c:v>424.41362429351523</c:v>
                </c:pt>
                <c:pt idx="26">
                  <c:v>434.56843209247114</c:v>
                </c:pt>
                <c:pt idx="27">
                  <c:v>444.96621069992875</c:v>
                </c:pt>
                <c:pt idx="28">
                  <c:v>455.61277359999855</c:v>
                </c:pt>
                <c:pt idx="29">
                  <c:v>466.51407337414884</c:v>
                </c:pt>
                <c:pt idx="30">
                  <c:v>477.67620502934341</c:v>
                </c:pt>
                <c:pt idx="31">
                  <c:v>462.3995396171012</c:v>
                </c:pt>
                <c:pt idx="32">
                  <c:v>447.61144052585308</c:v>
                </c:pt>
                <c:pt idx="33">
                  <c:v>433.29628281104675</c:v>
                </c:pt>
                <c:pt idx="34">
                  <c:v>419.43894123284105</c:v>
                </c:pt>
                <c:pt idx="35">
                  <c:v>406.02477427494199</c:v>
                </c:pt>
                <c:pt idx="36">
                  <c:v>393.03960867453611</c:v>
                </c:pt>
                <c:pt idx="37">
                  <c:v>380.46972444697519</c:v>
                </c:pt>
                <c:pt idx="38">
                  <c:v>368.30184038938984</c:v>
                </c:pt>
                <c:pt idx="39">
                  <c:v>356.52310004791497</c:v>
                </c:pt>
                <c:pt idx="40">
                  <c:v>345.12105813370079</c:v>
                </c:pt>
                <c:pt idx="41">
                  <c:v>334.08366737335581</c:v>
                </c:pt>
                <c:pt idx="42">
                  <c:v>323.39926577992901</c:v>
                </c:pt>
                <c:pt idx="43">
                  <c:v>313.05656433098142</c:v>
                </c:pt>
                <c:pt idx="44">
                  <c:v>303.04463504072777</c:v>
                </c:pt>
                <c:pt idx="45">
                  <c:v>293.35289941364567</c:v>
                </c:pt>
                <c:pt idx="46">
                  <c:v>283.97111726735244</c:v>
                </c:pt>
                <c:pt idx="47">
                  <c:v>274.88937591293967</c:v>
                </c:pt>
                <c:pt idx="48">
                  <c:v>266.09807968133424</c:v>
                </c:pt>
                <c:pt idx="49">
                  <c:v>257.58793978461864</c:v>
                </c:pt>
                <c:pt idx="50">
                  <c:v>249.34996450159886</c:v>
                </c:pt>
                <c:pt idx="51">
                  <c:v>241.37544967724961</c:v>
                </c:pt>
                <c:pt idx="52">
                  <c:v>233.65596952599876</c:v>
                </c:pt>
                <c:pt idx="53">
                  <c:v>226.18336772913415</c:v>
                </c:pt>
                <c:pt idx="54">
                  <c:v>218.9497488169259</c:v>
                </c:pt>
                <c:pt idx="55">
                  <c:v>211.94746982635911</c:v>
                </c:pt>
                <c:pt idx="56">
                  <c:v>205.16913222566222</c:v>
                </c:pt>
                <c:pt idx="57">
                  <c:v>198.60757409709899</c:v>
                </c:pt>
                <c:pt idx="58">
                  <c:v>192.25586256976405</c:v>
                </c:pt>
                <c:pt idx="59">
                  <c:v>186.10728649438704</c:v>
                </c:pt>
                <c:pt idx="60">
                  <c:v>180.15534935240527</c:v>
                </c:pt>
              </c:numCache>
            </c:numRef>
          </c:val>
          <c:smooth val="0"/>
          <c:extLst>
            <c:ext xmlns:c16="http://schemas.microsoft.com/office/drawing/2014/chart" uri="{C3380CC4-5D6E-409C-BE32-E72D297353CC}">
              <c16:uniqueId val="{00000001-5B15-4D23-8D01-136F1BA53140}"/>
            </c:ext>
          </c:extLst>
        </c:ser>
        <c:ser>
          <c:idx val="2"/>
          <c:order val="2"/>
          <c:tx>
            <c:strRef>
              <c:f>中期予測!$D$175</c:f>
              <c:strCache>
                <c:ptCount val="1"/>
                <c:pt idx="0">
                  <c:v>20歳台</c:v>
                </c:pt>
              </c:strCache>
            </c:strRef>
          </c:tx>
          <c:spPr>
            <a:ln w="28575" cap="rnd">
              <a:solidFill>
                <a:schemeClr val="accent3"/>
              </a:solidFill>
              <a:round/>
            </a:ln>
            <a:effectLst/>
          </c:spPr>
          <c:marker>
            <c:symbol val="none"/>
          </c:marker>
          <c:cat>
            <c:numRef>
              <c:f>中期予測!$A$176:$A$236</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中期予測!$D$176:$D$236</c:f>
              <c:numCache>
                <c:formatCode>0</c:formatCode>
                <c:ptCount val="61"/>
                <c:pt idx="0">
                  <c:v>728</c:v>
                </c:pt>
                <c:pt idx="1">
                  <c:v>745.41862102081643</c:v>
                </c:pt>
                <c:pt idx="2">
                  <c:v>763.25401176452681</c:v>
                </c:pt>
                <c:pt idx="3">
                  <c:v>781.51614414576864</c:v>
                </c:pt>
                <c:pt idx="4">
                  <c:v>800.2152286739622</c:v>
                </c:pt>
                <c:pt idx="5">
                  <c:v>819.36172016209093</c:v>
                </c:pt>
                <c:pt idx="6">
                  <c:v>838.96632357207409</c:v>
                </c:pt>
                <c:pt idx="7">
                  <c:v>859.0399999999994</c:v>
                </c:pt>
                <c:pt idx="8">
                  <c:v>879.59397280456278</c:v>
                </c:pt>
                <c:pt idx="9">
                  <c:v>900.63973388214106</c:v>
                </c:pt>
                <c:pt idx="10">
                  <c:v>922.18905009200637</c:v>
                </c:pt>
                <c:pt idx="11">
                  <c:v>944.25396983527469</c:v>
                </c:pt>
                <c:pt idx="12">
                  <c:v>966.8468297912666</c:v>
                </c:pt>
                <c:pt idx="13">
                  <c:v>989.98026181504667</c:v>
                </c:pt>
                <c:pt idx="14">
                  <c:v>1013.6671999999985</c:v>
                </c:pt>
                <c:pt idx="15">
                  <c:v>1037.9208879093833</c:v>
                </c:pt>
                <c:pt idx="16">
                  <c:v>1062.7548859809256</c:v>
                </c:pt>
                <c:pt idx="17">
                  <c:v>1088.1830791085667</c:v>
                </c:pt>
                <c:pt idx="18">
                  <c:v>1114.2196844056234</c:v>
                </c:pt>
                <c:pt idx="19">
                  <c:v>1140.8792591536937</c:v>
                </c:pt>
                <c:pt idx="20">
                  <c:v>1168.1767089417542</c:v>
                </c:pt>
                <c:pt idx="21">
                  <c:v>1196.1272959999974</c:v>
                </c:pt>
                <c:pt idx="22">
                  <c:v>1224.7466477330713</c:v>
                </c:pt>
                <c:pt idx="23">
                  <c:v>1254.0507654574913</c:v>
                </c:pt>
                <c:pt idx="24">
                  <c:v>1284.0560333481078</c:v>
                </c:pt>
                <c:pt idx="25">
                  <c:v>1314.7792275986346</c:v>
                </c:pt>
                <c:pt idx="26">
                  <c:v>1346.2375258013576</c:v>
                </c:pt>
                <c:pt idx="27">
                  <c:v>1378.448516551269</c:v>
                </c:pt>
                <c:pt idx="28">
                  <c:v>1411.4302092799958</c:v>
                </c:pt>
                <c:pt idx="29">
                  <c:v>1445.2010443250231</c:v>
                </c:pt>
                <c:pt idx="30">
                  <c:v>1479.7799032398386</c:v>
                </c:pt>
                <c:pt idx="31">
                  <c:v>1432.4547440053182</c:v>
                </c:pt>
                <c:pt idx="32">
                  <c:v>1386.6431008630686</c:v>
                </c:pt>
                <c:pt idx="33">
                  <c:v>1342.296569729541</c:v>
                </c:pt>
                <c:pt idx="34">
                  <c:v>1299.368294542589</c:v>
                </c:pt>
                <c:pt idx="35">
                  <c:v>1257.8129177538633</c:v>
                </c:pt>
                <c:pt idx="36">
                  <c:v>1217.5865324045208</c:v>
                </c:pt>
                <c:pt idx="37">
                  <c:v>1178.6466357336087</c:v>
                </c:pt>
                <c:pt idx="38">
                  <c:v>1140.9520842701102</c:v>
                </c:pt>
                <c:pt idx="39">
                  <c:v>1104.4630503612009</c:v>
                </c:pt>
                <c:pt idx="40">
                  <c:v>1069.1409800907841</c:v>
                </c:pt>
                <c:pt idx="41">
                  <c:v>1034.9485525438429</c:v>
                </c:pt>
                <c:pt idx="42">
                  <c:v>1001.8496403735676</c:v>
                </c:pt>
                <c:pt idx="43">
                  <c:v>969.80927162959381</c:v>
                </c:pt>
                <c:pt idx="44">
                  <c:v>938.7935928070209</c:v>
                </c:pt>
                <c:pt idx="45">
                  <c:v>908.7698330771666</c:v>
                </c:pt>
                <c:pt idx="46">
                  <c:v>879.70626966226666</c:v>
                </c:pt>
                <c:pt idx="47">
                  <c:v>851.57219431753265</c:v>
                </c:pt>
                <c:pt idx="48">
                  <c:v>824.33788088515496</c:v>
                </c:pt>
                <c:pt idx="49">
                  <c:v>797.97455388596791</c:v>
                </c:pt>
                <c:pt idx="50">
                  <c:v>772.45435811559173</c:v>
                </c:pt>
                <c:pt idx="51">
                  <c:v>747.75032921292677</c:v>
                </c:pt>
                <c:pt idx="52">
                  <c:v>723.83636516990282</c:v>
                </c:pt>
                <c:pt idx="53">
                  <c:v>700.68719875238173</c:v>
                </c:pt>
                <c:pt idx="54">
                  <c:v>678.27837080307279</c:v>
                </c:pt>
                <c:pt idx="55">
                  <c:v>656.58620439825313</c:v>
                </c:pt>
                <c:pt idx="56">
                  <c:v>635.58777983098787</c:v>
                </c:pt>
                <c:pt idx="57">
                  <c:v>615.26091039441758</c:v>
                </c:pt>
                <c:pt idx="58">
                  <c:v>595.58411893952473</c:v>
                </c:pt>
                <c:pt idx="59">
                  <c:v>576.53661518261208</c:v>
                </c:pt>
                <c:pt idx="60">
                  <c:v>558.09827373851533</c:v>
                </c:pt>
              </c:numCache>
            </c:numRef>
          </c:val>
          <c:smooth val="0"/>
          <c:extLst>
            <c:ext xmlns:c16="http://schemas.microsoft.com/office/drawing/2014/chart" uri="{C3380CC4-5D6E-409C-BE32-E72D297353CC}">
              <c16:uniqueId val="{00000002-5B15-4D23-8D01-136F1BA53140}"/>
            </c:ext>
          </c:extLst>
        </c:ser>
        <c:ser>
          <c:idx val="3"/>
          <c:order val="3"/>
          <c:tx>
            <c:strRef>
              <c:f>中期予測!$E$175</c:f>
              <c:strCache>
                <c:ptCount val="1"/>
                <c:pt idx="0">
                  <c:v>30歳台</c:v>
                </c:pt>
              </c:strCache>
            </c:strRef>
          </c:tx>
          <c:spPr>
            <a:ln w="28575" cap="rnd">
              <a:solidFill>
                <a:schemeClr val="accent4"/>
              </a:solidFill>
              <a:round/>
            </a:ln>
            <a:effectLst/>
          </c:spPr>
          <c:marker>
            <c:symbol val="none"/>
          </c:marker>
          <c:cat>
            <c:numRef>
              <c:f>中期予測!$A$176:$A$236</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中期予測!$E$176:$E$236</c:f>
              <c:numCache>
                <c:formatCode>0</c:formatCode>
                <c:ptCount val="61"/>
                <c:pt idx="0">
                  <c:v>472</c:v>
                </c:pt>
                <c:pt idx="1">
                  <c:v>483.29339165085901</c:v>
                </c:pt>
                <c:pt idx="2">
                  <c:v>494.85699663853939</c:v>
                </c:pt>
                <c:pt idx="3">
                  <c:v>506.69728027033352</c:v>
                </c:pt>
                <c:pt idx="4">
                  <c:v>518.82086254685464</c:v>
                </c:pt>
                <c:pt idx="5">
                  <c:v>531.23452186333373</c:v>
                </c:pt>
                <c:pt idx="6">
                  <c:v>543.94519879947666</c:v>
                </c:pt>
                <c:pt idx="7">
                  <c:v>556.9599999999997</c:v>
                </c:pt>
                <c:pt idx="8">
                  <c:v>570.28620214801333</c:v>
                </c:pt>
                <c:pt idx="9">
                  <c:v>583.93125603347619</c:v>
                </c:pt>
                <c:pt idx="10">
                  <c:v>597.90279071899329</c:v>
                </c:pt>
                <c:pt idx="11">
                  <c:v>612.2086178052881</c:v>
                </c:pt>
                <c:pt idx="12">
                  <c:v>626.85673579873333</c:v>
                </c:pt>
                <c:pt idx="13">
                  <c:v>641.85533458338193</c:v>
                </c:pt>
                <c:pt idx="14">
                  <c:v>657.21279999999899</c:v>
                </c:pt>
                <c:pt idx="15">
                  <c:v>672.937718534655</c:v>
                </c:pt>
                <c:pt idx="16">
                  <c:v>689.03888211950118</c:v>
                </c:pt>
                <c:pt idx="17">
                  <c:v>705.5252930484113</c:v>
                </c:pt>
                <c:pt idx="18">
                  <c:v>722.40616901023918</c:v>
                </c:pt>
                <c:pt idx="19">
                  <c:v>739.69094824250453</c:v>
                </c:pt>
                <c:pt idx="20">
                  <c:v>757.38929480838988</c:v>
                </c:pt>
                <c:pt idx="21">
                  <c:v>775.511103999998</c:v>
                </c:pt>
                <c:pt idx="22">
                  <c:v>794.06650787089211</c:v>
                </c:pt>
                <c:pt idx="23">
                  <c:v>813.06588090101059</c:v>
                </c:pt>
                <c:pt idx="24">
                  <c:v>832.5198457971245</c:v>
                </c:pt>
                <c:pt idx="25">
                  <c:v>852.43927943208143</c:v>
                </c:pt>
                <c:pt idx="26">
                  <c:v>872.83531892615463</c:v>
                </c:pt>
                <c:pt idx="27">
                  <c:v>893.71936787389927</c:v>
                </c:pt>
                <c:pt idx="28">
                  <c:v>915.10310271999685</c:v>
                </c:pt>
                <c:pt idx="29">
                  <c:v>936.99847928765189</c:v>
                </c:pt>
                <c:pt idx="30">
                  <c:v>959.41773946319165</c:v>
                </c:pt>
                <c:pt idx="31">
                  <c:v>928.73439446498605</c:v>
                </c:pt>
                <c:pt idx="32">
                  <c:v>899.0323401200111</c:v>
                </c:pt>
                <c:pt idx="33">
                  <c:v>870.28019356091079</c:v>
                </c:pt>
                <c:pt idx="34">
                  <c:v>842.44757558255719</c:v>
                </c:pt>
                <c:pt idx="35">
                  <c:v>815.50507854371313</c:v>
                </c:pt>
                <c:pt idx="36">
                  <c:v>789.4242352952383</c:v>
                </c:pt>
                <c:pt idx="37">
                  <c:v>764.17748910200953</c:v>
                </c:pt>
                <c:pt idx="38">
                  <c:v>739.7381645267742</c:v>
                </c:pt>
                <c:pt idx="39">
                  <c:v>716.08043924517369</c:v>
                </c:pt>
                <c:pt idx="40">
                  <c:v>693.17931676215619</c:v>
                </c:pt>
                <c:pt idx="41">
                  <c:v>671.01060000095265</c:v>
                </c:pt>
                <c:pt idx="42">
                  <c:v>649.55086573670826</c:v>
                </c:pt>
                <c:pt idx="43">
                  <c:v>628.77743984775827</c:v>
                </c:pt>
                <c:pt idx="44">
                  <c:v>608.66837335839784</c:v>
                </c:pt>
                <c:pt idx="45">
                  <c:v>589.20241924783295</c:v>
                </c:pt>
                <c:pt idx="46">
                  <c:v>570.35901000080992</c:v>
                </c:pt>
                <c:pt idx="47">
                  <c:v>552.11823587620211</c:v>
                </c:pt>
                <c:pt idx="48">
                  <c:v>534.4608238705946</c:v>
                </c:pt>
                <c:pt idx="49">
                  <c:v>517.36811735463823</c:v>
                </c:pt>
                <c:pt idx="50">
                  <c:v>500.82205636065811</c:v>
                </c:pt>
                <c:pt idx="51">
                  <c:v>484.80515850068855</c:v>
                </c:pt>
                <c:pt idx="52">
                  <c:v>469.30050049477194</c:v>
                </c:pt>
                <c:pt idx="53">
                  <c:v>454.29170029000556</c:v>
                </c:pt>
                <c:pt idx="54">
                  <c:v>439.7628997514426</c:v>
                </c:pt>
                <c:pt idx="55">
                  <c:v>425.6987479065595</c:v>
                </c:pt>
                <c:pt idx="56">
                  <c:v>412.08438472558538</c:v>
                </c:pt>
                <c:pt idx="57">
                  <c:v>398.90542542055624</c:v>
                </c:pt>
                <c:pt idx="58">
                  <c:v>386.14794524650483</c:v>
                </c:pt>
                <c:pt idx="59">
                  <c:v>373.79846478872633</c:v>
                </c:pt>
                <c:pt idx="60">
                  <c:v>361.8439357205757</c:v>
                </c:pt>
              </c:numCache>
            </c:numRef>
          </c:val>
          <c:smooth val="0"/>
          <c:extLst>
            <c:ext xmlns:c16="http://schemas.microsoft.com/office/drawing/2014/chart" uri="{C3380CC4-5D6E-409C-BE32-E72D297353CC}">
              <c16:uniqueId val="{00000003-5B15-4D23-8D01-136F1BA53140}"/>
            </c:ext>
          </c:extLst>
        </c:ser>
        <c:ser>
          <c:idx val="4"/>
          <c:order val="4"/>
          <c:tx>
            <c:strRef>
              <c:f>中期予測!$F$175</c:f>
              <c:strCache>
                <c:ptCount val="1"/>
                <c:pt idx="0">
                  <c:v>40歳台</c:v>
                </c:pt>
              </c:strCache>
            </c:strRef>
          </c:tx>
          <c:spPr>
            <a:ln w="28575" cap="rnd">
              <a:solidFill>
                <a:schemeClr val="accent5"/>
              </a:solidFill>
              <a:round/>
            </a:ln>
            <a:effectLst/>
          </c:spPr>
          <c:marker>
            <c:symbol val="none"/>
          </c:marker>
          <c:cat>
            <c:numRef>
              <c:f>中期予測!$A$176:$A$236</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中期予測!$F$176:$F$236</c:f>
              <c:numCache>
                <c:formatCode>0</c:formatCode>
                <c:ptCount val="61"/>
                <c:pt idx="0">
                  <c:v>381</c:v>
                </c:pt>
                <c:pt idx="1">
                  <c:v>390.11606402325697</c:v>
                </c:pt>
                <c:pt idx="2">
                  <c:v>399.45024516797355</c:v>
                </c:pt>
                <c:pt idx="3">
                  <c:v>409.00776225211246</c:v>
                </c:pt>
                <c:pt idx="4">
                  <c:v>418.79395896260934</c:v>
                </c:pt>
                <c:pt idx="5">
                  <c:v>428.8143068430723</c:v>
                </c:pt>
                <c:pt idx="6">
                  <c:v>439.07440835296728</c:v>
                </c:pt>
                <c:pt idx="7">
                  <c:v>449.57999999999959</c:v>
                </c:pt>
                <c:pt idx="8">
                  <c:v>460.33695554744276</c:v>
                </c:pt>
                <c:pt idx="9">
                  <c:v>471.35128929820831</c:v>
                </c:pt>
                <c:pt idx="10">
                  <c:v>482.62915945749222</c:v>
                </c:pt>
                <c:pt idx="11">
                  <c:v>494.17687157587852</c:v>
                </c:pt>
                <c:pt idx="12">
                  <c:v>506.0008820748248</c:v>
                </c:pt>
                <c:pt idx="13">
                  <c:v>518.10780185650094</c:v>
                </c:pt>
                <c:pt idx="14">
                  <c:v>530.50439999999912</c:v>
                </c:pt>
                <c:pt idx="15">
                  <c:v>543.19760754598212</c:v>
                </c:pt>
                <c:pt idx="16">
                  <c:v>556.19452137188546</c:v>
                </c:pt>
                <c:pt idx="17">
                  <c:v>569.50240815984046</c:v>
                </c:pt>
                <c:pt idx="18">
                  <c:v>583.12870845953626</c:v>
                </c:pt>
                <c:pt idx="19">
                  <c:v>597.0810408482929</c:v>
                </c:pt>
                <c:pt idx="20">
                  <c:v>611.36720619067069</c:v>
                </c:pt>
                <c:pt idx="21">
                  <c:v>625.9951919999985</c:v>
                </c:pt>
                <c:pt idx="22">
                  <c:v>640.97317690425837</c:v>
                </c:pt>
                <c:pt idx="23">
                  <c:v>656.30953521882429</c:v>
                </c:pt>
                <c:pt idx="24">
                  <c:v>672.01284162861123</c:v>
                </c:pt>
                <c:pt idx="25">
                  <c:v>688.0918759822523</c:v>
                </c:pt>
                <c:pt idx="26">
                  <c:v>704.5556282009851</c:v>
                </c:pt>
                <c:pt idx="27">
                  <c:v>721.4133033049909</c:v>
                </c:pt>
                <c:pt idx="28">
                  <c:v>738.67432655999767</c:v>
                </c:pt>
                <c:pt idx="29">
                  <c:v>756.34834874702426</c:v>
                </c:pt>
                <c:pt idx="30">
                  <c:v>774.44525155821202</c:v>
                </c:pt>
                <c:pt idx="31">
                  <c:v>749.67755146432148</c:v>
                </c:pt>
                <c:pt idx="32">
                  <c:v>725.70195251212772</c:v>
                </c:pt>
                <c:pt idx="33">
                  <c:v>702.49312234471836</c:v>
                </c:pt>
                <c:pt idx="34">
                  <c:v>680.0265387647338</c:v>
                </c:pt>
                <c:pt idx="35">
                  <c:v>658.27846382448047</c:v>
                </c:pt>
                <c:pt idx="36">
                  <c:v>637.22591874467344</c:v>
                </c:pt>
                <c:pt idx="37">
                  <c:v>616.8466596353087</c:v>
                </c:pt>
                <c:pt idx="38">
                  <c:v>597.11915399301074</c:v>
                </c:pt>
                <c:pt idx="39">
                  <c:v>578.02255795002384</c:v>
                </c:pt>
                <c:pt idx="40">
                  <c:v>559.53669425080852</c:v>
                </c:pt>
                <c:pt idx="41">
                  <c:v>541.6420309329726</c:v>
                </c:pt>
                <c:pt idx="42">
                  <c:v>524.3196606900126</c:v>
                </c:pt>
                <c:pt idx="43">
                  <c:v>507.55128089405929</c:v>
                </c:pt>
                <c:pt idx="44">
                  <c:v>491.31917425752044</c:v>
                </c:pt>
                <c:pt idx="45">
                  <c:v>475.60619011318738</c:v>
                </c:pt>
                <c:pt idx="46">
                  <c:v>460.39572629302683</c:v>
                </c:pt>
                <c:pt idx="47">
                  <c:v>445.67171158651081</c:v>
                </c:pt>
                <c:pt idx="48">
                  <c:v>431.41858875995052</c:v>
                </c:pt>
                <c:pt idx="49">
                  <c:v>417.62129811889247</c:v>
                </c:pt>
                <c:pt idx="50">
                  <c:v>404.26526159620937</c:v>
                </c:pt>
                <c:pt idx="51">
                  <c:v>391.33636734907287</c:v>
                </c:pt>
                <c:pt idx="52">
                  <c:v>378.82095484853426</c:v>
                </c:pt>
                <c:pt idx="53">
                  <c:v>366.705800445958</c:v>
                </c:pt>
                <c:pt idx="54">
                  <c:v>354.97810340105866</c:v>
                </c:pt>
                <c:pt idx="55">
                  <c:v>343.625472356778</c:v>
                </c:pt>
                <c:pt idx="56">
                  <c:v>332.635912246712</c:v>
                </c:pt>
                <c:pt idx="57">
                  <c:v>321.99781162125419</c:v>
                </c:pt>
                <c:pt idx="58">
                  <c:v>311.69993037906437</c:v>
                </c:pt>
                <c:pt idx="59">
                  <c:v>301.73138789089995</c:v>
                </c:pt>
                <c:pt idx="60">
                  <c:v>292.08165150326141</c:v>
                </c:pt>
              </c:numCache>
            </c:numRef>
          </c:val>
          <c:smooth val="0"/>
          <c:extLst>
            <c:ext xmlns:c16="http://schemas.microsoft.com/office/drawing/2014/chart" uri="{C3380CC4-5D6E-409C-BE32-E72D297353CC}">
              <c16:uniqueId val="{00000004-5B15-4D23-8D01-136F1BA53140}"/>
            </c:ext>
          </c:extLst>
        </c:ser>
        <c:ser>
          <c:idx val="5"/>
          <c:order val="5"/>
          <c:tx>
            <c:strRef>
              <c:f>中期予測!$G$175</c:f>
              <c:strCache>
                <c:ptCount val="1"/>
                <c:pt idx="0">
                  <c:v>50歳台</c:v>
                </c:pt>
              </c:strCache>
            </c:strRef>
          </c:tx>
          <c:spPr>
            <a:ln w="28575" cap="rnd">
              <a:solidFill>
                <a:schemeClr val="accent6"/>
              </a:solidFill>
              <a:round/>
            </a:ln>
            <a:effectLst/>
          </c:spPr>
          <c:marker>
            <c:symbol val="none"/>
          </c:marker>
          <c:cat>
            <c:numRef>
              <c:f>中期予測!$A$176:$A$236</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中期予測!$G$176:$G$236</c:f>
              <c:numCache>
                <c:formatCode>0</c:formatCode>
                <c:ptCount val="61"/>
                <c:pt idx="0">
                  <c:v>259</c:v>
                </c:pt>
                <c:pt idx="1">
                  <c:v>265.19700940163659</c:v>
                </c:pt>
                <c:pt idx="2">
                  <c:v>271.54229264699512</c:v>
                </c:pt>
                <c:pt idx="3">
                  <c:v>278.03939743647538</c:v>
                </c:pt>
                <c:pt idx="4">
                  <c:v>284.69195635515962</c:v>
                </c:pt>
                <c:pt idx="5">
                  <c:v>291.50368890382077</c:v>
                </c:pt>
                <c:pt idx="6">
                  <c:v>298.4784035785263</c:v>
                </c:pt>
                <c:pt idx="7">
                  <c:v>305.61999999999972</c:v>
                </c:pt>
                <c:pt idx="8">
                  <c:v>312.93247109393093</c:v>
                </c:pt>
                <c:pt idx="9">
                  <c:v>320.41990532345397</c:v>
                </c:pt>
                <c:pt idx="10">
                  <c:v>328.08648897504071</c:v>
                </c:pt>
                <c:pt idx="11">
                  <c:v>335.93650849908812</c:v>
                </c:pt>
                <c:pt idx="12">
                  <c:v>343.97435290650827</c:v>
                </c:pt>
                <c:pt idx="13">
                  <c:v>352.2045162226608</c:v>
                </c:pt>
                <c:pt idx="14">
                  <c:v>360.63159999999942</c:v>
                </c:pt>
                <c:pt idx="15">
                  <c:v>369.26031589083823</c:v>
                </c:pt>
                <c:pt idx="16">
                  <c:v>378.09548828167539</c:v>
                </c:pt>
                <c:pt idx="17">
                  <c:v>387.1420569905477</c:v>
                </c:pt>
                <c:pt idx="18">
                  <c:v>396.40508002892363</c:v>
                </c:pt>
                <c:pt idx="19">
                  <c:v>405.88973642967943</c:v>
                </c:pt>
                <c:pt idx="20">
                  <c:v>415.60132914273942</c:v>
                </c:pt>
                <c:pt idx="21">
                  <c:v>425.545287999999</c:v>
                </c:pt>
                <c:pt idx="22">
                  <c:v>435.72717275118879</c:v>
                </c:pt>
                <c:pt idx="23">
                  <c:v>446.15267617237663</c:v>
                </c:pt>
                <c:pt idx="24">
                  <c:v>456.82762724884594</c:v>
                </c:pt>
                <c:pt idx="25">
                  <c:v>467.7579944341295</c:v>
                </c:pt>
                <c:pt idx="26">
                  <c:v>478.94988898702132</c:v>
                </c:pt>
                <c:pt idx="27">
                  <c:v>490.40956838843209</c:v>
                </c:pt>
                <c:pt idx="28">
                  <c:v>502.14343983999839</c:v>
                </c:pt>
                <c:pt idx="29">
                  <c:v>514.15806384640234</c:v>
                </c:pt>
                <c:pt idx="30">
                  <c:v>526.46015788340401</c:v>
                </c:pt>
                <c:pt idx="31">
                  <c:v>509.62332238650725</c:v>
                </c:pt>
                <c:pt idx="32">
                  <c:v>493.32494934551465</c:v>
                </c:pt>
                <c:pt idx="33">
                  <c:v>477.54781807685578</c:v>
                </c:pt>
                <c:pt idx="34">
                  <c:v>462.27525863534396</c:v>
                </c:pt>
                <c:pt idx="35">
                  <c:v>447.4911342008935</c:v>
                </c:pt>
                <c:pt idx="36">
                  <c:v>433.1798240285313</c:v>
                </c:pt>
                <c:pt idx="37">
                  <c:v>419.32620694368757</c:v>
                </c:pt>
                <c:pt idx="38">
                  <c:v>405.91564536532752</c:v>
                </c:pt>
                <c:pt idx="39">
                  <c:v>392.93396984004249</c:v>
                </c:pt>
                <c:pt idx="40">
                  <c:v>380.36746407075958</c:v>
                </c:pt>
                <c:pt idx="41">
                  <c:v>368.20285042425166</c:v>
                </c:pt>
                <c:pt idx="42">
                  <c:v>356.42727590213451</c:v>
                </c:pt>
                <c:pt idx="43">
                  <c:v>345.02829856052847</c:v>
                </c:pt>
                <c:pt idx="44">
                  <c:v>333.99387436403617</c:v>
                </c:pt>
                <c:pt idx="45">
                  <c:v>323.31234446014571</c:v>
                </c:pt>
                <c:pt idx="46">
                  <c:v>312.97242286061402</c:v>
                </c:pt>
                <c:pt idx="47">
                  <c:v>302.96318451681441</c:v>
                </c:pt>
                <c:pt idx="48">
                  <c:v>293.27405377644925</c:v>
                </c:pt>
                <c:pt idx="49">
                  <c:v>283.89479320943082</c:v>
                </c:pt>
                <c:pt idx="50">
                  <c:v>274.81549279112392</c:v>
                </c:pt>
                <c:pt idx="51">
                  <c:v>266.02655943152195</c:v>
                </c:pt>
                <c:pt idx="52">
                  <c:v>257.51870683929229</c:v>
                </c:pt>
                <c:pt idx="53">
                  <c:v>249.28294570998193</c:v>
                </c:pt>
                <c:pt idx="54">
                  <c:v>241.31057422801624</c:v>
                </c:pt>
                <c:pt idx="55">
                  <c:v>233.59316887245538</c:v>
                </c:pt>
                <c:pt idx="56">
                  <c:v>226.12257551679372</c:v>
                </c:pt>
                <c:pt idx="57">
                  <c:v>218.8909008133985</c:v>
                </c:pt>
                <c:pt idx="58">
                  <c:v>211.89050385348469</c:v>
                </c:pt>
                <c:pt idx="59">
                  <c:v>205.11398809381384</c:v>
                </c:pt>
                <c:pt idx="60">
                  <c:v>198.55419354158713</c:v>
                </c:pt>
              </c:numCache>
            </c:numRef>
          </c:val>
          <c:smooth val="0"/>
          <c:extLst>
            <c:ext xmlns:c16="http://schemas.microsoft.com/office/drawing/2014/chart" uri="{C3380CC4-5D6E-409C-BE32-E72D297353CC}">
              <c16:uniqueId val="{00000005-5B15-4D23-8D01-136F1BA53140}"/>
            </c:ext>
          </c:extLst>
        </c:ser>
        <c:ser>
          <c:idx val="6"/>
          <c:order val="6"/>
          <c:tx>
            <c:strRef>
              <c:f>中期予測!$H$175</c:f>
              <c:strCache>
                <c:ptCount val="1"/>
                <c:pt idx="0">
                  <c:v>60歳台</c:v>
                </c:pt>
              </c:strCache>
            </c:strRef>
          </c:tx>
          <c:spPr>
            <a:ln w="28575" cap="rnd">
              <a:solidFill>
                <a:schemeClr val="accent1">
                  <a:lumMod val="60000"/>
                </a:schemeClr>
              </a:solidFill>
              <a:round/>
            </a:ln>
            <a:effectLst/>
          </c:spPr>
          <c:marker>
            <c:symbol val="none"/>
          </c:marker>
          <c:cat>
            <c:numRef>
              <c:f>中期予測!$A$176:$A$236</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中期予測!$H$176:$H$236</c:f>
              <c:numCache>
                <c:formatCode>0</c:formatCode>
                <c:ptCount val="61"/>
                <c:pt idx="0">
                  <c:v>76</c:v>
                </c:pt>
                <c:pt idx="1">
                  <c:v>77.818427469206114</c:v>
                </c:pt>
                <c:pt idx="2">
                  <c:v>79.680363865527525</c:v>
                </c:pt>
                <c:pt idx="3">
                  <c:v>81.586850213019801</c:v>
                </c:pt>
                <c:pt idx="4">
                  <c:v>83.538952443985053</c:v>
                </c:pt>
                <c:pt idx="5">
                  <c:v>85.537761994943551</c:v>
                </c:pt>
                <c:pt idx="6">
                  <c:v>87.584396416864863</c:v>
                </c:pt>
                <c:pt idx="7">
                  <c:v>89.679999999999922</c:v>
                </c:pt>
                <c:pt idx="8">
                  <c:v>91.825744413663131</c:v>
                </c:pt>
                <c:pt idx="9">
                  <c:v>94.022829361322408</c:v>
                </c:pt>
                <c:pt idx="10">
                  <c:v>96.272483251363298</c:v>
                </c:pt>
                <c:pt idx="11">
                  <c:v>98.575963883902304</c:v>
                </c:pt>
                <c:pt idx="12">
                  <c:v>100.93455915403332</c:v>
                </c:pt>
                <c:pt idx="13">
                  <c:v>103.34958777190047</c:v>
                </c:pt>
                <c:pt idx="14">
                  <c:v>105.82239999999985</c:v>
                </c:pt>
                <c:pt idx="15">
                  <c:v>108.35437840812243</c:v>
                </c:pt>
                <c:pt idx="16">
                  <c:v>110.94693864636037</c:v>
                </c:pt>
                <c:pt idx="17">
                  <c:v>113.60153023660861</c:v>
                </c:pt>
                <c:pt idx="18">
                  <c:v>116.31963738300463</c:v>
                </c:pt>
                <c:pt idx="19">
                  <c:v>119.10277980175923</c:v>
                </c:pt>
                <c:pt idx="20">
                  <c:v>121.95251357084246</c:v>
                </c:pt>
                <c:pt idx="21">
                  <c:v>124.87043199999971</c:v>
                </c:pt>
                <c:pt idx="22">
                  <c:v>127.85816652158435</c:v>
                </c:pt>
                <c:pt idx="23">
                  <c:v>130.91738760270511</c:v>
                </c:pt>
                <c:pt idx="24">
                  <c:v>134.04980567919804</c:v>
                </c:pt>
                <c:pt idx="25">
                  <c:v>137.25717211194535</c:v>
                </c:pt>
                <c:pt idx="26">
                  <c:v>140.54128016607578</c:v>
                </c:pt>
                <c:pt idx="27">
                  <c:v>143.90396601359399</c:v>
                </c:pt>
                <c:pt idx="28">
                  <c:v>147.34710975999954</c:v>
                </c:pt>
                <c:pt idx="29">
                  <c:v>150.87263649546941</c:v>
                </c:pt>
                <c:pt idx="30">
                  <c:v>154.4825173711919</c:v>
                </c:pt>
                <c:pt idx="31">
                  <c:v>149.54197876978591</c:v>
                </c:pt>
                <c:pt idx="32">
                  <c:v>144.75944459559503</c:v>
                </c:pt>
                <c:pt idx="33">
                  <c:v>140.12986167506193</c:v>
                </c:pt>
                <c:pt idx="34">
                  <c:v>135.64833844125923</c:v>
                </c:pt>
                <c:pt idx="35">
                  <c:v>131.31013976551316</c:v>
                </c:pt>
                <c:pt idx="36">
                  <c:v>127.11068195431807</c:v>
                </c:pt>
                <c:pt idx="37">
                  <c:v>123.04552790625581</c:v>
                </c:pt>
                <c:pt idx="38">
                  <c:v>119.11038242380268</c:v>
                </c:pt>
                <c:pt idx="39">
                  <c:v>115.30108767507038</c:v>
                </c:pt>
                <c:pt idx="40">
                  <c:v>111.61361880068621</c:v>
                </c:pt>
                <c:pt idx="41">
                  <c:v>108.04407966117039</c:v>
                </c:pt>
                <c:pt idx="42">
                  <c:v>104.58869872031747</c:v>
                </c:pt>
                <c:pt idx="43">
                  <c:v>101.2438250602323</c:v>
                </c:pt>
                <c:pt idx="44">
                  <c:v>98.005924523809853</c:v>
                </c:pt>
                <c:pt idx="45">
                  <c:v>94.871575980583302</c:v>
                </c:pt>
                <c:pt idx="46">
                  <c:v>91.837467711994847</c:v>
                </c:pt>
                <c:pt idx="47">
                  <c:v>88.900393912269863</c:v>
                </c:pt>
                <c:pt idx="48">
                  <c:v>86.057251301197468</c:v>
                </c:pt>
                <c:pt idx="49">
                  <c:v>83.305035845238379</c:v>
                </c:pt>
                <c:pt idx="50">
                  <c:v>80.640839583495818</c:v>
                </c:pt>
                <c:pt idx="51">
                  <c:v>78.061847555195627</c:v>
                </c:pt>
                <c:pt idx="52">
                  <c:v>75.565334825429389</c:v>
                </c:pt>
                <c:pt idx="53">
                  <c:v>73.148663606017848</c:v>
                </c:pt>
                <c:pt idx="54">
                  <c:v>70.809280468452627</c:v>
                </c:pt>
                <c:pt idx="55">
                  <c:v>68.544713645971456</c:v>
                </c:pt>
                <c:pt idx="56">
                  <c:v>66.352570421916298</c:v>
                </c:pt>
                <c:pt idx="57">
                  <c:v>64.230534601615005</c:v>
                </c:pt>
                <c:pt idx="58">
                  <c:v>62.176364065115195</c:v>
                </c:pt>
                <c:pt idx="59">
                  <c:v>60.187888398184754</c:v>
                </c:pt>
                <c:pt idx="60">
                  <c:v>58.263006599075752</c:v>
                </c:pt>
              </c:numCache>
            </c:numRef>
          </c:val>
          <c:smooth val="0"/>
          <c:extLst>
            <c:ext xmlns:c16="http://schemas.microsoft.com/office/drawing/2014/chart" uri="{C3380CC4-5D6E-409C-BE32-E72D297353CC}">
              <c16:uniqueId val="{00000006-5B15-4D23-8D01-136F1BA53140}"/>
            </c:ext>
          </c:extLst>
        </c:ser>
        <c:ser>
          <c:idx val="7"/>
          <c:order val="7"/>
          <c:tx>
            <c:strRef>
              <c:f>中期予測!$I$175</c:f>
              <c:strCache>
                <c:ptCount val="1"/>
                <c:pt idx="0">
                  <c:v>70歳台以上</c:v>
                </c:pt>
              </c:strCache>
            </c:strRef>
          </c:tx>
          <c:spPr>
            <a:ln w="28575" cap="rnd">
              <a:solidFill>
                <a:schemeClr val="accent2">
                  <a:lumMod val="60000"/>
                </a:schemeClr>
              </a:solidFill>
              <a:round/>
            </a:ln>
            <a:effectLst/>
          </c:spPr>
          <c:marker>
            <c:symbol val="none"/>
          </c:marker>
          <c:cat>
            <c:numRef>
              <c:f>中期予測!$A$176:$A$236</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中期予測!$I$176:$I$236</c:f>
              <c:numCache>
                <c:formatCode>0</c:formatCode>
                <c:ptCount val="61"/>
                <c:pt idx="0">
                  <c:v>77</c:v>
                </c:pt>
                <c:pt idx="1">
                  <c:v>78.842354146432513</c:v>
                </c:pt>
                <c:pt idx="2">
                  <c:v>80.72878970586342</c:v>
                </c:pt>
                <c:pt idx="3">
                  <c:v>82.660361400033224</c:v>
                </c:pt>
                <c:pt idx="4">
                  <c:v>84.638149186669082</c:v>
                </c:pt>
                <c:pt idx="5">
                  <c:v>86.663258863298083</c:v>
                </c:pt>
                <c:pt idx="6">
                  <c:v>88.736822685507832</c:v>
                </c:pt>
                <c:pt idx="7">
                  <c:v>90.859999999999928</c:v>
                </c:pt>
                <c:pt idx="8">
                  <c:v>93.03397789279029</c:v>
                </c:pt>
                <c:pt idx="9">
                  <c:v>95.259971852918767</c:v>
                </c:pt>
                <c:pt idx="10">
                  <c:v>97.539226452039145</c:v>
                </c:pt>
                <c:pt idx="11">
                  <c:v>99.873016040269448</c:v>
                </c:pt>
                <c:pt idx="12">
                  <c:v>102.26264545869167</c:v>
                </c:pt>
                <c:pt idx="13">
                  <c:v>104.70945076889917</c:v>
                </c:pt>
                <c:pt idx="14">
                  <c:v>107.21479999999984</c:v>
                </c:pt>
                <c:pt idx="15">
                  <c:v>109.78009391349246</c:v>
                </c:pt>
                <c:pt idx="16">
                  <c:v>112.40676678644407</c:v>
                </c:pt>
                <c:pt idx="17">
                  <c:v>115.0962872134061</c:v>
                </c:pt>
                <c:pt idx="18">
                  <c:v>117.85015892751785</c:v>
                </c:pt>
                <c:pt idx="19">
                  <c:v>120.66992164125607</c:v>
                </c:pt>
                <c:pt idx="20">
                  <c:v>123.55715190730092</c:v>
                </c:pt>
                <c:pt idx="21">
                  <c:v>126.51346399999971</c:v>
                </c:pt>
                <c:pt idx="22">
                  <c:v>129.54051081792099</c:v>
                </c:pt>
                <c:pt idx="23">
                  <c:v>132.63998480800387</c:v>
                </c:pt>
                <c:pt idx="24">
                  <c:v>135.81361891181908</c:v>
                </c:pt>
                <c:pt idx="25">
                  <c:v>139.06318753447096</c:v>
                </c:pt>
                <c:pt idx="26">
                  <c:v>142.39050753668204</c:v>
                </c:pt>
                <c:pt idx="27">
                  <c:v>145.79743925061496</c:v>
                </c:pt>
                <c:pt idx="28">
                  <c:v>149.28588751999953</c:v>
                </c:pt>
                <c:pt idx="29">
                  <c:v>152.85780276514666</c:v>
                </c:pt>
                <c:pt idx="30">
                  <c:v>156.51518207344446</c:v>
                </c:pt>
                <c:pt idx="31">
                  <c:v>151.50963638517786</c:v>
                </c:pt>
                <c:pt idx="32">
                  <c:v>146.66417412974761</c:v>
                </c:pt>
                <c:pt idx="33">
                  <c:v>141.97367564447063</c:v>
                </c:pt>
                <c:pt idx="34">
                  <c:v>137.43318499969683</c:v>
                </c:pt>
                <c:pt idx="35">
                  <c:v>133.03790476242779</c:v>
                </c:pt>
                <c:pt idx="36">
                  <c:v>128.78319092740117</c:v>
                </c:pt>
                <c:pt idx="37">
                  <c:v>124.66454801028546</c:v>
                </c:pt>
                <c:pt idx="38">
                  <c:v>120.67762429780004</c:v>
                </c:pt>
                <c:pt idx="39">
                  <c:v>116.81820724974231</c:v>
                </c:pt>
                <c:pt idx="40">
                  <c:v>113.08221904806362</c:v>
                </c:pt>
                <c:pt idx="41">
                  <c:v>109.465712288291</c:v>
                </c:pt>
                <c:pt idx="42">
                  <c:v>105.96486580874266</c:v>
                </c:pt>
                <c:pt idx="43">
                  <c:v>102.57598065313005</c:v>
                </c:pt>
                <c:pt idx="44">
                  <c:v>99.295476162280991</c:v>
                </c:pt>
                <c:pt idx="45">
                  <c:v>96.119886190854103</c:v>
                </c:pt>
                <c:pt idx="46">
                  <c:v>93.04585544504738</c:v>
                </c:pt>
                <c:pt idx="47">
                  <c:v>90.070135937431289</c:v>
                </c:pt>
                <c:pt idx="48">
                  <c:v>87.189583555160567</c:v>
                </c:pt>
                <c:pt idx="49">
                  <c:v>84.401154737938867</c:v>
                </c:pt>
                <c:pt idx="50">
                  <c:v>81.701903262226011</c:v>
                </c:pt>
                <c:pt idx="51">
                  <c:v>79.088977128290296</c:v>
                </c:pt>
                <c:pt idx="52">
                  <c:v>76.559615546816616</c:v>
                </c:pt>
                <c:pt idx="53">
                  <c:v>74.111146021886512</c:v>
                </c:pt>
                <c:pt idx="54">
                  <c:v>71.740981527248067</c:v>
                </c:pt>
                <c:pt idx="55">
                  <c:v>69.446617772892139</c:v>
                </c:pt>
                <c:pt idx="56">
                  <c:v>67.225630559046778</c:v>
                </c:pt>
                <c:pt idx="57">
                  <c:v>65.075673214794151</c:v>
                </c:pt>
                <c:pt idx="58">
                  <c:v>62.994474118603556</c:v>
                </c:pt>
                <c:pt idx="59">
                  <c:v>60.979834298160874</c:v>
                </c:pt>
                <c:pt idx="60">
                  <c:v>59.029625106958335</c:v>
                </c:pt>
              </c:numCache>
            </c:numRef>
          </c:val>
          <c:smooth val="0"/>
          <c:extLst>
            <c:ext xmlns:c16="http://schemas.microsoft.com/office/drawing/2014/chart" uri="{C3380CC4-5D6E-409C-BE32-E72D297353CC}">
              <c16:uniqueId val="{00000007-5B15-4D23-8D01-136F1BA53140}"/>
            </c:ext>
          </c:extLst>
        </c:ser>
        <c:ser>
          <c:idx val="8"/>
          <c:order val="8"/>
          <c:tx>
            <c:strRef>
              <c:f>中期予測!$J$175</c:f>
              <c:strCache>
                <c:ptCount val="1"/>
                <c:pt idx="0">
                  <c:v>全年齢</c:v>
                </c:pt>
              </c:strCache>
            </c:strRef>
          </c:tx>
          <c:spPr>
            <a:ln w="63500" cap="rnd">
              <a:solidFill>
                <a:schemeClr val="tx1">
                  <a:lumMod val="85000"/>
                  <a:lumOff val="15000"/>
                </a:schemeClr>
              </a:solidFill>
              <a:round/>
            </a:ln>
            <a:effectLst/>
          </c:spPr>
          <c:marker>
            <c:symbol val="none"/>
          </c:marker>
          <c:cat>
            <c:numRef>
              <c:f>中期予測!$A$176:$A$236</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中期予測!$J$176:$J$236</c:f>
              <c:numCache>
                <c:formatCode>0</c:formatCode>
                <c:ptCount val="61"/>
                <c:pt idx="0">
                  <c:v>2361</c:v>
                </c:pt>
                <c:pt idx="1">
                  <c:v>2417.4908849315216</c:v>
                </c:pt>
                <c:pt idx="2">
                  <c:v>2475.3334090330327</c:v>
                </c:pt>
                <c:pt idx="3">
                  <c:v>2534.5599125386807</c:v>
                </c:pt>
                <c:pt idx="4">
                  <c:v>2595.2035094769572</c:v>
                </c:pt>
                <c:pt idx="5">
                  <c:v>2657.2981061850223</c:v>
                </c:pt>
                <c:pt idx="6">
                  <c:v>2720.8784202660258</c:v>
                </c:pt>
                <c:pt idx="7">
                  <c:v>2785.9799999999982</c:v>
                </c:pt>
                <c:pt idx="8">
                  <c:v>2852.6392442191927</c:v>
                </c:pt>
                <c:pt idx="9">
                  <c:v>2920.8934226589763</c:v>
                </c:pt>
                <c:pt idx="10">
                  <c:v>2990.7806967956412</c:v>
                </c:pt>
                <c:pt idx="11">
                  <c:v>3062.3401411828067</c:v>
                </c:pt>
                <c:pt idx="12">
                  <c:v>3135.6117652983244</c:v>
                </c:pt>
                <c:pt idx="13">
                  <c:v>3210.6365359139086</c:v>
                </c:pt>
                <c:pt idx="14">
                  <c:v>3287.456399999995</c:v>
                </c:pt>
                <c:pt idx="15">
                  <c:v>3366.1143081786458</c:v>
                </c:pt>
                <c:pt idx="16">
                  <c:v>3446.6542387375898</c:v>
                </c:pt>
                <c:pt idx="17">
                  <c:v>3529.1212222188537</c:v>
                </c:pt>
                <c:pt idx="18">
                  <c:v>3613.5613665957094</c:v>
                </c:pt>
                <c:pt idx="19">
                  <c:v>3700.0218830520207</c:v>
                </c:pt>
                <c:pt idx="20">
                  <c:v>3788.5511123784081</c:v>
                </c:pt>
                <c:pt idx="21">
                  <c:v>3879.1985519999907</c:v>
                </c:pt>
                <c:pt idx="22">
                  <c:v>3972.0148836507979</c:v>
                </c:pt>
                <c:pt idx="23">
                  <c:v>4067.0520017103527</c:v>
                </c:pt>
                <c:pt idx="24">
                  <c:v>4164.363042218245</c:v>
                </c:pt>
                <c:pt idx="25">
                  <c:v>4264.0024125829341</c:v>
                </c:pt>
                <c:pt idx="26">
                  <c:v>4366.0258220013802</c:v>
                </c:pt>
                <c:pt idx="27">
                  <c:v>4470.4903126065192</c:v>
                </c:pt>
                <c:pt idx="28">
                  <c:v>4577.4542913599862</c:v>
                </c:pt>
                <c:pt idx="29">
                  <c:v>4686.977562707938</c:v>
                </c:pt>
                <c:pt idx="30">
                  <c:v>4799.1213620182116</c:v>
                </c:pt>
                <c:pt idx="31">
                  <c:v>4645.6396299403232</c:v>
                </c:pt>
                <c:pt idx="32">
                  <c:v>4497.0664301342094</c:v>
                </c:pt>
                <c:pt idx="33">
                  <c:v>4353.244781773964</c:v>
                </c:pt>
                <c:pt idx="34">
                  <c:v>4214.0227244712241</c:v>
                </c:pt>
                <c:pt idx="35">
                  <c:v>4079.2531577154814</c:v>
                </c:pt>
                <c:pt idx="36">
                  <c:v>3948.7936854492755</c:v>
                </c:pt>
                <c:pt idx="37">
                  <c:v>3822.5064656140785</c:v>
                </c:pt>
                <c:pt idx="38">
                  <c:v>3700.2580645078692</c:v>
                </c:pt>
                <c:pt idx="39">
                  <c:v>3581.9193158005423</c:v>
                </c:pt>
                <c:pt idx="40">
                  <c:v>3467.3651840581597</c:v>
                </c:pt>
                <c:pt idx="41">
                  <c:v>3356.474632631885</c:v>
                </c:pt>
                <c:pt idx="42">
                  <c:v>3249.1304957719681</c:v>
                </c:pt>
                <c:pt idx="43">
                  <c:v>3145.21935483169</c:v>
                </c:pt>
                <c:pt idx="44">
                  <c:v>3044.6314184304615</c:v>
                </c:pt>
                <c:pt idx="45">
                  <c:v>2947.2604064494362</c:v>
                </c:pt>
                <c:pt idx="46">
                  <c:v>2853.0034377371035</c:v>
                </c:pt>
                <c:pt idx="47">
                  <c:v>2761.7609214061731</c:v>
                </c:pt>
                <c:pt idx="48">
                  <c:v>2673.4364516069372</c:v>
                </c:pt>
                <c:pt idx="49">
                  <c:v>2587.9367056658921</c:v>
                </c:pt>
                <c:pt idx="50">
                  <c:v>2505.1713454820215</c:v>
                </c:pt>
                <c:pt idx="51">
                  <c:v>2425.0529220765379</c:v>
                </c:pt>
                <c:pt idx="52">
                  <c:v>2347.4967831952476</c:v>
                </c:pt>
                <c:pt idx="53">
                  <c:v>2272.4209838658967</c:v>
                </c:pt>
                <c:pt idx="54">
                  <c:v>2199.7461998160088</c:v>
                </c:pt>
                <c:pt idx="55">
                  <c:v>2129.3956436597191</c:v>
                </c:pt>
                <c:pt idx="56">
                  <c:v>2061.2949837650576</c:v>
                </c:pt>
                <c:pt idx="57">
                  <c:v>1995.3722657159608</c:v>
                </c:pt>
                <c:pt idx="58">
                  <c:v>1931.5578362860131</c:v>
                </c:pt>
                <c:pt idx="59">
                  <c:v>1869.7842698436077</c:v>
                </c:pt>
                <c:pt idx="60">
                  <c:v>1809.9862971107614</c:v>
                </c:pt>
              </c:numCache>
            </c:numRef>
          </c:val>
          <c:smooth val="0"/>
          <c:extLst>
            <c:ext xmlns:c16="http://schemas.microsoft.com/office/drawing/2014/chart" uri="{C3380CC4-5D6E-409C-BE32-E72D297353CC}">
              <c16:uniqueId val="{00000008-5B15-4D23-8D01-136F1BA53140}"/>
            </c:ext>
          </c:extLst>
        </c:ser>
        <c:dLbls>
          <c:showLegendKey val="0"/>
          <c:showVal val="0"/>
          <c:showCatName val="0"/>
          <c:showSerName val="0"/>
          <c:showPercent val="0"/>
          <c:showBubbleSize val="0"/>
        </c:dLbls>
        <c:smooth val="0"/>
        <c:axId val="1818468448"/>
        <c:axId val="1818469280"/>
      </c:lineChart>
      <c:catAx>
        <c:axId val="1818468448"/>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85000"/>
                        <a:lumOff val="15000"/>
                      </a:schemeClr>
                    </a:solidFill>
                    <a:latin typeface="+mn-lt"/>
                    <a:ea typeface="+mn-ea"/>
                    <a:cs typeface="+mn-cs"/>
                  </a:defRPr>
                </a:pPr>
                <a:r>
                  <a:rPr lang="ja-JP"/>
                  <a:t>日</a:t>
                </a:r>
                <a:endParaRPr lang="en-US"/>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85000"/>
                      <a:lumOff val="1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85000"/>
                <a:lumOff val="1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85000"/>
                    <a:lumOff val="15000"/>
                  </a:schemeClr>
                </a:solidFill>
                <a:latin typeface="+mn-lt"/>
                <a:ea typeface="+mn-ea"/>
                <a:cs typeface="+mn-cs"/>
              </a:defRPr>
            </a:pPr>
            <a:endParaRPr lang="en-US"/>
          </a:p>
        </c:txPr>
        <c:crossAx val="1818469280"/>
        <c:crosses val="autoZero"/>
        <c:auto val="1"/>
        <c:lblAlgn val="ctr"/>
        <c:lblOffset val="100"/>
        <c:tickLblSkip val="5"/>
        <c:tickMarkSkip val="5"/>
        <c:noMultiLvlLbl val="0"/>
      </c:catAx>
      <c:valAx>
        <c:axId val="1818469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85000"/>
                        <a:lumOff val="15000"/>
                      </a:schemeClr>
                    </a:solidFill>
                    <a:latin typeface="+mn-lt"/>
                    <a:ea typeface="+mn-ea"/>
                    <a:cs typeface="+mn-cs"/>
                  </a:defRPr>
                </a:pPr>
                <a:r>
                  <a:rPr lang="en-US" sz="1600"/>
                  <a:t>1</a:t>
                </a:r>
                <a:r>
                  <a:rPr lang="ja-JP" sz="1600"/>
                  <a:t>日あたりの新規陽性者数</a:t>
                </a:r>
                <a:endParaRPr lang="en-US" sz="1600"/>
              </a:p>
            </c:rich>
          </c:tx>
          <c:layout>
            <c:manualLayout>
              <c:xMode val="edge"/>
              <c:yMode val="edge"/>
              <c:x val="1.0502729758537275E-2"/>
              <c:y val="0.19097385004524592"/>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85000"/>
                      <a:lumOff val="15000"/>
                    </a:schemeClr>
                  </a:solidFill>
                  <a:latin typeface="+mn-lt"/>
                  <a:ea typeface="+mn-ea"/>
                  <a:cs typeface="+mn-cs"/>
                </a:defRPr>
              </a:pPr>
              <a:endParaRPr lang="en-US"/>
            </a:p>
          </c:txPr>
        </c:title>
        <c:numFmt formatCode="0" sourceLinked="1"/>
        <c:majorTickMark val="none"/>
        <c:minorTickMark val="none"/>
        <c:tickLblPos val="nextTo"/>
        <c:spPr>
          <a:noFill/>
          <a:ln>
            <a:solidFill>
              <a:schemeClr val="tx1">
                <a:lumMod val="85000"/>
                <a:lumOff val="15000"/>
              </a:schemeClr>
            </a:solidFill>
          </a:ln>
          <a:effectLst/>
        </c:spPr>
        <c:txPr>
          <a:bodyPr rot="-60000000" spcFirstLastPara="1" vertOverflow="ellipsis" vert="horz" wrap="square" anchor="ctr" anchorCtr="1"/>
          <a:lstStyle/>
          <a:p>
            <a:pPr>
              <a:defRPr sz="1800" b="0" i="0" u="none" strike="noStrike" kern="1200" baseline="0">
                <a:solidFill>
                  <a:schemeClr val="tx1">
                    <a:lumMod val="85000"/>
                    <a:lumOff val="15000"/>
                  </a:schemeClr>
                </a:solidFill>
                <a:latin typeface="+mn-lt"/>
                <a:ea typeface="+mn-ea"/>
                <a:cs typeface="+mn-cs"/>
              </a:defRPr>
            </a:pPr>
            <a:endParaRPr lang="en-US"/>
          </a:p>
        </c:txPr>
        <c:crossAx val="1818468448"/>
        <c:crosses val="autoZero"/>
        <c:crossBetween val="between"/>
      </c:valAx>
      <c:spPr>
        <a:noFill/>
        <a:ln>
          <a:noFill/>
        </a:ln>
        <a:effectLst/>
      </c:spPr>
    </c:plotArea>
    <c:legend>
      <c:legendPos val="r"/>
      <c:layout>
        <c:manualLayout>
          <c:xMode val="edge"/>
          <c:yMode val="edge"/>
          <c:x val="0.8216123024370342"/>
          <c:y val="0"/>
          <c:w val="0.17146779085338973"/>
          <c:h val="1"/>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85000"/>
                  <a:lumOff val="1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800">
          <a:solidFill>
            <a:schemeClr val="tx1">
              <a:lumMod val="85000"/>
              <a:lumOff val="15000"/>
            </a:schemeClr>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85000"/>
                    <a:lumOff val="15000"/>
                  </a:schemeClr>
                </a:solidFill>
                <a:latin typeface="+mn-lt"/>
                <a:ea typeface="+mn-ea"/>
                <a:cs typeface="+mn-cs"/>
              </a:defRPr>
            </a:pPr>
            <a:r>
              <a:rPr lang="ja-JP" sz="2000" b="0" i="0" baseline="0">
                <a:effectLst/>
              </a:rPr>
              <a:t>予測：酸素投与を要する人（重症者を含む）</a:t>
            </a:r>
            <a:endParaRPr lang="en-US" sz="2000">
              <a:effectLst/>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85000"/>
                  <a:lumOff val="15000"/>
                </a:schemeClr>
              </a:solidFill>
              <a:latin typeface="+mn-lt"/>
              <a:ea typeface="+mn-ea"/>
              <a:cs typeface="+mn-cs"/>
            </a:defRPr>
          </a:pPr>
          <a:endParaRPr lang="en-US"/>
        </a:p>
      </c:txPr>
    </c:title>
    <c:autoTitleDeleted val="0"/>
    <c:plotArea>
      <c:layout/>
      <c:lineChart>
        <c:grouping val="standard"/>
        <c:varyColors val="0"/>
        <c:ser>
          <c:idx val="0"/>
          <c:order val="0"/>
          <c:tx>
            <c:strRef>
              <c:f>中期予測!$B$175</c:f>
              <c:strCache>
                <c:ptCount val="1"/>
                <c:pt idx="0">
                  <c:v>10歳未満</c:v>
                </c:pt>
              </c:strCache>
            </c:strRef>
          </c:tx>
          <c:spPr>
            <a:ln w="28575" cap="rnd">
              <a:solidFill>
                <a:schemeClr val="accent1"/>
              </a:solidFill>
              <a:prstDash val="dash"/>
              <a:round/>
            </a:ln>
            <a:effectLst/>
          </c:spPr>
          <c:marker>
            <c:symbol val="none"/>
          </c:marker>
          <c:cat>
            <c:numRef>
              <c:f>中期予測!$A$241:$A$301</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中期予測!$B$241:$B$301</c:f>
              <c:numCache>
                <c:formatCode>0</c:formatCode>
                <c:ptCount val="61"/>
                <c:pt idx="0">
                  <c:v>0</c:v>
                </c:pt>
                <c:pt idx="1">
                  <c:v>1.33</c:v>
                </c:pt>
                <c:pt idx="2">
                  <c:v>2.7244063676467318</c:v>
                </c:pt>
                <c:pt idx="3">
                  <c:v>4.1521762463745784</c:v>
                </c:pt>
                <c:pt idx="4">
                  <c:v>5.569774580810984</c:v>
                </c:pt>
                <c:pt idx="5">
                  <c:v>6.9315385368009395</c:v>
                </c:pt>
                <c:pt idx="6">
                  <c:v>8.2054904980731411</c:v>
                </c:pt>
                <c:pt idx="7">
                  <c:v>9.3746055265278923</c:v>
                </c:pt>
                <c:pt idx="8">
                  <c:v>10.433686539435447</c:v>
                </c:pt>
                <c:pt idx="9">
                  <c:v>11.385793069093639</c:v>
                </c:pt>
                <c:pt idx="10">
                  <c:v>12.239259887064581</c:v>
                </c:pt>
                <c:pt idx="11">
                  <c:v>13.005409874809505</c:v>
                </c:pt>
                <c:pt idx="12">
                  <c:v>13.69686712903227</c:v>
                </c:pt>
                <c:pt idx="13">
                  <c:v>14.326366218926808</c:v>
                </c:pt>
                <c:pt idx="14">
                  <c:v>14.905966506105466</c:v>
                </c:pt>
                <c:pt idx="15">
                  <c:v>15.446587742936918</c:v>
                </c:pt>
                <c:pt idx="16">
                  <c:v>15.957788405294769</c:v>
                </c:pt>
                <c:pt idx="17">
                  <c:v>16.4477159930074</c:v>
                </c:pt>
                <c:pt idx="18">
                  <c:v>16.923169543611969</c:v>
                </c:pt>
                <c:pt idx="19">
                  <c:v>17.389727319473582</c:v>
                </c:pt>
                <c:pt idx="20">
                  <c:v>17.851905156189552</c:v>
                </c:pt>
                <c:pt idx="21">
                  <c:v>18.31332195402678</c:v>
                </c:pt>
                <c:pt idx="22">
                  <c:v>18.776857617777356</c:v>
                </c:pt>
                <c:pt idx="23">
                  <c:v>19.244795323488109</c:v>
                </c:pt>
                <c:pt idx="24">
                  <c:v>19.718944561328712</c:v>
                </c:pt>
                <c:pt idx="25">
                  <c:v>20.200744361055069</c:v>
                </c:pt>
                <c:pt idx="26">
                  <c:v>20.691347856802683</c:v>
                </c:pt>
                <c:pt idx="27">
                  <c:v>21.191690251501388</c:v>
                </c:pt>
                <c:pt idx="28">
                  <c:v>21.702542586810655</c:v>
                </c:pt>
                <c:pt idx="29">
                  <c:v>22.224553727666407</c:v>
                </c:pt>
                <c:pt idx="30">
                  <c:v>22.758282782950232</c:v>
                </c:pt>
                <c:pt idx="31">
                  <c:v>23.153080047571351</c:v>
                </c:pt>
                <c:pt idx="32">
                  <c:v>23.410610935230434</c:v>
                </c:pt>
                <c:pt idx="33">
                  <c:v>23.532383452254262</c:v>
                </c:pt>
                <c:pt idx="34">
                  <c:v>23.52479890520527</c:v>
                </c:pt>
                <c:pt idx="35">
                  <c:v>23.399121092205796</c:v>
                </c:pt>
                <c:pt idx="36">
                  <c:v>23.169768160619956</c:v>
                </c:pt>
                <c:pt idx="37">
                  <c:v>22.852554801905946</c:v>
                </c:pt>
                <c:pt idx="38">
                  <c:v>22.463347310608015</c:v>
                </c:pt>
                <c:pt idx="39">
                  <c:v>22.017158010371251</c:v>
                </c:pt>
                <c:pt idx="40">
                  <c:v>21.5275971904763</c:v>
                </c:pt>
                <c:pt idx="41">
                  <c:v>21.006594035068975</c:v>
                </c:pt>
                <c:pt idx="42">
                  <c:v>20.464311730442994</c:v>
                </c:pt>
                <c:pt idx="43">
                  <c:v>19.909195861036459</c:v>
                </c:pt>
                <c:pt idx="44">
                  <c:v>19.348107199322953</c:v>
                </c:pt>
                <c:pt idx="45">
                  <c:v>18.786500817552646</c:v>
                </c:pt>
                <c:pt idx="46">
                  <c:v>18.228623353979263</c:v>
                </c:pt>
                <c:pt idx="47">
                  <c:v>17.67770898748778</c:v>
                </c:pt>
                <c:pt idx="48">
                  <c:v>17.13616188903416</c:v>
                </c:pt>
                <c:pt idx="49">
                  <c:v>16.605718489010354</c:v>
                </c:pt>
                <c:pt idx="50">
                  <c:v>16.087586904406979</c:v>
                </c:pt>
                <c:pt idx="51">
                  <c:v>15.582563531908963</c:v>
                </c:pt>
                <c:pt idx="52">
                  <c:v>15.091128417883905</c:v>
                </c:pt>
                <c:pt idx="53">
                  <c:v>14.6135218470649</c:v>
                </c:pt>
                <c:pt idx="54">
                  <c:v>14.149804894630559</c:v>
                </c:pt>
                <c:pt idx="55">
                  <c:v>13.699906656080449</c:v>
                </c:pt>
                <c:pt idx="56">
                  <c:v>13.263660649177293</c:v>
                </c:pt>
                <c:pt idx="57">
                  <c:v>12.840832571266869</c:v>
                </c:pt>
                <c:pt idx="58">
                  <c:v>12.431141257488921</c:v>
                </c:pt>
                <c:pt idx="59">
                  <c:v>12.03427435900559</c:v>
                </c:pt>
                <c:pt idx="60">
                  <c:v>11.64989996577571</c:v>
                </c:pt>
              </c:numCache>
            </c:numRef>
          </c:val>
          <c:smooth val="0"/>
          <c:extLst>
            <c:ext xmlns:c16="http://schemas.microsoft.com/office/drawing/2014/chart" uri="{C3380CC4-5D6E-409C-BE32-E72D297353CC}">
              <c16:uniqueId val="{00000000-A2CA-48FD-87E0-5DC7CDBA9963}"/>
            </c:ext>
          </c:extLst>
        </c:ser>
        <c:ser>
          <c:idx val="1"/>
          <c:order val="1"/>
          <c:tx>
            <c:strRef>
              <c:f>中期予測!$C$175</c:f>
              <c:strCache>
                <c:ptCount val="1"/>
                <c:pt idx="0">
                  <c:v>10歳台</c:v>
                </c:pt>
              </c:strCache>
            </c:strRef>
          </c:tx>
          <c:spPr>
            <a:ln w="28575" cap="rnd">
              <a:solidFill>
                <a:schemeClr val="accent2"/>
              </a:solidFill>
              <a:prstDash val="dash"/>
              <a:round/>
            </a:ln>
            <a:effectLst/>
          </c:spPr>
          <c:marker>
            <c:symbol val="none"/>
          </c:marker>
          <c:cat>
            <c:numRef>
              <c:f>中期予測!$A$241:$A$301</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中期予測!$C$241:$C$301</c:f>
              <c:numCache>
                <c:formatCode>0</c:formatCode>
                <c:ptCount val="61"/>
                <c:pt idx="0">
                  <c:v>0</c:v>
                </c:pt>
                <c:pt idx="1">
                  <c:v>1.9884615384615385</c:v>
                </c:pt>
                <c:pt idx="2">
                  <c:v>4.0732159978986706</c:v>
                </c:pt>
                <c:pt idx="3">
                  <c:v>6.2078517043830459</c:v>
                </c:pt>
                <c:pt idx="4">
                  <c:v>8.3272800991303626</c:v>
                </c:pt>
                <c:pt idx="5">
                  <c:v>10.36323141563356</c:v>
                </c:pt>
                <c:pt idx="6">
                  <c:v>12.267896435812071</c:v>
                </c:pt>
                <c:pt idx="7">
                  <c:v>14.015821449435862</c:v>
                </c:pt>
                <c:pt idx="8">
                  <c:v>15.599236381978388</c:v>
                </c:pt>
                <c:pt idx="9">
                  <c:v>17.022715490808011</c:v>
                </c:pt>
                <c:pt idx="10">
                  <c:v>18.298719958393253</c:v>
                </c:pt>
                <c:pt idx="11">
                  <c:v>19.444178442095179</c:v>
                </c:pt>
                <c:pt idx="12">
                  <c:v>20.47796502518705</c:v>
                </c:pt>
                <c:pt idx="13">
                  <c:v>21.419118956579403</c:v>
                </c:pt>
                <c:pt idx="14">
                  <c:v>22.285669993223035</c:v>
                </c:pt>
                <c:pt idx="15">
                  <c:v>23.093944080677812</c:v>
                </c:pt>
                <c:pt idx="16">
                  <c:v>23.858231941982055</c:v>
                </c:pt>
                <c:pt idx="17">
                  <c:v>24.590714772657105</c:v>
                </c:pt>
                <c:pt idx="18">
                  <c:v>25.301557704012115</c:v>
                </c:pt>
                <c:pt idx="19">
                  <c:v>25.999100706095554</c:v>
                </c:pt>
                <c:pt idx="20">
                  <c:v>26.69009533183921</c:v>
                </c:pt>
                <c:pt idx="21">
                  <c:v>27.379952140635755</c:v>
                </c:pt>
                <c:pt idx="22">
                  <c:v>28.072976831668282</c:v>
                </c:pt>
                <c:pt idx="23">
                  <c:v>28.772582944601929</c:v>
                </c:pt>
                <c:pt idx="24">
                  <c:v>29.481475818990585</c:v>
                </c:pt>
                <c:pt idx="25">
                  <c:v>30.201806925001367</c:v>
                </c:pt>
                <c:pt idx="26">
                  <c:v>30.935300294872714</c:v>
                </c:pt>
                <c:pt idx="27">
                  <c:v>31.683354135414163</c:v>
                </c:pt>
                <c:pt idx="28">
                  <c:v>32.447121218568853</c:v>
                </c:pt>
                <c:pt idx="29">
                  <c:v>33.227571651832086</c:v>
                </c:pt>
                <c:pt idx="30">
                  <c:v>34.02554134987065</c:v>
                </c:pt>
                <c:pt idx="31">
                  <c:v>34.615796369561565</c:v>
                </c:pt>
                <c:pt idx="32">
                  <c:v>35.000826644054762</c:v>
                </c:pt>
                <c:pt idx="33">
                  <c:v>35.182886769275463</c:v>
                </c:pt>
                <c:pt idx="34">
                  <c:v>35.171547235370525</c:v>
                </c:pt>
                <c:pt idx="35">
                  <c:v>34.983648365154423</c:v>
                </c:pt>
                <c:pt idx="36">
                  <c:v>34.640746498092895</c:v>
                </c:pt>
                <c:pt idx="37">
                  <c:v>34.166485924191377</c:v>
                </c:pt>
                <c:pt idx="38">
                  <c:v>33.584588084396614</c:v>
                </c:pt>
                <c:pt idx="39">
                  <c:v>32.917497661544076</c:v>
                </c:pt>
                <c:pt idx="40">
                  <c:v>32.185563179514894</c:v>
                </c:pt>
                <c:pt idx="41">
                  <c:v>31.406619769030257</c:v>
                </c:pt>
                <c:pt idx="42">
                  <c:v>30.595862245919697</c:v>
                </c:pt>
                <c:pt idx="43">
                  <c:v>29.76591746719448</c:v>
                </c:pt>
                <c:pt idx="44">
                  <c:v>28.927042863071048</c:v>
                </c:pt>
                <c:pt idx="45">
                  <c:v>28.087394224044878</c:v>
                </c:pt>
                <c:pt idx="46">
                  <c:v>27.253320630443266</c:v>
                </c:pt>
                <c:pt idx="47">
                  <c:v>26.429657450928811</c:v>
                </c:pt>
                <c:pt idx="48">
                  <c:v>25.619999122702897</c:v>
                </c:pt>
                <c:pt idx="49">
                  <c:v>24.826941754824627</c:v>
                </c:pt>
                <c:pt idx="50">
                  <c:v>24.052291583511881</c:v>
                </c:pt>
                <c:pt idx="51">
                  <c:v>23.297239288597272</c:v>
                </c:pt>
                <c:pt idx="52">
                  <c:v>22.562502579658702</c:v>
                </c:pt>
                <c:pt idx="53">
                  <c:v>21.848440702523291</c:v>
                </c:pt>
                <c:pt idx="54">
                  <c:v>21.155144969705038</c:v>
                </c:pt>
                <c:pt idx="55">
                  <c:v>20.48250937302948</c:v>
                </c:pt>
                <c:pt idx="56">
                  <c:v>19.83028500759012</c:v>
                </c:pt>
                <c:pt idx="57">
                  <c:v>19.198121571269443</c:v>
                </c:pt>
                <c:pt idx="58">
                  <c:v>18.585598699021908</c:v>
                </c:pt>
                <c:pt idx="59">
                  <c:v>17.992249403140228</c:v>
                </c:pt>
                <c:pt idx="60">
                  <c:v>17.41757745027774</c:v>
                </c:pt>
              </c:numCache>
            </c:numRef>
          </c:val>
          <c:smooth val="0"/>
          <c:extLst>
            <c:ext xmlns:c16="http://schemas.microsoft.com/office/drawing/2014/chart" uri="{C3380CC4-5D6E-409C-BE32-E72D297353CC}">
              <c16:uniqueId val="{00000001-A2CA-48FD-87E0-5DC7CDBA9963}"/>
            </c:ext>
          </c:extLst>
        </c:ser>
        <c:ser>
          <c:idx val="2"/>
          <c:order val="2"/>
          <c:tx>
            <c:strRef>
              <c:f>中期予測!$D$175</c:f>
              <c:strCache>
                <c:ptCount val="1"/>
                <c:pt idx="0">
                  <c:v>20歳台</c:v>
                </c:pt>
              </c:strCache>
            </c:strRef>
          </c:tx>
          <c:spPr>
            <a:ln w="28575" cap="rnd">
              <a:solidFill>
                <a:schemeClr val="accent3"/>
              </a:solidFill>
              <a:prstDash val="dash"/>
              <a:round/>
            </a:ln>
            <a:effectLst/>
          </c:spPr>
          <c:marker>
            <c:symbol val="none"/>
          </c:marker>
          <c:cat>
            <c:numRef>
              <c:f>中期予測!$A$241:$A$301</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中期予測!$D$241:$D$301</c:f>
              <c:numCache>
                <c:formatCode>0</c:formatCode>
                <c:ptCount val="61"/>
                <c:pt idx="0">
                  <c:v>0</c:v>
                </c:pt>
                <c:pt idx="1">
                  <c:v>8.6606896551724137</c:v>
                </c:pt>
                <c:pt idx="2">
                  <c:v>17.740780484784889</c:v>
                </c:pt>
                <c:pt idx="3">
                  <c:v>27.038127716863858</c:v>
                </c:pt>
                <c:pt idx="4">
                  <c:v>36.258547710603274</c:v>
                </c:pt>
                <c:pt idx="5">
                  <c:v>45.093483383044784</c:v>
                </c:pt>
                <c:pt idx="6">
                  <c:v>53.326788860374592</c:v>
                </c:pt>
                <c:pt idx="7">
                  <c:v>60.845854622200093</c:v>
                </c:pt>
                <c:pt idx="8">
                  <c:v>67.62114303070905</c:v>
                </c:pt>
                <c:pt idx="9">
                  <c:v>73.680689695425585</c:v>
                </c:pt>
                <c:pt idx="10">
                  <c:v>79.088035082740376</c:v>
                </c:pt>
                <c:pt idx="11">
                  <c:v>83.925327098830479</c:v>
                </c:pt>
                <c:pt idx="12">
                  <c:v>88.281266881408754</c:v>
                </c:pt>
                <c:pt idx="13">
                  <c:v>92.243064915094777</c:v>
                </c:pt>
                <c:pt idx="14">
                  <c:v>95.891524313817797</c:v>
                </c:pt>
                <c:pt idx="15">
                  <c:v>99.29844397054795</c:v>
                </c:pt>
                <c:pt idx="16">
                  <c:v>102.52565084069465</c:v>
                </c:pt>
                <c:pt idx="17">
                  <c:v>105.62510155408194</c:v>
                </c:pt>
                <c:pt idx="18">
                  <c:v>108.63962367926212</c:v>
                </c:pt>
                <c:pt idx="19">
                  <c:v>111.60398504755349</c:v>
                </c:pt>
                <c:pt idx="20">
                  <c:v>114.54607873230134</c:v>
                </c:pt>
                <c:pt idx="21">
                  <c:v>117.48808915121948</c:v>
                </c:pt>
                <c:pt idx="22">
                  <c:v>120.44756225388541</c:v>
                </c:pt>
                <c:pt idx="23">
                  <c:v>123.43834274967361</c:v>
                </c:pt>
                <c:pt idx="24">
                  <c:v>126.47136743735297</c:v>
                </c:pt>
                <c:pt idx="25">
                  <c:v>129.55531946966639</c:v>
                </c:pt>
                <c:pt idx="26">
                  <c:v>132.69715689734446</c:v>
                </c:pt>
                <c:pt idx="27">
                  <c:v>135.90253252848157</c:v>
                </c:pt>
                <c:pt idx="28">
                  <c:v>139.17612282979843</c:v>
                </c:pt>
                <c:pt idx="29">
                  <c:v>142.52188256918583</c:v>
                </c:pt>
                <c:pt idx="30">
                  <c:v>145.94324001384308</c:v>
                </c:pt>
                <c:pt idx="31">
                  <c:v>148.4590272145401</c:v>
                </c:pt>
                <c:pt idx="32">
                  <c:v>150.07995557107296</c:v>
                </c:pt>
                <c:pt idx="33">
                  <c:v>150.81573734437202</c:v>
                </c:pt>
                <c:pt idx="34">
                  <c:v>150.70918336891776</c:v>
                </c:pt>
                <c:pt idx="35">
                  <c:v>149.83598758880149</c:v>
                </c:pt>
                <c:pt idx="36">
                  <c:v>148.29318631202358</c:v>
                </c:pt>
                <c:pt idx="37">
                  <c:v>146.18699180127402</c:v>
                </c:pt>
                <c:pt idx="38">
                  <c:v>143.62335897290899</c:v>
                </c:pt>
                <c:pt idx="39">
                  <c:v>140.70168968305504</c:v>
                </c:pt>
                <c:pt idx="40">
                  <c:v>137.5111735761561</c:v>
                </c:pt>
                <c:pt idx="41">
                  <c:v>134.12910423616449</c:v>
                </c:pt>
                <c:pt idx="42">
                  <c:v>130.62057186368787</c:v>
                </c:pt>
                <c:pt idx="43">
                  <c:v>127.03904631721802</c:v>
                </c:pt>
                <c:pt idx="44">
                  <c:v>123.4274778498863</c:v>
                </c:pt>
                <c:pt idx="45">
                  <c:v>119.81964404007098</c:v>
                </c:pt>
                <c:pt idx="46">
                  <c:v>116.24155633704201</c:v>
                </c:pt>
                <c:pt idx="47">
                  <c:v>112.71280730821171</c:v>
                </c:pt>
                <c:pt idx="48">
                  <c:v>109.24779075796863</c:v>
                </c:pt>
                <c:pt idx="49">
                  <c:v>105.85676328196617</c:v>
                </c:pt>
                <c:pt idx="50">
                  <c:v>102.54674010613434</c:v>
                </c:pt>
                <c:pt idx="51">
                  <c:v>99.322232992437307</c:v>
                </c:pt>
                <c:pt idx="52">
                  <c:v>96.185846128911749</c:v>
                </c:pt>
                <c:pt idx="53">
                  <c:v>93.138749409644987</c:v>
                </c:pt>
                <c:pt idx="54">
                  <c:v>90.181049029756934</c:v>
                </c:pt>
                <c:pt idx="55">
                  <c:v>87.3120741023601</c:v>
                </c:pt>
                <c:pt idx="56">
                  <c:v>84.530595901353507</c:v>
                </c:pt>
                <c:pt idx="57">
                  <c:v>81.834993901944117</c:v>
                </c:pt>
                <c:pt idx="58">
                  <c:v>79.223380368378102</c:v>
                </c:pt>
                <c:pt idx="59">
                  <c:v>76.693693012210474</c:v>
                </c:pt>
                <c:pt idx="60">
                  <c:v>74.243763301077607</c:v>
                </c:pt>
              </c:numCache>
            </c:numRef>
          </c:val>
          <c:smooth val="0"/>
          <c:extLst>
            <c:ext xmlns:c16="http://schemas.microsoft.com/office/drawing/2014/chart" uri="{C3380CC4-5D6E-409C-BE32-E72D297353CC}">
              <c16:uniqueId val="{00000002-A2CA-48FD-87E0-5DC7CDBA9963}"/>
            </c:ext>
          </c:extLst>
        </c:ser>
        <c:ser>
          <c:idx val="3"/>
          <c:order val="3"/>
          <c:tx>
            <c:strRef>
              <c:f>中期予測!$E$175</c:f>
              <c:strCache>
                <c:ptCount val="1"/>
                <c:pt idx="0">
                  <c:v>30歳台</c:v>
                </c:pt>
              </c:strCache>
            </c:strRef>
          </c:tx>
          <c:spPr>
            <a:ln w="28575" cap="rnd">
              <a:solidFill>
                <a:schemeClr val="accent4"/>
              </a:solidFill>
              <a:prstDash val="dash"/>
              <a:round/>
            </a:ln>
            <a:effectLst/>
          </c:spPr>
          <c:marker>
            <c:symbol val="none"/>
          </c:marker>
          <c:cat>
            <c:numRef>
              <c:f>中期予測!$A$241:$A$301</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中期予測!$E$241:$E$301</c:f>
              <c:numCache>
                <c:formatCode>0</c:formatCode>
                <c:ptCount val="61"/>
                <c:pt idx="0">
                  <c:v>0</c:v>
                </c:pt>
                <c:pt idx="1">
                  <c:v>18.717241379310344</c:v>
                </c:pt>
                <c:pt idx="2">
                  <c:v>38.340880901183461</c:v>
                </c:pt>
                <c:pt idx="3">
                  <c:v>58.434048911903581</c:v>
                </c:pt>
                <c:pt idx="4">
                  <c:v>78.397936245338883</c:v>
                </c:pt>
                <c:pt idx="5">
                  <c:v>97.604460668401842</c:v>
                </c:pt>
                <c:pt idx="6">
                  <c:v>115.61385983472002</c:v>
                </c:pt>
                <c:pt idx="7">
                  <c:v>132.18880465400412</c:v>
                </c:pt>
                <c:pt idx="8">
                  <c:v>147.25057405973013</c:v>
                </c:pt>
                <c:pt idx="9">
                  <c:v>160.83170561861937</c:v>
                </c:pt>
                <c:pt idx="10">
                  <c:v>173.03748010058808</c:v>
                </c:pt>
                <c:pt idx="11">
                  <c:v>184.01633316418037</c:v>
                </c:pt>
                <c:pt idx="12">
                  <c:v>193.93750231134391</c:v>
                </c:pt>
                <c:pt idx="13">
                  <c:v>202.97464548588951</c:v>
                </c:pt>
                <c:pt idx="14">
                  <c:v>211.29452545329002</c:v>
                </c:pt>
                <c:pt idx="15">
                  <c:v>219.04992022106714</c:v>
                </c:pt>
                <c:pt idx="16">
                  <c:v>226.37588660256557</c:v>
                </c:pt>
                <c:pt idx="17">
                  <c:v>233.38850937248742</c:v>
                </c:pt>
                <c:pt idx="18">
                  <c:v>240.1853476880936</c:v>
                </c:pt>
                <c:pt idx="19">
                  <c:v>246.84692362177682</c:v>
                </c:pt>
                <c:pt idx="20">
                  <c:v>253.43875112273366</c:v>
                </c:pt>
                <c:pt idx="21">
                  <c:v>260.01355029594828</c:v>
                </c:pt>
                <c:pt idx="22">
                  <c:v>266.61341601544325</c:v>
                </c:pt>
                <c:pt idx="23">
                  <c:v>273.27180603513204</c:v>
                </c:pt>
                <c:pt idx="24">
                  <c:v>280.01528282977546</c:v>
                </c:pt>
                <c:pt idx="25">
                  <c:v>286.86498953385598</c:v>
                </c:pt>
                <c:pt idx="26">
                  <c:v>293.83786872075234</c:v>
                </c:pt>
                <c:pt idx="27">
                  <c:v>300.94764832321431</c:v>
                </c:pt>
                <c:pt idx="28">
                  <c:v>308.20562588268047</c:v>
                </c:pt>
                <c:pt idx="29">
                  <c:v>315.62128371874343</c:v>
                </c:pt>
                <c:pt idx="30">
                  <c:v>323.20276583070847</c:v>
                </c:pt>
                <c:pt idx="31">
                  <c:v>328.83017921848847</c:v>
                </c:pt>
                <c:pt idx="32">
                  <c:v>332.52713446515997</c:v>
                </c:pt>
                <c:pt idx="33">
                  <c:v>334.3149934014387</c:v>
                </c:pt>
                <c:pt idx="34">
                  <c:v>334.28238118246918</c:v>
                </c:pt>
                <c:pt idx="35">
                  <c:v>332.5847719622239</c:v>
                </c:pt>
                <c:pt idx="36">
                  <c:v>329.42099160648269</c:v>
                </c:pt>
                <c:pt idx="37">
                  <c:v>325.00941344871131</c:v>
                </c:pt>
                <c:pt idx="38">
                  <c:v>319.56990646998099</c:v>
                </c:pt>
                <c:pt idx="39">
                  <c:v>313.31160817870665</c:v>
                </c:pt>
                <c:pt idx="40">
                  <c:v>306.4253287091563</c:v>
                </c:pt>
                <c:pt idx="41">
                  <c:v>299.07945044220855</c:v>
                </c:pt>
                <c:pt idx="42">
                  <c:v>291.41841498411327</c:v>
                </c:pt>
                <c:pt idx="43">
                  <c:v>283.56305686679474</c:v>
                </c:pt>
                <c:pt idx="44">
                  <c:v>275.61216624647494</c:v>
                </c:pt>
                <c:pt idx="45">
                  <c:v>267.64477539018435</c:v>
                </c:pt>
                <c:pt idx="46">
                  <c:v>259.72277664349122</c:v>
                </c:pt>
                <c:pt idx="47">
                  <c:v>251.8935882077362</c:v>
                </c:pt>
                <c:pt idx="48">
                  <c:v>244.19268026372239</c:v>
                </c:pt>
                <c:pt idx="49">
                  <c:v>236.6458522221248</c:v>
                </c:pt>
                <c:pt idx="50">
                  <c:v>229.27121056501764</c:v>
                </c:pt>
                <c:pt idx="51">
                  <c:v>222.08083732569557</c:v>
                </c:pt>
                <c:pt idx="52">
                  <c:v>215.08216484041756</c:v>
                </c:pt>
                <c:pt idx="53">
                  <c:v>208.27908659070039</c:v>
                </c:pt>
                <c:pt idx="54">
                  <c:v>201.67284010168621</c:v>
                </c:pt>
                <c:pt idx="55">
                  <c:v>195.26269875924552</c:v>
                </c:pt>
                <c:pt idx="56">
                  <c:v>189.04650717900617</c:v>
                </c:pt>
                <c:pt idx="57">
                  <c:v>183.02109091213595</c:v>
                </c:pt>
                <c:pt idx="58">
                  <c:v>177.18256680768178</c:v>
                </c:pt>
                <c:pt idx="59">
                  <c:v>171.52657588867456</c:v>
                </c:pt>
                <c:pt idx="60">
                  <c:v>166.04845648572018</c:v>
                </c:pt>
              </c:numCache>
            </c:numRef>
          </c:val>
          <c:smooth val="0"/>
          <c:extLst>
            <c:ext xmlns:c16="http://schemas.microsoft.com/office/drawing/2014/chart" uri="{C3380CC4-5D6E-409C-BE32-E72D297353CC}">
              <c16:uniqueId val="{00000003-A2CA-48FD-87E0-5DC7CDBA9963}"/>
            </c:ext>
          </c:extLst>
        </c:ser>
        <c:ser>
          <c:idx val="4"/>
          <c:order val="4"/>
          <c:tx>
            <c:strRef>
              <c:f>中期予測!$F$175</c:f>
              <c:strCache>
                <c:ptCount val="1"/>
                <c:pt idx="0">
                  <c:v>40歳台</c:v>
                </c:pt>
              </c:strCache>
            </c:strRef>
          </c:tx>
          <c:spPr>
            <a:ln w="28575" cap="rnd">
              <a:solidFill>
                <a:schemeClr val="accent5"/>
              </a:solidFill>
              <a:prstDash val="dash"/>
              <a:round/>
            </a:ln>
            <a:effectLst/>
          </c:spPr>
          <c:marker>
            <c:symbol val="none"/>
          </c:marker>
          <c:cat>
            <c:numRef>
              <c:f>中期予測!$A$241:$A$301</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中期予測!$F$241:$F$301</c:f>
              <c:numCache>
                <c:formatCode>0</c:formatCode>
                <c:ptCount val="61"/>
                <c:pt idx="0">
                  <c:v>0</c:v>
                </c:pt>
                <c:pt idx="1">
                  <c:v>27.641176470588238</c:v>
                </c:pt>
                <c:pt idx="2">
                  <c:v>56.6209001396373</c:v>
                </c:pt>
                <c:pt idx="3">
                  <c:v>86.294012303025852</c:v>
                </c:pt>
                <c:pt idx="4">
                  <c:v>115.80691825826526</c:v>
                </c:pt>
                <c:pt idx="5">
                  <c:v>144.26428080915096</c:v>
                </c:pt>
                <c:pt idx="6">
                  <c:v>171.03940204377113</c:v>
                </c:pt>
                <c:pt idx="7">
                  <c:v>195.78681691871608</c:v>
                </c:pt>
                <c:pt idx="8">
                  <c:v>218.37790714561132</c:v>
                </c:pt>
                <c:pt idx="9">
                  <c:v>238.83742083143699</c:v>
                </c:pt>
                <c:pt idx="10">
                  <c:v>257.29421798385562</c:v>
                </c:pt>
                <c:pt idx="11">
                  <c:v>273.94333177844521</c:v>
                </c:pt>
                <c:pt idx="12">
                  <c:v>289.0160301373453</c:v>
                </c:pt>
                <c:pt idx="13">
                  <c:v>302.75645709292434</c:v>
                </c:pt>
                <c:pt idx="14">
                  <c:v>315.40434918565472</c:v>
                </c:pt>
                <c:pt idx="15">
                  <c:v>327.18333853590912</c:v>
                </c:pt>
                <c:pt idx="16">
                  <c:v>338.29406845614193</c:v>
                </c:pt>
                <c:pt idx="17">
                  <c:v>348.91112475422682</c:v>
                </c:pt>
                <c:pt idx="18">
                  <c:v>359.1827350739926</c:v>
                </c:pt>
                <c:pt idx="19">
                  <c:v>369.23228391754407</c:v>
                </c:pt>
                <c:pt idx="20">
                  <c:v>379.16086705680141</c:v>
                </c:pt>
                <c:pt idx="21">
                  <c:v>389.05030744676122</c:v>
                </c:pt>
                <c:pt idx="22">
                  <c:v>398.96623795855515</c:v>
                </c:pt>
                <c:pt idx="23">
                  <c:v>408.96100630649181</c:v>
                </c:pt>
                <c:pt idx="24">
                  <c:v>419.07627005093832</c:v>
                </c:pt>
                <c:pt idx="25">
                  <c:v>429.34522769945141</c:v>
                </c:pt>
                <c:pt idx="26">
                  <c:v>439.79448212216664</c:v>
                </c:pt>
                <c:pt idx="27">
                  <c:v>450.44556177123013</c:v>
                </c:pt>
                <c:pt idx="28">
                  <c:v>461.31613984470846</c:v>
                </c:pt>
                <c:pt idx="29">
                  <c:v>472.4209966184934</c:v>
                </c:pt>
                <c:pt idx="30">
                  <c:v>483.77276944812985</c:v>
                </c:pt>
                <c:pt idx="31">
                  <c:v>492.24133249867378</c:v>
                </c:pt>
                <c:pt idx="32">
                  <c:v>497.86193659926806</c:v>
                </c:pt>
                <c:pt idx="33">
                  <c:v>500.66643737744891</c:v>
                </c:pt>
                <c:pt idx="34">
                  <c:v>500.78247764144601</c:v>
                </c:pt>
                <c:pt idx="35">
                  <c:v>498.4329181523683</c:v>
                </c:pt>
                <c:pt idx="36">
                  <c:v>493.90233711034955</c:v>
                </c:pt>
                <c:pt idx="37">
                  <c:v>487.50394457526983</c:v>
                </c:pt>
                <c:pt idx="38">
                  <c:v>479.55486376097286</c:v>
                </c:pt>
                <c:pt idx="39">
                  <c:v>470.35921983310209</c:v>
                </c:pt>
                <c:pt idx="40">
                  <c:v>460.19718176539584</c:v>
                </c:pt>
                <c:pt idx="41">
                  <c:v>449.31852380809039</c:v>
                </c:pt>
                <c:pt idx="42">
                  <c:v>437.93968597112649</c:v>
                </c:pt>
                <c:pt idx="43">
                  <c:v>426.24349731647004</c:v>
                </c:pt>
                <c:pt idx="44">
                  <c:v>414.3808057219407</c:v>
                </c:pt>
                <c:pt idx="45">
                  <c:v>402.4733357774852</c:v>
                </c:pt>
                <c:pt idx="46">
                  <c:v>390.61720453773495</c:v>
                </c:pt>
                <c:pt idx="47">
                  <c:v>378.88665404905936</c:v>
                </c:pt>
                <c:pt idx="48">
                  <c:v>367.33768985941316</c:v>
                </c:pt>
                <c:pt idx="49">
                  <c:v>356.01142992642002</c:v>
                </c:pt>
                <c:pt idx="50">
                  <c:v>344.93706015207135</c:v>
                </c:pt>
                <c:pt idx="51">
                  <c:v>334.13435960753878</c:v>
                </c:pt>
                <c:pt idx="52">
                  <c:v>323.61580294605892</c:v>
                </c:pt>
                <c:pt idx="53">
                  <c:v>313.38827397111697</c:v>
                </c:pt>
                <c:pt idx="54">
                  <c:v>303.45443757843645</c:v>
                </c:pt>
                <c:pt idx="55">
                  <c:v>293.81382154717113</c:v>
                </c:pt>
                <c:pt idx="56">
                  <c:v>284.4636582869141</c:v>
                </c:pt>
                <c:pt idx="57">
                  <c:v>275.39953213317943</c:v>
                </c:pt>
                <c:pt idx="58">
                  <c:v>266.61587182998744</c:v>
                </c:pt>
                <c:pt idx="59">
                  <c:v>258.10632153742739</c:v>
                </c:pt>
                <c:pt idx="60">
                  <c:v>249.86401769919181</c:v>
                </c:pt>
              </c:numCache>
            </c:numRef>
          </c:val>
          <c:smooth val="0"/>
          <c:extLst>
            <c:ext xmlns:c16="http://schemas.microsoft.com/office/drawing/2014/chart" uri="{C3380CC4-5D6E-409C-BE32-E72D297353CC}">
              <c16:uniqueId val="{00000004-A2CA-48FD-87E0-5DC7CDBA9963}"/>
            </c:ext>
          </c:extLst>
        </c:ser>
        <c:ser>
          <c:idx val="5"/>
          <c:order val="5"/>
          <c:tx>
            <c:strRef>
              <c:f>中期予測!$G$175</c:f>
              <c:strCache>
                <c:ptCount val="1"/>
                <c:pt idx="0">
                  <c:v>50歳台</c:v>
                </c:pt>
              </c:strCache>
            </c:strRef>
          </c:tx>
          <c:spPr>
            <a:ln w="28575" cap="rnd">
              <a:solidFill>
                <a:schemeClr val="accent6"/>
              </a:solidFill>
              <a:prstDash val="dash"/>
              <a:round/>
            </a:ln>
            <a:effectLst/>
          </c:spPr>
          <c:marker>
            <c:symbol val="none"/>
          </c:marker>
          <c:cat>
            <c:numRef>
              <c:f>中期予測!$A$241:$A$301</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中期予測!$G$241:$G$301</c:f>
              <c:numCache>
                <c:formatCode>0</c:formatCode>
                <c:ptCount val="61"/>
                <c:pt idx="0">
                  <c:v>0</c:v>
                </c:pt>
                <c:pt idx="1">
                  <c:v>28.185294117647057</c:v>
                </c:pt>
                <c:pt idx="2">
                  <c:v>57.735484788055345</c:v>
                </c:pt>
                <c:pt idx="3">
                  <c:v>87.992713332612951</c:v>
                </c:pt>
                <c:pt idx="4">
                  <c:v>118.41582799479211</c:v>
                </c:pt>
                <c:pt idx="5">
                  <c:v>148.38124995316909</c:v>
                </c:pt>
                <c:pt idx="6">
                  <c:v>177.39421088933915</c:v>
                </c:pt>
                <c:pt idx="7">
                  <c:v>205.10314941883942</c:v>
                </c:pt>
                <c:pt idx="8">
                  <c:v>231.27256486752512</c:v>
                </c:pt>
                <c:pt idx="9">
                  <c:v>255.76424316623857</c:v>
                </c:pt>
                <c:pt idx="10">
                  <c:v>278.52698332932397</c:v>
                </c:pt>
                <c:pt idx="11">
                  <c:v>299.58671167970715</c:v>
                </c:pt>
                <c:pt idx="12">
                  <c:v>319.03316234117392</c:v>
                </c:pt>
                <c:pt idx="13">
                  <c:v>337.00361113953687</c:v>
                </c:pt>
                <c:pt idx="14">
                  <c:v>353.66590583359465</c:v>
                </c:pt>
                <c:pt idx="15">
                  <c:v>369.2029598432639</c:v>
                </c:pt>
                <c:pt idx="16">
                  <c:v>383.80006508449731</c:v>
                </c:pt>
                <c:pt idx="17">
                  <c:v>397.63552012337658</c:v>
                </c:pt>
                <c:pt idx="18">
                  <c:v>410.87444368306348</c:v>
                </c:pt>
                <c:pt idx="19">
                  <c:v>423.66529319637101</c:v>
                </c:pt>
                <c:pt idx="20">
                  <c:v>436.13847657070608</c:v>
                </c:pt>
                <c:pt idx="21">
                  <c:v>448.40645401630547</c:v>
                </c:pt>
                <c:pt idx="22">
                  <c:v>460.56480883132139</c:v>
                </c:pt>
                <c:pt idx="23">
                  <c:v>472.69387518577895</c:v>
                </c:pt>
                <c:pt idx="24">
                  <c:v>484.86061973640506</c:v>
                </c:pt>
                <c:pt idx="25">
                  <c:v>497.12056862430416</c:v>
                </c:pt>
                <c:pt idx="26">
                  <c:v>509.51964712463365</c:v>
                </c:pt>
                <c:pt idx="27">
                  <c:v>522.0958559543551</c:v>
                </c:pt>
                <c:pt idx="28">
                  <c:v>534.88074841138405</c:v>
                </c:pt>
                <c:pt idx="29">
                  <c:v>547.90069935981876</c:v>
                </c:pt>
                <c:pt idx="30">
                  <c:v>561.17797382165998</c:v>
                </c:pt>
                <c:pt idx="31">
                  <c:v>571.52857923672843</c:v>
                </c:pt>
                <c:pt idx="32">
                  <c:v>578.99485471798528</c:v>
                </c:pt>
                <c:pt idx="33">
                  <c:v>583.61456556837186</c:v>
                </c:pt>
                <c:pt idx="34">
                  <c:v>585.48483346469447</c:v>
                </c:pt>
                <c:pt idx="35">
                  <c:v>584.76837917967509</c:v>
                </c:pt>
                <c:pt idx="36">
                  <c:v>581.67685490141821</c:v>
                </c:pt>
                <c:pt idx="37">
                  <c:v>576.45357456017712</c:v>
                </c:pt>
                <c:pt idx="38">
                  <c:v>569.35986489551294</c:v>
                </c:pt>
                <c:pt idx="39">
                  <c:v>560.66387625905054</c:v>
                </c:pt>
                <c:pt idx="40">
                  <c:v>550.63084159355242</c:v>
                </c:pt>
                <c:pt idx="41">
                  <c:v>539.51472214247735</c:v>
                </c:pt>
                <c:pt idx="42">
                  <c:v>527.55159098745071</c:v>
                </c:pt>
                <c:pt idx="43">
                  <c:v>514.95502785591168</c:v>
                </c:pt>
                <c:pt idx="44">
                  <c:v>501.91353581146382</c:v>
                </c:pt>
                <c:pt idx="45">
                  <c:v>488.58974938138022</c:v>
                </c:pt>
                <c:pt idx="46">
                  <c:v>475.12106236074339</c:v>
                </c:pt>
                <c:pt idx="47">
                  <c:v>461.62126225670198</c:v>
                </c:pt>
                <c:pt idx="48">
                  <c:v>448.18278729043374</c:v>
                </c:pt>
                <c:pt idx="49">
                  <c:v>434.87928810002052</c:v>
                </c:pt>
                <c:pt idx="50">
                  <c:v>421.76825446367684</c:v>
                </c:pt>
                <c:pt idx="51">
                  <c:v>408.89354175263441</c:v>
                </c:pt>
                <c:pt idx="52">
                  <c:v>396.28769457730522</c:v>
                </c:pt>
                <c:pt idx="53">
                  <c:v>383.97401368825115</c:v>
                </c:pt>
                <c:pt idx="54">
                  <c:v>371.96834719308009</c:v>
                </c:pt>
                <c:pt idx="55">
                  <c:v>360.2806105779876</c:v>
                </c:pt>
                <c:pt idx="56">
                  <c:v>348.91605436504557</c:v>
                </c:pt>
                <c:pt idx="57">
                  <c:v>337.87630588616497</c:v>
                </c:pt>
                <c:pt idx="58">
                  <c:v>327.1602146551744</c:v>
                </c:pt>
                <c:pt idx="59">
                  <c:v>316.76453078714661</c:v>
                </c:pt>
                <c:pt idx="60">
                  <c:v>306.6844440559384</c:v>
                </c:pt>
              </c:numCache>
            </c:numRef>
          </c:val>
          <c:smooth val="0"/>
          <c:extLst>
            <c:ext xmlns:c16="http://schemas.microsoft.com/office/drawing/2014/chart" uri="{C3380CC4-5D6E-409C-BE32-E72D297353CC}">
              <c16:uniqueId val="{00000005-A2CA-48FD-87E0-5DC7CDBA9963}"/>
            </c:ext>
          </c:extLst>
        </c:ser>
        <c:ser>
          <c:idx val="6"/>
          <c:order val="6"/>
          <c:tx>
            <c:strRef>
              <c:f>中期予測!$H$175</c:f>
              <c:strCache>
                <c:ptCount val="1"/>
                <c:pt idx="0">
                  <c:v>60歳台</c:v>
                </c:pt>
              </c:strCache>
            </c:strRef>
          </c:tx>
          <c:spPr>
            <a:ln w="28575" cap="rnd">
              <a:solidFill>
                <a:schemeClr val="accent1">
                  <a:lumMod val="60000"/>
                </a:schemeClr>
              </a:solidFill>
              <a:prstDash val="dash"/>
              <a:round/>
            </a:ln>
            <a:effectLst/>
          </c:spPr>
          <c:marker>
            <c:symbol val="none"/>
          </c:marker>
          <c:cat>
            <c:numRef>
              <c:f>中期予測!$A$241:$A$301</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中期予測!$H$241:$H$301</c:f>
              <c:numCache>
                <c:formatCode>0</c:formatCode>
                <c:ptCount val="61"/>
                <c:pt idx="0">
                  <c:v>0</c:v>
                </c:pt>
                <c:pt idx="1">
                  <c:v>11.02469135802469</c:v>
                </c:pt>
                <c:pt idx="2">
                  <c:v>22.583262659505532</c:v>
                </c:pt>
                <c:pt idx="3">
                  <c:v>34.41839216571519</c:v>
                </c:pt>
                <c:pt idx="4">
                  <c:v>46.384620862319366</c:v>
                </c:pt>
                <c:pt idx="5">
                  <c:v>58.301633440062595</c:v>
                </c:pt>
                <c:pt idx="6">
                  <c:v>70.01302987016777</c:v>
                </c:pt>
                <c:pt idx="7">
                  <c:v>81.398875523184984</c:v>
                </c:pt>
                <c:pt idx="8">
                  <c:v>92.371481721500942</c:v>
                </c:pt>
                <c:pt idx="9">
                  <c:v>102.86931872567318</c:v>
                </c:pt>
                <c:pt idx="10">
                  <c:v>112.85312846028144</c:v>
                </c:pt>
                <c:pt idx="11">
                  <c:v>122.30380264038466</c:v>
                </c:pt>
                <c:pt idx="12">
                  <c:v>131.22071603022135</c:v>
                </c:pt>
                <c:pt idx="13">
                  <c:v>139.61965658060419</c:v>
                </c:pt>
                <c:pt idx="14">
                  <c:v>147.53011889081137</c:v>
                </c:pt>
                <c:pt idx="15">
                  <c:v>154.99213452725286</c:v>
                </c:pt>
                <c:pt idx="16">
                  <c:v>162.05296928694307</c:v>
                </c:pt>
                <c:pt idx="17">
                  <c:v>168.76400584689662</c:v>
                </c:pt>
                <c:pt idx="18">
                  <c:v>175.17803962287843</c:v>
                </c:pt>
                <c:pt idx="19">
                  <c:v>181.34710797783328</c:v>
                </c:pt>
                <c:pt idx="20">
                  <c:v>187.32088086195355</c:v>
                </c:pt>
                <c:pt idx="21">
                  <c:v>193.14557632167512</c:v>
                </c:pt>
                <c:pt idx="22">
                  <c:v>198.86332695687804</c:v>
                </c:pt>
                <c:pt idx="23">
                  <c:v>204.51190790663091</c:v>
                </c:pt>
                <c:pt idx="24">
                  <c:v>210.12473655866393</c:v>
                </c:pt>
                <c:pt idx="25">
                  <c:v>215.73106283366459</c:v>
                </c:pt>
                <c:pt idx="26">
                  <c:v>221.35628193189086</c:v>
                </c:pt>
                <c:pt idx="27">
                  <c:v>227.02231566428816</c:v>
                </c:pt>
                <c:pt idx="28">
                  <c:v>232.74802198669119</c:v>
                </c:pt>
                <c:pt idx="29">
                  <c:v>238.54960410411499</c:v>
                </c:pt>
                <c:pt idx="30">
                  <c:v>244.44100012939327</c:v>
                </c:pt>
                <c:pt idx="31">
                  <c:v>249.18137380303176</c:v>
                </c:pt>
                <c:pt idx="32">
                  <c:v>252.79126345074386</c:v>
                </c:pt>
                <c:pt idx="33">
                  <c:v>255.28886558741718</c:v>
                </c:pt>
                <c:pt idx="34">
                  <c:v>256.70757780406728</c:v>
                </c:pt>
                <c:pt idx="35">
                  <c:v>257.09922558515063</c:v>
                </c:pt>
                <c:pt idx="36">
                  <c:v>256.53081732610696</c:v>
                </c:pt>
                <c:pt idx="37">
                  <c:v>255.08010897773528</c:v>
                </c:pt>
                <c:pt idx="38">
                  <c:v>252.83180071310454</c:v>
                </c:pt>
                <c:pt idx="39">
                  <c:v>249.87451681772819</c:v>
                </c:pt>
                <c:pt idx="40">
                  <c:v>246.29829229914839</c:v>
                </c:pt>
                <c:pt idx="41">
                  <c:v>242.19235802745689</c:v>
                </c:pt>
                <c:pt idx="42">
                  <c:v>237.64317003860953</c:v>
                </c:pt>
                <c:pt idx="43">
                  <c:v>232.73272401051557</c:v>
                </c:pt>
                <c:pt idx="44">
                  <c:v>227.53721858045671</c:v>
                </c:pt>
                <c:pt idx="45">
                  <c:v>222.12610857310611</c:v>
                </c:pt>
                <c:pt idx="46">
                  <c:v>216.56155065887168</c:v>
                </c:pt>
                <c:pt idx="47">
                  <c:v>210.89820840656486</c:v>
                </c:pt>
                <c:pt idx="48">
                  <c:v>205.18335955891789</c:v>
                </c:pt>
                <c:pt idx="49">
                  <c:v>199.45723700764063</c:v>
                </c:pt>
                <c:pt idx="50">
                  <c:v>193.75353414707664</c:v>
                </c:pt>
                <c:pt idx="51">
                  <c:v>188.10001163091863</c:v>
                </c:pt>
                <c:pt idx="52">
                  <c:v>182.51915278792919</c:v>
                </c:pt>
                <c:pt idx="53">
                  <c:v>177.02882653326364</c:v>
                </c:pt>
                <c:pt idx="54">
                  <c:v>171.64292783773436</c:v>
                </c:pt>
                <c:pt idx="55">
                  <c:v>166.37197571059852</c:v>
                </c:pt>
                <c:pt idx="56">
                  <c:v>161.22365677934772</c:v>
                </c:pt>
                <c:pt idx="57">
                  <c:v>156.20330884284814</c:v>
                </c:pt>
                <c:pt idx="58">
                  <c:v>151.3143433763542</c:v>
                </c:pt>
                <c:pt idx="59">
                  <c:v>146.55860912790013</c:v>
                </c:pt>
                <c:pt idx="60">
                  <c:v>141.93670094793052</c:v>
                </c:pt>
              </c:numCache>
            </c:numRef>
          </c:val>
          <c:smooth val="0"/>
          <c:extLst>
            <c:ext xmlns:c16="http://schemas.microsoft.com/office/drawing/2014/chart" uri="{C3380CC4-5D6E-409C-BE32-E72D297353CC}">
              <c16:uniqueId val="{00000006-A2CA-48FD-87E0-5DC7CDBA9963}"/>
            </c:ext>
          </c:extLst>
        </c:ser>
        <c:ser>
          <c:idx val="7"/>
          <c:order val="7"/>
          <c:tx>
            <c:strRef>
              <c:f>中期予測!$I$175</c:f>
              <c:strCache>
                <c:ptCount val="1"/>
                <c:pt idx="0">
                  <c:v>70歳台以上</c:v>
                </c:pt>
              </c:strCache>
            </c:strRef>
          </c:tx>
          <c:spPr>
            <a:ln w="28575" cap="rnd">
              <a:solidFill>
                <a:schemeClr val="accent2">
                  <a:lumMod val="60000"/>
                </a:schemeClr>
              </a:solidFill>
              <a:prstDash val="dash"/>
              <a:round/>
            </a:ln>
            <a:effectLst/>
          </c:spPr>
          <c:marker>
            <c:symbol val="none"/>
          </c:marker>
          <c:cat>
            <c:numRef>
              <c:f>中期予測!$A$241:$A$301</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中期予測!$I$241:$I$301</c:f>
              <c:numCache>
                <c:formatCode>0</c:formatCode>
                <c:ptCount val="61"/>
                <c:pt idx="0">
                  <c:v>0</c:v>
                </c:pt>
                <c:pt idx="1">
                  <c:v>11.862162162162159</c:v>
                </c:pt>
                <c:pt idx="2">
                  <c:v>24.2987594952276</c:v>
                </c:pt>
                <c:pt idx="3">
                  <c:v>37.032923278475963</c:v>
                </c:pt>
                <c:pt idx="4">
                  <c:v>49.99785092207037</c:v>
                </c:pt>
                <c:pt idx="5">
                  <c:v>63.096929590973936</c:v>
                </c:pt>
                <c:pt idx="6">
                  <c:v>76.231342337279528</c:v>
                </c:pt>
                <c:pt idx="7">
                  <c:v>89.309393487711873</c:v>
                </c:pt>
                <c:pt idx="8">
                  <c:v>102.24821263303426</c:v>
                </c:pt>
                <c:pt idx="9">
                  <c:v>114.97414518366739</c:v>
                </c:pt>
                <c:pt idx="10">
                  <c:v>127.42376697095627</c:v>
                </c:pt>
                <c:pt idx="11">
                  <c:v>139.5453766405904</c:v>
                </c:pt>
                <c:pt idx="12">
                  <c:v>151.3003071574507</c:v>
                </c:pt>
                <c:pt idx="13">
                  <c:v>162.66356301660537</c:v>
                </c:pt>
                <c:pt idx="14">
                  <c:v>173.62360582193347</c:v>
                </c:pt>
                <c:pt idx="15">
                  <c:v>184.18136003893386</c:v>
                </c:pt>
                <c:pt idx="16">
                  <c:v>194.34864407694471</c:v>
                </c:pt>
                <c:pt idx="17">
                  <c:v>204.14626941411953</c:v>
                </c:pt>
                <c:pt idx="18">
                  <c:v>213.60202880880709</c:v>
                </c:pt>
                <c:pt idx="19">
                  <c:v>222.74874545725854</c:v>
                </c:pt>
                <c:pt idx="20">
                  <c:v>231.62249951455084</c:v>
                </c:pt>
                <c:pt idx="21">
                  <c:v>240.26109840671435</c:v>
                </c:pt>
                <c:pt idx="22">
                  <c:v>248.70281777775227</c:v>
                </c:pt>
                <c:pt idx="23">
                  <c:v>256.98541160715996</c:v>
                </c:pt>
                <c:pt idx="24">
                  <c:v>265.14537178490377</c:v>
                </c:pt>
                <c:pt idx="25">
                  <c:v>273.21740720869866</c:v>
                </c:pt>
                <c:pt idx="26">
                  <c:v>281.23410814160604</c:v>
                </c:pt>
                <c:pt idx="27">
                  <c:v>289.22576125466929</c:v>
                </c:pt>
                <c:pt idx="28">
                  <c:v>297.22028297336948</c:v>
                </c:pt>
                <c:pt idx="29">
                  <c:v>305.24324232470445</c:v>
                </c:pt>
                <c:pt idx="30">
                  <c:v>313.31794865492532</c:v>
                </c:pt>
                <c:pt idx="31">
                  <c:v>320.11754401398821</c:v>
                </c:pt>
                <c:pt idx="32">
                  <c:v>325.6721009528963</c:v>
                </c:pt>
                <c:pt idx="33">
                  <c:v>330.00878151649545</c:v>
                </c:pt>
                <c:pt idx="34">
                  <c:v>333.16043649807915</c:v>
                </c:pt>
                <c:pt idx="35">
                  <c:v>335.16873409325865</c:v>
                </c:pt>
                <c:pt idx="36">
                  <c:v>336.0841779122523</c:v>
                </c:pt>
                <c:pt idx="37">
                  <c:v>335.96513409945265</c:v>
                </c:pt>
                <c:pt idx="38">
                  <c:v>334.8767134377054</c:v>
                </c:pt>
                <c:pt idx="39">
                  <c:v>332.88964091419098</c:v>
                </c:pt>
                <c:pt idx="40">
                  <c:v>330.07903834324043</c:v>
                </c:pt>
                <c:pt idx="41">
                  <c:v>326.52307013452588</c:v>
                </c:pt>
                <c:pt idx="42">
                  <c:v>322.30147857907082</c:v>
                </c:pt>
                <c:pt idx="43">
                  <c:v>317.49408867982902</c:v>
                </c:pt>
                <c:pt idx="44">
                  <c:v>312.17937897589906</c:v>
                </c:pt>
                <c:pt idx="45">
                  <c:v>306.43320319371719</c:v>
                </c:pt>
                <c:pt idx="46">
                  <c:v>300.32772178304612</c:v>
                </c:pt>
                <c:pt idx="47">
                  <c:v>293.93057349536963</c:v>
                </c:pt>
                <c:pt idx="48">
                  <c:v>287.30429172019876</c:v>
                </c:pt>
                <c:pt idx="49">
                  <c:v>280.50595117681303</c:v>
                </c:pt>
                <c:pt idx="50">
                  <c:v>273.58701820780084</c:v>
                </c:pt>
                <c:pt idx="51">
                  <c:v>266.59337148925812</c:v>
                </c:pt>
                <c:pt idx="52">
                  <c:v>259.56545810788435</c:v>
                </c:pt>
                <c:pt idx="53">
                  <c:v>252.53855126093504</c:v>
                </c:pt>
                <c:pt idx="54">
                  <c:v>245.54307909876709</c:v>
                </c:pt>
                <c:pt idx="55">
                  <c:v>238.60499850504013</c:v>
                </c:pt>
                <c:pt idx="56">
                  <c:v>231.746192216449</c:v>
                </c:pt>
                <c:pt idx="57">
                  <c:v>224.98487217160078</c:v>
                </c:pt>
                <c:pt idx="58">
                  <c:v>218.3359760769855</c:v>
                </c:pt>
                <c:pt idx="59">
                  <c:v>211.81154774870632</c:v>
                </c:pt>
                <c:pt idx="60">
                  <c:v>205.42109478443174</c:v>
                </c:pt>
              </c:numCache>
            </c:numRef>
          </c:val>
          <c:smooth val="0"/>
          <c:extLst>
            <c:ext xmlns:c16="http://schemas.microsoft.com/office/drawing/2014/chart" uri="{C3380CC4-5D6E-409C-BE32-E72D297353CC}">
              <c16:uniqueId val="{00000007-A2CA-48FD-87E0-5DC7CDBA9963}"/>
            </c:ext>
          </c:extLst>
        </c:ser>
        <c:ser>
          <c:idx val="8"/>
          <c:order val="8"/>
          <c:tx>
            <c:strRef>
              <c:f>中期予測!$J$175</c:f>
              <c:strCache>
                <c:ptCount val="1"/>
                <c:pt idx="0">
                  <c:v>全年齢</c:v>
                </c:pt>
              </c:strCache>
            </c:strRef>
          </c:tx>
          <c:spPr>
            <a:ln w="63500" cap="rnd">
              <a:solidFill>
                <a:schemeClr val="tx1"/>
              </a:solidFill>
              <a:prstDash val="dash"/>
              <a:round/>
            </a:ln>
            <a:effectLst/>
          </c:spPr>
          <c:marker>
            <c:symbol val="none"/>
          </c:marker>
          <c:cat>
            <c:numRef>
              <c:f>中期予測!$A$241:$A$301</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中期予測!$J$241:$J$301</c:f>
              <c:numCache>
                <c:formatCode>0</c:formatCode>
                <c:ptCount val="61"/>
                <c:pt idx="0">
                  <c:v>0</c:v>
                </c:pt>
                <c:pt idx="1">
                  <c:v>109.40971668136645</c:v>
                </c:pt>
                <c:pt idx="2">
                  <c:v>224.11769083393955</c:v>
                </c:pt>
                <c:pt idx="3">
                  <c:v>341.57024565935501</c:v>
                </c:pt>
                <c:pt idx="4">
                  <c:v>459.15875667333063</c:v>
                </c:pt>
                <c:pt idx="5">
                  <c:v>574.03680779723766</c:v>
                </c:pt>
                <c:pt idx="6">
                  <c:v>684.0920207695375</c:v>
                </c:pt>
                <c:pt idx="7">
                  <c:v>788.02332160062031</c:v>
                </c:pt>
                <c:pt idx="8">
                  <c:v>885.17480637952463</c:v>
                </c:pt>
                <c:pt idx="9">
                  <c:v>975.36603178096277</c:v>
                </c:pt>
                <c:pt idx="10">
                  <c:v>1058.7615917732037</c:v>
                </c:pt>
                <c:pt idx="11">
                  <c:v>1135.7704713190431</c:v>
                </c:pt>
                <c:pt idx="12">
                  <c:v>1206.9638170131634</c:v>
                </c:pt>
                <c:pt idx="13">
                  <c:v>1273.0064834061614</c:v>
                </c:pt>
                <c:pt idx="14">
                  <c:v>1334.6016659984305</c:v>
                </c:pt>
                <c:pt idx="15">
                  <c:v>1392.4486889605896</c:v>
                </c:pt>
                <c:pt idx="16">
                  <c:v>1447.2133046950644</c:v>
                </c:pt>
                <c:pt idx="17">
                  <c:v>1499.5089618308537</c:v>
                </c:pt>
                <c:pt idx="18">
                  <c:v>1549.8869458037213</c:v>
                </c:pt>
                <c:pt idx="19">
                  <c:v>1598.8331672439065</c:v>
                </c:pt>
                <c:pt idx="20">
                  <c:v>1646.7695543470757</c:v>
                </c:pt>
                <c:pt idx="21">
                  <c:v>1694.0583497332864</c:v>
                </c:pt>
                <c:pt idx="22">
                  <c:v>1741.0080042432812</c:v>
                </c:pt>
                <c:pt idx="23">
                  <c:v>1787.8797280589574</c:v>
                </c:pt>
                <c:pt idx="24">
                  <c:v>1834.8940687783588</c:v>
                </c:pt>
                <c:pt idx="25">
                  <c:v>1882.2371266556975</c:v>
                </c:pt>
                <c:pt idx="26">
                  <c:v>1930.0661930900692</c:v>
                </c:pt>
                <c:pt idx="27">
                  <c:v>1978.5147198831544</c:v>
                </c:pt>
                <c:pt idx="28">
                  <c:v>2027.6966057340114</c:v>
                </c:pt>
                <c:pt idx="29">
                  <c:v>2077.7098340745592</c:v>
                </c:pt>
                <c:pt idx="30">
                  <c:v>2128.6395220314807</c:v>
                </c:pt>
                <c:pt idx="31">
                  <c:v>2168.1269124025839</c:v>
                </c:pt>
                <c:pt idx="32">
                  <c:v>2196.3386833364116</c:v>
                </c:pt>
                <c:pt idx="33">
                  <c:v>2213.4246510170733</c:v>
                </c:pt>
                <c:pt idx="34">
                  <c:v>2219.8232361002497</c:v>
                </c:pt>
                <c:pt idx="35">
                  <c:v>2216.2727860188384</c:v>
                </c:pt>
                <c:pt idx="36">
                  <c:v>2203.7188798273464</c:v>
                </c:pt>
                <c:pt idx="37">
                  <c:v>2183.2182081887177</c:v>
                </c:pt>
                <c:pt idx="38">
                  <c:v>2155.8644436451905</c:v>
                </c:pt>
                <c:pt idx="39">
                  <c:v>2122.7352073577485</c:v>
                </c:pt>
                <c:pt idx="40">
                  <c:v>2084.8550166566411</c:v>
                </c:pt>
                <c:pt idx="41">
                  <c:v>2043.1704425950229</c:v>
                </c:pt>
                <c:pt idx="42">
                  <c:v>1998.5350864004213</c:v>
                </c:pt>
                <c:pt idx="43">
                  <c:v>1951.7025543749701</c:v>
                </c:pt>
                <c:pt idx="44">
                  <c:v>1903.3257332485155</c:v>
                </c:pt>
                <c:pt idx="45">
                  <c:v>1853.9607113975417</c:v>
                </c:pt>
                <c:pt idx="46">
                  <c:v>1804.073816305352</c:v>
                </c:pt>
                <c:pt idx="47">
                  <c:v>1754.0504601620603</c:v>
                </c:pt>
                <c:pt idx="48">
                  <c:v>1704.2047604623915</c:v>
                </c:pt>
                <c:pt idx="49">
                  <c:v>1654.7891819588203</c:v>
                </c:pt>
                <c:pt idx="50">
                  <c:v>1606.0036961296964</c:v>
                </c:pt>
                <c:pt idx="51">
                  <c:v>1558.0041576189892</c:v>
                </c:pt>
                <c:pt idx="52">
                  <c:v>1510.9097503860496</c:v>
                </c:pt>
                <c:pt idx="53">
                  <c:v>1464.8094640035004</c:v>
                </c:pt>
                <c:pt idx="54">
                  <c:v>1419.7676307037966</c:v>
                </c:pt>
                <c:pt idx="55">
                  <c:v>1375.828595231513</c:v>
                </c:pt>
                <c:pt idx="56">
                  <c:v>1333.0206103848836</c:v>
                </c:pt>
                <c:pt idx="57">
                  <c:v>1291.3590579904096</c:v>
                </c:pt>
                <c:pt idx="58">
                  <c:v>1250.8490930710723</c:v>
                </c:pt>
                <c:pt idx="59">
                  <c:v>1211.4878018642114</c:v>
                </c:pt>
                <c:pt idx="60">
                  <c:v>1173.2659546903437</c:v>
                </c:pt>
              </c:numCache>
            </c:numRef>
          </c:val>
          <c:smooth val="0"/>
          <c:extLst>
            <c:ext xmlns:c16="http://schemas.microsoft.com/office/drawing/2014/chart" uri="{C3380CC4-5D6E-409C-BE32-E72D297353CC}">
              <c16:uniqueId val="{00000008-A2CA-48FD-87E0-5DC7CDBA9963}"/>
            </c:ext>
          </c:extLst>
        </c:ser>
        <c:dLbls>
          <c:showLegendKey val="0"/>
          <c:showVal val="0"/>
          <c:showCatName val="0"/>
          <c:showSerName val="0"/>
          <c:showPercent val="0"/>
          <c:showBubbleSize val="0"/>
        </c:dLbls>
        <c:smooth val="0"/>
        <c:axId val="1818468448"/>
        <c:axId val="1818469280"/>
      </c:lineChart>
      <c:catAx>
        <c:axId val="1818468448"/>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85000"/>
                        <a:lumOff val="15000"/>
                      </a:schemeClr>
                    </a:solidFill>
                    <a:latin typeface="+mn-lt"/>
                    <a:ea typeface="+mn-ea"/>
                    <a:cs typeface="+mn-cs"/>
                  </a:defRPr>
                </a:pPr>
                <a:r>
                  <a:rPr lang="ja-JP"/>
                  <a:t>日</a:t>
                </a:r>
                <a:endParaRPr lang="en-US"/>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85000"/>
                      <a:lumOff val="1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85000"/>
                <a:lumOff val="1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85000"/>
                    <a:lumOff val="15000"/>
                  </a:schemeClr>
                </a:solidFill>
                <a:latin typeface="+mn-lt"/>
                <a:ea typeface="+mn-ea"/>
                <a:cs typeface="+mn-cs"/>
              </a:defRPr>
            </a:pPr>
            <a:endParaRPr lang="en-US"/>
          </a:p>
        </c:txPr>
        <c:crossAx val="1818469280"/>
        <c:crosses val="autoZero"/>
        <c:auto val="1"/>
        <c:lblAlgn val="ctr"/>
        <c:lblOffset val="100"/>
        <c:tickLblSkip val="5"/>
        <c:tickMarkSkip val="5"/>
        <c:noMultiLvlLbl val="0"/>
      </c:catAx>
      <c:valAx>
        <c:axId val="1818469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85000"/>
                        <a:lumOff val="15000"/>
                      </a:schemeClr>
                    </a:solidFill>
                    <a:latin typeface="+mn-lt"/>
                    <a:ea typeface="+mn-ea"/>
                    <a:cs typeface="+mn-cs"/>
                  </a:defRPr>
                </a:pPr>
                <a:r>
                  <a:rPr lang="ja-JP" sz="1400" b="0" i="0" baseline="0">
                    <a:effectLst/>
                  </a:rPr>
                  <a:t>時点の酸素需要人数（新規で</a:t>
                </a:r>
                <a:r>
                  <a:rPr lang="ja-JP" altLang="en-US" sz="1400" b="0" i="0" baseline="0">
                    <a:effectLst/>
                  </a:rPr>
                  <a:t>はない）</a:t>
                </a:r>
                <a:endParaRPr lang="en-US" sz="1400">
                  <a:effectLst/>
                </a:endParaRPr>
              </a:p>
            </c:rich>
          </c:tx>
          <c:layout>
            <c:manualLayout>
              <c:xMode val="edge"/>
              <c:yMode val="edge"/>
              <c:x val="1.1810114961366251E-2"/>
              <c:y val="7.9566248005727508E-2"/>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85000"/>
                      <a:lumOff val="15000"/>
                    </a:schemeClr>
                  </a:solidFill>
                  <a:latin typeface="+mn-lt"/>
                  <a:ea typeface="+mn-ea"/>
                  <a:cs typeface="+mn-cs"/>
                </a:defRPr>
              </a:pPr>
              <a:endParaRPr lang="en-US"/>
            </a:p>
          </c:txPr>
        </c:title>
        <c:numFmt formatCode="0" sourceLinked="1"/>
        <c:majorTickMark val="none"/>
        <c:minorTickMark val="none"/>
        <c:tickLblPos val="nextTo"/>
        <c:spPr>
          <a:noFill/>
          <a:ln>
            <a:solidFill>
              <a:schemeClr val="tx1">
                <a:lumMod val="85000"/>
                <a:lumOff val="15000"/>
              </a:schemeClr>
            </a:solidFill>
          </a:ln>
          <a:effectLst/>
        </c:spPr>
        <c:txPr>
          <a:bodyPr rot="-60000000" spcFirstLastPara="1" vertOverflow="ellipsis" vert="horz" wrap="square" anchor="ctr" anchorCtr="1"/>
          <a:lstStyle/>
          <a:p>
            <a:pPr>
              <a:defRPr sz="1800" b="0" i="0" u="none" strike="noStrike" kern="1200" baseline="0">
                <a:solidFill>
                  <a:schemeClr val="tx1">
                    <a:lumMod val="85000"/>
                    <a:lumOff val="15000"/>
                  </a:schemeClr>
                </a:solidFill>
                <a:latin typeface="+mn-lt"/>
                <a:ea typeface="+mn-ea"/>
                <a:cs typeface="+mn-cs"/>
              </a:defRPr>
            </a:pPr>
            <a:endParaRPr lang="en-US"/>
          </a:p>
        </c:txPr>
        <c:crossAx val="1818468448"/>
        <c:crosses val="autoZero"/>
        <c:crossBetween val="between"/>
      </c:valAx>
      <c:spPr>
        <a:noFill/>
        <a:ln>
          <a:noFill/>
        </a:ln>
        <a:effectLst/>
      </c:spPr>
    </c:plotArea>
    <c:legend>
      <c:legendPos val="r"/>
      <c:layout>
        <c:manualLayout>
          <c:xMode val="edge"/>
          <c:yMode val="edge"/>
          <c:x val="0.82293881547399395"/>
          <c:y val="0"/>
          <c:w val="0.17014127781643004"/>
          <c:h val="1"/>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85000"/>
                  <a:lumOff val="1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800">
          <a:solidFill>
            <a:schemeClr val="tx1">
              <a:lumMod val="85000"/>
              <a:lumOff val="15000"/>
            </a:schemeClr>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85000"/>
                    <a:lumOff val="15000"/>
                  </a:schemeClr>
                </a:solidFill>
                <a:latin typeface="+mn-lt"/>
                <a:ea typeface="+mn-ea"/>
                <a:cs typeface="+mn-cs"/>
              </a:defRPr>
            </a:pPr>
            <a:r>
              <a:rPr lang="ja-JP" sz="2000" b="0" i="0" baseline="0">
                <a:effectLst/>
              </a:rPr>
              <a:t>予測：</a:t>
            </a:r>
            <a:r>
              <a:rPr lang="ja-JP" altLang="en-US" sz="2000" b="0" i="0" u="none" strike="noStrike" baseline="0">
                <a:effectLst/>
              </a:rPr>
              <a:t>重症病床を要する人</a:t>
            </a:r>
            <a:endParaRPr lang="en-US" sz="2000">
              <a:effectLst/>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85000"/>
                  <a:lumOff val="15000"/>
                </a:schemeClr>
              </a:solidFill>
              <a:latin typeface="+mn-lt"/>
              <a:ea typeface="+mn-ea"/>
              <a:cs typeface="+mn-cs"/>
            </a:defRPr>
          </a:pPr>
          <a:endParaRPr lang="en-US"/>
        </a:p>
      </c:txPr>
    </c:title>
    <c:autoTitleDeleted val="0"/>
    <c:plotArea>
      <c:layout/>
      <c:lineChart>
        <c:grouping val="standard"/>
        <c:varyColors val="0"/>
        <c:ser>
          <c:idx val="0"/>
          <c:order val="0"/>
          <c:tx>
            <c:strRef>
              <c:f>中期予測!$B$175</c:f>
              <c:strCache>
                <c:ptCount val="1"/>
                <c:pt idx="0">
                  <c:v>10歳未満</c:v>
                </c:pt>
              </c:strCache>
            </c:strRef>
          </c:tx>
          <c:spPr>
            <a:ln w="28575" cap="rnd">
              <a:solidFill>
                <a:schemeClr val="accent1"/>
              </a:solidFill>
              <a:prstDash val="sysDot"/>
              <a:round/>
            </a:ln>
            <a:effectLst/>
          </c:spPr>
          <c:marker>
            <c:symbol val="none"/>
          </c:marker>
          <c:cat>
            <c:numRef>
              <c:f>中期予測!$A$306:$A$366</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中期予測!$B$306:$B$366</c:f>
              <c:numCache>
                <c:formatCode>0</c:formatCode>
                <c:ptCount val="61"/>
                <c:pt idx="0">
                  <c:v>0</c:v>
                </c:pt>
                <c:pt idx="1">
                  <c:v>0</c:v>
                </c:pt>
                <c:pt idx="2">
                  <c:v>0</c:v>
                </c:pt>
                <c:pt idx="3">
                  <c:v>1.4777777777777779E-2</c:v>
                </c:pt>
                <c:pt idx="4">
                  <c:v>4.9974885566445172E-2</c:v>
                </c:pt>
                <c:pt idx="5">
                  <c:v>0.10620057114707655</c:v>
                </c:pt>
                <c:pt idx="6">
                  <c:v>0.18176867810150774</c:v>
                </c:pt>
                <c:pt idx="7">
                  <c:v>0.27310530305948549</c:v>
                </c:pt>
                <c:pt idx="8">
                  <c:v>0.37523028523287061</c:v>
                </c:pt>
                <c:pt idx="9">
                  <c:v>0.48267059207072593</c:v>
                </c:pt>
                <c:pt idx="10">
                  <c:v>0.59038501870472215</c:v>
                </c:pt>
                <c:pt idx="11">
                  <c:v>0.69437824068490306</c:v>
                </c:pt>
                <c:pt idx="12">
                  <c:v>0.79193695725027613</c:v>
                </c:pt>
                <c:pt idx="13">
                  <c:v>0.88157433307913124</c:v>
                </c:pt>
                <c:pt idx="14">
                  <c:v>0.96281024189813447</c:v>
                </c:pt>
                <c:pt idx="15">
                  <c:v>1.0358949174907934</c:v>
                </c:pt>
                <c:pt idx="16">
                  <c:v>1.1015451733697472</c:v>
                </c:pt>
                <c:pt idx="17">
                  <c:v>1.1607274166896855</c:v>
                </c:pt>
                <c:pt idx="18">
                  <c:v>1.2144974543154814</c:v>
                </c:pt>
                <c:pt idx="19">
                  <c:v>1.2638933305343922</c:v>
                </c:pt>
                <c:pt idx="20">
                  <c:v>1.3098713489288614</c:v>
                </c:pt>
                <c:pt idx="21">
                  <c:v>1.3532740507959224</c:v>
                </c:pt>
                <c:pt idx="22">
                  <c:v>1.3948199741771985</c:v>
                </c:pt>
                <c:pt idx="23">
                  <c:v>1.4351070298209632</c:v>
                </c:pt>
                <c:pt idx="24">
                  <c:v>1.4746234758353469</c:v>
                </c:pt>
                <c:pt idx="25">
                  <c:v>1.5137623575213359</c:v>
                </c:pt>
                <c:pt idx="26">
                  <c:v>1.552836766705187</c:v>
                </c:pt>
                <c:pt idx="27">
                  <c:v>1.5920943648720165</c:v>
                </c:pt>
                <c:pt idx="28">
                  <c:v>1.6317303650251791</c:v>
                </c:pt>
                <c:pt idx="29">
                  <c:v>1.6718986540879825</c:v>
                </c:pt>
                <c:pt idx="30">
                  <c:v>1.7127210327009126</c:v>
                </c:pt>
                <c:pt idx="31">
                  <c:v>1.7542947121567352</c:v>
                </c:pt>
                <c:pt idx="32">
                  <c:v>1.7966982846933996</c:v>
                </c:pt>
                <c:pt idx="33">
                  <c:v>1.838317030261071</c:v>
                </c:pt>
                <c:pt idx="34">
                  <c:v>1.8769796547118003</c:v>
                </c:pt>
                <c:pt idx="35">
                  <c:v>1.9105239772085045</c:v>
                </c:pt>
                <c:pt idx="36">
                  <c:v>1.9370460021041676</c:v>
                </c:pt>
                <c:pt idx="37">
                  <c:v>1.9551015457767633</c:v>
                </c:pt>
                <c:pt idx="38">
                  <c:v>1.9638473057386965</c:v>
                </c:pt>
                <c:pt idx="39">
                  <c:v>1.9630746709130911</c:v>
                </c:pt>
                <c:pt idx="40">
                  <c:v>1.9531396762038518</c:v>
                </c:pt>
                <c:pt idx="41">
                  <c:v>1.9348277778733722</c:v>
                </c:pt>
                <c:pt idx="42">
                  <c:v>1.9091976542107338</c:v>
                </c:pt>
                <c:pt idx="43">
                  <c:v>1.8774368500844958</c:v>
                </c:pt>
                <c:pt idx="44">
                  <c:v>1.8407467814963554</c:v>
                </c:pt>
                <c:pt idx="45">
                  <c:v>1.8002621709982205</c:v>
                </c:pt>
                <c:pt idx="46">
                  <c:v>1.7570022498444757</c:v>
                </c:pt>
                <c:pt idx="47">
                  <c:v>1.7118474407246094</c:v>
                </c:pt>
                <c:pt idx="48">
                  <c:v>1.6655343881373499</c:v>
                </c:pt>
                <c:pt idx="49">
                  <c:v>1.6186628827794589</c:v>
                </c:pt>
                <c:pt idx="50">
                  <c:v>1.5717095393987317</c:v>
                </c:pt>
                <c:pt idx="51">
                  <c:v>1.5250444997840318</c:v>
                </c:pt>
                <c:pt idx="52">
                  <c:v>1.4789486769183708</c:v>
                </c:pt>
                <c:pt idx="53">
                  <c:v>1.4336300354051335</c:v>
                </c:pt>
                <c:pt idx="54">
                  <c:v>1.3892381129068696</c:v>
                </c:pt>
                <c:pt idx="55">
                  <c:v>1.3458764660268927</c:v>
                </c:pt>
                <c:pt idx="56">
                  <c:v>1.3036130235449603</c:v>
                </c:pt>
                <c:pt idx="57">
                  <c:v>1.2624885000255963</c:v>
                </c:pt>
                <c:pt idx="58">
                  <c:v>1.2225231051580432</c:v>
                </c:pt>
                <c:pt idx="59">
                  <c:v>1.1837218106088647</c:v>
                </c:pt>
                <c:pt idx="60">
                  <c:v>1.1460784295432471</c:v>
                </c:pt>
              </c:numCache>
            </c:numRef>
          </c:val>
          <c:smooth val="0"/>
          <c:extLst>
            <c:ext xmlns:c16="http://schemas.microsoft.com/office/drawing/2014/chart" uri="{C3380CC4-5D6E-409C-BE32-E72D297353CC}">
              <c16:uniqueId val="{00000000-36E2-495D-9F78-ABBA0C96D97C}"/>
            </c:ext>
          </c:extLst>
        </c:ser>
        <c:ser>
          <c:idx val="1"/>
          <c:order val="1"/>
          <c:tx>
            <c:strRef>
              <c:f>中期予測!$C$175</c:f>
              <c:strCache>
                <c:ptCount val="1"/>
                <c:pt idx="0">
                  <c:v>10歳台</c:v>
                </c:pt>
              </c:strCache>
            </c:strRef>
          </c:tx>
          <c:spPr>
            <a:ln w="28575" cap="rnd">
              <a:solidFill>
                <a:schemeClr val="accent2"/>
              </a:solidFill>
              <a:prstDash val="sysDot"/>
              <a:round/>
            </a:ln>
            <a:effectLst/>
          </c:spPr>
          <c:marker>
            <c:symbol val="none"/>
          </c:marker>
          <c:cat>
            <c:numRef>
              <c:f>中期予測!$A$306:$A$366</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中期予測!$C$306:$C$366</c:f>
              <c:numCache>
                <c:formatCode>0</c:formatCode>
                <c:ptCount val="61"/>
                <c:pt idx="0">
                  <c:v>0</c:v>
                </c:pt>
                <c:pt idx="1">
                  <c:v>0</c:v>
                </c:pt>
                <c:pt idx="2">
                  <c:v>0</c:v>
                </c:pt>
                <c:pt idx="3">
                  <c:v>2.2094017094017093E-2</c:v>
                </c:pt>
                <c:pt idx="4">
                  <c:v>7.4716644990896905E-2</c:v>
                </c:pt>
                <c:pt idx="5">
                  <c:v>0.15877876021699988</c:v>
                </c:pt>
                <c:pt idx="6">
                  <c:v>0.27175941752018362</c:v>
                </c:pt>
                <c:pt idx="7">
                  <c:v>0.40831533164185657</c:v>
                </c:pt>
                <c:pt idx="8">
                  <c:v>0.56100074455001192</c:v>
                </c:pt>
                <c:pt idx="9">
                  <c:v>0.72163301359330623</c:v>
                </c:pt>
                <c:pt idx="10">
                  <c:v>0.8826751147204781</c:v>
                </c:pt>
                <c:pt idx="11">
                  <c:v>1.0381537028169312</c:v>
                </c:pt>
                <c:pt idx="12">
                  <c:v>1.1840121656980704</c:v>
                </c:pt>
                <c:pt idx="13">
                  <c:v>1.3180275598667168</c:v>
                </c:pt>
                <c:pt idx="14">
                  <c:v>1.4394820562791657</c:v>
                </c:pt>
                <c:pt idx="15">
                  <c:v>1.5487497754272415</c:v>
                </c:pt>
                <c:pt idx="16">
                  <c:v>1.6469024136268342</c:v>
                </c:pt>
                <c:pt idx="17">
                  <c:v>1.7353848306204953</c:v>
                </c:pt>
                <c:pt idx="18">
                  <c:v>1.8157755462148748</c:v>
                </c:pt>
                <c:pt idx="19">
                  <c:v>1.8896265236734548</c:v>
                </c:pt>
                <c:pt idx="20">
                  <c:v>1.9583675170509576</c:v>
                </c:pt>
                <c:pt idx="21">
                  <c:v>2.0232581962449157</c:v>
                </c:pt>
                <c:pt idx="22">
                  <c:v>2.0853728358866732</c:v>
                </c:pt>
                <c:pt idx="23">
                  <c:v>2.1456053626877902</c:v>
                </c:pt>
                <c:pt idx="24">
                  <c:v>2.2046857634669585</c:v>
                </c:pt>
                <c:pt idx="25">
                  <c:v>2.2632016739113086</c:v>
                </c:pt>
                <c:pt idx="26">
                  <c:v>2.3216211925580725</c:v>
                </c:pt>
                <c:pt idx="27">
                  <c:v>2.3803145940972597</c:v>
                </c:pt>
                <c:pt idx="28">
                  <c:v>2.4395737383401315</c:v>
                </c:pt>
                <c:pt idx="29">
                  <c:v>2.4996286991425296</c:v>
                </c:pt>
                <c:pt idx="30">
                  <c:v>2.5606615786766098</c:v>
                </c:pt>
                <c:pt idx="31">
                  <c:v>2.6228177159775363</c:v>
                </c:pt>
                <c:pt idx="32">
                  <c:v>2.686214613032063</c:v>
                </c:pt>
                <c:pt idx="33">
                  <c:v>2.7484381279496057</c:v>
                </c:pt>
                <c:pt idx="34">
                  <c:v>2.8062419938866423</c:v>
                </c:pt>
                <c:pt idx="35">
                  <c:v>2.8563935691636693</c:v>
                </c:pt>
                <c:pt idx="36">
                  <c:v>2.8960462206126509</c:v>
                </c:pt>
                <c:pt idx="37">
                  <c:v>2.9230407726043568</c:v>
                </c:pt>
                <c:pt idx="38">
                  <c:v>2.9361164171975309</c:v>
                </c:pt>
                <c:pt idx="39">
                  <c:v>2.9349612633373861</c:v>
                </c:pt>
                <c:pt idx="40">
                  <c:v>2.9201076130635961</c:v>
                </c:pt>
                <c:pt idx="41">
                  <c:v>2.8927297893595538</c:v>
                </c:pt>
                <c:pt idx="42">
                  <c:v>2.8544106050519069</c:v>
                </c:pt>
                <c:pt idx="43">
                  <c:v>2.8069255393108286</c:v>
                </c:pt>
                <c:pt idx="44">
                  <c:v>2.7520708098138114</c:v>
                </c:pt>
                <c:pt idx="45">
                  <c:v>2.691542921937768</c:v>
                </c:pt>
                <c:pt idx="46">
                  <c:v>2.6268657118843093</c:v>
                </c:pt>
                <c:pt idx="47">
                  <c:v>2.5593554854095522</c:v>
                </c:pt>
                <c:pt idx="48">
                  <c:v>2.4901135878166856</c:v>
                </c:pt>
                <c:pt idx="49">
                  <c:v>2.4200367564979191</c:v>
                </c:pt>
                <c:pt idx="50">
                  <c:v>2.3498375704717884</c:v>
                </c:pt>
                <c:pt idx="51">
                  <c:v>2.2800694227540328</c:v>
                </c:pt>
                <c:pt idx="52">
                  <c:v>2.2111523018126022</c:v>
                </c:pt>
                <c:pt idx="53">
                  <c:v>2.1433971321701972</c:v>
                </c:pt>
                <c:pt idx="54">
                  <c:v>2.0770274851730819</c:v>
                </c:pt>
                <c:pt idx="55">
                  <c:v>2.0121981866278302</c:v>
                </c:pt>
                <c:pt idx="56">
                  <c:v>1.9490107957569254</c:v>
                </c:pt>
                <c:pt idx="57">
                  <c:v>1.887526184248796</c:v>
                </c:pt>
                <c:pt idx="58">
                  <c:v>1.8277745672837149</c:v>
                </c:pt>
                <c:pt idx="59">
                  <c:v>1.7697633779201367</c:v>
                </c:pt>
                <c:pt idx="60">
                  <c:v>1.713483366321165</c:v>
                </c:pt>
              </c:numCache>
            </c:numRef>
          </c:val>
          <c:smooth val="0"/>
          <c:extLst>
            <c:ext xmlns:c16="http://schemas.microsoft.com/office/drawing/2014/chart" uri="{C3380CC4-5D6E-409C-BE32-E72D297353CC}">
              <c16:uniqueId val="{00000001-36E2-495D-9F78-ABBA0C96D97C}"/>
            </c:ext>
          </c:extLst>
        </c:ser>
        <c:ser>
          <c:idx val="2"/>
          <c:order val="2"/>
          <c:tx>
            <c:strRef>
              <c:f>中期予測!$D$175</c:f>
              <c:strCache>
                <c:ptCount val="1"/>
                <c:pt idx="0">
                  <c:v>20歳台</c:v>
                </c:pt>
              </c:strCache>
            </c:strRef>
          </c:tx>
          <c:spPr>
            <a:ln w="28575" cap="rnd">
              <a:solidFill>
                <a:schemeClr val="accent3"/>
              </a:solidFill>
              <a:prstDash val="sysDot"/>
              <a:round/>
            </a:ln>
            <a:effectLst/>
          </c:spPr>
          <c:marker>
            <c:symbol val="none"/>
          </c:marker>
          <c:cat>
            <c:numRef>
              <c:f>中期予測!$A$306:$A$366</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中期予測!$D$306:$D$366</c:f>
              <c:numCache>
                <c:formatCode>0</c:formatCode>
                <c:ptCount val="61"/>
                <c:pt idx="0">
                  <c:v>0</c:v>
                </c:pt>
                <c:pt idx="1">
                  <c:v>0</c:v>
                </c:pt>
                <c:pt idx="2">
                  <c:v>0</c:v>
                </c:pt>
                <c:pt idx="3">
                  <c:v>6.4153256704980843E-2</c:v>
                </c:pt>
                <c:pt idx="4">
                  <c:v>0.21695086438282549</c:v>
                </c:pt>
                <c:pt idx="5">
                  <c:v>0.46103768817387847</c:v>
                </c:pt>
                <c:pt idx="6">
                  <c:v>0.78909378950781572</c:v>
                </c:pt>
                <c:pt idx="7">
                  <c:v>1.1856041468571492</c:v>
                </c:pt>
                <c:pt idx="8">
                  <c:v>1.6289488970544941</c:v>
                </c:pt>
                <c:pt idx="9">
                  <c:v>2.0953685231092125</c:v>
                </c:pt>
                <c:pt idx="10">
                  <c:v>2.562978157425944</c:v>
                </c:pt>
                <c:pt idx="11">
                  <c:v>3.0144333062037889</c:v>
                </c:pt>
                <c:pt idx="12">
                  <c:v>3.4379549940883125</c:v>
                </c:pt>
                <c:pt idx="13">
                  <c:v>3.8270885748190224</c:v>
                </c:pt>
                <c:pt idx="14">
                  <c:v>4.1797497252637701</c:v>
                </c:pt>
                <c:pt idx="15">
                  <c:v>4.4970247597785438</c:v>
                </c:pt>
                <c:pt idx="16">
                  <c:v>4.7820255076232936</c:v>
                </c:pt>
                <c:pt idx="17">
                  <c:v>5.0389473334332617</c:v>
                </c:pt>
                <c:pt idx="18">
                  <c:v>5.2723737036708371</c:v>
                </c:pt>
                <c:pt idx="19">
                  <c:v>5.4868109739351478</c:v>
                </c:pt>
                <c:pt idx="20">
                  <c:v>5.6864106472556006</c:v>
                </c:pt>
                <c:pt idx="21">
                  <c:v>5.8748303620759454</c:v>
                </c:pt>
                <c:pt idx="22">
                  <c:v>6.0551894341776027</c:v>
                </c:pt>
                <c:pt idx="23">
                  <c:v>6.2300835123988083</c:v>
                </c:pt>
                <c:pt idx="24">
                  <c:v>6.4016322217752268</c:v>
                </c:pt>
                <c:pt idx="25">
                  <c:v>6.5715418497114975</c:v>
                </c:pt>
                <c:pt idx="26">
                  <c:v>6.7411715897619011</c:v>
                </c:pt>
                <c:pt idx="27">
                  <c:v>6.9115965894262494</c:v>
                </c:pt>
                <c:pt idx="28">
                  <c:v>7.0836643069695633</c:v>
                </c:pt>
                <c:pt idx="29">
                  <c:v>7.258042795968155</c:v>
                </c:pt>
                <c:pt idx="30">
                  <c:v>7.4352608170972463</c:v>
                </c:pt>
                <c:pt idx="31">
                  <c:v>7.6157403838092748</c:v>
                </c:pt>
                <c:pt idx="32">
                  <c:v>7.7998226805564634</c:v>
                </c:pt>
                <c:pt idx="33">
                  <c:v>7.9804978881751039</c:v>
                </c:pt>
                <c:pt idx="34">
                  <c:v>8.1483399892388881</c:v>
                </c:pt>
                <c:pt idx="35">
                  <c:v>8.2939625290067944</c:v>
                </c:pt>
                <c:pt idx="36">
                  <c:v>8.4090998857226307</c:v>
                </c:pt>
                <c:pt idx="37">
                  <c:v>8.487482572591686</c:v>
                </c:pt>
                <c:pt idx="38">
                  <c:v>8.5254496466914045</c:v>
                </c:pt>
                <c:pt idx="39">
                  <c:v>8.5220954860691762</c:v>
                </c:pt>
                <c:pt idx="40">
                  <c:v>8.4789657086744405</c:v>
                </c:pt>
                <c:pt idx="41">
                  <c:v>8.3994701355228827</c:v>
                </c:pt>
                <c:pt idx="42">
                  <c:v>8.2882046984974185</c:v>
                </c:pt>
                <c:pt idx="43">
                  <c:v>8.1503247647951298</c:v>
                </c:pt>
                <c:pt idx="44">
                  <c:v>7.991045918946071</c:v>
                </c:pt>
                <c:pt idx="45">
                  <c:v>7.8152942160213179</c:v>
                </c:pt>
                <c:pt idx="46">
                  <c:v>7.6274943405226647</c:v>
                </c:pt>
                <c:pt idx="47">
                  <c:v>7.431468381512282</c:v>
                </c:pt>
                <c:pt idx="48">
                  <c:v>7.2304142584837443</c:v>
                </c:pt>
                <c:pt idx="49">
                  <c:v>7.026935781503572</c:v>
                </c:pt>
                <c:pt idx="50">
                  <c:v>6.8231020294768925</c:v>
                </c:pt>
                <c:pt idx="51">
                  <c:v>6.6205198611314087</c:v>
                </c:pt>
                <c:pt idx="52">
                  <c:v>6.4204087752971786</c:v>
                </c:pt>
                <c:pt idx="53">
                  <c:v>6.2236715874574999</c:v>
                </c:pt>
                <c:pt idx="54">
                  <c:v>6.0309574701873601</c:v>
                </c:pt>
                <c:pt idx="55">
                  <c:v>5.8427159831875315</c:v>
                </c:pt>
                <c:pt idx="56">
                  <c:v>5.6592420187287624</c:v>
                </c:pt>
                <c:pt idx="57">
                  <c:v>5.4807123267898907</c:v>
                </c:pt>
                <c:pt idx="58">
                  <c:v>5.3072146416298409</c:v>
                </c:pt>
                <c:pt idx="59">
                  <c:v>5.1387705462366728</c:v>
                </c:pt>
                <c:pt idx="60">
                  <c:v>4.9753531823365691</c:v>
                </c:pt>
              </c:numCache>
            </c:numRef>
          </c:val>
          <c:smooth val="0"/>
          <c:extLst>
            <c:ext xmlns:c16="http://schemas.microsoft.com/office/drawing/2014/chart" uri="{C3380CC4-5D6E-409C-BE32-E72D297353CC}">
              <c16:uniqueId val="{00000002-36E2-495D-9F78-ABBA0C96D97C}"/>
            </c:ext>
          </c:extLst>
        </c:ser>
        <c:ser>
          <c:idx val="3"/>
          <c:order val="3"/>
          <c:tx>
            <c:strRef>
              <c:f>中期予測!$E$175</c:f>
              <c:strCache>
                <c:ptCount val="1"/>
                <c:pt idx="0">
                  <c:v>30歳台</c:v>
                </c:pt>
              </c:strCache>
            </c:strRef>
          </c:tx>
          <c:spPr>
            <a:ln w="28575" cap="rnd">
              <a:solidFill>
                <a:schemeClr val="accent4"/>
              </a:solidFill>
              <a:prstDash val="sysDot"/>
              <a:round/>
            </a:ln>
            <a:effectLst/>
          </c:spPr>
          <c:marker>
            <c:symbol val="none"/>
          </c:marker>
          <c:cat>
            <c:numRef>
              <c:f>中期予測!$A$306:$A$366</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中期予測!$E$306:$E$366</c:f>
              <c:numCache>
                <c:formatCode>0</c:formatCode>
                <c:ptCount val="61"/>
                <c:pt idx="0">
                  <c:v>0</c:v>
                </c:pt>
                <c:pt idx="1">
                  <c:v>0</c:v>
                </c:pt>
                <c:pt idx="2">
                  <c:v>0</c:v>
                </c:pt>
                <c:pt idx="3">
                  <c:v>0.24956321839080459</c:v>
                </c:pt>
                <c:pt idx="4">
                  <c:v>0.84396270320351907</c:v>
                </c:pt>
                <c:pt idx="5">
                  <c:v>1.7934872704786045</c:v>
                </c:pt>
                <c:pt idx="6">
                  <c:v>3.0696615547886461</c:v>
                </c:pt>
                <c:pt idx="7">
                  <c:v>4.6121304174442956</c:v>
                </c:pt>
                <c:pt idx="8">
                  <c:v>6.3367902149152879</c:v>
                </c:pt>
                <c:pt idx="9">
                  <c:v>8.1512138151721025</c:v>
                </c:pt>
                <c:pt idx="10">
                  <c:v>9.9702666783382909</c:v>
                </c:pt>
                <c:pt idx="11">
                  <c:v>11.726476817540018</c:v>
                </c:pt>
                <c:pt idx="12">
                  <c:v>13.374022724255639</c:v>
                </c:pt>
                <c:pt idx="13">
                  <c:v>14.887795115230048</c:v>
                </c:pt>
                <c:pt idx="14">
                  <c:v>16.259685744432694</c:v>
                </c:pt>
                <c:pt idx="15">
                  <c:v>17.493920494083572</c:v>
                </c:pt>
                <c:pt idx="16">
                  <c:v>18.60260472196315</c:v>
                </c:pt>
                <c:pt idx="17">
                  <c:v>19.602058857531595</c:v>
                </c:pt>
                <c:pt idx="18">
                  <c:v>20.510113089005234</c:v>
                </c:pt>
                <c:pt idx="19">
                  <c:v>21.344297634868596</c:v>
                </c:pt>
                <c:pt idx="20">
                  <c:v>22.120762298115196</c:v>
                </c:pt>
                <c:pt idx="21">
                  <c:v>22.853735694229506</c:v>
                </c:pt>
                <c:pt idx="22">
                  <c:v>23.555352304383199</c:v>
                </c:pt>
                <c:pt idx="23">
                  <c:v>24.235709487793166</c:v>
                </c:pt>
                <c:pt idx="24">
                  <c:v>24.903052818773951</c:v>
                </c:pt>
                <c:pt idx="25">
                  <c:v>25.564019942833731</c:v>
                </c:pt>
                <c:pt idx="26">
                  <c:v>26.223898272260573</c:v>
                </c:pt>
                <c:pt idx="27">
                  <c:v>26.886870248976834</c:v>
                </c:pt>
                <c:pt idx="28">
                  <c:v>27.556232578760714</c:v>
                </c:pt>
                <c:pt idx="29">
                  <c:v>28.234584063436557</c:v>
                </c:pt>
                <c:pt idx="30">
                  <c:v>28.923981640136535</c:v>
                </c:pt>
                <c:pt idx="31">
                  <c:v>29.62606698756575</c:v>
                </c:pt>
                <c:pt idx="32">
                  <c:v>30.342167350736126</c:v>
                </c:pt>
                <c:pt idx="33">
                  <c:v>31.045013762791054</c:v>
                </c:pt>
                <c:pt idx="34">
                  <c:v>31.697937980116102</c:v>
                </c:pt>
                <c:pt idx="35">
                  <c:v>32.264425662290151</c:v>
                </c:pt>
                <c:pt idx="36">
                  <c:v>32.712322632371539</c:v>
                </c:pt>
                <c:pt idx="37">
                  <c:v>33.017239897774246</c:v>
                </c:pt>
                <c:pt idx="38">
                  <c:v>33.164935988228095</c:v>
                </c:pt>
                <c:pt idx="39">
                  <c:v>33.151887934818539</c:v>
                </c:pt>
                <c:pt idx="40">
                  <c:v>32.984108361217039</c:v>
                </c:pt>
                <c:pt idx="41">
                  <c:v>32.674861845880216</c:v>
                </c:pt>
                <c:pt idx="42">
                  <c:v>32.242027068880056</c:v>
                </c:pt>
                <c:pt idx="43">
                  <c:v>31.705658975137087</c:v>
                </c:pt>
                <c:pt idx="44">
                  <c:v>31.086046761614373</c:v>
                </c:pt>
                <c:pt idx="45">
                  <c:v>30.402353323863132</c:v>
                </c:pt>
                <c:pt idx="46">
                  <c:v>29.67179117082442</c:v>
                </c:pt>
                <c:pt idx="47">
                  <c:v>28.909228648959857</c:v>
                </c:pt>
                <c:pt idx="48">
                  <c:v>28.127106016519168</c:v>
                </c:pt>
                <c:pt idx="49">
                  <c:v>27.335552380794098</c:v>
                </c:pt>
                <c:pt idx="50">
                  <c:v>26.54261668609691</c:v>
                </c:pt>
                <c:pt idx="51">
                  <c:v>25.754549789456235</c:v>
                </c:pt>
                <c:pt idx="52">
                  <c:v>24.976095675331862</c:v>
                </c:pt>
                <c:pt idx="53">
                  <c:v>24.210766395164317</c:v>
                </c:pt>
                <c:pt idx="54">
                  <c:v>23.46108730160795</c:v>
                </c:pt>
                <c:pt idx="55">
                  <c:v>22.728807231300934</c:v>
                </c:pt>
                <c:pt idx="56">
                  <c:v>22.015073347582206</c:v>
                </c:pt>
                <c:pt idx="57">
                  <c:v>21.320573227292527</c:v>
                </c:pt>
                <c:pt idx="58">
                  <c:v>20.645648166340251</c:v>
                </c:pt>
                <c:pt idx="59">
                  <c:v>19.990382124920679</c:v>
                </c:pt>
                <c:pt idx="60">
                  <c:v>19.354670621397194</c:v>
                </c:pt>
              </c:numCache>
            </c:numRef>
          </c:val>
          <c:smooth val="0"/>
          <c:extLst>
            <c:ext xmlns:c16="http://schemas.microsoft.com/office/drawing/2014/chart" uri="{C3380CC4-5D6E-409C-BE32-E72D297353CC}">
              <c16:uniqueId val="{00000003-36E2-495D-9F78-ABBA0C96D97C}"/>
            </c:ext>
          </c:extLst>
        </c:ser>
        <c:ser>
          <c:idx val="4"/>
          <c:order val="4"/>
          <c:tx>
            <c:strRef>
              <c:f>中期予測!$F$175</c:f>
              <c:strCache>
                <c:ptCount val="1"/>
                <c:pt idx="0">
                  <c:v>40歳台</c:v>
                </c:pt>
              </c:strCache>
            </c:strRef>
          </c:tx>
          <c:spPr>
            <a:ln w="28575" cap="rnd">
              <a:solidFill>
                <a:schemeClr val="accent5"/>
              </a:solidFill>
              <a:prstDash val="sysDot"/>
              <a:round/>
            </a:ln>
            <a:effectLst/>
          </c:spPr>
          <c:marker>
            <c:symbol val="none"/>
          </c:marker>
          <c:cat>
            <c:numRef>
              <c:f>中期予測!$A$306:$A$366</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中期予測!$F$306:$F$366</c:f>
              <c:numCache>
                <c:formatCode>0</c:formatCode>
                <c:ptCount val="61"/>
                <c:pt idx="0">
                  <c:v>0</c:v>
                </c:pt>
                <c:pt idx="1">
                  <c:v>0</c:v>
                </c:pt>
                <c:pt idx="2">
                  <c:v>0</c:v>
                </c:pt>
                <c:pt idx="3">
                  <c:v>0.46068627450980393</c:v>
                </c:pt>
                <c:pt idx="4">
                  <c:v>1.5579300350070266</c:v>
                </c:pt>
                <c:pt idx="5">
                  <c:v>3.3107241297221091</c:v>
                </c:pt>
                <c:pt idx="6">
                  <c:v>5.6665038814616402</c:v>
                </c:pt>
                <c:pt idx="7">
                  <c:v>8.5138555002865246</c:v>
                </c:pt>
                <c:pt idx="8">
                  <c:v>11.697526163042404</c:v>
                </c:pt>
                <c:pt idx="9">
                  <c:v>15.046898134500269</c:v>
                </c:pt>
                <c:pt idx="10">
                  <c:v>18.404815587528674</c:v>
                </c:pt>
                <c:pt idx="11">
                  <c:v>21.646727242227058</c:v>
                </c:pt>
                <c:pt idx="12">
                  <c:v>24.688047957446127</c:v>
                </c:pt>
                <c:pt idx="13">
                  <c:v>27.482426743512839</c:v>
                </c:pt>
                <c:pt idx="14">
                  <c:v>30.014896019544445</c:v>
                </c:pt>
                <c:pt idx="15">
                  <c:v>32.293256638362912</c:v>
                </c:pt>
                <c:pt idx="16">
                  <c:v>34.339854730193103</c:v>
                </c:pt>
                <c:pt idx="17">
                  <c:v>36.184817322146152</c:v>
                </c:pt>
                <c:pt idx="18">
                  <c:v>37.861058411068854</c:v>
                </c:pt>
                <c:pt idx="19">
                  <c:v>39.400938258609735</c:v>
                </c:pt>
                <c:pt idx="20">
                  <c:v>40.834268920500115</c:v>
                </c:pt>
                <c:pt idx="21">
                  <c:v>42.187315997501358</c:v>
                </c:pt>
                <c:pt idx="22">
                  <c:v>43.482479380751798</c:v>
                </c:pt>
                <c:pt idx="23">
                  <c:v>44.738398494883043</c:v>
                </c:pt>
                <c:pt idx="24">
                  <c:v>45.970294424703397</c:v>
                </c:pt>
                <c:pt idx="25">
                  <c:v>47.190420066294251</c:v>
                </c:pt>
                <c:pt idx="26">
                  <c:v>48.408535825393663</c:v>
                </c:pt>
                <c:pt idx="27">
                  <c:v>49.63236236532687</c:v>
                </c:pt>
                <c:pt idx="28">
                  <c:v>50.86798530685526</c:v>
                </c:pt>
                <c:pt idx="29">
                  <c:v>52.120201960810007</c:v>
                </c:pt>
                <c:pt idx="30">
                  <c:v>53.392809371925608</c:v>
                </c:pt>
                <c:pt idx="31">
                  <c:v>54.688838030237704</c:v>
                </c:pt>
                <c:pt idx="32">
                  <c:v>56.010737990541465</c:v>
                </c:pt>
                <c:pt idx="33">
                  <c:v>57.308171551504458</c:v>
                </c:pt>
                <c:pt idx="34">
                  <c:v>58.513450226608242</c:v>
                </c:pt>
                <c:pt idx="35">
                  <c:v>59.559169630049283</c:v>
                </c:pt>
                <c:pt idx="36">
                  <c:v>60.385974108054953</c:v>
                </c:pt>
                <c:pt idx="37">
                  <c:v>60.948842306092516</c:v>
                </c:pt>
                <c:pt idx="38">
                  <c:v>61.221484893848768</c:v>
                </c:pt>
                <c:pt idx="39">
                  <c:v>61.19739857554589</c:v>
                </c:pt>
                <c:pt idx="40">
                  <c:v>60.887682475554421</c:v>
                </c:pt>
                <c:pt idx="41">
                  <c:v>60.316822610970675</c:v>
                </c:pt>
                <c:pt idx="42">
                  <c:v>59.517822493163912</c:v>
                </c:pt>
                <c:pt idx="43">
                  <c:v>58.527702953651364</c:v>
                </c:pt>
                <c:pt idx="44">
                  <c:v>57.383917246249737</c:v>
                </c:pt>
                <c:pt idx="45">
                  <c:v>56.121839505886598</c:v>
                </c:pt>
                <c:pt idx="46">
                  <c:v>54.773243511847809</c:v>
                </c:pt>
                <c:pt idx="47">
                  <c:v>53.365575789241092</c:v>
                </c:pt>
                <c:pt idx="48">
                  <c:v>51.921800684591389</c:v>
                </c:pt>
                <c:pt idx="49">
                  <c:v>50.46061622853172</c:v>
                </c:pt>
                <c:pt idx="50">
                  <c:v>48.996880532737563</c:v>
                </c:pt>
                <c:pt idx="51">
                  <c:v>47.54213249326736</c:v>
                </c:pt>
                <c:pt idx="52">
                  <c:v>46.105129364259803</c:v>
                </c:pt>
                <c:pt idx="53">
                  <c:v>44.692354288160502</c:v>
                </c:pt>
                <c:pt idx="54">
                  <c:v>43.308468990818554</c:v>
                </c:pt>
                <c:pt idx="55">
                  <c:v>41.956701772625202</c:v>
                </c:pt>
                <c:pt idx="56">
                  <c:v>40.639170262966203</c:v>
                </c:pt>
                <c:pt idx="57">
                  <c:v>39.357143708228314</c:v>
                </c:pt>
                <c:pt idx="58">
                  <c:v>38.111252130501875</c:v>
                </c:pt>
                <c:pt idx="59">
                  <c:v>36.901650517808889</c:v>
                </c:pt>
                <c:pt idx="60">
                  <c:v>35.728146000157381</c:v>
                </c:pt>
              </c:numCache>
            </c:numRef>
          </c:val>
          <c:smooth val="0"/>
          <c:extLst>
            <c:ext xmlns:c16="http://schemas.microsoft.com/office/drawing/2014/chart" uri="{C3380CC4-5D6E-409C-BE32-E72D297353CC}">
              <c16:uniqueId val="{00000004-36E2-495D-9F78-ABBA0C96D97C}"/>
            </c:ext>
          </c:extLst>
        </c:ser>
        <c:ser>
          <c:idx val="5"/>
          <c:order val="5"/>
          <c:tx>
            <c:strRef>
              <c:f>中期予測!$G$175</c:f>
              <c:strCache>
                <c:ptCount val="1"/>
                <c:pt idx="0">
                  <c:v>50歳台</c:v>
                </c:pt>
              </c:strCache>
            </c:strRef>
          </c:tx>
          <c:spPr>
            <a:ln w="28575" cap="rnd">
              <a:solidFill>
                <a:schemeClr val="accent6"/>
              </a:solidFill>
              <a:prstDash val="sysDot"/>
              <a:round/>
            </a:ln>
            <a:effectLst/>
          </c:spPr>
          <c:marker>
            <c:symbol val="none"/>
          </c:marker>
          <c:cat>
            <c:numRef>
              <c:f>中期予測!$A$306:$A$366</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中期予測!$G$306:$G$366</c:f>
              <c:numCache>
                <c:formatCode>0</c:formatCode>
                <c:ptCount val="61"/>
                <c:pt idx="0">
                  <c:v>0</c:v>
                </c:pt>
                <c:pt idx="1">
                  <c:v>0</c:v>
                </c:pt>
                <c:pt idx="2">
                  <c:v>0</c:v>
                </c:pt>
                <c:pt idx="3">
                  <c:v>0.67644705882352929</c:v>
                </c:pt>
                <c:pt idx="4">
                  <c:v>2.3326775172662697</c:v>
                </c:pt>
                <c:pt idx="5">
                  <c:v>5.0461145853319591</c:v>
                </c:pt>
                <c:pt idx="6">
                  <c:v>8.7769219596439871</c:v>
                </c:pt>
                <c:pt idx="7">
                  <c:v>13.387973397230382</c:v>
                </c:pt>
                <c:pt idx="8">
                  <c:v>18.665664537959973</c:v>
                </c:pt>
                <c:pt idx="9">
                  <c:v>24.358471818782217</c:v>
                </c:pt>
                <c:pt idx="10">
                  <c:v>30.218491490019115</c:v>
                </c:pt>
                <c:pt idx="11">
                  <c:v>36.032530175672349</c:v>
                </c:pt>
                <c:pt idx="12">
                  <c:v>41.638336398164967</c:v>
                </c:pt>
                <c:pt idx="13">
                  <c:v>46.927928067065196</c:v>
                </c:pt>
                <c:pt idx="14">
                  <c:v>51.842384039252536</c:v>
                </c:pt>
                <c:pt idx="15">
                  <c:v>56.362369997216533</c:v>
                </c:pt>
                <c:pt idx="16">
                  <c:v>60.497550172608484</c:v>
                </c:pt>
                <c:pt idx="17">
                  <c:v>64.276789966579884</c:v>
                </c:pt>
                <c:pt idx="18">
                  <c:v>67.740059420199515</c:v>
                </c:pt>
                <c:pt idx="19">
                  <c:v>70.932286065028947</c:v>
                </c:pt>
                <c:pt idx="20">
                  <c:v>73.899030428917442</c:v>
                </c:pt>
                <c:pt idx="21">
                  <c:v>76.683685076920952</c:v>
                </c:pt>
                <c:pt idx="22">
                  <c:v>79.325851423700541</c:v>
                </c:pt>
                <c:pt idx="23">
                  <c:v>81.860570048800085</c:v>
                </c:pt>
                <c:pt idx="24">
                  <c:v>84.318132022471687</c:v>
                </c:pt>
                <c:pt idx="25">
                  <c:v>86.724258452078715</c:v>
                </c:pt>
                <c:pt idx="26">
                  <c:v>89.100491384310246</c:v>
                </c:pt>
                <c:pt idx="27">
                  <c:v>91.464686292421163</c:v>
                </c:pt>
                <c:pt idx="28">
                  <c:v>93.831533377928992</c:v>
                </c:pt>
                <c:pt idx="29">
                  <c:v>96.213062493270343</c:v>
                </c:pt>
                <c:pt idx="30">
                  <c:v>98.619106130664164</c:v>
                </c:pt>
                <c:pt idx="31">
                  <c:v>101.0577083000241</c:v>
                </c:pt>
                <c:pt idx="32">
                  <c:v>103.53547579416016</c:v>
                </c:pt>
                <c:pt idx="33">
                  <c:v>105.98100082942014</c:v>
                </c:pt>
                <c:pt idx="34">
                  <c:v>108.29184822521459</c:v>
                </c:pt>
                <c:pt idx="35">
                  <c:v>110.36030658981764</c:v>
                </c:pt>
                <c:pt idx="36">
                  <c:v>112.08641868244271</c:v>
                </c:pt>
                <c:pt idx="37">
                  <c:v>113.3885891555862</c:v>
                </c:pt>
                <c:pt idx="38">
                  <c:v>114.21151388026162</c:v>
                </c:pt>
                <c:pt idx="39">
                  <c:v>114.52951211041012</c:v>
                </c:pt>
                <c:pt idx="40">
                  <c:v>114.3451226150664</c:v>
                </c:pt>
                <c:pt idx="41">
                  <c:v>113.68431271760446</c:v>
                </c:pt>
                <c:pt idx="42">
                  <c:v>112.59007039312078</c:v>
                </c:pt>
                <c:pt idx="43">
                  <c:v>111.11585894495553</c:v>
                </c:pt>
                <c:pt idx="44">
                  <c:v>109.31987539187492</c:v>
                </c:pt>
                <c:pt idx="45">
                  <c:v>107.2605500102557</c:v>
                </c:pt>
                <c:pt idx="46">
                  <c:v>104.99336366194547</c:v>
                </c:pt>
                <c:pt idx="47">
                  <c:v>102.56884886299602</c:v>
                </c:pt>
                <c:pt idx="48">
                  <c:v>100.03154634495351</c:v>
                </c:pt>
                <c:pt idx="49">
                  <c:v>97.419670184184739</c:v>
                </c:pt>
                <c:pt idx="50">
                  <c:v>94.765257394784001</c:v>
                </c:pt>
                <c:pt idx="51">
                  <c:v>92.094618585130405</c:v>
                </c:pt>
                <c:pt idx="52">
                  <c:v>89.428950545502715</c:v>
                </c:pt>
                <c:pt idx="53">
                  <c:v>86.785011939676949</c:v>
                </c:pt>
                <c:pt idx="54">
                  <c:v>84.17579648079078</c:v>
                </c:pt>
                <c:pt idx="55">
                  <c:v>81.611163484441192</c:v>
                </c:pt>
                <c:pt idx="56">
                  <c:v>79.098404203315752</c:v>
                </c:pt>
                <c:pt idx="57">
                  <c:v>76.642735072473215</c:v>
                </c:pt>
                <c:pt idx="58">
                  <c:v>74.247717239196916</c:v>
                </c:pt>
                <c:pt idx="59">
                  <c:v>71.915606701755038</c:v>
                </c:pt>
                <c:pt idx="60">
                  <c:v>69.647642018557264</c:v>
                </c:pt>
              </c:numCache>
            </c:numRef>
          </c:val>
          <c:smooth val="0"/>
          <c:extLst>
            <c:ext xmlns:c16="http://schemas.microsoft.com/office/drawing/2014/chart" uri="{C3380CC4-5D6E-409C-BE32-E72D297353CC}">
              <c16:uniqueId val="{00000005-36E2-495D-9F78-ABBA0C96D97C}"/>
            </c:ext>
          </c:extLst>
        </c:ser>
        <c:ser>
          <c:idx val="6"/>
          <c:order val="6"/>
          <c:tx>
            <c:strRef>
              <c:f>中期予測!$H$175</c:f>
              <c:strCache>
                <c:ptCount val="1"/>
                <c:pt idx="0">
                  <c:v>60歳台</c:v>
                </c:pt>
              </c:strCache>
            </c:strRef>
          </c:tx>
          <c:spPr>
            <a:ln w="28575" cap="rnd">
              <a:solidFill>
                <a:schemeClr val="accent1">
                  <a:lumMod val="60000"/>
                </a:schemeClr>
              </a:solidFill>
              <a:prstDash val="sysDot"/>
              <a:round/>
            </a:ln>
            <a:effectLst/>
          </c:spPr>
          <c:marker>
            <c:symbol val="none"/>
          </c:marker>
          <c:cat>
            <c:numRef>
              <c:f>中期予測!$A$306:$A$366</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中期予測!$H$306:$H$366</c:f>
              <c:numCache>
                <c:formatCode>0</c:formatCode>
                <c:ptCount val="61"/>
                <c:pt idx="0">
                  <c:v>0</c:v>
                </c:pt>
                <c:pt idx="1">
                  <c:v>0</c:v>
                </c:pt>
                <c:pt idx="2">
                  <c:v>0</c:v>
                </c:pt>
                <c:pt idx="3">
                  <c:v>0.2624058769513315</c:v>
                </c:pt>
                <c:pt idx="4">
                  <c:v>0.91920025456867993</c:v>
                </c:pt>
                <c:pt idx="5">
                  <c:v>2.0174399844335724</c:v>
                </c:pt>
                <c:pt idx="6">
                  <c:v>3.555919903430615</c:v>
                </c:pt>
                <c:pt idx="7">
                  <c:v>5.4992130845218066</c:v>
                </c:pt>
                <c:pt idx="8">
                  <c:v>7.7851800598840466</c:v>
                </c:pt>
                <c:pt idx="9">
                  <c:v>10.333602822721446</c:v>
                </c:pt>
                <c:pt idx="10">
                  <c:v>13.056378542608584</c:v>
                </c:pt>
                <c:pt idx="11">
                  <c:v>15.867272568278677</c:v>
                </c:pt>
                <c:pt idx="12">
                  <c:v>18.689479877575781</c:v>
                </c:pt>
                <c:pt idx="13">
                  <c:v>21.460263228447392</c:v>
                </c:pt>
                <c:pt idx="14">
                  <c:v>24.132807130560391</c:v>
                </c:pt>
                <c:pt idx="15">
                  <c:v>26.675904060982909</c:v>
                </c:pt>
                <c:pt idx="16">
                  <c:v>29.072226633825586</c:v>
                </c:pt>
                <c:pt idx="17">
                  <c:v>31.315869018987058</c:v>
                </c:pt>
                <c:pt idx="18">
                  <c:v>33.40967965355194</c:v>
                </c:pt>
                <c:pt idx="19">
                  <c:v>35.362731335000426</c:v>
                </c:pt>
                <c:pt idx="20">
                  <c:v>37.188123245323943</c:v>
                </c:pt>
                <c:pt idx="21">
                  <c:v>38.901196192561308</c:v>
                </c:pt>
                <c:pt idx="22">
                  <c:v>40.518167044848859</c:v>
                </c:pt>
                <c:pt idx="23">
                  <c:v>42.055144290475027</c:v>
                </c:pt>
                <c:pt idx="24">
                  <c:v>43.527465518956241</c:v>
                </c:pt>
                <c:pt idx="25">
                  <c:v>44.949291685256668</c:v>
                </c:pt>
                <c:pt idx="26">
                  <c:v>46.333396176871076</c:v>
                </c:pt>
                <c:pt idx="27">
                  <c:v>47.691094550332352</c:v>
                </c:pt>
                <c:pt idx="28">
                  <c:v>49.032270426532534</c:v>
                </c:pt>
                <c:pt idx="29">
                  <c:v>50.365462667210352</c:v>
                </c:pt>
                <c:pt idx="30">
                  <c:v>51.697987645934305</c:v>
                </c:pt>
                <c:pt idx="31">
                  <c:v>53.036077760635848</c:v>
                </c:pt>
                <c:pt idx="32">
                  <c:v>54.385023224451601</c:v>
                </c:pt>
                <c:pt idx="33">
                  <c:v>55.719488384649466</c:v>
                </c:pt>
                <c:pt idx="34">
                  <c:v>57.000144002847549</c:v>
                </c:pt>
                <c:pt idx="35">
                  <c:v>58.183476830039247</c:v>
                </c:pt>
                <c:pt idx="36">
                  <c:v>59.22726267752752</c:v>
                </c:pt>
                <c:pt idx="37">
                  <c:v>60.094356745703507</c:v>
                </c:pt>
                <c:pt idx="38">
                  <c:v>60.755535970116767</c:v>
                </c:pt>
                <c:pt idx="39">
                  <c:v>61.191279973291358</c:v>
                </c:pt>
                <c:pt idx="40">
                  <c:v>61.392351826612455</c:v>
                </c:pt>
                <c:pt idx="41">
                  <c:v>61.359272384284893</c:v>
                </c:pt>
                <c:pt idx="42">
                  <c:v>61.100972320977533</c:v>
                </c:pt>
                <c:pt idx="43">
                  <c:v>60.63297527279974</c:v>
                </c:pt>
                <c:pt idx="44">
                  <c:v>59.975436356387384</c:v>
                </c:pt>
                <c:pt idx="45">
                  <c:v>59.151280249968544</c:v>
                </c:pt>
                <c:pt idx="46">
                  <c:v>58.184591159362022</c:v>
                </c:pt>
                <c:pt idx="47">
                  <c:v>57.099326427099996</c:v>
                </c:pt>
                <c:pt idx="48">
                  <c:v>55.918365683610077</c:v>
                </c:pt>
                <c:pt idx="49">
                  <c:v>54.662869056610802</c:v>
                </c:pt>
                <c:pt idx="50">
                  <c:v>53.351897552524072</c:v>
                </c:pt>
                <c:pt idx="51">
                  <c:v>52.002241445271686</c:v>
                </c:pt>
                <c:pt idx="52">
                  <c:v>50.628403724810852</c:v>
                </c:pt>
                <c:pt idx="53">
                  <c:v>49.242691646991034</c:v>
                </c:pt>
                <c:pt idx="54">
                  <c:v>47.855377515857967</c:v>
                </c:pt>
                <c:pt idx="55">
                  <c:v>46.474898284864111</c:v>
                </c:pt>
                <c:pt idx="56">
                  <c:v>45.108071379652635</c:v>
                </c:pt>
                <c:pt idx="57">
                  <c:v>43.760310833137595</c:v>
                </c:pt>
                <c:pt idx="58">
                  <c:v>42.435833229451973</c:v>
                </c:pt>
                <c:pt idx="59">
                  <c:v>41.137847120811266</c:v>
                </c:pt>
                <c:pt idx="60">
                  <c:v>39.868722656455901</c:v>
                </c:pt>
              </c:numCache>
            </c:numRef>
          </c:val>
          <c:smooth val="0"/>
          <c:extLst>
            <c:ext xmlns:c16="http://schemas.microsoft.com/office/drawing/2014/chart" uri="{C3380CC4-5D6E-409C-BE32-E72D297353CC}">
              <c16:uniqueId val="{00000006-36E2-495D-9F78-ABBA0C96D97C}"/>
            </c:ext>
          </c:extLst>
        </c:ser>
        <c:ser>
          <c:idx val="7"/>
          <c:order val="7"/>
          <c:tx>
            <c:strRef>
              <c:f>中期予測!$I$175</c:f>
              <c:strCache>
                <c:ptCount val="1"/>
                <c:pt idx="0">
                  <c:v>70歳台以上</c:v>
                </c:pt>
              </c:strCache>
            </c:strRef>
          </c:tx>
          <c:spPr>
            <a:ln w="28575" cap="rnd">
              <a:solidFill>
                <a:schemeClr val="accent2">
                  <a:lumMod val="60000"/>
                </a:schemeClr>
              </a:solidFill>
              <a:prstDash val="sysDot"/>
              <a:round/>
            </a:ln>
            <a:effectLst/>
          </c:spPr>
          <c:marker>
            <c:symbol val="none"/>
          </c:marker>
          <c:cat>
            <c:numRef>
              <c:f>中期予測!$A$306:$A$366</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中期予測!$I$306:$I$366</c:f>
              <c:numCache>
                <c:formatCode>0</c:formatCode>
                <c:ptCount val="61"/>
                <c:pt idx="0">
                  <c:v>0</c:v>
                </c:pt>
                <c:pt idx="1">
                  <c:v>0</c:v>
                </c:pt>
                <c:pt idx="2">
                  <c:v>0</c:v>
                </c:pt>
                <c:pt idx="3">
                  <c:v>0.19972007722007717</c:v>
                </c:pt>
                <c:pt idx="4">
                  <c:v>0.72295760264303488</c:v>
                </c:pt>
                <c:pt idx="5">
                  <c:v>1.6362931586193676</c:v>
                </c:pt>
                <c:pt idx="6">
                  <c:v>2.9680473203387483</c:v>
                </c:pt>
                <c:pt idx="7">
                  <c:v>4.7163936271598548</c:v>
                </c:pt>
                <c:pt idx="8">
                  <c:v>6.8539668090686199</c:v>
                </c:pt>
                <c:pt idx="9">
                  <c:v>9.3331490353057838</c:v>
                </c:pt>
                <c:pt idx="10">
                  <c:v>12.09265749167449</c:v>
                </c:pt>
                <c:pt idx="11">
                  <c:v>15.064514761669685</c:v>
                </c:pt>
                <c:pt idx="12">
                  <c:v>18.180326034072191</c:v>
                </c:pt>
                <c:pt idx="13">
                  <c:v>21.376178931539492</c:v>
                </c:pt>
                <c:pt idx="14">
                  <c:v>24.595937132107341</c:v>
                </c:pt>
                <c:pt idx="15">
                  <c:v>27.793029178436402</c:v>
                </c:pt>
                <c:pt idx="16">
                  <c:v>30.931010185370177</c:v>
                </c:pt>
                <c:pt idx="17">
                  <c:v>33.983230408311428</c:v>
                </c:pt>
                <c:pt idx="18">
                  <c:v>36.931926779946394</c:v>
                </c:pt>
                <c:pt idx="19">
                  <c:v>39.766999550786352</c:v>
                </c:pt>
                <c:pt idx="20">
                  <c:v>42.484671441733376</c:v>
                </c:pt>
                <c:pt idx="21">
                  <c:v>45.086165562290304</c:v>
                </c:pt>
                <c:pt idx="22">
                  <c:v>47.576487316754296</c:v>
                </c:pt>
                <c:pt idx="23">
                  <c:v>49.963356406411208</c:v>
                </c:pt>
                <c:pt idx="24">
                  <c:v>52.256307099493924</c:v>
                </c:pt>
                <c:pt idx="25">
                  <c:v>54.465956344641732</c:v>
                </c:pt>
                <c:pt idx="26">
                  <c:v>56.603427938458324</c:v>
                </c:pt>
                <c:pt idx="27">
                  <c:v>58.679914863898574</c:v>
                </c:pt>
                <c:pt idx="28">
                  <c:v>60.706359458094823</c:v>
                </c:pt>
                <c:pt idx="29">
                  <c:v>62.693230972226871</c:v>
                </c:pt>
                <c:pt idx="30">
                  <c:v>64.650381411194004</c:v>
                </c:pt>
                <c:pt idx="31">
                  <c:v>66.586962623177868</c:v>
                </c:pt>
                <c:pt idx="32">
                  <c:v>68.511390001148982</c:v>
                </c:pt>
                <c:pt idx="33">
                  <c:v>70.40864398496818</c:v>
                </c:pt>
                <c:pt idx="34">
                  <c:v>72.250202507712231</c:v>
                </c:pt>
                <c:pt idx="35">
                  <c:v>74.000766195908597</c:v>
                </c:pt>
                <c:pt idx="36">
                  <c:v>75.622697011321463</c:v>
                </c:pt>
                <c:pt idx="37">
                  <c:v>77.07945123259951</c:v>
                </c:pt>
                <c:pt idx="38">
                  <c:v>78.338404233494472</c:v>
                </c:pt>
                <c:pt idx="39">
                  <c:v>79.372997997755732</c:v>
                </c:pt>
                <c:pt idx="40">
                  <c:v>80.164085517182372</c:v>
                </c:pt>
                <c:pt idx="41">
                  <c:v>80.700456633214216</c:v>
                </c:pt>
                <c:pt idx="42">
                  <c:v>80.978650478150797</c:v>
                </c:pt>
                <c:pt idx="43">
                  <c:v>81.002231447989459</c:v>
                </c:pt>
                <c:pt idx="44">
                  <c:v>80.780724385895695</c:v>
                </c:pt>
                <c:pt idx="45">
                  <c:v>80.328386451081187</c:v>
                </c:pt>
                <c:pt idx="46">
                  <c:v>79.662956326832699</c:v>
                </c:pt>
                <c:pt idx="47">
                  <c:v>78.80447981523281</c:v>
                </c:pt>
                <c:pt idx="48">
                  <c:v>77.774272735046878</c:v>
                </c:pt>
                <c:pt idx="49">
                  <c:v>76.59405118589531</c:v>
                </c:pt>
                <c:pt idx="50">
                  <c:v>75.28523656604375</c:v>
                </c:pt>
                <c:pt idx="51">
                  <c:v>73.86842754250803</c:v>
                </c:pt>
                <c:pt idx="52">
                  <c:v>72.363022095046702</c:v>
                </c:pt>
                <c:pt idx="53">
                  <c:v>70.786968270933258</c:v>
                </c:pt>
                <c:pt idx="54">
                  <c:v>69.156621012519594</c:v>
                </c:pt>
                <c:pt idx="55">
                  <c:v>67.486683222222496</c:v>
                </c:pt>
                <c:pt idx="56">
                  <c:v>65.790211247822839</c:v>
                </c:pt>
                <c:pt idx="57">
                  <c:v>64.078667587175261</c:v>
                </c:pt>
                <c:pt idx="58">
                  <c:v>62.36200640795775</c:v>
                </c:pt>
                <c:pt idx="59">
                  <c:v>60.648780190800558</c:v>
                </c:pt>
                <c:pt idx="60">
                  <c:v>58.946258280690884</c:v>
                </c:pt>
              </c:numCache>
            </c:numRef>
          </c:val>
          <c:smooth val="0"/>
          <c:extLst>
            <c:ext xmlns:c16="http://schemas.microsoft.com/office/drawing/2014/chart" uri="{C3380CC4-5D6E-409C-BE32-E72D297353CC}">
              <c16:uniqueId val="{00000007-36E2-495D-9F78-ABBA0C96D97C}"/>
            </c:ext>
          </c:extLst>
        </c:ser>
        <c:ser>
          <c:idx val="8"/>
          <c:order val="8"/>
          <c:tx>
            <c:strRef>
              <c:f>中期予測!$J$175</c:f>
              <c:strCache>
                <c:ptCount val="1"/>
                <c:pt idx="0">
                  <c:v>全年齢</c:v>
                </c:pt>
              </c:strCache>
            </c:strRef>
          </c:tx>
          <c:spPr>
            <a:ln w="63500" cap="rnd">
              <a:solidFill>
                <a:schemeClr val="tx1"/>
              </a:solidFill>
              <a:prstDash val="sysDot"/>
              <a:round/>
            </a:ln>
            <a:effectLst/>
          </c:spPr>
          <c:marker>
            <c:symbol val="none"/>
          </c:marker>
          <c:cat>
            <c:numRef>
              <c:f>中期予測!$A$306:$A$366</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中期予測!$J$306:$J$366</c:f>
              <c:numCache>
                <c:formatCode>0</c:formatCode>
                <c:ptCount val="61"/>
                <c:pt idx="0">
                  <c:v>0</c:v>
                </c:pt>
                <c:pt idx="1">
                  <c:v>0</c:v>
                </c:pt>
                <c:pt idx="2">
                  <c:v>0</c:v>
                </c:pt>
                <c:pt idx="3">
                  <c:v>1.9498475574723222</c:v>
                </c:pt>
                <c:pt idx="4">
                  <c:v>6.7183705076286975</c:v>
                </c:pt>
                <c:pt idx="5">
                  <c:v>14.530076148123566</c:v>
                </c:pt>
                <c:pt idx="6">
                  <c:v>25.279676504793144</c:v>
                </c:pt>
                <c:pt idx="7">
                  <c:v>38.596590808201356</c:v>
                </c:pt>
                <c:pt idx="8">
                  <c:v>53.904307711707702</c:v>
                </c:pt>
                <c:pt idx="9">
                  <c:v>70.523007755255065</c:v>
                </c:pt>
                <c:pt idx="10">
                  <c:v>87.778648081020293</c:v>
                </c:pt>
                <c:pt idx="11">
                  <c:v>105.08448681509341</c:v>
                </c:pt>
                <c:pt idx="12">
                  <c:v>121.98411710855136</c:v>
                </c:pt>
                <c:pt idx="13">
                  <c:v>138.16128255355983</c:v>
                </c:pt>
                <c:pt idx="14">
                  <c:v>153.42775208933847</c:v>
                </c:pt>
                <c:pt idx="15">
                  <c:v>167.70014982177889</c:v>
                </c:pt>
                <c:pt idx="16">
                  <c:v>180.97371953858038</c:v>
                </c:pt>
                <c:pt idx="17">
                  <c:v>193.29782515429957</c:v>
                </c:pt>
                <c:pt idx="18">
                  <c:v>204.75548405797312</c:v>
                </c:pt>
                <c:pt idx="19">
                  <c:v>215.44758367243708</c:v>
                </c:pt>
                <c:pt idx="20">
                  <c:v>225.48150584782547</c:v>
                </c:pt>
                <c:pt idx="21">
                  <c:v>234.96346113262024</c:v>
                </c:pt>
                <c:pt idx="22">
                  <c:v>243.99371971468014</c:v>
                </c:pt>
                <c:pt idx="23">
                  <c:v>252.66397463327007</c:v>
                </c:pt>
                <c:pt idx="24">
                  <c:v>261.05619334547674</c:v>
                </c:pt>
                <c:pt idx="25">
                  <c:v>269.24245237224926</c:v>
                </c:pt>
                <c:pt idx="26">
                  <c:v>277.28537914631903</c:v>
                </c:pt>
                <c:pt idx="27">
                  <c:v>285.23893386935129</c:v>
                </c:pt>
                <c:pt idx="28">
                  <c:v>293.1493495585072</c:v>
                </c:pt>
                <c:pt idx="29">
                  <c:v>301.05611230615284</c:v>
                </c:pt>
                <c:pt idx="30">
                  <c:v>308.99290962832941</c:v>
                </c:pt>
                <c:pt idx="31">
                  <c:v>316.98850651358487</c:v>
                </c:pt>
                <c:pt idx="32">
                  <c:v>325.06752993932025</c:v>
                </c:pt>
                <c:pt idx="33">
                  <c:v>333.0295715597191</c:v>
                </c:pt>
                <c:pt idx="34">
                  <c:v>340.58514458033602</c:v>
                </c:pt>
                <c:pt idx="35">
                  <c:v>347.42902498348394</c:v>
                </c:pt>
                <c:pt idx="36">
                  <c:v>353.27686722015761</c:v>
                </c:pt>
                <c:pt idx="37">
                  <c:v>357.89410422872879</c:v>
                </c:pt>
                <c:pt idx="38">
                  <c:v>361.11728833557737</c:v>
                </c:pt>
                <c:pt idx="39">
                  <c:v>362.86320801214129</c:v>
                </c:pt>
                <c:pt idx="40">
                  <c:v>363.12556379357454</c:v>
                </c:pt>
                <c:pt idx="41">
                  <c:v>361.96275389471026</c:v>
                </c:pt>
                <c:pt idx="42">
                  <c:v>359.48135571205319</c:v>
                </c:pt>
                <c:pt idx="43">
                  <c:v>355.81911474872362</c:v>
                </c:pt>
                <c:pt idx="44">
                  <c:v>351.12986365227835</c:v>
                </c:pt>
                <c:pt idx="45">
                  <c:v>345.57150885001244</c:v>
                </c:pt>
                <c:pt idx="46">
                  <c:v>339.29730813306389</c:v>
                </c:pt>
                <c:pt idx="47">
                  <c:v>332.4501308511762</c:v>
                </c:pt>
                <c:pt idx="48">
                  <c:v>325.15915369915876</c:v>
                </c:pt>
                <c:pt idx="49">
                  <c:v>317.53839445679762</c:v>
                </c:pt>
                <c:pt idx="50">
                  <c:v>309.68653787153369</c:v>
                </c:pt>
                <c:pt idx="51">
                  <c:v>301.68760363930318</c:v>
                </c:pt>
                <c:pt idx="52">
                  <c:v>293.6121111589801</c:v>
                </c:pt>
                <c:pt idx="53">
                  <c:v>285.51849129595888</c:v>
                </c:pt>
                <c:pt idx="54">
                  <c:v>277.45457436986214</c:v>
                </c:pt>
                <c:pt idx="55">
                  <c:v>269.45904463129619</c:v>
                </c:pt>
                <c:pt idx="56">
                  <c:v>261.56279627937033</c:v>
                </c:pt>
                <c:pt idx="57">
                  <c:v>253.7901574393712</c:v>
                </c:pt>
                <c:pt idx="58">
                  <c:v>246.15996948752039</c:v>
                </c:pt>
                <c:pt idx="59">
                  <c:v>238.68652239086208</c:v>
                </c:pt>
                <c:pt idx="60">
                  <c:v>231.38035455545963</c:v>
                </c:pt>
              </c:numCache>
            </c:numRef>
          </c:val>
          <c:smooth val="0"/>
          <c:extLst>
            <c:ext xmlns:c16="http://schemas.microsoft.com/office/drawing/2014/chart" uri="{C3380CC4-5D6E-409C-BE32-E72D297353CC}">
              <c16:uniqueId val="{00000008-36E2-495D-9F78-ABBA0C96D97C}"/>
            </c:ext>
          </c:extLst>
        </c:ser>
        <c:dLbls>
          <c:showLegendKey val="0"/>
          <c:showVal val="0"/>
          <c:showCatName val="0"/>
          <c:showSerName val="0"/>
          <c:showPercent val="0"/>
          <c:showBubbleSize val="0"/>
        </c:dLbls>
        <c:smooth val="0"/>
        <c:axId val="1818468448"/>
        <c:axId val="1818469280"/>
      </c:lineChart>
      <c:catAx>
        <c:axId val="1818468448"/>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85000"/>
                        <a:lumOff val="15000"/>
                      </a:schemeClr>
                    </a:solidFill>
                    <a:latin typeface="+mn-lt"/>
                    <a:ea typeface="+mn-ea"/>
                    <a:cs typeface="+mn-cs"/>
                  </a:defRPr>
                </a:pPr>
                <a:r>
                  <a:rPr lang="ja-JP"/>
                  <a:t>日</a:t>
                </a:r>
                <a:endParaRPr lang="en-US"/>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85000"/>
                      <a:lumOff val="1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85000"/>
                <a:lumOff val="1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85000"/>
                    <a:lumOff val="15000"/>
                  </a:schemeClr>
                </a:solidFill>
                <a:latin typeface="+mn-lt"/>
                <a:ea typeface="+mn-ea"/>
                <a:cs typeface="+mn-cs"/>
              </a:defRPr>
            </a:pPr>
            <a:endParaRPr lang="en-US"/>
          </a:p>
        </c:txPr>
        <c:crossAx val="1818469280"/>
        <c:crosses val="autoZero"/>
        <c:auto val="1"/>
        <c:lblAlgn val="ctr"/>
        <c:lblOffset val="100"/>
        <c:tickLblSkip val="5"/>
        <c:tickMarkSkip val="5"/>
        <c:noMultiLvlLbl val="0"/>
      </c:catAx>
      <c:valAx>
        <c:axId val="1818469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85000"/>
                        <a:lumOff val="15000"/>
                      </a:schemeClr>
                    </a:solidFill>
                    <a:latin typeface="+mn-lt"/>
                    <a:ea typeface="+mn-ea"/>
                    <a:cs typeface="+mn-cs"/>
                  </a:defRPr>
                </a:pPr>
                <a:r>
                  <a:rPr lang="ja-JP" altLang="en-US" sz="1400" b="0" i="0" u="none" strike="noStrike" baseline="0">
                    <a:effectLst/>
                  </a:rPr>
                  <a:t>時点の重症者数</a:t>
                </a:r>
                <a:r>
                  <a:rPr lang="ja-JP" sz="1400" b="0" i="0" baseline="0">
                    <a:effectLst/>
                  </a:rPr>
                  <a:t>（新規で</a:t>
                </a:r>
                <a:r>
                  <a:rPr lang="ja-JP" altLang="en-US" sz="1400" b="0" i="0" baseline="0">
                    <a:effectLst/>
                  </a:rPr>
                  <a:t>はない）</a:t>
                </a:r>
                <a:endParaRPr lang="en-US" sz="1400">
                  <a:effectLst/>
                </a:endParaRPr>
              </a:p>
            </c:rich>
          </c:tx>
          <c:layout>
            <c:manualLayout>
              <c:xMode val="edge"/>
              <c:yMode val="edge"/>
              <c:x val="1.1810114961366251E-2"/>
              <c:y val="0.12572068062369382"/>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85000"/>
                      <a:lumOff val="15000"/>
                    </a:schemeClr>
                  </a:solidFill>
                  <a:latin typeface="+mn-lt"/>
                  <a:ea typeface="+mn-ea"/>
                  <a:cs typeface="+mn-cs"/>
                </a:defRPr>
              </a:pPr>
              <a:endParaRPr lang="en-US"/>
            </a:p>
          </c:txPr>
        </c:title>
        <c:numFmt formatCode="0" sourceLinked="1"/>
        <c:majorTickMark val="none"/>
        <c:minorTickMark val="none"/>
        <c:tickLblPos val="nextTo"/>
        <c:spPr>
          <a:noFill/>
          <a:ln>
            <a:solidFill>
              <a:schemeClr val="tx1">
                <a:lumMod val="85000"/>
                <a:lumOff val="15000"/>
              </a:schemeClr>
            </a:solidFill>
          </a:ln>
          <a:effectLst/>
        </c:spPr>
        <c:txPr>
          <a:bodyPr rot="-60000000" spcFirstLastPara="1" vertOverflow="ellipsis" vert="horz" wrap="square" anchor="ctr" anchorCtr="1"/>
          <a:lstStyle/>
          <a:p>
            <a:pPr>
              <a:defRPr sz="1800" b="0" i="0" u="none" strike="noStrike" kern="1200" baseline="0">
                <a:solidFill>
                  <a:schemeClr val="tx1">
                    <a:lumMod val="85000"/>
                    <a:lumOff val="15000"/>
                  </a:schemeClr>
                </a:solidFill>
                <a:latin typeface="+mn-lt"/>
                <a:ea typeface="+mn-ea"/>
                <a:cs typeface="+mn-cs"/>
              </a:defRPr>
            </a:pPr>
            <a:endParaRPr lang="en-US"/>
          </a:p>
        </c:txPr>
        <c:crossAx val="1818468448"/>
        <c:crosses val="autoZero"/>
        <c:crossBetween val="between"/>
      </c:valAx>
      <c:spPr>
        <a:noFill/>
        <a:ln>
          <a:noFill/>
        </a:ln>
        <a:effectLst/>
      </c:spPr>
    </c:plotArea>
    <c:legend>
      <c:legendPos val="r"/>
      <c:layout>
        <c:manualLayout>
          <c:xMode val="edge"/>
          <c:yMode val="edge"/>
          <c:x val="0.81763276332615531"/>
          <c:y val="0"/>
          <c:w val="0.17544732996426879"/>
          <c:h val="1"/>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85000"/>
                  <a:lumOff val="1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800">
          <a:solidFill>
            <a:schemeClr val="tx1">
              <a:lumMod val="85000"/>
              <a:lumOff val="15000"/>
            </a:schemeClr>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85000"/>
                    <a:lumOff val="15000"/>
                  </a:schemeClr>
                </a:solidFill>
                <a:latin typeface="+mn-lt"/>
                <a:ea typeface="+mn-ea"/>
                <a:cs typeface="+mn-cs"/>
              </a:defRPr>
            </a:pPr>
            <a:r>
              <a:rPr lang="ja-JP" sz="2000" b="0" i="0" baseline="0">
                <a:effectLst/>
              </a:rPr>
              <a:t>予測：</a:t>
            </a:r>
            <a:r>
              <a:rPr lang="ja-JP" altLang="en-US" sz="2000" b="0" i="0" baseline="0">
                <a:effectLst/>
              </a:rPr>
              <a:t>全療養者数</a:t>
            </a:r>
            <a:endParaRPr lang="en-US" sz="2000">
              <a:effectLst/>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85000"/>
                  <a:lumOff val="15000"/>
                </a:schemeClr>
              </a:solidFill>
              <a:latin typeface="+mn-lt"/>
              <a:ea typeface="+mn-ea"/>
              <a:cs typeface="+mn-cs"/>
            </a:defRPr>
          </a:pPr>
          <a:endParaRPr lang="en-US"/>
        </a:p>
      </c:txPr>
    </c:title>
    <c:autoTitleDeleted val="0"/>
    <c:plotArea>
      <c:layout/>
      <c:lineChart>
        <c:grouping val="standard"/>
        <c:varyColors val="0"/>
        <c:ser>
          <c:idx val="0"/>
          <c:order val="0"/>
          <c:tx>
            <c:strRef>
              <c:f>中期予測!$B$175</c:f>
              <c:strCache>
                <c:ptCount val="1"/>
                <c:pt idx="0">
                  <c:v>10歳未満</c:v>
                </c:pt>
              </c:strCache>
            </c:strRef>
          </c:tx>
          <c:spPr>
            <a:ln w="28575" cap="rnd">
              <a:solidFill>
                <a:schemeClr val="accent1"/>
              </a:solidFill>
              <a:prstDash val="dashDot"/>
              <a:round/>
            </a:ln>
            <a:effectLst/>
          </c:spPr>
          <c:marker>
            <c:symbol val="none"/>
          </c:marker>
          <c:cat>
            <c:numRef>
              <c:f>中期予測!$A$371:$A$431</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中期予測!$B$371:$B$431</c:f>
              <c:numCache>
                <c:formatCode>0</c:formatCode>
                <c:ptCount val="61"/>
                <c:pt idx="0">
                  <c:v>0</c:v>
                </c:pt>
                <c:pt idx="1">
                  <c:v>133</c:v>
                </c:pt>
                <c:pt idx="2">
                  <c:v>269.21483195804632</c:v>
                </c:pt>
                <c:pt idx="3">
                  <c:v>408.68883223380067</c:v>
                </c:pt>
                <c:pt idx="4">
                  <c:v>551.45564856229396</c:v>
                </c:pt>
                <c:pt idx="5">
                  <c:v>697.54864762748809</c:v>
                </c:pt>
                <c:pt idx="6">
                  <c:v>842.90208474499991</c:v>
                </c:pt>
                <c:pt idx="7">
                  <c:v>981.31130951597322</c:v>
                </c:pt>
                <c:pt idx="8">
                  <c:v>1107.4641219547236</c:v>
                </c:pt>
                <c:pt idx="9">
                  <c:v>1218.5012794325962</c:v>
                </c:pt>
                <c:pt idx="10">
                  <c:v>1314.072008867771</c:v>
                </c:pt>
                <c:pt idx="11">
                  <c:v>1395.6201088118794</c:v>
                </c:pt>
                <c:pt idx="12">
                  <c:v>1465.525041305415</c:v>
                </c:pt>
                <c:pt idx="13">
                  <c:v>1526.4158854054535</c:v>
                </c:pt>
                <c:pt idx="14">
                  <c:v>1580.7425504208593</c:v>
                </c:pt>
                <c:pt idx="15">
                  <c:v>1630.5701282537784</c:v>
                </c:pt>
                <c:pt idx="16">
                  <c:v>1677.5252908529396</c:v>
                </c:pt>
                <c:pt idx="17">
                  <c:v>1722.8279747720844</c:v>
                </c:pt>
                <c:pt idx="18">
                  <c:v>1767.3601014826561</c:v>
                </c:pt>
                <c:pt idx="19">
                  <c:v>1811.7420329871165</c:v>
                </c:pt>
                <c:pt idx="20">
                  <c:v>1856.4018433057952</c:v>
                </c:pt>
                <c:pt idx="21">
                  <c:v>1901.6316846000555</c:v>
                </c:pt>
                <c:pt idx="22">
                  <c:v>1947.6306103580221</c:v>
                </c:pt>
                <c:pt idx="23">
                  <c:v>1994.5355641818644</c:v>
                </c:pt>
                <c:pt idx="24">
                  <c:v>2042.4429946933119</c:v>
                </c:pt>
                <c:pt idx="25">
                  <c:v>2091.4235012660879</c:v>
                </c:pt>
                <c:pt idx="26">
                  <c:v>2141.5315272509138</c:v>
                </c:pt>
                <c:pt idx="27">
                  <c:v>2192.8116524333291</c:v>
                </c:pt>
                <c:pt idx="28">
                  <c:v>2245.3026128104325</c:v>
                </c:pt>
                <c:pt idx="29">
                  <c:v>2299.039834827905</c:v>
                </c:pt>
                <c:pt idx="30">
                  <c:v>2354.0570163483676</c:v>
                </c:pt>
                <c:pt idx="31">
                  <c:v>2410.2359615398236</c:v>
                </c:pt>
                <c:pt idx="32">
                  <c:v>2452.6474473346957</c:v>
                </c:pt>
                <c:pt idx="33">
                  <c:v>2481.4461148537989</c:v>
                </c:pt>
                <c:pt idx="34">
                  <c:v>2496.7795558329331</c:v>
                </c:pt>
                <c:pt idx="35">
                  <c:v>2498.7886119773034</c:v>
                </c:pt>
                <c:pt idx="36">
                  <c:v>2487.6059368975484</c:v>
                </c:pt>
                <c:pt idx="37">
                  <c:v>2463.8220700574598</c:v>
                </c:pt>
                <c:pt idx="38">
                  <c:v>2428.7143292896135</c:v>
                </c:pt>
                <c:pt idx="39">
                  <c:v>2384.1239267421774</c:v>
                </c:pt>
                <c:pt idx="40">
                  <c:v>2332.1595941225996</c:v>
                </c:pt>
                <c:pt idx="41">
                  <c:v>2274.9042885470944</c:v>
                </c:pt>
                <c:pt idx="42">
                  <c:v>2214.2123318112958</c:v>
                </c:pt>
                <c:pt idx="43">
                  <c:v>2151.6105844896488</c:v>
                </c:pt>
                <c:pt idx="44">
                  <c:v>2088.2806955775077</c:v>
                </c:pt>
                <c:pt idx="45">
                  <c:v>2025.0906102143601</c:v>
                </c:pt>
                <c:pt idx="46">
                  <c:v>1962.6484121790716</c:v>
                </c:pt>
                <c:pt idx="47">
                  <c:v>1901.3605169851032</c:v>
                </c:pt>
                <c:pt idx="48">
                  <c:v>1841.4843915885619</c:v>
                </c:pt>
                <c:pt idx="49">
                  <c:v>1783.171772654571</c:v>
                </c:pt>
                <c:pt idx="50">
                  <c:v>1726.5018123471029</c:v>
                </c:pt>
                <c:pt idx="51">
                  <c:v>1671.5052929930414</c:v>
                </c:pt>
                <c:pt idx="52">
                  <c:v>1618.1816645718736</c:v>
                </c:pt>
                <c:pt idx="53">
                  <c:v>1566.5106745553371</c:v>
                </c:pt>
                <c:pt idx="54">
                  <c:v>1516.4601083258171</c:v>
                </c:pt>
                <c:pt idx="55">
                  <c:v>1467.9908298836524</c:v>
                </c:pt>
                <c:pt idx="56">
                  <c:v>1421.0600010290207</c:v>
                </c:pt>
                <c:pt idx="57">
                  <c:v>1375.6230998417122</c:v>
                </c:pt>
                <c:pt idx="58">
                  <c:v>1331.6351630515246</c:v>
                </c:pt>
                <c:pt idx="59">
                  <c:v>1289.0515351220433</c:v>
                </c:pt>
                <c:pt idx="60">
                  <c:v>1247.8283084019174</c:v>
                </c:pt>
              </c:numCache>
            </c:numRef>
          </c:val>
          <c:smooth val="0"/>
          <c:extLst>
            <c:ext xmlns:c16="http://schemas.microsoft.com/office/drawing/2014/chart" uri="{C3380CC4-5D6E-409C-BE32-E72D297353CC}">
              <c16:uniqueId val="{00000000-623E-4E59-BD16-88AC32094659}"/>
            </c:ext>
          </c:extLst>
        </c:ser>
        <c:ser>
          <c:idx val="1"/>
          <c:order val="1"/>
          <c:tx>
            <c:strRef>
              <c:f>中期予測!$C$175</c:f>
              <c:strCache>
                <c:ptCount val="1"/>
                <c:pt idx="0">
                  <c:v>10歳台</c:v>
                </c:pt>
              </c:strCache>
            </c:strRef>
          </c:tx>
          <c:spPr>
            <a:ln w="28575" cap="rnd">
              <a:solidFill>
                <a:schemeClr val="accent2"/>
              </a:solidFill>
              <a:prstDash val="dashDot"/>
              <a:round/>
            </a:ln>
            <a:effectLst/>
          </c:spPr>
          <c:marker>
            <c:symbol val="none"/>
          </c:marker>
          <c:cat>
            <c:numRef>
              <c:f>中期予測!$A$371:$A$431</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中期予測!$C$371:$C$431</c:f>
              <c:numCache>
                <c:formatCode>0</c:formatCode>
                <c:ptCount val="61"/>
                <c:pt idx="0">
                  <c:v>0</c:v>
                </c:pt>
                <c:pt idx="1">
                  <c:v>235</c:v>
                </c:pt>
                <c:pt idx="2">
                  <c:v>475.67148479177087</c:v>
                </c:pt>
                <c:pt idx="3">
                  <c:v>722.10143851775183</c:v>
                </c:pt>
                <c:pt idx="4">
                  <c:v>974.3613601541681</c:v>
                </c:pt>
                <c:pt idx="5">
                  <c:v>1232.5228355553852</c:v>
                </c:pt>
                <c:pt idx="6">
                  <c:v>1489.3996468275709</c:v>
                </c:pt>
                <c:pt idx="7">
                  <c:v>1734.0163278959876</c:v>
                </c:pt>
                <c:pt idx="8">
                  <c:v>1956.9735015543615</c:v>
                </c:pt>
                <c:pt idx="9">
                  <c:v>2153.2104315864103</c:v>
                </c:pt>
                <c:pt idx="10">
                  <c:v>2322.1040792627764</c:v>
                </c:pt>
                <c:pt idx="11">
                  <c:v>2466.2063725551311</c:v>
                </c:pt>
                <c:pt idx="12">
                  <c:v>2589.7246912851201</c:v>
                </c:pt>
                <c:pt idx="13">
                  <c:v>2697.3081229606846</c:v>
                </c:pt>
                <c:pt idx="14">
                  <c:v>2793.2888703983012</c:v>
                </c:pt>
                <c:pt idx="15">
                  <c:v>2881.3184521681551</c:v>
                </c:pt>
                <c:pt idx="16">
                  <c:v>2964.2729050111839</c:v>
                </c:pt>
                <c:pt idx="17">
                  <c:v>3044.308868478975</c:v>
                </c:pt>
                <c:pt idx="18">
                  <c:v>3122.985179569373</c:v>
                </c:pt>
                <c:pt idx="19">
                  <c:v>3201.3981383428109</c:v>
                </c:pt>
                <c:pt idx="20">
                  <c:v>3280.3040516362826</c:v>
                </c:pt>
                <c:pt idx="21">
                  <c:v>3360.2189366702692</c:v>
                </c:pt>
                <c:pt idx="22">
                  <c:v>3441.4942602927181</c:v>
                </c:pt>
                <c:pt idx="23">
                  <c:v>3524.3717396284746</c:v>
                </c:pt>
                <c:pt idx="24">
                  <c:v>3609.0215593946532</c:v>
                </c:pt>
                <c:pt idx="25">
                  <c:v>3695.568261569118</c:v>
                </c:pt>
                <c:pt idx="26">
                  <c:v>3784.1078759132165</c:v>
                </c:pt>
                <c:pt idx="27">
                  <c:v>3874.7190368404786</c:v>
                </c:pt>
                <c:pt idx="28">
                  <c:v>3967.4700823030321</c:v>
                </c:pt>
                <c:pt idx="29">
                  <c:v>4062.4235270092167</c:v>
                </c:pt>
                <c:pt idx="30">
                  <c:v>4159.6388513028924</c:v>
                </c:pt>
                <c:pt idx="31">
                  <c:v>4258.9482536621272</c:v>
                </c:pt>
                <c:pt idx="32">
                  <c:v>4333.9315818417472</c:v>
                </c:pt>
                <c:pt idx="33">
                  <c:v>4384.8620844575471</c:v>
                </c:pt>
                <c:pt idx="34">
                  <c:v>4411.999191490313</c:v>
                </c:pt>
                <c:pt idx="35">
                  <c:v>4415.5890525017167</c:v>
                </c:pt>
                <c:pt idx="36">
                  <c:v>4395.8624607659713</c:v>
                </c:pt>
                <c:pt idx="37">
                  <c:v>4353.8601297869727</c:v>
                </c:pt>
                <c:pt idx="38">
                  <c:v>4291.8381252266154</c:v>
                </c:pt>
                <c:pt idx="39">
                  <c:v>4213.0506501838481</c:v>
                </c:pt>
                <c:pt idx="40">
                  <c:v>4121.2257122158262</c:v>
                </c:pt>
                <c:pt idx="41">
                  <c:v>4020.0461681335923</c:v>
                </c:pt>
                <c:pt idx="42">
                  <c:v>3912.7907521676448</c:v>
                </c:pt>
                <c:pt idx="43">
                  <c:v>3802.1591741312104</c:v>
                </c:pt>
                <c:pt idx="44">
                  <c:v>3690.2406708057606</c:v>
                </c:pt>
                <c:pt idx="45">
                  <c:v>3578.5697148153499</c:v>
                </c:pt>
                <c:pt idx="46">
                  <c:v>3468.2212435376714</c:v>
                </c:pt>
                <c:pt idx="47">
                  <c:v>3359.9135874659305</c:v>
                </c:pt>
                <c:pt idx="48">
                  <c:v>3254.1017162326848</c:v>
                </c:pt>
                <c:pt idx="49">
                  <c:v>3151.0536758252042</c:v>
                </c:pt>
                <c:pt idx="50">
                  <c:v>3050.9092071823834</c:v>
                </c:pt>
                <c:pt idx="51">
                  <c:v>2953.7225659778096</c:v>
                </c:pt>
                <c:pt idx="52">
                  <c:v>2859.4926470497262</c:v>
                </c:pt>
                <c:pt idx="53">
                  <c:v>2768.1835442692873</c:v>
                </c:pt>
                <c:pt idx="54">
                  <c:v>2679.7382318469099</c:v>
                </c:pt>
                <c:pt idx="55">
                  <c:v>2594.0874717175857</c:v>
                </c:pt>
                <c:pt idx="56">
                  <c:v>2511.1555004130064</c:v>
                </c:pt>
                <c:pt idx="57">
                  <c:v>2430.8635934691206</c:v>
                </c:pt>
                <c:pt idx="58">
                  <c:v>2353.1322582484818</c:v>
                </c:pt>
                <c:pt idx="59">
                  <c:v>2277.8825552612338</c:v>
                </c:pt>
                <c:pt idx="60">
                  <c:v>2205.0368738932152</c:v>
                </c:pt>
              </c:numCache>
            </c:numRef>
          </c:val>
          <c:smooth val="0"/>
          <c:extLst>
            <c:ext xmlns:c16="http://schemas.microsoft.com/office/drawing/2014/chart" uri="{C3380CC4-5D6E-409C-BE32-E72D297353CC}">
              <c16:uniqueId val="{00000001-623E-4E59-BD16-88AC32094659}"/>
            </c:ext>
          </c:extLst>
        </c:ser>
        <c:ser>
          <c:idx val="2"/>
          <c:order val="2"/>
          <c:tx>
            <c:strRef>
              <c:f>中期予測!$D$175</c:f>
              <c:strCache>
                <c:ptCount val="1"/>
                <c:pt idx="0">
                  <c:v>20歳台</c:v>
                </c:pt>
              </c:strCache>
            </c:strRef>
          </c:tx>
          <c:spPr>
            <a:ln w="28575" cap="rnd">
              <a:solidFill>
                <a:schemeClr val="accent3"/>
              </a:solidFill>
              <a:prstDash val="dashDot"/>
              <a:round/>
            </a:ln>
            <a:effectLst/>
          </c:spPr>
          <c:marker>
            <c:symbol val="none"/>
          </c:marker>
          <c:cat>
            <c:numRef>
              <c:f>中期予測!$A$371:$A$431</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中期予測!$D$371:$D$431</c:f>
              <c:numCache>
                <c:formatCode>0</c:formatCode>
                <c:ptCount val="61"/>
                <c:pt idx="0">
                  <c:v>0</c:v>
                </c:pt>
                <c:pt idx="1">
                  <c:v>728</c:v>
                </c:pt>
                <c:pt idx="2">
                  <c:v>1473.6308006693191</c:v>
                </c:pt>
                <c:pt idx="3">
                  <c:v>2237.1020688363124</c:v>
                </c:pt>
                <c:pt idx="4">
                  <c:v>3018.5412857437414</c:v>
                </c:pt>
                <c:pt idx="5">
                  <c:v>3818.0716482317821</c:v>
                </c:pt>
                <c:pt idx="6">
                  <c:v>4613.4397413382412</c:v>
                </c:pt>
                <c:pt idx="7">
                  <c:v>5370.7287311057753</c:v>
                </c:pt>
                <c:pt idx="8">
                  <c:v>6060.9158710547035</c:v>
                </c:pt>
                <c:pt idx="9">
                  <c:v>6668.3918727081318</c:v>
                </c:pt>
                <c:pt idx="10">
                  <c:v>7191.2583991451102</c:v>
                </c:pt>
                <c:pt idx="11">
                  <c:v>7637.4234968110895</c:v>
                </c:pt>
                <c:pt idx="12">
                  <c:v>8019.9063716982191</c:v>
                </c:pt>
                <c:pt idx="13">
                  <c:v>8353.0878428544747</c:v>
                </c:pt>
                <c:pt idx="14">
                  <c:v>8650.3671708995225</c:v>
                </c:pt>
                <c:pt idx="15">
                  <c:v>8923.0385043697679</c:v>
                </c:pt>
                <c:pt idx="16">
                  <c:v>9179.998281675862</c:v>
                </c:pt>
                <c:pt idx="17">
                  <c:v>9427.9187032565915</c:v>
                </c:pt>
                <c:pt idx="18">
                  <c:v>9671.6235640084778</c:v>
                </c:pt>
                <c:pt idx="19">
                  <c:v>9914.5063172007649</c:v>
                </c:pt>
                <c:pt idx="20">
                  <c:v>10158.908838230005</c:v>
                </c:pt>
                <c:pt idx="21">
                  <c:v>10406.429625913914</c:v>
                </c:pt>
                <c:pt idx="22">
                  <c:v>10658.157961374414</c:v>
                </c:pt>
                <c:pt idx="23">
                  <c:v>10914.843365921912</c:v>
                </c:pt>
                <c:pt idx="24">
                  <c:v>11177.013808690766</c:v>
                </c:pt>
                <c:pt idx="25">
                  <c:v>11445.055809502162</c:v>
                </c:pt>
                <c:pt idx="26">
                  <c:v>11719.267461423513</c:v>
                </c:pt>
                <c:pt idx="27">
                  <c:v>11999.892856269173</c:v>
                </c:pt>
                <c:pt idx="28">
                  <c:v>12287.14408058305</c:v>
                </c:pt>
                <c:pt idx="29">
                  <c:v>12581.215085950449</c:v>
                </c:pt>
                <c:pt idx="30">
                  <c:v>12882.290344219189</c:v>
                </c:pt>
                <c:pt idx="31">
                  <c:v>13189.565989381937</c:v>
                </c:pt>
                <c:pt idx="32">
                  <c:v>13421.482329383201</c:v>
                </c:pt>
                <c:pt idx="33">
                  <c:v>13578.885673043236</c:v>
                </c:pt>
                <c:pt idx="34">
                  <c:v>13662.590182498987</c:v>
                </c:pt>
                <c:pt idx="35">
                  <c:v>13673.379461486584</c:v>
                </c:pt>
                <c:pt idx="36">
                  <c:v>13611.99649008716</c:v>
                </c:pt>
                <c:pt idx="37">
                  <c:v>13481.687315919744</c:v>
                </c:pt>
                <c:pt idx="38">
                  <c:v>13289.449453704761</c:v>
                </c:pt>
                <c:pt idx="39">
                  <c:v>13045.35919693898</c:v>
                </c:pt>
                <c:pt idx="40">
                  <c:v>12760.951798880677</c:v>
                </c:pt>
                <c:pt idx="41">
                  <c:v>12447.618989237137</c:v>
                </c:pt>
                <c:pt idx="42">
                  <c:v>12115.500862250963</c:v>
                </c:pt>
                <c:pt idx="43">
                  <c:v>11772.946289859543</c:v>
                </c:pt>
                <c:pt idx="44">
                  <c:v>11426.416323250533</c:v>
                </c:pt>
                <c:pt idx="45">
                  <c:v>11080.656694207108</c:v>
                </c:pt>
                <c:pt idx="46">
                  <c:v>10738.992296173587</c:v>
                </c:pt>
                <c:pt idx="47">
                  <c:v>10403.645381268972</c:v>
                </c:pt>
                <c:pt idx="48">
                  <c:v>10076.023801852874</c:v>
                </c:pt>
                <c:pt idx="49">
                  <c:v>9756.9572955371386</c:v>
                </c:pt>
                <c:pt idx="50">
                  <c:v>9446.878701326852</c:v>
                </c:pt>
                <c:pt idx="51">
                  <c:v>9145.9563500646345</c:v>
                </c:pt>
                <c:pt idx="52">
                  <c:v>8854.1872184789645</c:v>
                </c:pt>
                <c:pt idx="53">
                  <c:v>8571.4605201643408</c:v>
                </c:pt>
                <c:pt idx="54">
                  <c:v>8297.6000328082901</c:v>
                </c:pt>
                <c:pt idx="55">
                  <c:v>8032.3916651653572</c:v>
                </c:pt>
                <c:pt idx="56">
                  <c:v>7775.6010644576636</c:v>
                </c:pt>
                <c:pt idx="57">
                  <c:v>7526.984658126772</c:v>
                </c:pt>
                <c:pt idx="58">
                  <c:v>7286.2964512383205</c:v>
                </c:pt>
                <c:pt idx="59">
                  <c:v>7053.2921258801744</c:v>
                </c:pt>
                <c:pt idx="60">
                  <c:v>6827.7314506073844</c:v>
                </c:pt>
              </c:numCache>
            </c:numRef>
          </c:val>
          <c:smooth val="0"/>
          <c:extLst>
            <c:ext xmlns:c16="http://schemas.microsoft.com/office/drawing/2014/chart" uri="{C3380CC4-5D6E-409C-BE32-E72D297353CC}">
              <c16:uniqueId val="{00000002-623E-4E59-BD16-88AC32094659}"/>
            </c:ext>
          </c:extLst>
        </c:ser>
        <c:ser>
          <c:idx val="3"/>
          <c:order val="3"/>
          <c:tx>
            <c:strRef>
              <c:f>中期予測!$E$175</c:f>
              <c:strCache>
                <c:ptCount val="1"/>
                <c:pt idx="0">
                  <c:v>30歳台</c:v>
                </c:pt>
              </c:strCache>
            </c:strRef>
          </c:tx>
          <c:spPr>
            <a:ln w="28575" cap="rnd">
              <a:solidFill>
                <a:schemeClr val="accent4"/>
              </a:solidFill>
              <a:prstDash val="dashDot"/>
              <a:round/>
            </a:ln>
            <a:effectLst/>
          </c:spPr>
          <c:marker>
            <c:symbol val="none"/>
          </c:marker>
          <c:cat>
            <c:numRef>
              <c:f>中期予測!$A$371:$A$431</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中期予測!$E$371:$E$431</c:f>
              <c:numCache>
                <c:formatCode>0</c:formatCode>
                <c:ptCount val="61"/>
                <c:pt idx="0">
                  <c:v>0</c:v>
                </c:pt>
                <c:pt idx="1">
                  <c:v>472</c:v>
                </c:pt>
                <c:pt idx="2">
                  <c:v>955.75194840037057</c:v>
                </c:pt>
                <c:pt idx="3">
                  <c:v>1451.0784735277568</c:v>
                </c:pt>
                <c:pt idx="4">
                  <c:v>1957.6464731208057</c:v>
                </c:pt>
                <c:pt idx="5">
                  <c:v>2475.0999293345549</c:v>
                </c:pt>
                <c:pt idx="6">
                  <c:v>2989.1125676006609</c:v>
                </c:pt>
                <c:pt idx="7">
                  <c:v>3478.1457454076781</c:v>
                </c:pt>
                <c:pt idx="8">
                  <c:v>3923.851030168928</c:v>
                </c:pt>
                <c:pt idx="9">
                  <c:v>4316.4072933197203</c:v>
                </c:pt>
                <c:pt idx="10">
                  <c:v>4654.6835628888493</c:v>
                </c:pt>
                <c:pt idx="11">
                  <c:v>4943.7596675889499</c:v>
                </c:pt>
                <c:pt idx="12">
                  <c:v>5191.952842433695</c:v>
                </c:pt>
                <c:pt idx="13">
                  <c:v>5408.4436858010804</c:v>
                </c:pt>
                <c:pt idx="14">
                  <c:v>5601.7914215273895</c:v>
                </c:pt>
                <c:pt idx="15">
                  <c:v>5779.2204522782513</c:v>
                </c:pt>
                <c:pt idx="16">
                  <c:v>5946.4328558739107</c:v>
                </c:pt>
                <c:pt idx="17">
                  <c:v>6107.7163817448291</c:v>
                </c:pt>
                <c:pt idx="18">
                  <c:v>6266.1812564058464</c:v>
                </c:pt>
                <c:pt idx="19">
                  <c:v>6424.0244359664575</c:v>
                </c:pt>
                <c:pt idx="20">
                  <c:v>6582.7695616820993</c:v>
                </c:pt>
                <c:pt idx="21">
                  <c:v>6743.4626486569432</c:v>
                </c:pt>
                <c:pt idx="22">
                  <c:v>6906.8211324122512</c:v>
                </c:pt>
                <c:pt idx="23">
                  <c:v>7073.3420482019701</c:v>
                </c:pt>
                <c:pt idx="24">
                  <c:v>7243.3777600245749</c:v>
                </c:pt>
                <c:pt idx="25">
                  <c:v>7417.1875001122962</c:v>
                </c:pt>
                <c:pt idx="26">
                  <c:v>7594.971666164065</c:v>
                </c:pt>
                <c:pt idx="27">
                  <c:v>7776.8942354997662</c:v>
                </c:pt>
                <c:pt idx="28">
                  <c:v>7963.0972025525562</c:v>
                </c:pt>
                <c:pt idx="29">
                  <c:v>8153.7097737837321</c:v>
                </c:pt>
                <c:pt idx="30">
                  <c:v>8348.854175563014</c:v>
                </c:pt>
                <c:pt idx="31">
                  <c:v>8546.5222395134151</c:v>
                </c:pt>
                <c:pt idx="32">
                  <c:v>8695.3369965912825</c:v>
                </c:pt>
                <c:pt idx="33">
                  <c:v>8795.8469795893725</c:v>
                </c:pt>
                <c:pt idx="34">
                  <c:v>8848.6268711341945</c:v>
                </c:pt>
                <c:pt idx="35">
                  <c:v>8854.2782259689193</c:v>
                </c:pt>
                <c:pt idx="36">
                  <c:v>8813.4069034290587</c:v>
                </c:pt>
                <c:pt idx="37">
                  <c:v>8728.2098052163492</c:v>
                </c:pt>
                <c:pt idx="38">
                  <c:v>8603.2494313821644</c:v>
                </c:pt>
                <c:pt idx="39">
                  <c:v>8445.0217341554417</c:v>
                </c:pt>
                <c:pt idx="40">
                  <c:v>8260.9301189166908</c:v>
                </c:pt>
                <c:pt idx="41">
                  <c:v>8058.2726198598684</c:v>
                </c:pt>
                <c:pt idx="42">
                  <c:v>7843.542317626514</c:v>
                </c:pt>
                <c:pt idx="43">
                  <c:v>7622.0872916441331</c:v>
                </c:pt>
                <c:pt idx="44">
                  <c:v>7398.0506188955778</c:v>
                </c:pt>
                <c:pt idx="45">
                  <c:v>7174.4805112404993</c:v>
                </c:pt>
                <c:pt idx="46">
                  <c:v>6953.5176106626041</c:v>
                </c:pt>
                <c:pt idx="47">
                  <c:v>6736.5973140034812</c:v>
                </c:pt>
                <c:pt idx="48">
                  <c:v>6524.6331620968922</c:v>
                </c:pt>
                <c:pt idx="49">
                  <c:v>6318.1673401679882</c:v>
                </c:pt>
                <c:pt idx="50">
                  <c:v>6117.4862822801797</c:v>
                </c:pt>
                <c:pt idx="51">
                  <c:v>5922.7052990318116</c:v>
                </c:pt>
                <c:pt idx="52">
                  <c:v>5733.828276685188</c:v>
                </c:pt>
                <c:pt idx="53">
                  <c:v>5550.7885608460301</c:v>
                </c:pt>
                <c:pt idx="54">
                  <c:v>5373.4762778139502</c:v>
                </c:pt>
                <c:pt idx="55">
                  <c:v>5201.7562167787155</c:v>
                </c:pt>
                <c:pt idx="56">
                  <c:v>5035.4793221215668</c:v>
                </c:pt>
                <c:pt idx="57">
                  <c:v>4874.4899563158397</c:v>
                </c:pt>
                <c:pt idx="58">
                  <c:v>4718.6304150822252</c:v>
                </c:pt>
                <c:pt idx="59">
                  <c:v>4567.7436850624144</c:v>
                </c:pt>
                <c:pt idx="60">
                  <c:v>4421.6750921906496</c:v>
                </c:pt>
              </c:numCache>
            </c:numRef>
          </c:val>
          <c:smooth val="0"/>
          <c:extLst>
            <c:ext xmlns:c16="http://schemas.microsoft.com/office/drawing/2014/chart" uri="{C3380CC4-5D6E-409C-BE32-E72D297353CC}">
              <c16:uniqueId val="{00000003-623E-4E59-BD16-88AC32094659}"/>
            </c:ext>
          </c:extLst>
        </c:ser>
        <c:ser>
          <c:idx val="4"/>
          <c:order val="4"/>
          <c:tx>
            <c:strRef>
              <c:f>中期予測!$F$175</c:f>
              <c:strCache>
                <c:ptCount val="1"/>
                <c:pt idx="0">
                  <c:v>40歳台</c:v>
                </c:pt>
              </c:strCache>
            </c:strRef>
          </c:tx>
          <c:spPr>
            <a:ln w="28575" cap="rnd">
              <a:solidFill>
                <a:schemeClr val="accent5"/>
              </a:solidFill>
              <a:prstDash val="dashDot"/>
              <a:round/>
            </a:ln>
            <a:effectLst/>
          </c:spPr>
          <c:marker>
            <c:symbol val="none"/>
          </c:marker>
          <c:cat>
            <c:numRef>
              <c:f>中期予測!$A$371:$A$431</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中期予測!$F$371:$F$431</c:f>
              <c:numCache>
                <c:formatCode>0</c:formatCode>
                <c:ptCount val="61"/>
                <c:pt idx="0">
                  <c:v>0</c:v>
                </c:pt>
                <c:pt idx="1">
                  <c:v>381</c:v>
                </c:pt>
                <c:pt idx="2">
                  <c:v>771.79324971414826</c:v>
                </c:pt>
                <c:pt idx="3">
                  <c:v>1171.9368833764611</c:v>
                </c:pt>
                <c:pt idx="4">
                  <c:v>1580.7844394204246</c:v>
                </c:pt>
                <c:pt idx="5">
                  <c:v>1997.6526697934949</c:v>
                </c:pt>
                <c:pt idx="6">
                  <c:v>2411.0895770806114</c:v>
                </c:pt>
                <c:pt idx="7">
                  <c:v>2804.1441516704781</c:v>
                </c:pt>
                <c:pt idx="8">
                  <c:v>3162.4455310106114</c:v>
                </c:pt>
                <c:pt idx="9">
                  <c:v>3478.3369888844554</c:v>
                </c:pt>
                <c:pt idx="10">
                  <c:v>3750.9836583414335</c:v>
                </c:pt>
                <c:pt idx="11">
                  <c:v>3984.4248644804625</c:v>
                </c:pt>
                <c:pt idx="12">
                  <c:v>4185.2436871117552</c:v>
                </c:pt>
                <c:pt idx="13">
                  <c:v>4360.7056753727511</c:v>
                </c:pt>
                <c:pt idx="14">
                  <c:v>4517.5929504724345</c:v>
                </c:pt>
                <c:pt idx="15">
                  <c:v>4661.6418646205839</c:v>
                </c:pt>
                <c:pt idx="16">
                  <c:v>4797.392859977389</c:v>
                </c:pt>
                <c:pt idx="17">
                  <c:v>4928.2725642316154</c:v>
                </c:pt>
                <c:pt idx="18">
                  <c:v>5056.7777448135957</c:v>
                </c:pt>
                <c:pt idx="19">
                  <c:v>5184.6816628801434</c:v>
                </c:pt>
                <c:pt idx="20">
                  <c:v>5313.2221045795268</c:v>
                </c:pt>
                <c:pt idx="21">
                  <c:v>5443.2552209117775</c:v>
                </c:pt>
                <c:pt idx="22">
                  <c:v>5575.3731099004071</c:v>
                </c:pt>
                <c:pt idx="23">
                  <c:v>5709.9895034000047</c:v>
                </c:pt>
                <c:pt idx="24">
                  <c:v>5847.4000391652735</c:v>
                </c:pt>
                <c:pt idx="25">
                  <c:v>5987.8235192412394</c:v>
                </c:pt>
                <c:pt idx="26">
                  <c:v>6131.4295598514136</c:v>
                </c:pt>
                <c:pt idx="27">
                  <c:v>6278.3568171031702</c:v>
                </c:pt>
                <c:pt idx="28">
                  <c:v>6428.7248496049924</c:v>
                </c:pt>
                <c:pt idx="29">
                  <c:v>6582.6417691814722</c:v>
                </c:pt>
                <c:pt idx="30">
                  <c:v>6740.2091466660522</c:v>
                </c:pt>
                <c:pt idx="31">
                  <c:v>6898.3839517080669</c:v>
                </c:pt>
                <c:pt idx="32">
                  <c:v>7017.1318582551148</c:v>
                </c:pt>
                <c:pt idx="33">
                  <c:v>7096.895680673847</c:v>
                </c:pt>
                <c:pt idx="34">
                  <c:v>7138.1819702859611</c:v>
                </c:pt>
                <c:pt idx="35">
                  <c:v>7141.5613321891851</c:v>
                </c:pt>
                <c:pt idx="36">
                  <c:v>7107.6356495445571</c:v>
                </c:pt>
                <c:pt idx="37">
                  <c:v>7038.2605040182798</c:v>
                </c:pt>
                <c:pt idx="38">
                  <c:v>6937.1383384218179</c:v>
                </c:pt>
                <c:pt idx="39">
                  <c:v>6809.4741955294012</c:v>
                </c:pt>
                <c:pt idx="40">
                  <c:v>6661.1708587256053</c:v>
                </c:pt>
                <c:pt idx="41">
                  <c:v>6498.0360577066467</c:v>
                </c:pt>
                <c:pt idx="42">
                  <c:v>6325.2353455423781</c:v>
                </c:pt>
                <c:pt idx="43">
                  <c:v>6147.0264759890597</c:v>
                </c:pt>
                <c:pt idx="44">
                  <c:v>5966.7130407866944</c:v>
                </c:pt>
                <c:pt idx="45">
                  <c:v>5786.7314032087934</c:v>
                </c:pt>
                <c:pt idx="46">
                  <c:v>5608.7981799045019</c:v>
                </c:pt>
                <c:pt idx="47">
                  <c:v>5434.0696185559036</c:v>
                </c:pt>
                <c:pt idx="48">
                  <c:v>5263.2862290451831</c:v>
                </c:pt>
                <c:pt idx="49">
                  <c:v>5096.8916804537812</c:v>
                </c:pt>
                <c:pt idx="50">
                  <c:v>4935.1243347810778</c:v>
                </c:pt>
                <c:pt idx="51">
                  <c:v>4778.0844434383162</c:v>
                </c:pt>
                <c:pt idx="52">
                  <c:v>4625.7817167191879</c:v>
                </c:pt>
                <c:pt idx="53">
                  <c:v>4478.1680424805672</c:v>
                </c:pt>
                <c:pt idx="54">
                  <c:v>4335.1594683110106</c:v>
                </c:pt>
                <c:pt idx="55">
                  <c:v>4196.6506841673363</c:v>
                </c:pt>
                <c:pt idx="56">
                  <c:v>4062.5244056525489</c:v>
                </c:pt>
                <c:pt idx="57">
                  <c:v>3932.6573637533597</c:v>
                </c:pt>
                <c:pt idx="58">
                  <c:v>3806.9240751899724</c:v>
                </c:pt>
                <c:pt idx="59">
                  <c:v>3685.1991816420777</c:v>
                </c:pt>
                <c:pt idx="60">
                  <c:v>3567.3588766454659</c:v>
                </c:pt>
              </c:numCache>
            </c:numRef>
          </c:val>
          <c:smooth val="0"/>
          <c:extLst>
            <c:ext xmlns:c16="http://schemas.microsoft.com/office/drawing/2014/chart" uri="{C3380CC4-5D6E-409C-BE32-E72D297353CC}">
              <c16:uniqueId val="{00000004-623E-4E59-BD16-88AC32094659}"/>
            </c:ext>
          </c:extLst>
        </c:ser>
        <c:ser>
          <c:idx val="5"/>
          <c:order val="5"/>
          <c:tx>
            <c:strRef>
              <c:f>中期予測!$G$175</c:f>
              <c:strCache>
                <c:ptCount val="1"/>
                <c:pt idx="0">
                  <c:v>50歳台</c:v>
                </c:pt>
              </c:strCache>
            </c:strRef>
          </c:tx>
          <c:spPr>
            <a:ln w="28575" cap="rnd">
              <a:solidFill>
                <a:schemeClr val="accent6"/>
              </a:solidFill>
              <a:prstDash val="dashDot"/>
              <a:round/>
            </a:ln>
            <a:effectLst/>
          </c:spPr>
          <c:marker>
            <c:symbol val="none"/>
          </c:marker>
          <c:cat>
            <c:numRef>
              <c:f>中期予測!$A$371:$A$431</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中期予測!$G$371:$G$431</c:f>
              <c:numCache>
                <c:formatCode>0</c:formatCode>
                <c:ptCount val="61"/>
                <c:pt idx="0">
                  <c:v>0</c:v>
                </c:pt>
                <c:pt idx="1">
                  <c:v>259</c:v>
                </c:pt>
                <c:pt idx="2">
                  <c:v>524.88752551951393</c:v>
                </c:pt>
                <c:pt idx="3">
                  <c:v>797.13685604065836</c:v>
                </c:pt>
                <c:pt idx="4">
                  <c:v>1075.3421395947553</c:v>
                </c:pt>
                <c:pt idx="5">
                  <c:v>1359.0183344225832</c:v>
                </c:pt>
                <c:pt idx="6">
                  <c:v>1640.5995644406878</c:v>
                </c:pt>
                <c:pt idx="7">
                  <c:v>1908.8874926070166</c:v>
                </c:pt>
                <c:pt idx="8">
                  <c:v>2154.3435551794355</c:v>
                </c:pt>
                <c:pt idx="9">
                  <c:v>2371.8119833578176</c:v>
                </c:pt>
                <c:pt idx="10">
                  <c:v>2560.6120677372887</c:v>
                </c:pt>
                <c:pt idx="11">
                  <c:v>2723.2808339837829</c:v>
                </c:pt>
                <c:pt idx="12">
                  <c:v>2864.0570327310525</c:v>
                </c:pt>
                <c:pt idx="13">
                  <c:v>2987.6643359730347</c:v>
                </c:pt>
                <c:pt idx="14">
                  <c:v>3098.5440905082523</c:v>
                </c:pt>
                <c:pt idx="15">
                  <c:v>3200.4801297883869</c:v>
                </c:pt>
                <c:pt idx="16">
                  <c:v>3296.4925112083588</c:v>
                </c:pt>
                <c:pt idx="17">
                  <c:v>3388.8837737388235</c:v>
                </c:pt>
                <c:pt idx="18">
                  <c:v>3479.353107092486</c:v>
                </c:pt>
                <c:pt idx="19">
                  <c:v>3569.1266715057709</c:v>
                </c:pt>
                <c:pt idx="20">
                  <c:v>3659.0773633635927</c:v>
                </c:pt>
                <c:pt idx="21">
                  <c:v>3749.8234355381214</c:v>
                </c:pt>
                <c:pt idx="22">
                  <c:v>3841.8043594412729</c:v>
                </c:pt>
                <c:pt idx="23">
                  <c:v>3935.3365261022582</c:v>
                </c:pt>
                <c:pt idx="24">
                  <c:v>4030.6528025599441</c:v>
                </c:pt>
                <c:pt idx="25">
                  <c:v>4127.9299515655312</c:v>
                </c:pt>
                <c:pt idx="26">
                  <c:v>4227.307315008954</c:v>
                </c:pt>
                <c:pt idx="27">
                  <c:v>4328.8994016310098</c:v>
                </c:pt>
                <c:pt idx="28">
                  <c:v>4432.8043164879746</c:v>
                </c:pt>
                <c:pt idx="29">
                  <c:v>4539.1093988023522</c:v>
                </c:pt>
                <c:pt idx="30">
                  <c:v>4647.895005125707</c:v>
                </c:pt>
                <c:pt idx="31">
                  <c:v>4756.0340338462365</c:v>
                </c:pt>
                <c:pt idx="32">
                  <c:v>4837.3952945457386</c:v>
                </c:pt>
                <c:pt idx="33">
                  <c:v>4892.2849916156447</c:v>
                </c:pt>
                <c:pt idx="34">
                  <c:v>4921.0477505483414</c:v>
                </c:pt>
                <c:pt idx="35">
                  <c:v>4924.0734394281089</c:v>
                </c:pt>
                <c:pt idx="36">
                  <c:v>4901.7809746921594</c:v>
                </c:pt>
                <c:pt idx="37">
                  <c:v>4855.4211505569901</c:v>
                </c:pt>
                <c:pt idx="38">
                  <c:v>4787.4665914437574</c:v>
                </c:pt>
                <c:pt idx="39">
                  <c:v>4701.3867371047036</c:v>
                </c:pt>
                <c:pt idx="40">
                  <c:v>4601.1195237097691</c:v>
                </c:pt>
                <c:pt idx="41">
                  <c:v>4490.5493803615609</c:v>
                </c:pt>
                <c:pt idx="42">
                  <c:v>4373.1451509096514</c:v>
                </c:pt>
                <c:pt idx="43">
                  <c:v>4251.7821642219533</c:v>
                </c:pt>
                <c:pt idx="44">
                  <c:v>4128.7083020978316</c:v>
                </c:pt>
                <c:pt idx="45">
                  <c:v>4005.5981257843605</c:v>
                </c:pt>
                <c:pt idx="46">
                  <c:v>3883.6475427244609</c:v>
                </c:pt>
                <c:pt idx="47">
                  <c:v>3763.6771087184202</c:v>
                </c:pt>
                <c:pt idx="48">
                  <c:v>3646.2263816178279</c:v>
                </c:pt>
                <c:pt idx="49">
                  <c:v>3531.6319592777586</c:v>
                </c:pt>
                <c:pt idx="50">
                  <c:v>3420.0879657308483</c:v>
                </c:pt>
                <c:pt idx="51">
                  <c:v>3311.6908210453707</c:v>
                </c:pt>
                <c:pt idx="52">
                  <c:v>3206.4712641464312</c:v>
                </c:pt>
                <c:pt idx="53">
                  <c:v>3104.4166723198377</c:v>
                </c:pt>
                <c:pt idx="54">
                  <c:v>3005.4863150710935</c:v>
                </c:pt>
                <c:pt idx="55">
                  <c:v>2909.6216276065265</c:v>
                </c:pt>
                <c:pt idx="56">
                  <c:v>2816.7530578360452</c:v>
                </c:pt>
                <c:pt idx="57">
                  <c:v>2726.8045978411592</c:v>
                </c:pt>
                <c:pt idx="58">
                  <c:v>2639.6967703566074</c:v>
                </c:pt>
                <c:pt idx="59">
                  <c:v>2555.3485928339965</c:v>
                </c:pt>
                <c:pt idx="60">
                  <c:v>2473.6788677006816</c:v>
                </c:pt>
              </c:numCache>
            </c:numRef>
          </c:val>
          <c:smooth val="0"/>
          <c:extLst>
            <c:ext xmlns:c16="http://schemas.microsoft.com/office/drawing/2014/chart" uri="{C3380CC4-5D6E-409C-BE32-E72D297353CC}">
              <c16:uniqueId val="{00000005-623E-4E59-BD16-88AC32094659}"/>
            </c:ext>
          </c:extLst>
        </c:ser>
        <c:ser>
          <c:idx val="6"/>
          <c:order val="6"/>
          <c:tx>
            <c:strRef>
              <c:f>中期予測!$H$175</c:f>
              <c:strCache>
                <c:ptCount val="1"/>
                <c:pt idx="0">
                  <c:v>60歳台</c:v>
                </c:pt>
              </c:strCache>
            </c:strRef>
          </c:tx>
          <c:spPr>
            <a:ln w="28575" cap="rnd">
              <a:solidFill>
                <a:schemeClr val="accent1">
                  <a:lumMod val="60000"/>
                </a:schemeClr>
              </a:solidFill>
              <a:prstDash val="dashDot"/>
              <a:round/>
            </a:ln>
            <a:effectLst/>
          </c:spPr>
          <c:marker>
            <c:symbol val="none"/>
          </c:marker>
          <c:cat>
            <c:numRef>
              <c:f>中期予測!$A$371:$A$431</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中期予測!$H$371:$H$431</c:f>
              <c:numCache>
                <c:formatCode>0</c:formatCode>
                <c:ptCount val="61"/>
                <c:pt idx="0">
                  <c:v>0</c:v>
                </c:pt>
                <c:pt idx="1">
                  <c:v>76</c:v>
                </c:pt>
                <c:pt idx="2">
                  <c:v>154.08852318101816</c:v>
                </c:pt>
                <c:pt idx="3">
                  <c:v>234.04544525127449</c:v>
                </c:pt>
                <c:pt idx="4">
                  <c:v>315.76339465468885</c:v>
                </c:pt>
                <c:pt idx="5">
                  <c:v>399.10105484657976</c:v>
                </c:pt>
                <c:pt idx="6">
                  <c:v>481.91147927853478</c:v>
                </c:pt>
                <c:pt idx="7">
                  <c:v>561.02132043985841</c:v>
                </c:pt>
                <c:pt idx="8">
                  <c:v>633.72403834600834</c:v>
                </c:pt>
                <c:pt idx="9">
                  <c:v>698.54564053760225</c:v>
                </c:pt>
                <c:pt idx="10">
                  <c:v>755.26965967659919</c:v>
                </c:pt>
                <c:pt idx="11">
                  <c:v>804.58387248444842</c:v>
                </c:pt>
                <c:pt idx="12">
                  <c:v>847.65561929008277</c:v>
                </c:pt>
                <c:pt idx="13">
                  <c:v>885.79177781885608</c:v>
                </c:pt>
                <c:pt idx="14">
                  <c:v>920.22485058943221</c:v>
                </c:pt>
                <c:pt idx="15">
                  <c:v>952.00854327345041</c:v>
                </c:pt>
                <c:pt idx="16">
                  <c:v>981.98812005030425</c:v>
                </c:pt>
                <c:pt idx="17">
                  <c:v>1010.8129461882365</c:v>
                </c:pt>
                <c:pt idx="18">
                  <c:v>1038.9676645264383</c:v>
                </c:pt>
                <c:pt idx="19">
                  <c:v>1066.8076902911553</c:v>
                </c:pt>
                <c:pt idx="20">
                  <c:v>1094.5917070558871</c:v>
                </c:pt>
                <c:pt idx="21">
                  <c:v>1122.5083156246696</c:v>
                </c:pt>
                <c:pt idx="22">
                  <c:v>1150.6964545450128</c:v>
                </c:pt>
                <c:pt idx="23">
                  <c:v>1179.2603499527895</c:v>
                </c:pt>
                <c:pt idx="24">
                  <c:v>1208.2801208897336</c:v>
                </c:pt>
                <c:pt idx="25">
                  <c:v>1237.8191458912138</c:v>
                </c:pt>
                <c:pt idx="26">
                  <c:v>1267.9291173267013</c:v>
                </c:pt>
                <c:pt idx="27">
                  <c:v>1298.6534943370234</c:v>
                </c:pt>
                <c:pt idx="28">
                  <c:v>1330.0298694773712</c:v>
                </c:pt>
                <c:pt idx="29">
                  <c:v>1362.0916076755725</c:v>
                </c:pt>
                <c:pt idx="30">
                  <c:v>1394.8690000538954</c:v>
                </c:pt>
                <c:pt idx="31">
                  <c:v>1427.1372253936365</c:v>
                </c:pt>
                <c:pt idx="32">
                  <c:v>1451.5488635837351</c:v>
                </c:pt>
                <c:pt idx="33">
                  <c:v>1468.197677869369</c:v>
                </c:pt>
                <c:pt idx="34">
                  <c:v>1477.1867392046352</c:v>
                </c:pt>
                <c:pt idx="35">
                  <c:v>1478.6318159957329</c:v>
                </c:pt>
                <c:pt idx="36">
                  <c:v>1472.6582623943009</c:v>
                </c:pt>
                <c:pt idx="37">
                  <c:v>1459.6274442810125</c:v>
                </c:pt>
                <c:pt idx="38">
                  <c:v>1440.2465514091029</c:v>
                </c:pt>
                <c:pt idx="39">
                  <c:v>1415.5053844690394</c:v>
                </c:pt>
                <c:pt idx="40">
                  <c:v>1386.5278598444399</c:v>
                </c:pt>
                <c:pt idx="41">
                  <c:v>1354.4252003480726</c:v>
                </c:pt>
                <c:pt idx="42">
                  <c:v>1320.1939005579054</c:v>
                </c:pt>
                <c:pt idx="43">
                  <c:v>1284.6652497086357</c:v>
                </c:pt>
                <c:pt idx="44">
                  <c:v>1248.4951701967207</c:v>
                </c:pt>
                <c:pt idx="45">
                  <c:v>1212.1787305653675</c:v>
                </c:pt>
                <c:pt idx="46">
                  <c:v>1176.0760635203808</c:v>
                </c:pt>
                <c:pt idx="47">
                  <c:v>1140.4407908720302</c:v>
                </c:pt>
                <c:pt idx="48">
                  <c:v>1105.4460564159706</c:v>
                </c:pt>
                <c:pt idx="49">
                  <c:v>1071.2061137893206</c:v>
                </c:pt>
                <c:pt idx="50">
                  <c:v>1037.7931195026197</c:v>
                </c:pt>
                <c:pt idx="51">
                  <c:v>1005.2496313924386</c:v>
                </c:pt>
                <c:pt idx="52">
                  <c:v>973.59762447954608</c:v>
                </c:pt>
                <c:pt idx="53">
                  <c:v>942.84485507296677</c:v>
                </c:pt>
                <c:pt idx="54">
                  <c:v>912.9892910295091</c:v>
                </c:pt>
                <c:pt idx="55">
                  <c:v>884.02217387217479</c:v>
                </c:pt>
                <c:pt idx="56">
                  <c:v>855.93013297911762</c:v>
                </c:pt>
                <c:pt idx="57">
                  <c:v>828.69665150031074</c:v>
                </c:pt>
                <c:pt idx="58">
                  <c:v>802.30309159388776</c:v>
                </c:pt>
                <c:pt idx="59">
                  <c:v>776.7294199368032</c:v>
                </c:pt>
                <c:pt idx="60">
                  <c:v>751.95472802079564</c:v>
                </c:pt>
              </c:numCache>
            </c:numRef>
          </c:val>
          <c:smooth val="0"/>
          <c:extLst>
            <c:ext xmlns:c16="http://schemas.microsoft.com/office/drawing/2014/chart" uri="{C3380CC4-5D6E-409C-BE32-E72D297353CC}">
              <c16:uniqueId val="{00000006-623E-4E59-BD16-88AC32094659}"/>
            </c:ext>
          </c:extLst>
        </c:ser>
        <c:ser>
          <c:idx val="7"/>
          <c:order val="7"/>
          <c:tx>
            <c:strRef>
              <c:f>中期予測!$I$175</c:f>
              <c:strCache>
                <c:ptCount val="1"/>
                <c:pt idx="0">
                  <c:v>70歳台以上</c:v>
                </c:pt>
              </c:strCache>
            </c:strRef>
          </c:tx>
          <c:spPr>
            <a:ln w="28575" cap="rnd">
              <a:solidFill>
                <a:schemeClr val="accent2">
                  <a:lumMod val="60000"/>
                </a:schemeClr>
              </a:solidFill>
              <a:prstDash val="dashDot"/>
              <a:round/>
            </a:ln>
            <a:effectLst/>
          </c:spPr>
          <c:marker>
            <c:symbol val="none"/>
          </c:marker>
          <c:cat>
            <c:numRef>
              <c:f>中期予測!$A$371:$A$431</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中期予測!$I$371:$I$431</c:f>
              <c:numCache>
                <c:formatCode>0</c:formatCode>
                <c:ptCount val="61"/>
                <c:pt idx="0">
                  <c:v>0</c:v>
                </c:pt>
                <c:pt idx="1">
                  <c:v>77</c:v>
                </c:pt>
                <c:pt idx="2">
                  <c:v>156.13296719207455</c:v>
                </c:pt>
                <c:pt idx="3">
                  <c:v>237.15932334812089</c:v>
                </c:pt>
                <c:pt idx="4">
                  <c:v>320.05044860850012</c:v>
                </c:pt>
                <c:pt idx="5">
                  <c:v>404.74882645423457</c:v>
                </c:pt>
                <c:pt idx="6">
                  <c:v>489.1601142659789</c:v>
                </c:pt>
                <c:pt idx="7">
                  <c:v>570.13156568416571</c:v>
                </c:pt>
                <c:pt idx="8">
                  <c:v>644.95490819962993</c:v>
                </c:pt>
                <c:pt idx="9">
                  <c:v>712.14049136949995</c:v>
                </c:pt>
                <c:pt idx="10">
                  <c:v>771.44723849136255</c:v>
                </c:pt>
                <c:pt idx="11">
                  <c:v>823.53210141900468</c:v>
                </c:pt>
                <c:pt idx="12">
                  <c:v>869.52730023032541</c:v>
                </c:pt>
                <c:pt idx="13">
                  <c:v>910.70215872607741</c:v>
                </c:pt>
                <c:pt idx="14">
                  <c:v>948.25115563277279</c:v>
                </c:pt>
                <c:pt idx="15">
                  <c:v>983.1914251249043</c:v>
                </c:pt>
                <c:pt idx="16">
                  <c:v>1016.3347801068371</c:v>
                </c:pt>
                <c:pt idx="17">
                  <c:v>1048.3015104412277</c:v>
                </c:pt>
                <c:pt idx="18">
                  <c:v>1079.5523365327219</c:v>
                </c:pt>
                <c:pt idx="19">
                  <c:v>1110.4242183100678</c:v>
                </c:pt>
                <c:pt idx="20">
                  <c:v>1141.1627723781935</c:v>
                </c:pt>
                <c:pt idx="21">
                  <c:v>1171.9485450768693</c:v>
                </c:pt>
                <c:pt idx="22">
                  <c:v>1202.9168601480646</c:v>
                </c:pt>
                <c:pt idx="23">
                  <c:v>1234.1720887885599</c:v>
                </c:pt>
                <c:pt idx="24">
                  <c:v>1265.7975413618133</c:v>
                </c:pt>
                <c:pt idx="25">
                  <c:v>1297.8621407495164</c:v>
                </c:pt>
                <c:pt idx="26">
                  <c:v>1330.4248401636655</c:v>
                </c:pt>
                <c:pt idx="27">
                  <c:v>1363.5375174786498</c:v>
                </c:pt>
                <c:pt idx="28">
                  <c:v>1397.2468705820211</c:v>
                </c:pt>
                <c:pt idx="29">
                  <c:v>1431.5956731519129</c:v>
                </c:pt>
                <c:pt idx="30">
                  <c:v>1466.6236284494189</c:v>
                </c:pt>
                <c:pt idx="31">
                  <c:v>1501.0199336252974</c:v>
                </c:pt>
                <c:pt idx="32">
                  <c:v>1527.4282725872142</c:v>
                </c:pt>
                <c:pt idx="33">
                  <c:v>1545.9515631328759</c:v>
                </c:pt>
                <c:pt idx="34">
                  <c:v>1556.6925036995633</c:v>
                </c:pt>
                <c:pt idx="35">
                  <c:v>1559.7568653514154</c:v>
                </c:pt>
                <c:pt idx="36">
                  <c:v>1555.2536434008866</c:v>
                </c:pt>
                <c:pt idx="37">
                  <c:v>1543.525523343942</c:v>
                </c:pt>
                <c:pt idx="38">
                  <c:v>1525.2616626386364</c:v>
                </c:pt>
                <c:pt idx="39">
                  <c:v>1501.4362168791913</c:v>
                </c:pt>
                <c:pt idx="40">
                  <c:v>1473.160775406232</c:v>
                </c:pt>
                <c:pt idx="41">
                  <c:v>1441.5380509821059</c:v>
                </c:pt>
                <c:pt idx="42">
                  <c:v>1407.5601008096808</c:v>
                </c:pt>
                <c:pt idx="43">
                  <c:v>1372.0579177311261</c:v>
                </c:pt>
                <c:pt idx="44">
                  <c:v>1335.6911541653601</c:v>
                </c:pt>
                <c:pt idx="45">
                  <c:v>1298.9623421872384</c:v>
                </c:pt>
                <c:pt idx="46">
                  <c:v>1262.2423636389874</c:v>
                </c:pt>
                <c:pt idx="47">
                  <c:v>1225.7983131875674</c:v>
                </c:pt>
                <c:pt idx="48">
                  <c:v>1189.8189051166776</c:v>
                </c:pt>
                <c:pt idx="49">
                  <c:v>1154.4354200464518</c:v>
                </c:pt>
                <c:pt idx="50">
                  <c:v>1119.7378836472885</c:v>
                </c:pt>
                <c:pt idx="51">
                  <c:v>1085.7870087918259</c:v>
                </c:pt>
                <c:pt idx="52">
                  <c:v>1052.6227329872884</c:v>
                </c:pt>
                <c:pt idx="53">
                  <c:v>1020.2701915291339</c:v>
                </c:pt>
                <c:pt idx="54">
                  <c:v>988.74384561364252</c:v>
                </c:pt>
                <c:pt idx="55">
                  <c:v>958.05032641752655</c:v>
                </c:pt>
                <c:pt idx="56">
                  <c:v>928.19040675555311</c:v>
                </c:pt>
                <c:pt idx="57">
                  <c:v>899.16038925023122</c:v>
                </c:pt>
                <c:pt idx="58">
                  <c:v>870.95310713678214</c:v>
                </c:pt>
                <c:pt idx="59">
                  <c:v>843.55866742443072</c:v>
                </c:pt>
                <c:pt idx="60">
                  <c:v>816.96502056365171</c:v>
                </c:pt>
              </c:numCache>
            </c:numRef>
          </c:val>
          <c:smooth val="0"/>
          <c:extLst>
            <c:ext xmlns:c16="http://schemas.microsoft.com/office/drawing/2014/chart" uri="{C3380CC4-5D6E-409C-BE32-E72D297353CC}">
              <c16:uniqueId val="{00000007-623E-4E59-BD16-88AC32094659}"/>
            </c:ext>
          </c:extLst>
        </c:ser>
        <c:ser>
          <c:idx val="8"/>
          <c:order val="8"/>
          <c:tx>
            <c:strRef>
              <c:f>中期予測!$J$175</c:f>
              <c:strCache>
                <c:ptCount val="1"/>
                <c:pt idx="0">
                  <c:v>全年齢</c:v>
                </c:pt>
              </c:strCache>
            </c:strRef>
          </c:tx>
          <c:spPr>
            <a:ln w="38100" cap="rnd">
              <a:solidFill>
                <a:schemeClr val="tx1"/>
              </a:solidFill>
              <a:prstDash val="dashDot"/>
              <a:round/>
            </a:ln>
            <a:effectLst/>
          </c:spPr>
          <c:marker>
            <c:symbol val="none"/>
          </c:marker>
          <c:cat>
            <c:numRef>
              <c:f>中期予測!$A$371:$A$431</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cat>
          <c:val>
            <c:numRef>
              <c:f>中期予測!$J$371:$J$431</c:f>
              <c:numCache>
                <c:formatCode>0</c:formatCode>
                <c:ptCount val="61"/>
                <c:pt idx="0">
                  <c:v>0</c:v>
                </c:pt>
                <c:pt idx="1">
                  <c:v>2361</c:v>
                </c:pt>
                <c:pt idx="2">
                  <c:v>4781.1713314262615</c:v>
                </c:pt>
                <c:pt idx="3">
                  <c:v>7259.2493211321353</c:v>
                </c:pt>
                <c:pt idx="4">
                  <c:v>9793.9451898593798</c:v>
                </c:pt>
                <c:pt idx="5">
                  <c:v>12383.763946266103</c:v>
                </c:pt>
                <c:pt idx="6">
                  <c:v>14957.614775577285</c:v>
                </c:pt>
                <c:pt idx="7">
                  <c:v>17408.386644326933</c:v>
                </c:pt>
                <c:pt idx="8">
                  <c:v>19644.672557468402</c:v>
                </c:pt>
                <c:pt idx="9">
                  <c:v>21617.345981196231</c:v>
                </c:pt>
                <c:pt idx="10">
                  <c:v>23320.430674411193</c:v>
                </c:pt>
                <c:pt idx="11">
                  <c:v>24778.831318134748</c:v>
                </c:pt>
                <c:pt idx="12">
                  <c:v>26033.592586085666</c:v>
                </c:pt>
                <c:pt idx="13">
                  <c:v>27130.119484912415</c:v>
                </c:pt>
                <c:pt idx="14">
                  <c:v>28110.803060448961</c:v>
                </c:pt>
                <c:pt idx="15">
                  <c:v>29011.469499877276</c:v>
                </c:pt>
                <c:pt idx="16">
                  <c:v>29860.437604756786</c:v>
                </c:pt>
                <c:pt idx="17">
                  <c:v>30679.04272285238</c:v>
                </c:pt>
                <c:pt idx="18">
                  <c:v>31482.800954431594</c:v>
                </c:pt>
                <c:pt idx="19">
                  <c:v>32282.711167484289</c:v>
                </c:pt>
                <c:pt idx="20">
                  <c:v>33086.438242231379</c:v>
                </c:pt>
                <c:pt idx="21">
                  <c:v>33899.278412992622</c:v>
                </c:pt>
                <c:pt idx="22">
                  <c:v>34724.894748472158</c:v>
                </c:pt>
                <c:pt idx="23">
                  <c:v>35565.851186177832</c:v>
                </c:pt>
                <c:pt idx="24">
                  <c:v>36423.986626780075</c:v>
                </c:pt>
                <c:pt idx="25">
                  <c:v>37300.669829897161</c:v>
                </c:pt>
                <c:pt idx="26">
                  <c:v>38196.969363102449</c:v>
                </c:pt>
                <c:pt idx="27">
                  <c:v>39113.765011592601</c:v>
                </c:pt>
                <c:pt idx="28">
                  <c:v>40051.819884401433</c:v>
                </c:pt>
                <c:pt idx="29">
                  <c:v>41011.826670382608</c:v>
                </c:pt>
                <c:pt idx="30">
                  <c:v>41994.437167728538</c:v>
                </c:pt>
                <c:pt idx="31">
                  <c:v>42987.847588670542</c:v>
                </c:pt>
                <c:pt idx="32">
                  <c:v>43736.902644122718</c:v>
                </c:pt>
                <c:pt idx="33">
                  <c:v>44244.370765235697</c:v>
                </c:pt>
                <c:pt idx="34">
                  <c:v>44513.104764694923</c:v>
                </c:pt>
                <c:pt idx="35">
                  <c:v>44546.058804898967</c:v>
                </c:pt>
                <c:pt idx="36">
                  <c:v>44346.20032121164</c:v>
                </c:pt>
                <c:pt idx="37">
                  <c:v>43924.413943180756</c:v>
                </c:pt>
                <c:pt idx="38">
                  <c:v>43303.364483516474</c:v>
                </c:pt>
                <c:pt idx="39">
                  <c:v>42515.358042002787</c:v>
                </c:pt>
                <c:pt idx="40">
                  <c:v>41597.246241821849</c:v>
                </c:pt>
                <c:pt idx="41">
                  <c:v>40585.390755176079</c:v>
                </c:pt>
                <c:pt idx="42">
                  <c:v>39512.180761676027</c:v>
                </c:pt>
                <c:pt idx="43">
                  <c:v>38404.335147775309</c:v>
                </c:pt>
                <c:pt idx="44">
                  <c:v>37282.595975775985</c:v>
                </c:pt>
                <c:pt idx="45">
                  <c:v>36162.268132223086</c:v>
                </c:pt>
                <c:pt idx="46">
                  <c:v>35054.143712341262</c:v>
                </c:pt>
                <c:pt idx="47">
                  <c:v>33965.50263105741</c:v>
                </c:pt>
                <c:pt idx="48">
                  <c:v>32901.020643966673</c:v>
                </c:pt>
                <c:pt idx="49">
                  <c:v>31863.515257752213</c:v>
                </c:pt>
                <c:pt idx="50">
                  <c:v>30854.519306798353</c:v>
                </c:pt>
                <c:pt idx="51">
                  <c:v>29874.701412735249</c:v>
                </c:pt>
                <c:pt idx="52">
                  <c:v>28924.163145118211</c:v>
                </c:pt>
                <c:pt idx="53">
                  <c:v>28002.643061237497</c:v>
                </c:pt>
                <c:pt idx="54">
                  <c:v>27109.653570820228</c:v>
                </c:pt>
                <c:pt idx="55">
                  <c:v>26244.570995608876</c:v>
                </c:pt>
                <c:pt idx="56">
                  <c:v>25406.693891244518</c:v>
                </c:pt>
                <c:pt idx="57">
                  <c:v>24595.280310098507</c:v>
                </c:pt>
                <c:pt idx="58">
                  <c:v>23809.571331897801</c:v>
                </c:pt>
                <c:pt idx="59">
                  <c:v>23048.805763163175</c:v>
                </c:pt>
                <c:pt idx="60">
                  <c:v>22312.229218023764</c:v>
                </c:pt>
              </c:numCache>
            </c:numRef>
          </c:val>
          <c:smooth val="0"/>
          <c:extLst>
            <c:ext xmlns:c16="http://schemas.microsoft.com/office/drawing/2014/chart" uri="{C3380CC4-5D6E-409C-BE32-E72D297353CC}">
              <c16:uniqueId val="{00000008-623E-4E59-BD16-88AC32094659}"/>
            </c:ext>
          </c:extLst>
        </c:ser>
        <c:dLbls>
          <c:showLegendKey val="0"/>
          <c:showVal val="0"/>
          <c:showCatName val="0"/>
          <c:showSerName val="0"/>
          <c:showPercent val="0"/>
          <c:showBubbleSize val="0"/>
        </c:dLbls>
        <c:smooth val="0"/>
        <c:axId val="1818468448"/>
        <c:axId val="1818469280"/>
      </c:lineChart>
      <c:catAx>
        <c:axId val="1818468448"/>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85000"/>
                        <a:lumOff val="15000"/>
                      </a:schemeClr>
                    </a:solidFill>
                    <a:latin typeface="+mn-lt"/>
                    <a:ea typeface="+mn-ea"/>
                    <a:cs typeface="+mn-cs"/>
                  </a:defRPr>
                </a:pPr>
                <a:r>
                  <a:rPr lang="ja-JP"/>
                  <a:t>日</a:t>
                </a:r>
                <a:endParaRPr lang="en-US"/>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85000"/>
                      <a:lumOff val="1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85000"/>
                <a:lumOff val="1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85000"/>
                    <a:lumOff val="15000"/>
                  </a:schemeClr>
                </a:solidFill>
                <a:latin typeface="+mn-lt"/>
                <a:ea typeface="+mn-ea"/>
                <a:cs typeface="+mn-cs"/>
              </a:defRPr>
            </a:pPr>
            <a:endParaRPr lang="en-US"/>
          </a:p>
        </c:txPr>
        <c:crossAx val="1818469280"/>
        <c:crosses val="autoZero"/>
        <c:auto val="1"/>
        <c:lblAlgn val="ctr"/>
        <c:lblOffset val="100"/>
        <c:tickLblSkip val="5"/>
        <c:tickMarkSkip val="5"/>
        <c:noMultiLvlLbl val="0"/>
      </c:catAx>
      <c:valAx>
        <c:axId val="1818469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85000"/>
                        <a:lumOff val="15000"/>
                      </a:schemeClr>
                    </a:solidFill>
                    <a:latin typeface="+mn-lt"/>
                    <a:ea typeface="+mn-ea"/>
                    <a:cs typeface="+mn-cs"/>
                  </a:defRPr>
                </a:pPr>
                <a:r>
                  <a:rPr lang="ja-JP" altLang="en-US" sz="1400" b="0" i="0" u="none" strike="noStrike" baseline="0">
                    <a:effectLst/>
                  </a:rPr>
                  <a:t>時点の全療養者数</a:t>
                </a:r>
                <a:r>
                  <a:rPr lang="ja-JP" sz="1400" b="0" i="0" baseline="0">
                    <a:effectLst/>
                  </a:rPr>
                  <a:t>（新規で</a:t>
                </a:r>
                <a:r>
                  <a:rPr lang="ja-JP" altLang="en-US" sz="1400" b="0" i="0" baseline="0">
                    <a:effectLst/>
                  </a:rPr>
                  <a:t>はない）</a:t>
                </a:r>
                <a:endParaRPr lang="en-US" sz="1400">
                  <a:effectLst/>
                </a:endParaRPr>
              </a:p>
            </c:rich>
          </c:tx>
          <c:layout>
            <c:manualLayout>
              <c:xMode val="edge"/>
              <c:yMode val="edge"/>
              <c:x val="1.1810114961366251E-2"/>
              <c:y val="0.12572068062369382"/>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85000"/>
                      <a:lumOff val="15000"/>
                    </a:schemeClr>
                  </a:solidFill>
                  <a:latin typeface="+mn-lt"/>
                  <a:ea typeface="+mn-ea"/>
                  <a:cs typeface="+mn-cs"/>
                </a:defRPr>
              </a:pPr>
              <a:endParaRPr lang="en-US"/>
            </a:p>
          </c:txPr>
        </c:title>
        <c:numFmt formatCode="0" sourceLinked="1"/>
        <c:majorTickMark val="none"/>
        <c:minorTickMark val="none"/>
        <c:tickLblPos val="nextTo"/>
        <c:spPr>
          <a:noFill/>
          <a:ln>
            <a:solidFill>
              <a:schemeClr val="tx1">
                <a:lumMod val="85000"/>
                <a:lumOff val="15000"/>
              </a:schemeClr>
            </a:solidFill>
          </a:ln>
          <a:effectLst/>
        </c:spPr>
        <c:txPr>
          <a:bodyPr rot="-60000000" spcFirstLastPara="1" vertOverflow="ellipsis" vert="horz" wrap="square" anchor="ctr" anchorCtr="1"/>
          <a:lstStyle/>
          <a:p>
            <a:pPr>
              <a:defRPr sz="1800" b="0" i="0" u="none" strike="noStrike" kern="1200" baseline="0">
                <a:solidFill>
                  <a:schemeClr val="tx1">
                    <a:lumMod val="85000"/>
                    <a:lumOff val="15000"/>
                  </a:schemeClr>
                </a:solidFill>
                <a:latin typeface="+mn-lt"/>
                <a:ea typeface="+mn-ea"/>
                <a:cs typeface="+mn-cs"/>
              </a:defRPr>
            </a:pPr>
            <a:endParaRPr lang="en-US"/>
          </a:p>
        </c:txPr>
        <c:crossAx val="1818468448"/>
        <c:crosses val="autoZero"/>
        <c:crossBetween val="between"/>
      </c:valAx>
      <c:spPr>
        <a:noFill/>
        <a:ln>
          <a:noFill/>
        </a:ln>
        <a:effectLst/>
      </c:spPr>
    </c:plotArea>
    <c:legend>
      <c:legendPos val="r"/>
      <c:layout>
        <c:manualLayout>
          <c:xMode val="edge"/>
          <c:yMode val="edge"/>
          <c:x val="0.81763276332615531"/>
          <c:y val="0"/>
          <c:w val="0.17544732996426879"/>
          <c:h val="1"/>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85000"/>
                  <a:lumOff val="1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800">
          <a:solidFill>
            <a:schemeClr val="tx1">
              <a:lumMod val="85000"/>
              <a:lumOff val="15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75152</xdr:colOff>
      <xdr:row>0</xdr:row>
      <xdr:rowOff>135660</xdr:rowOff>
    </xdr:from>
    <xdr:to>
      <xdr:col>31</xdr:col>
      <xdr:colOff>48294</xdr:colOff>
      <xdr:row>16</xdr:row>
      <xdr:rowOff>18143</xdr:rowOff>
    </xdr:to>
    <xdr:sp macro="" textlink="">
      <xdr:nvSpPr>
        <xdr:cNvPr id="2" name="Rectangle: Rounded Corners 1">
          <a:extLst>
            <a:ext uri="{FF2B5EF4-FFF2-40B4-BE49-F238E27FC236}">
              <a16:creationId xmlns:a16="http://schemas.microsoft.com/office/drawing/2014/main" id="{5398568A-0FB6-4C23-9ED0-0F215344C225}"/>
            </a:ext>
          </a:extLst>
        </xdr:cNvPr>
        <xdr:cNvSpPr/>
      </xdr:nvSpPr>
      <xdr:spPr>
        <a:xfrm>
          <a:off x="15015795" y="135660"/>
          <a:ext cx="7874356" cy="2785340"/>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algn="l"/>
          <a:r>
            <a:rPr lang="ja-JP" altLang="en-US" sz="1100" b="1"/>
            <a:t>黄色のセル</a:t>
          </a:r>
          <a:r>
            <a:rPr lang="ja-JP" altLang="en-US" sz="1100"/>
            <a:t>に、「現状（１週間の平均でも可）」を入力してください。</a:t>
          </a:r>
          <a:endParaRPr lang="en-US" altLang="ja-JP" sz="1100"/>
        </a:p>
        <a:p>
          <a:pPr algn="l"/>
          <a:r>
            <a:rPr lang="ja-JP" altLang="en-US" sz="1100"/>
            <a:t>（</a:t>
          </a:r>
          <a:r>
            <a:rPr lang="ja-JP" altLang="en-US" sz="1100" u="sng"/>
            <a:t>オレンジ色のセル</a:t>
          </a:r>
          <a:r>
            <a:rPr lang="ja-JP" altLang="en-US" sz="1100"/>
            <a:t>は、変更しなくても大丈夫です。</a:t>
          </a:r>
          <a:endParaRPr lang="en-US" altLang="ja-JP" sz="1100"/>
        </a:p>
        <a:p>
          <a:pPr algn="l"/>
          <a:r>
            <a:rPr lang="ja-JP" altLang="en-US" sz="1100"/>
            <a:t>　データの更新や自治体ごとに分かっている状況などがあれば変更してください。）</a:t>
          </a:r>
          <a:endParaRPr lang="en-US" altLang="ja-JP" sz="1100"/>
        </a:p>
        <a:p>
          <a:pPr algn="l"/>
          <a:endParaRPr lang="en-US" altLang="ja-JP" sz="1100"/>
        </a:p>
        <a:p>
          <a:pPr algn="l"/>
          <a:r>
            <a:rPr lang="ja-JP" altLang="en-US" sz="1100"/>
            <a:t>この</a:t>
          </a:r>
          <a:r>
            <a:rPr lang="en-US" altLang="ja-JP" sz="1100"/>
            <a:t>EXCEL</a:t>
          </a:r>
          <a:r>
            <a:rPr lang="ja-JP" altLang="en-US" sz="1100"/>
            <a:t>ファイルのオリジナルや、詳しい説明資料は：</a:t>
          </a:r>
          <a:endParaRPr lang="en-US" altLang="ja-JP" sz="1100"/>
        </a:p>
        <a:p>
          <a:pPr algn="l"/>
          <a:endParaRPr lang="en-US" altLang="ja-JP" sz="1100"/>
        </a:p>
        <a:p>
          <a:pPr algn="l"/>
          <a:r>
            <a:rPr lang="en-US" altLang="ja-JP" sz="1100"/>
            <a:t>https://github.com/yukifuruse1217/COVIDhealthBurden</a:t>
          </a:r>
        </a:p>
        <a:p>
          <a:pPr algn="l"/>
          <a:endParaRPr lang="en-US" altLang="ja-JP" sz="1100"/>
        </a:p>
        <a:p>
          <a:pPr algn="l"/>
          <a:r>
            <a:rPr lang="ja-JP" altLang="en-US" sz="1100"/>
            <a:t>にあります。</a:t>
          </a:r>
          <a:endParaRPr lang="en-US" altLang="ja-JP" sz="1100"/>
        </a:p>
        <a:p>
          <a:pPr algn="l"/>
          <a:r>
            <a:rPr lang="ja-JP" altLang="en-US" sz="1100"/>
            <a:t>作業していておかしくなってしまったときは、オリジナルのファイルを再ダウンロードして使用してください。</a:t>
          </a:r>
          <a:endParaRPr lang="en-US" altLang="ja-JP" sz="1100"/>
        </a:p>
      </xdr:txBody>
    </xdr:sp>
    <xdr:clientData/>
  </xdr:twoCellAnchor>
  <xdr:twoCellAnchor>
    <xdr:from>
      <xdr:col>31</xdr:col>
      <xdr:colOff>166792</xdr:colOff>
      <xdr:row>0</xdr:row>
      <xdr:rowOff>135661</xdr:rowOff>
    </xdr:from>
    <xdr:to>
      <xdr:col>39</xdr:col>
      <xdr:colOff>603097</xdr:colOff>
      <xdr:row>14</xdr:row>
      <xdr:rowOff>104404</xdr:rowOff>
    </xdr:to>
    <xdr:sp macro="" textlink="">
      <xdr:nvSpPr>
        <xdr:cNvPr id="8" name="Rectangle: Rounded Corners 7">
          <a:extLst>
            <a:ext uri="{FF2B5EF4-FFF2-40B4-BE49-F238E27FC236}">
              <a16:creationId xmlns:a16="http://schemas.microsoft.com/office/drawing/2014/main" id="{2DEA8953-EA11-4101-99E4-6E527E8A50A2}"/>
            </a:ext>
          </a:extLst>
        </xdr:cNvPr>
        <xdr:cNvSpPr/>
      </xdr:nvSpPr>
      <xdr:spPr>
        <a:xfrm>
          <a:off x="23008649" y="135661"/>
          <a:ext cx="5298591" cy="2508743"/>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algn="l"/>
          <a:r>
            <a:rPr lang="en-US" altLang="ja-JP" sz="1100"/>
            <a:t>※ </a:t>
          </a:r>
          <a:r>
            <a:rPr lang="ja-JP" altLang="en-US" sz="1100" b="1"/>
            <a:t>ワクチン効果</a:t>
          </a:r>
          <a:r>
            <a:rPr lang="ja-JP" altLang="en-US" sz="1100"/>
            <a:t>の初期値は、</a:t>
          </a:r>
          <a:r>
            <a:rPr lang="en-US" altLang="ja-JP" sz="1100"/>
            <a:t>2021</a:t>
          </a:r>
          <a:r>
            <a:rPr lang="ja-JP" altLang="en-US" sz="1100"/>
            <a:t>年</a:t>
          </a:r>
          <a:r>
            <a:rPr lang="en-US" altLang="ja-JP" sz="1100"/>
            <a:t>8</a:t>
          </a:r>
          <a:r>
            <a:rPr lang="ja-JP" altLang="en-US" sz="1100"/>
            <a:t>月ごろにいくつかの国で報告されたデルタ株に対する有効性を参考にしています。</a:t>
          </a:r>
          <a:endParaRPr lang="en-US" altLang="ja-JP" sz="1100"/>
        </a:p>
        <a:p>
          <a:pPr algn="l"/>
          <a:r>
            <a:rPr lang="ja-JP" altLang="en-US" sz="1100"/>
            <a:t>今後、新しい変異株が出現したり、免疫の経時的な減弱でワクチンの効果が弱まった場合には修正（値を小さくする）を考慮してください。</a:t>
          </a:r>
          <a:endParaRPr lang="en-US" altLang="ja-JP" sz="1100"/>
        </a:p>
        <a:p>
          <a:pPr algn="l"/>
          <a:endParaRPr lang="en-US" sz="1100"/>
        </a:p>
        <a:p>
          <a:pPr algn="l"/>
          <a:r>
            <a:rPr lang="en-US" altLang="ja-JP" sz="1100"/>
            <a:t>※ </a:t>
          </a:r>
          <a:r>
            <a:rPr lang="ja-JP" altLang="en-US" sz="1100"/>
            <a:t>過去の波のピーク頃には、医療提供体制の逼迫によると思われる「重症化タイミングの遅れ」や「重症化率の上昇」が一部で見られました。これらの点は試算に考慮されていません。</a:t>
          </a:r>
          <a:r>
            <a:rPr lang="ja-JP" altLang="en-US" sz="1100" b="1" u="none"/>
            <a:t>医療提供体制の逼迫が起こった場合、酸素投与を要する人や重症者の予測は上振れする</a:t>
          </a:r>
          <a:r>
            <a:rPr lang="ja-JP" altLang="en-US" sz="1100"/>
            <a:t>可能性があります。</a:t>
          </a:r>
          <a:endParaRPr lang="en-US" sz="1100"/>
        </a:p>
      </xdr:txBody>
    </xdr:sp>
    <xdr:clientData/>
  </xdr:twoCellAnchor>
  <xdr:twoCellAnchor>
    <xdr:from>
      <xdr:col>14</xdr:col>
      <xdr:colOff>165873</xdr:colOff>
      <xdr:row>59</xdr:row>
      <xdr:rowOff>136068</xdr:rowOff>
    </xdr:from>
    <xdr:to>
      <xdr:col>19</xdr:col>
      <xdr:colOff>380287</xdr:colOff>
      <xdr:row>71</xdr:row>
      <xdr:rowOff>100607</xdr:rowOff>
    </xdr:to>
    <xdr:sp macro="" textlink="">
      <xdr:nvSpPr>
        <xdr:cNvPr id="4" name="Rectangle: Rounded Corners 3">
          <a:extLst>
            <a:ext uri="{FF2B5EF4-FFF2-40B4-BE49-F238E27FC236}">
              <a16:creationId xmlns:a16="http://schemas.microsoft.com/office/drawing/2014/main" id="{1F585ABF-AE10-48AF-9F7A-04C3EA5F4A5C}"/>
            </a:ext>
          </a:extLst>
        </xdr:cNvPr>
        <xdr:cNvSpPr/>
      </xdr:nvSpPr>
      <xdr:spPr>
        <a:xfrm>
          <a:off x="12675373" y="6667497"/>
          <a:ext cx="3253343" cy="2350324"/>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・４週間にわたって同じ感染拡大スピードでありつづける、と想定したときの予測です。</a:t>
          </a:r>
          <a:endParaRPr lang="en-US" altLang="ja-JP" sz="110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その通りになる蓋然性は高くなく、未来になるほど感染拡大スピードの変化によって予測のずれが大きくなる可能性があります。</a:t>
          </a:r>
          <a:endParaRPr lang="en-US" altLang="ja-JP" sz="110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・全療養者に関しては、入院しなかった人の療養期間を一律で</a:t>
          </a:r>
          <a:r>
            <a:rPr lang="en-US" altLang="ja-JP" sz="1100">
              <a:solidFill>
                <a:schemeClr val="dk1"/>
              </a:solidFill>
              <a:effectLst/>
              <a:latin typeface="+mn-lt"/>
              <a:ea typeface="+mn-ea"/>
              <a:cs typeface="+mn-cs"/>
            </a:rPr>
            <a:t>10</a:t>
          </a:r>
          <a:r>
            <a:rPr lang="ja-JP" altLang="en-US" sz="1100">
              <a:solidFill>
                <a:schemeClr val="dk1"/>
              </a:solidFill>
              <a:effectLst/>
              <a:latin typeface="+mn-lt"/>
              <a:ea typeface="+mn-ea"/>
              <a:cs typeface="+mn-cs"/>
            </a:rPr>
            <a:t>日間と想定した概算になります。</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557316</xdr:colOff>
      <xdr:row>0</xdr:row>
      <xdr:rowOff>81645</xdr:rowOff>
    </xdr:from>
    <xdr:to>
      <xdr:col>94</xdr:col>
      <xdr:colOff>75853</xdr:colOff>
      <xdr:row>19</xdr:row>
      <xdr:rowOff>36286</xdr:rowOff>
    </xdr:to>
    <xdr:sp macro="" textlink="">
      <xdr:nvSpPr>
        <xdr:cNvPr id="2" name="Rectangle: Rounded Corners 1">
          <a:extLst>
            <a:ext uri="{FF2B5EF4-FFF2-40B4-BE49-F238E27FC236}">
              <a16:creationId xmlns:a16="http://schemas.microsoft.com/office/drawing/2014/main" id="{38FFB466-A989-40A4-9926-0957921674CF}"/>
            </a:ext>
          </a:extLst>
        </xdr:cNvPr>
        <xdr:cNvSpPr/>
      </xdr:nvSpPr>
      <xdr:spPr>
        <a:xfrm>
          <a:off x="14890173" y="81645"/>
          <a:ext cx="8027537" cy="3401784"/>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algn="l"/>
          <a:r>
            <a:rPr lang="ja-JP" altLang="en-US" sz="1000" b="1"/>
            <a:t>黄色のセル</a:t>
          </a:r>
          <a:r>
            <a:rPr lang="ja-JP" altLang="en-US" sz="1000"/>
            <a:t>に、「現状」や「将来の想定」など、任意の状況を入力してください。</a:t>
          </a:r>
          <a:endParaRPr lang="en-US" altLang="ja-JP" sz="1000"/>
        </a:p>
        <a:p>
          <a:r>
            <a:rPr lang="ja-JP" altLang="en-US" sz="1000">
              <a:solidFill>
                <a:schemeClr val="dk1"/>
              </a:solidFill>
              <a:effectLst/>
              <a:latin typeface="+mn-lt"/>
              <a:ea typeface="+mn-ea"/>
              <a:cs typeface="+mn-cs"/>
            </a:rPr>
            <a:t>（</a:t>
          </a:r>
          <a:r>
            <a:rPr lang="ja-JP" altLang="en-US" sz="1000" u="sng">
              <a:solidFill>
                <a:schemeClr val="dk1"/>
              </a:solidFill>
              <a:effectLst/>
              <a:latin typeface="+mn-lt"/>
              <a:ea typeface="+mn-ea"/>
              <a:cs typeface="+mn-cs"/>
            </a:rPr>
            <a:t>オレンジ色のセル</a:t>
          </a:r>
          <a:r>
            <a:rPr lang="ja-JP" altLang="en-US" sz="1000">
              <a:solidFill>
                <a:schemeClr val="dk1"/>
              </a:solidFill>
              <a:effectLst/>
              <a:latin typeface="+mn-lt"/>
              <a:ea typeface="+mn-ea"/>
              <a:cs typeface="+mn-cs"/>
            </a:rPr>
            <a:t>は、変更しなくても大丈夫です。</a:t>
          </a:r>
          <a:endParaRPr lang="en-US" sz="1000">
            <a:effectLst/>
          </a:endParaRPr>
        </a:p>
        <a:p>
          <a:r>
            <a:rPr lang="ja-JP" altLang="en-US" sz="1000">
              <a:solidFill>
                <a:schemeClr val="dk1"/>
              </a:solidFill>
              <a:effectLst/>
              <a:latin typeface="+mn-lt"/>
              <a:ea typeface="+mn-ea"/>
              <a:cs typeface="+mn-cs"/>
            </a:rPr>
            <a:t>　データの更新や自治体ごとに分かっている状況などがあれば変更してください。）</a:t>
          </a:r>
          <a:endParaRPr lang="en-US" sz="1000">
            <a:effectLst/>
          </a:endParaRPr>
        </a:p>
        <a:p>
          <a:pPr algn="l"/>
          <a:endParaRPr lang="en-US" altLang="ja-JP" sz="1000"/>
        </a:p>
        <a:p>
          <a:pPr algn="l"/>
          <a:r>
            <a:rPr lang="ja-JP" altLang="en-US" sz="1000"/>
            <a:t>グラフは、上から</a:t>
          </a:r>
          <a:endParaRPr lang="en-US" altLang="ja-JP" sz="1000"/>
        </a:p>
        <a:p>
          <a:pPr algn="l"/>
          <a:r>
            <a:rPr lang="ja-JP" altLang="en-US" sz="1000"/>
            <a:t>「新規陽性者数の想定シナリオ」、「その想定下で発生する、予測される酸素投与を要する人の数」、</a:t>
          </a:r>
          <a:endParaRPr lang="en-US" altLang="ja-JP" sz="1000"/>
        </a:p>
        <a:p>
          <a:pPr algn="l"/>
          <a:r>
            <a:rPr lang="ja-JP" altLang="en-US" sz="1000"/>
            <a:t>「予測される重症者数」、「予測される全療養者数」です。</a:t>
          </a:r>
          <a:endParaRPr lang="en-US" altLang="ja-JP" sz="1000"/>
        </a:p>
        <a:p>
          <a:pPr algn="l"/>
          <a:endParaRPr lang="en-US" sz="1000"/>
        </a:p>
        <a:p>
          <a:pPr algn="l"/>
          <a:r>
            <a:rPr lang="ja-JP" altLang="en-US" sz="1000"/>
            <a:t>この</a:t>
          </a:r>
          <a:r>
            <a:rPr lang="en-US" altLang="ja-JP" sz="1000"/>
            <a:t>EXCEL</a:t>
          </a:r>
          <a:r>
            <a:rPr lang="ja-JP" altLang="en-US" sz="1000"/>
            <a:t>ファイルのオリジナル</a:t>
          </a:r>
          <a:r>
            <a:rPr lang="ja-JP" altLang="en-US" sz="1000">
              <a:solidFill>
                <a:schemeClr val="dk1"/>
              </a:solidFill>
              <a:effectLst/>
              <a:latin typeface="+mn-lt"/>
              <a:ea typeface="+mn-ea"/>
              <a:cs typeface="+mn-cs"/>
            </a:rPr>
            <a:t>や、詳しい説明資料は：</a:t>
          </a:r>
          <a:endParaRPr lang="en-US" altLang="ja-JP" sz="1000"/>
        </a:p>
        <a:p>
          <a:pPr algn="l"/>
          <a:endParaRPr lang="en-US" altLang="ja-JP" sz="1000"/>
        </a:p>
        <a:p>
          <a:pPr algn="l"/>
          <a:r>
            <a:rPr lang="en-US" altLang="ja-JP" sz="1000"/>
            <a:t>https://github.com/yukifuruse1217/COVIDhealthBurden</a:t>
          </a:r>
        </a:p>
        <a:p>
          <a:pPr algn="l"/>
          <a:endParaRPr lang="en-US" altLang="ja-JP" sz="1000"/>
        </a:p>
        <a:p>
          <a:pPr algn="l"/>
          <a:r>
            <a:rPr lang="ja-JP" altLang="en-US" sz="1000"/>
            <a:t>にあります。</a:t>
          </a:r>
          <a:endParaRPr lang="en-US" altLang="ja-JP" sz="1000"/>
        </a:p>
        <a:p>
          <a:pPr algn="l"/>
          <a:r>
            <a:rPr lang="ja-JP" altLang="en-US" sz="1000"/>
            <a:t>作業していておかしくなってしまったときは、オリジナルのファイルを再ダウンロードして使用してください。</a:t>
          </a:r>
          <a:endParaRPr lang="en-US" altLang="ja-JP" sz="1000"/>
        </a:p>
      </xdr:txBody>
    </xdr:sp>
    <xdr:clientData/>
  </xdr:twoCellAnchor>
  <xdr:twoCellAnchor>
    <xdr:from>
      <xdr:col>0</xdr:col>
      <xdr:colOff>492125</xdr:colOff>
      <xdr:row>165</xdr:row>
      <xdr:rowOff>122466</xdr:rowOff>
    </xdr:from>
    <xdr:to>
      <xdr:col>9</xdr:col>
      <xdr:colOff>150814</xdr:colOff>
      <xdr:row>172</xdr:row>
      <xdr:rowOff>37484</xdr:rowOff>
    </xdr:to>
    <xdr:sp macro="" textlink="">
      <xdr:nvSpPr>
        <xdr:cNvPr id="3" name="Rectangle: Rounded Corners 2">
          <a:extLst>
            <a:ext uri="{FF2B5EF4-FFF2-40B4-BE49-F238E27FC236}">
              <a16:creationId xmlns:a16="http://schemas.microsoft.com/office/drawing/2014/main" id="{21C967BC-3ED8-4E8C-97AF-1FD2D004DB65}"/>
            </a:ext>
          </a:extLst>
        </xdr:cNvPr>
        <xdr:cNvSpPr/>
      </xdr:nvSpPr>
      <xdr:spPr>
        <a:xfrm>
          <a:off x="492125" y="38619341"/>
          <a:ext cx="9088439" cy="1248518"/>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algn="l"/>
          <a:r>
            <a:rPr lang="ja-JP" altLang="en-US" sz="1100"/>
            <a:t>シミュレーションの結果が、下に表示されます。</a:t>
          </a:r>
          <a:endParaRPr lang="en-US" altLang="ja-JP" sz="1100"/>
        </a:p>
        <a:p>
          <a:pPr algn="l"/>
          <a:r>
            <a:rPr lang="ja-JP" altLang="en-US" sz="1100"/>
            <a:t>不具合を避けるために改変できないようになっていますが、データを用いて何か作業をする必要がある場合は</a:t>
          </a:r>
          <a:endParaRPr lang="en-US" altLang="ja-JP" sz="1100"/>
        </a:p>
        <a:p>
          <a:pPr algn="l"/>
          <a:r>
            <a:rPr lang="ja-JP" altLang="en-US" sz="1100"/>
            <a:t>必要なデータ範囲を選択→コピー→新しい</a:t>
          </a:r>
          <a:r>
            <a:rPr lang="en-US" altLang="ja-JP" sz="1100"/>
            <a:t>EXCEL</a:t>
          </a:r>
          <a:r>
            <a:rPr lang="ja-JP" altLang="en-US" sz="1100"/>
            <a:t>ファイルを開く→値の貼り付け　で対応してください。</a:t>
          </a:r>
          <a:endParaRPr lang="en-US" sz="1100"/>
        </a:p>
      </xdr:txBody>
    </xdr:sp>
    <xdr:clientData/>
  </xdr:twoCellAnchor>
  <xdr:twoCellAnchor>
    <xdr:from>
      <xdr:col>1</xdr:col>
      <xdr:colOff>118653</xdr:colOff>
      <xdr:row>42</xdr:row>
      <xdr:rowOff>46600</xdr:rowOff>
    </xdr:from>
    <xdr:to>
      <xdr:col>16</xdr:col>
      <xdr:colOff>580701</xdr:colOff>
      <xdr:row>65</xdr:row>
      <xdr:rowOff>157355</xdr:rowOff>
    </xdr:to>
    <xdr:graphicFrame macro="">
      <xdr:nvGraphicFramePr>
        <xdr:cNvPr id="4" name="Chart 3">
          <a:extLst>
            <a:ext uri="{FF2B5EF4-FFF2-40B4-BE49-F238E27FC236}">
              <a16:creationId xmlns:a16="http://schemas.microsoft.com/office/drawing/2014/main" id="{1A909F26-DA2B-4719-819F-4CEE29EA1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94</xdr:col>
      <xdr:colOff>188338</xdr:colOff>
      <xdr:row>0</xdr:row>
      <xdr:rowOff>81644</xdr:rowOff>
    </xdr:from>
    <xdr:to>
      <xdr:col>103</xdr:col>
      <xdr:colOff>56802</xdr:colOff>
      <xdr:row>14</xdr:row>
      <xdr:rowOff>60777</xdr:rowOff>
    </xdr:to>
    <xdr:sp macro="" textlink="">
      <xdr:nvSpPr>
        <xdr:cNvPr id="8" name="Rectangle: Rounded Corners 7">
          <a:extLst>
            <a:ext uri="{FF2B5EF4-FFF2-40B4-BE49-F238E27FC236}">
              <a16:creationId xmlns:a16="http://schemas.microsoft.com/office/drawing/2014/main" id="{8092C613-99FD-47FF-AD19-32DC08C14DF0}"/>
            </a:ext>
          </a:extLst>
        </xdr:cNvPr>
        <xdr:cNvSpPr/>
      </xdr:nvSpPr>
      <xdr:spPr>
        <a:xfrm>
          <a:off x="23030195" y="81644"/>
          <a:ext cx="5338536" cy="2519133"/>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algn="l"/>
          <a:r>
            <a:rPr lang="en-US" altLang="ja-JP" sz="1000"/>
            <a:t>※ </a:t>
          </a:r>
          <a:r>
            <a:rPr lang="ja-JP" altLang="en-US" sz="1000" b="1"/>
            <a:t>ワクチン効果</a:t>
          </a:r>
          <a:r>
            <a:rPr lang="ja-JP" altLang="en-US" sz="1000"/>
            <a:t>の初期値は、</a:t>
          </a:r>
          <a:r>
            <a:rPr lang="en-US" altLang="ja-JP" sz="1000"/>
            <a:t>2021</a:t>
          </a:r>
          <a:r>
            <a:rPr lang="ja-JP" altLang="en-US" sz="1000"/>
            <a:t>年</a:t>
          </a:r>
          <a:r>
            <a:rPr lang="en-US" altLang="ja-JP" sz="1000"/>
            <a:t>8</a:t>
          </a:r>
          <a:r>
            <a:rPr lang="ja-JP" altLang="en-US" sz="1000"/>
            <a:t>月ごろにいくつかの国で報告されたデルタ株に対する有効性を参考にしています。</a:t>
          </a:r>
          <a:endParaRPr lang="en-US" altLang="ja-JP" sz="1000"/>
        </a:p>
        <a:p>
          <a:pPr algn="l"/>
          <a:r>
            <a:rPr lang="ja-JP" altLang="en-US" sz="1000"/>
            <a:t>今後、新しい変異株が出現したり、免疫の経時的な減弱でワクチンの効果が弱まった場合には修正（値を小さくする）を考慮してください。</a:t>
          </a:r>
          <a:endParaRPr lang="en-US" altLang="ja-JP" sz="1000"/>
        </a:p>
        <a:p>
          <a:pPr algn="l"/>
          <a:endParaRPr lang="en-US" sz="1000"/>
        </a:p>
        <a:p>
          <a:pPr algn="l"/>
          <a:r>
            <a:rPr lang="en-US" altLang="ja-JP" sz="1000"/>
            <a:t>※ </a:t>
          </a:r>
          <a:r>
            <a:rPr lang="ja-JP" altLang="en-US" sz="1000"/>
            <a:t>過去の波のピーク頃には、医療提供体制の逼迫によると思われる「重症化タイミングの遅れ」や「重症化率の上昇」が一部で見られました。これらの点は試算に考慮されていません。</a:t>
          </a:r>
          <a:r>
            <a:rPr lang="ja-JP" altLang="en-US" sz="1000" b="1" u="none"/>
            <a:t>医療提供体制の逼迫が起こった場合、酸素投与を要する人や重症者の予測ピークは右上にずれる</a:t>
          </a:r>
          <a:r>
            <a:rPr lang="ja-JP" altLang="en-US" sz="1000"/>
            <a:t>可能性があります。</a:t>
          </a:r>
          <a:endParaRPr lang="en-US" sz="1000"/>
        </a:p>
      </xdr:txBody>
    </xdr:sp>
    <xdr:clientData/>
  </xdr:twoCellAnchor>
  <xdr:twoCellAnchor>
    <xdr:from>
      <xdr:col>1</xdr:col>
      <xdr:colOff>126146</xdr:colOff>
      <xdr:row>68</xdr:row>
      <xdr:rowOff>103958</xdr:rowOff>
    </xdr:from>
    <xdr:to>
      <xdr:col>7</xdr:col>
      <xdr:colOff>278415</xdr:colOff>
      <xdr:row>82</xdr:row>
      <xdr:rowOff>74928</xdr:rowOff>
    </xdr:to>
    <xdr:sp macro="" textlink="">
      <xdr:nvSpPr>
        <xdr:cNvPr id="9" name="Rectangle: Rounded Corners 8">
          <a:extLst>
            <a:ext uri="{FF2B5EF4-FFF2-40B4-BE49-F238E27FC236}">
              <a16:creationId xmlns:a16="http://schemas.microsoft.com/office/drawing/2014/main" id="{B2FFE964-070D-4E79-AF56-C82B4AEDC7A4}"/>
            </a:ext>
          </a:extLst>
        </xdr:cNvPr>
        <xdr:cNvSpPr/>
      </xdr:nvSpPr>
      <xdr:spPr>
        <a:xfrm>
          <a:off x="4729896" y="13264333"/>
          <a:ext cx="3771769" cy="2637970"/>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algn="l"/>
          <a:r>
            <a:rPr lang="ja-JP" altLang="en-US" sz="1100"/>
            <a:t>・表示されているのはこれから発生する数であり、シミュレーション開始時にすでにいる入院者数等は考慮されていません。現在の状況を踏まえて今後の１～４週間ほどの状況をみたい場合には、</a:t>
          </a:r>
          <a:r>
            <a:rPr lang="en-US" altLang="ja-JP" sz="1100"/>
            <a:t>【</a:t>
          </a:r>
          <a:r>
            <a:rPr lang="ja-JP" altLang="en-US" sz="1100"/>
            <a:t>短期予測</a:t>
          </a:r>
          <a:r>
            <a:rPr lang="en-US" altLang="ja-JP" sz="1100"/>
            <a:t>】</a:t>
          </a:r>
          <a:r>
            <a:rPr lang="ja-JP" altLang="en-US" sz="1100"/>
            <a:t>タブをご利用ください。</a:t>
          </a:r>
          <a:endParaRPr lang="en-US" altLang="ja-JP" sz="1100"/>
        </a:p>
        <a:p>
          <a:pPr algn="l"/>
          <a:r>
            <a:rPr lang="ja-JP" altLang="en-US" sz="1100"/>
            <a:t>・本手法で推定されるピークのタイミングよりも、実際に観察されるピークはもう少し遅れる（後ろにずれる）ことが経験的に分かっています。時間的な解釈をする際にはご注意ください。</a:t>
          </a:r>
          <a:endParaRPr lang="en-US" sz="1100"/>
        </a:p>
      </xdr:txBody>
    </xdr:sp>
    <xdr:clientData/>
  </xdr:twoCellAnchor>
  <xdr:twoCellAnchor>
    <xdr:from>
      <xdr:col>8</xdr:col>
      <xdr:colOff>240287</xdr:colOff>
      <xdr:row>67</xdr:row>
      <xdr:rowOff>96493</xdr:rowOff>
    </xdr:from>
    <xdr:to>
      <xdr:col>87</xdr:col>
      <xdr:colOff>159272</xdr:colOff>
      <xdr:row>91</xdr:row>
      <xdr:rowOff>54848</xdr:rowOff>
    </xdr:to>
    <xdr:graphicFrame macro="">
      <xdr:nvGraphicFramePr>
        <xdr:cNvPr id="11" name="Chart 10">
          <a:extLst>
            <a:ext uri="{FF2B5EF4-FFF2-40B4-BE49-F238E27FC236}">
              <a16:creationId xmlns:a16="http://schemas.microsoft.com/office/drawing/2014/main" id="{976C25DB-DBA0-44A2-B90A-0516324E3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240287</xdr:colOff>
      <xdr:row>91</xdr:row>
      <xdr:rowOff>138903</xdr:rowOff>
    </xdr:from>
    <xdr:to>
      <xdr:col>87</xdr:col>
      <xdr:colOff>159273</xdr:colOff>
      <xdr:row>115</xdr:row>
      <xdr:rowOff>66086</xdr:rowOff>
    </xdr:to>
    <xdr:graphicFrame macro="">
      <xdr:nvGraphicFramePr>
        <xdr:cNvPr id="13" name="Chart 12">
          <a:extLst>
            <a:ext uri="{FF2B5EF4-FFF2-40B4-BE49-F238E27FC236}">
              <a16:creationId xmlns:a16="http://schemas.microsoft.com/office/drawing/2014/main" id="{2C52A1DB-3FDC-411D-B818-C6E205A531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240287</xdr:colOff>
      <xdr:row>115</xdr:row>
      <xdr:rowOff>150140</xdr:rowOff>
    </xdr:from>
    <xdr:to>
      <xdr:col>87</xdr:col>
      <xdr:colOff>159273</xdr:colOff>
      <xdr:row>139</xdr:row>
      <xdr:rowOff>77325</xdr:rowOff>
    </xdr:to>
    <xdr:graphicFrame macro="">
      <xdr:nvGraphicFramePr>
        <xdr:cNvPr id="10" name="Chart 9">
          <a:extLst>
            <a:ext uri="{FF2B5EF4-FFF2-40B4-BE49-F238E27FC236}">
              <a16:creationId xmlns:a16="http://schemas.microsoft.com/office/drawing/2014/main" id="{CB460DA4-2288-4A0C-A922-1A58A8DF0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24A16-C916-4580-8470-7A11A27B7504}">
  <sheetPr>
    <pageSetUpPr autoPageBreaks="0"/>
  </sheetPr>
  <dimension ref="A1:BV336"/>
  <sheetViews>
    <sheetView tabSelected="1" zoomScale="70" zoomScaleNormal="70" zoomScaleSheetLayoutView="40" workbookViewId="0"/>
  </sheetViews>
  <sheetFormatPr defaultRowHeight="14.5" x14ac:dyDescent="0.35"/>
  <cols>
    <col min="1" max="1" width="66" bestFit="1" customWidth="1"/>
    <col min="12" max="74" width="8.7265625" customWidth="1"/>
  </cols>
  <sheetData>
    <row r="1" spans="1:10" x14ac:dyDescent="0.35">
      <c r="A1" s="1" t="s">
        <v>6</v>
      </c>
      <c r="J1" s="10"/>
    </row>
    <row r="2" spans="1:10" x14ac:dyDescent="0.35">
      <c r="B2" t="s">
        <v>35</v>
      </c>
      <c r="C2" t="s">
        <v>0</v>
      </c>
      <c r="D2" t="s">
        <v>1</v>
      </c>
      <c r="E2" t="s">
        <v>2</v>
      </c>
      <c r="F2" t="s">
        <v>3</v>
      </c>
      <c r="G2" t="s">
        <v>4</v>
      </c>
      <c r="H2" t="s">
        <v>5</v>
      </c>
      <c r="I2" t="s">
        <v>26</v>
      </c>
      <c r="J2" s="10"/>
    </row>
    <row r="3" spans="1:10" x14ac:dyDescent="0.35">
      <c r="A3" s="5" t="s">
        <v>60</v>
      </c>
      <c r="B3" s="19">
        <v>133</v>
      </c>
      <c r="C3" s="19">
        <v>235</v>
      </c>
      <c r="D3" s="19">
        <v>728</v>
      </c>
      <c r="E3" s="19">
        <v>472</v>
      </c>
      <c r="F3" s="19">
        <v>381</v>
      </c>
      <c r="G3" s="19">
        <v>259</v>
      </c>
      <c r="H3" s="19">
        <v>76</v>
      </c>
      <c r="I3" s="19">
        <v>77</v>
      </c>
      <c r="J3" s="11" t="s">
        <v>78</v>
      </c>
    </row>
    <row r="4" spans="1:10" x14ac:dyDescent="0.35">
      <c r="A4" s="5" t="s">
        <v>17</v>
      </c>
      <c r="B4" s="14">
        <v>0</v>
      </c>
      <c r="C4" s="14">
        <v>50</v>
      </c>
      <c r="D4" s="14">
        <v>60</v>
      </c>
      <c r="E4" s="14">
        <v>60</v>
      </c>
      <c r="F4" s="14">
        <v>70</v>
      </c>
      <c r="G4" s="14">
        <v>70</v>
      </c>
      <c r="H4" s="14">
        <v>85</v>
      </c>
      <c r="I4" s="14">
        <v>90</v>
      </c>
      <c r="J4" s="11" t="s">
        <v>105</v>
      </c>
    </row>
    <row r="5" spans="1:10" x14ac:dyDescent="0.35">
      <c r="J5" s="12"/>
    </row>
    <row r="6" spans="1:10" x14ac:dyDescent="0.35">
      <c r="A6" s="5" t="s">
        <v>62</v>
      </c>
      <c r="B6" s="20">
        <v>1</v>
      </c>
      <c r="C6" s="20">
        <v>1</v>
      </c>
      <c r="D6" s="20">
        <v>1.5</v>
      </c>
      <c r="E6" s="20">
        <v>5</v>
      </c>
      <c r="F6" s="20">
        <v>10</v>
      </c>
      <c r="G6" s="20">
        <v>15</v>
      </c>
      <c r="H6" s="20">
        <v>25</v>
      </c>
      <c r="I6" s="20">
        <v>30</v>
      </c>
      <c r="J6" s="13" t="s">
        <v>79</v>
      </c>
    </row>
    <row r="7" spans="1:10" x14ac:dyDescent="0.35">
      <c r="A7" s="3" t="s">
        <v>24</v>
      </c>
      <c r="B7" s="4">
        <v>1</v>
      </c>
      <c r="C7" s="4">
        <v>1</v>
      </c>
      <c r="D7" s="4">
        <v>1.5</v>
      </c>
      <c r="E7" s="4">
        <v>5</v>
      </c>
      <c r="F7" s="4">
        <v>10</v>
      </c>
      <c r="G7" s="4">
        <v>15</v>
      </c>
      <c r="H7" s="4">
        <v>25</v>
      </c>
      <c r="I7" s="4">
        <v>30</v>
      </c>
      <c r="J7" s="12"/>
    </row>
    <row r="8" spans="1:10" x14ac:dyDescent="0.35">
      <c r="J8" s="12"/>
    </row>
    <row r="9" spans="1:10" x14ac:dyDescent="0.35">
      <c r="A9" s="5" t="s">
        <v>25</v>
      </c>
      <c r="B9" s="20">
        <v>0.1</v>
      </c>
      <c r="C9" s="20">
        <v>0.1</v>
      </c>
      <c r="D9" s="20">
        <v>0.1</v>
      </c>
      <c r="E9" s="20">
        <v>0.6</v>
      </c>
      <c r="F9" s="20">
        <v>1.5</v>
      </c>
      <c r="G9" s="20">
        <v>4</v>
      </c>
      <c r="H9" s="20">
        <v>8</v>
      </c>
      <c r="I9" s="20">
        <v>11</v>
      </c>
      <c r="J9" s="13" t="s">
        <v>79</v>
      </c>
    </row>
    <row r="10" spans="1:10" x14ac:dyDescent="0.35">
      <c r="A10" s="3" t="s">
        <v>24</v>
      </c>
      <c r="B10" s="4">
        <v>0.1</v>
      </c>
      <c r="C10" s="4">
        <v>0.1</v>
      </c>
      <c r="D10" s="4">
        <v>0.1</v>
      </c>
      <c r="E10" s="4">
        <v>0.6</v>
      </c>
      <c r="F10" s="4">
        <v>1.5</v>
      </c>
      <c r="G10" s="4">
        <v>4</v>
      </c>
      <c r="H10" s="4">
        <v>8</v>
      </c>
      <c r="I10" s="4">
        <v>11</v>
      </c>
      <c r="J10" s="12"/>
    </row>
    <row r="11" spans="1:10" x14ac:dyDescent="0.35">
      <c r="J11" s="12"/>
    </row>
    <row r="12" spans="1:10" x14ac:dyDescent="0.35">
      <c r="A12" s="5" t="s">
        <v>36</v>
      </c>
      <c r="B12" s="15">
        <v>9</v>
      </c>
      <c r="C12" s="15">
        <v>9</v>
      </c>
      <c r="D12" s="15">
        <v>9</v>
      </c>
      <c r="E12" s="15">
        <v>9</v>
      </c>
      <c r="F12" s="15">
        <v>9</v>
      </c>
      <c r="G12" s="15">
        <v>10</v>
      </c>
      <c r="H12" s="15">
        <v>11</v>
      </c>
      <c r="I12" s="15">
        <v>14</v>
      </c>
      <c r="J12" s="11" t="s">
        <v>80</v>
      </c>
    </row>
    <row r="13" spans="1:10" x14ac:dyDescent="0.35">
      <c r="A13" s="3" t="s">
        <v>24</v>
      </c>
      <c r="B13">
        <v>9</v>
      </c>
      <c r="C13">
        <v>9</v>
      </c>
      <c r="D13">
        <v>9</v>
      </c>
      <c r="E13">
        <v>9</v>
      </c>
      <c r="F13">
        <v>9</v>
      </c>
      <c r="G13">
        <v>10</v>
      </c>
      <c r="H13">
        <v>11</v>
      </c>
      <c r="I13">
        <v>14</v>
      </c>
      <c r="J13" s="12"/>
    </row>
    <row r="14" spans="1:10" x14ac:dyDescent="0.35">
      <c r="J14" s="12"/>
    </row>
    <row r="15" spans="1:10" x14ac:dyDescent="0.35">
      <c r="A15" s="5" t="s">
        <v>37</v>
      </c>
      <c r="B15" s="15">
        <v>14</v>
      </c>
      <c r="C15" s="15">
        <v>14</v>
      </c>
      <c r="D15" s="15">
        <v>14</v>
      </c>
      <c r="E15" s="15">
        <v>14</v>
      </c>
      <c r="F15" s="15">
        <v>14</v>
      </c>
      <c r="G15" s="15">
        <v>15</v>
      </c>
      <c r="H15" s="15">
        <v>17</v>
      </c>
      <c r="I15" s="15">
        <v>20</v>
      </c>
      <c r="J15" s="11" t="s">
        <v>81</v>
      </c>
    </row>
    <row r="16" spans="1:10" x14ac:dyDescent="0.35">
      <c r="A16" s="3" t="s">
        <v>24</v>
      </c>
      <c r="B16">
        <v>14</v>
      </c>
      <c r="C16">
        <v>14</v>
      </c>
      <c r="D16">
        <v>14</v>
      </c>
      <c r="E16">
        <v>14</v>
      </c>
      <c r="F16">
        <v>14</v>
      </c>
      <c r="G16">
        <v>15</v>
      </c>
      <c r="H16">
        <v>17</v>
      </c>
      <c r="I16">
        <v>20</v>
      </c>
      <c r="J16" s="12"/>
    </row>
    <row r="17" spans="1:10" x14ac:dyDescent="0.35">
      <c r="A17" s="3"/>
      <c r="J17" s="12"/>
    </row>
    <row r="18" spans="1:10" x14ac:dyDescent="0.35">
      <c r="A18" s="23" t="s">
        <v>72</v>
      </c>
      <c r="B18" s="14">
        <v>1.18</v>
      </c>
      <c r="C18" t="s">
        <v>82</v>
      </c>
      <c r="J18" s="12"/>
    </row>
    <row r="19" spans="1:10" x14ac:dyDescent="0.35">
      <c r="A19" s="3"/>
      <c r="J19" s="12"/>
    </row>
    <row r="20" spans="1:10" x14ac:dyDescent="0.35">
      <c r="A20" s="1"/>
      <c r="J20" s="12"/>
    </row>
    <row r="21" spans="1:10" x14ac:dyDescent="0.35">
      <c r="A21" s="1" t="s">
        <v>69</v>
      </c>
      <c r="B21" s="14">
        <v>700</v>
      </c>
      <c r="C21" t="s">
        <v>83</v>
      </c>
      <c r="J21" s="12"/>
    </row>
    <row r="22" spans="1:10" x14ac:dyDescent="0.35">
      <c r="A22" s="1" t="s">
        <v>68</v>
      </c>
      <c r="B22" s="14">
        <v>150</v>
      </c>
      <c r="C22" t="s">
        <v>83</v>
      </c>
      <c r="J22" s="10"/>
    </row>
    <row r="23" spans="1:10" x14ac:dyDescent="0.35">
      <c r="A23" s="1" t="s">
        <v>99</v>
      </c>
      <c r="B23" s="14">
        <v>16000</v>
      </c>
      <c r="C23" t="s">
        <v>83</v>
      </c>
      <c r="J23" s="10"/>
    </row>
    <row r="24" spans="1:10" x14ac:dyDescent="0.35">
      <c r="J24" s="10"/>
    </row>
    <row r="25" spans="1:10" x14ac:dyDescent="0.35">
      <c r="A25" s="1" t="s">
        <v>16</v>
      </c>
      <c r="J25" s="10"/>
    </row>
    <row r="26" spans="1:10" x14ac:dyDescent="0.35">
      <c r="A26" s="5" t="s">
        <v>8</v>
      </c>
      <c r="B26" s="21">
        <v>70</v>
      </c>
      <c r="C26" s="10">
        <v>70</v>
      </c>
      <c r="E26" t="s">
        <v>84</v>
      </c>
      <c r="J26" s="10"/>
    </row>
    <row r="27" spans="1:10" x14ac:dyDescent="0.35">
      <c r="A27" s="5" t="s">
        <v>27</v>
      </c>
      <c r="B27" s="21">
        <v>90</v>
      </c>
      <c r="C27" s="10">
        <v>90</v>
      </c>
      <c r="E27" t="s">
        <v>102</v>
      </c>
    </row>
    <row r="28" spans="1:10" x14ac:dyDescent="0.35">
      <c r="C28" s="3" t="s">
        <v>24</v>
      </c>
    </row>
    <row r="30" spans="1:10" x14ac:dyDescent="0.35">
      <c r="A30" s="1" t="s">
        <v>30</v>
      </c>
    </row>
    <row r="31" spans="1:10" x14ac:dyDescent="0.35">
      <c r="A31" s="5" t="s">
        <v>38</v>
      </c>
      <c r="B31" s="21">
        <v>0</v>
      </c>
      <c r="C31" s="10">
        <v>0</v>
      </c>
      <c r="E31" t="s">
        <v>91</v>
      </c>
    </row>
    <row r="32" spans="1:10" x14ac:dyDescent="0.35">
      <c r="A32" s="5" t="s">
        <v>31</v>
      </c>
      <c r="B32" s="21">
        <v>70</v>
      </c>
      <c r="C32" s="10">
        <v>70</v>
      </c>
      <c r="E32" t="s">
        <v>85</v>
      </c>
    </row>
    <row r="33" spans="1:10" x14ac:dyDescent="0.35">
      <c r="C33" s="3" t="s">
        <v>24</v>
      </c>
    </row>
    <row r="36" spans="1:10" hidden="1" x14ac:dyDescent="0.35">
      <c r="A36" t="s">
        <v>29</v>
      </c>
      <c r="C36">
        <v>5</v>
      </c>
    </row>
    <row r="37" spans="1:10" hidden="1" x14ac:dyDescent="0.35">
      <c r="A37" s="8" t="s">
        <v>41</v>
      </c>
      <c r="B37" s="8">
        <f>B18^(1/7)</f>
        <v>1.0239266772263962</v>
      </c>
      <c r="C37" s="8">
        <f>IF(C36=5,B37,IF(C36=6,1,IF(C36=7,0.85^(1/5),"")))</f>
        <v>1.0239266772263962</v>
      </c>
    </row>
    <row r="38" spans="1:10" hidden="1" x14ac:dyDescent="0.35"/>
    <row r="39" spans="1:10" hidden="1" x14ac:dyDescent="0.35"/>
    <row r="40" spans="1:10" hidden="1" x14ac:dyDescent="0.35">
      <c r="A40" t="s">
        <v>19</v>
      </c>
      <c r="B40">
        <f>(1-$B$27/100)/(1-$B$26/100)</f>
        <v>0.3333333333333332</v>
      </c>
    </row>
    <row r="41" spans="1:10" hidden="1" x14ac:dyDescent="0.35"/>
    <row r="42" spans="1:10" hidden="1" x14ac:dyDescent="0.35">
      <c r="A42" s="2" t="s">
        <v>20</v>
      </c>
      <c r="B42" s="6">
        <f t="shared" ref="B42:I42" si="0">B6/100</f>
        <v>0.01</v>
      </c>
      <c r="C42" s="6">
        <f t="shared" si="0"/>
        <v>0.01</v>
      </c>
      <c r="D42" s="6">
        <f t="shared" si="0"/>
        <v>1.4999999999999999E-2</v>
      </c>
      <c r="E42" s="6">
        <f t="shared" si="0"/>
        <v>0.05</v>
      </c>
      <c r="F42" s="6">
        <f t="shared" si="0"/>
        <v>0.1</v>
      </c>
      <c r="G42" s="6">
        <f t="shared" si="0"/>
        <v>0.15</v>
      </c>
      <c r="H42" s="6">
        <f t="shared" si="0"/>
        <v>0.25</v>
      </c>
      <c r="I42" s="6">
        <f t="shared" si="0"/>
        <v>0.3</v>
      </c>
      <c r="J42" s="6"/>
    </row>
    <row r="43" spans="1:10" hidden="1" x14ac:dyDescent="0.35">
      <c r="A43" t="s">
        <v>15</v>
      </c>
      <c r="B43">
        <f t="shared" ref="B43:I43" si="1">((1-B4/100)/(1-$B$26/100))/(B4/100+(1-B4/100)/(1-$B$26/100))</f>
        <v>1</v>
      </c>
      <c r="C43">
        <f t="shared" si="1"/>
        <v>0.76923076923076916</v>
      </c>
      <c r="D43">
        <f t="shared" si="1"/>
        <v>0.68965517241379315</v>
      </c>
      <c r="E43">
        <f t="shared" si="1"/>
        <v>0.68965517241379315</v>
      </c>
      <c r="F43">
        <f t="shared" si="1"/>
        <v>0.58823529411764708</v>
      </c>
      <c r="G43">
        <f t="shared" si="1"/>
        <v>0.58823529411764708</v>
      </c>
      <c r="H43">
        <f t="shared" si="1"/>
        <v>0.37037037037037035</v>
      </c>
      <c r="I43">
        <f t="shared" si="1"/>
        <v>0.27027027027027017</v>
      </c>
    </row>
    <row r="44" spans="1:10" hidden="1" x14ac:dyDescent="0.35">
      <c r="A44" t="s">
        <v>9</v>
      </c>
      <c r="B44">
        <f t="shared" ref="B44:I44" si="2">B43+(1-B43)*$B$40</f>
        <v>1</v>
      </c>
      <c r="C44">
        <f t="shared" si="2"/>
        <v>0.84615384615384603</v>
      </c>
      <c r="D44">
        <f t="shared" si="2"/>
        <v>0.7931034482758621</v>
      </c>
      <c r="E44">
        <f t="shared" si="2"/>
        <v>0.7931034482758621</v>
      </c>
      <c r="F44">
        <f t="shared" si="2"/>
        <v>0.72549019607843135</v>
      </c>
      <c r="G44">
        <f t="shared" si="2"/>
        <v>0.72549019607843135</v>
      </c>
      <c r="H44">
        <f t="shared" si="2"/>
        <v>0.58024691358024683</v>
      </c>
      <c r="I44">
        <f t="shared" si="2"/>
        <v>0.51351351351351338</v>
      </c>
    </row>
    <row r="45" spans="1:10" hidden="1" x14ac:dyDescent="0.35">
      <c r="A45" t="s">
        <v>18</v>
      </c>
      <c r="B45">
        <f>B42*B44</f>
        <v>0.01</v>
      </c>
      <c r="C45">
        <f t="shared" ref="C45:I45" si="3">C42*C44</f>
        <v>8.4615384615384613E-3</v>
      </c>
      <c r="D45">
        <f t="shared" si="3"/>
        <v>1.1896551724137932E-2</v>
      </c>
      <c r="E45">
        <f t="shared" si="3"/>
        <v>3.9655172413793106E-2</v>
      </c>
      <c r="F45">
        <f t="shared" si="3"/>
        <v>7.2549019607843143E-2</v>
      </c>
      <c r="G45">
        <f>G42*G44</f>
        <v>0.10882352941176469</v>
      </c>
      <c r="H45">
        <f t="shared" si="3"/>
        <v>0.14506172839506171</v>
      </c>
      <c r="I45">
        <f t="shared" si="3"/>
        <v>0.15405405405405401</v>
      </c>
    </row>
    <row r="46" spans="1:10" hidden="1" x14ac:dyDescent="0.35">
      <c r="A46" s="8" t="s">
        <v>32</v>
      </c>
      <c r="B46" s="8">
        <f>B45*(1-$B$31/100*$B$32/100)</f>
        <v>0.01</v>
      </c>
      <c r="C46" s="8">
        <f t="shared" ref="C46:I46" si="4">C45*(1-$B$31/100*$B$32/100)</f>
        <v>8.4615384615384613E-3</v>
      </c>
      <c r="D46" s="8">
        <f t="shared" si="4"/>
        <v>1.1896551724137932E-2</v>
      </c>
      <c r="E46" s="8">
        <f t="shared" si="4"/>
        <v>3.9655172413793106E-2</v>
      </c>
      <c r="F46" s="8">
        <f t="shared" si="4"/>
        <v>7.2549019607843143E-2</v>
      </c>
      <c r="G46" s="8">
        <f t="shared" si="4"/>
        <v>0.10882352941176469</v>
      </c>
      <c r="H46" s="8">
        <f t="shared" si="4"/>
        <v>0.14506172839506171</v>
      </c>
      <c r="I46" s="8">
        <f t="shared" si="4"/>
        <v>0.15405405405405401</v>
      </c>
      <c r="J46" s="8"/>
    </row>
    <row r="47" spans="1:10" hidden="1" x14ac:dyDescent="0.35">
      <c r="A47" s="9" t="s">
        <v>23</v>
      </c>
      <c r="B47" s="9">
        <f>IF(B46&lt;0.1,ROUND(B46,3),ROUND(B46,2))</f>
        <v>0.01</v>
      </c>
      <c r="C47" s="9">
        <f t="shared" ref="C47:I47" si="5">IF(C46&lt;0.1,ROUND(C46,3),ROUND(C46,2))</f>
        <v>8.0000000000000002E-3</v>
      </c>
      <c r="D47" s="9">
        <f t="shared" si="5"/>
        <v>1.2E-2</v>
      </c>
      <c r="E47" s="9">
        <f t="shared" si="5"/>
        <v>0.04</v>
      </c>
      <c r="F47" s="9">
        <f t="shared" si="5"/>
        <v>7.2999999999999995E-2</v>
      </c>
      <c r="G47" s="9">
        <f t="shared" si="5"/>
        <v>0.11</v>
      </c>
      <c r="H47" s="9">
        <f t="shared" si="5"/>
        <v>0.15</v>
      </c>
      <c r="I47" s="9">
        <f t="shared" si="5"/>
        <v>0.15</v>
      </c>
      <c r="J47" s="2"/>
    </row>
    <row r="48" spans="1:10" hidden="1" x14ac:dyDescent="0.35"/>
    <row r="49" spans="1:14" hidden="1" x14ac:dyDescent="0.35">
      <c r="A49" s="2" t="s">
        <v>21</v>
      </c>
      <c r="B49" s="7">
        <f t="shared" ref="B49:I49" si="6">B9/100</f>
        <v>1E-3</v>
      </c>
      <c r="C49" s="7">
        <f t="shared" si="6"/>
        <v>1E-3</v>
      </c>
      <c r="D49" s="7">
        <f t="shared" si="6"/>
        <v>1E-3</v>
      </c>
      <c r="E49" s="7">
        <f t="shared" si="6"/>
        <v>6.0000000000000001E-3</v>
      </c>
      <c r="F49" s="7">
        <f t="shared" si="6"/>
        <v>1.4999999999999999E-2</v>
      </c>
      <c r="G49" s="7">
        <f t="shared" si="6"/>
        <v>0.04</v>
      </c>
      <c r="H49" s="7">
        <f t="shared" si="6"/>
        <v>0.08</v>
      </c>
      <c r="I49" s="7">
        <f t="shared" si="6"/>
        <v>0.11</v>
      </c>
      <c r="J49" s="7"/>
    </row>
    <row r="50" spans="1:14" hidden="1" x14ac:dyDescent="0.35">
      <c r="A50" s="8" t="s">
        <v>34</v>
      </c>
      <c r="B50" s="8">
        <f>IF(B42=0,0,B49/B42)</f>
        <v>0.1</v>
      </c>
      <c r="C50" s="8">
        <f>IF(C42=0,0,C49/C42)</f>
        <v>0.1</v>
      </c>
      <c r="D50" s="8">
        <f t="shared" ref="D50:I50" si="7">IF(D42=0,0,D49/D42)</f>
        <v>6.6666666666666666E-2</v>
      </c>
      <c r="E50" s="8">
        <f t="shared" si="7"/>
        <v>0.12</v>
      </c>
      <c r="F50" s="8">
        <f t="shared" si="7"/>
        <v>0.15</v>
      </c>
      <c r="G50" s="8">
        <f>IF(G42=0,0,G49/G42)</f>
        <v>0.26666666666666666</v>
      </c>
      <c r="H50" s="8">
        <f t="shared" si="7"/>
        <v>0.32</v>
      </c>
      <c r="I50" s="8">
        <f t="shared" si="7"/>
        <v>0.3666666666666667</v>
      </c>
      <c r="J50" s="8"/>
    </row>
    <row r="51" spans="1:14" hidden="1" x14ac:dyDescent="0.35">
      <c r="A51" s="7" t="s">
        <v>33</v>
      </c>
      <c r="B51" s="7">
        <f>B50*B46</f>
        <v>1E-3</v>
      </c>
      <c r="C51" s="7">
        <f t="shared" ref="C51:I51" si="8">C50*C46</f>
        <v>8.461538461538462E-4</v>
      </c>
      <c r="D51" s="7">
        <f t="shared" si="8"/>
        <v>7.9310344827586215E-4</v>
      </c>
      <c r="E51" s="7">
        <f t="shared" si="8"/>
        <v>4.7586206896551722E-3</v>
      </c>
      <c r="F51" s="7">
        <f>F50*F46</f>
        <v>1.0882352941176471E-2</v>
      </c>
      <c r="G51" s="7">
        <f t="shared" si="8"/>
        <v>2.901960784313725E-2</v>
      </c>
      <c r="H51" s="7">
        <f t="shared" si="8"/>
        <v>4.6419753086419747E-2</v>
      </c>
      <c r="I51" s="7">
        <f t="shared" si="8"/>
        <v>5.6486486486486472E-2</v>
      </c>
      <c r="J51" s="7"/>
    </row>
    <row r="52" spans="1:14" hidden="1" x14ac:dyDescent="0.35">
      <c r="A52" s="9" t="s">
        <v>22</v>
      </c>
      <c r="B52" s="9">
        <f>IF(B51&lt;0.1,ROUND(B51,3),ROUND(B51,2))</f>
        <v>1E-3</v>
      </c>
      <c r="C52" s="9">
        <f t="shared" ref="C52:I52" si="9">IF(C51&lt;0.1,ROUND(C51,3),ROUND(C51,2))</f>
        <v>1E-3</v>
      </c>
      <c r="D52" s="9">
        <f t="shared" si="9"/>
        <v>1E-3</v>
      </c>
      <c r="E52" s="9">
        <f t="shared" si="9"/>
        <v>5.0000000000000001E-3</v>
      </c>
      <c r="F52" s="9">
        <f t="shared" si="9"/>
        <v>1.0999999999999999E-2</v>
      </c>
      <c r="G52" s="9">
        <f t="shared" si="9"/>
        <v>2.9000000000000001E-2</v>
      </c>
      <c r="H52" s="9">
        <f t="shared" si="9"/>
        <v>4.5999999999999999E-2</v>
      </c>
      <c r="I52" s="9">
        <f t="shared" si="9"/>
        <v>5.6000000000000001E-2</v>
      </c>
      <c r="J52" s="2"/>
    </row>
    <row r="53" spans="1:14" hidden="1" x14ac:dyDescent="0.35"/>
    <row r="54" spans="1:14" hidden="1" x14ac:dyDescent="0.35"/>
    <row r="55" spans="1:14" hidden="1" x14ac:dyDescent="0.35">
      <c r="A55" s="9" t="s">
        <v>28</v>
      </c>
      <c r="B55" s="9">
        <v>1</v>
      </c>
      <c r="C55" s="9">
        <v>1</v>
      </c>
      <c r="D55" s="9">
        <v>1</v>
      </c>
      <c r="E55" s="9">
        <v>1</v>
      </c>
      <c r="F55" s="9">
        <v>1</v>
      </c>
      <c r="G55" s="9">
        <v>2</v>
      </c>
      <c r="H55" s="9">
        <v>3</v>
      </c>
      <c r="I55" s="9">
        <v>4</v>
      </c>
      <c r="J55" s="9"/>
    </row>
    <row r="56" spans="1:14" hidden="1" x14ac:dyDescent="0.35"/>
    <row r="57" spans="1:14" hidden="1" x14ac:dyDescent="0.35">
      <c r="A57" s="8" t="s">
        <v>39</v>
      </c>
      <c r="B57" s="8">
        <f t="shared" ref="B57:I57" si="10">B12/3</f>
        <v>3</v>
      </c>
      <c r="C57" s="8">
        <f t="shared" si="10"/>
        <v>3</v>
      </c>
      <c r="D57" s="8">
        <f t="shared" si="10"/>
        <v>3</v>
      </c>
      <c r="E57" s="8">
        <f t="shared" si="10"/>
        <v>3</v>
      </c>
      <c r="F57" s="8">
        <f t="shared" si="10"/>
        <v>3</v>
      </c>
      <c r="G57" s="8">
        <f t="shared" si="10"/>
        <v>3.3333333333333335</v>
      </c>
      <c r="H57" s="8">
        <f t="shared" si="10"/>
        <v>3.6666666666666665</v>
      </c>
      <c r="I57" s="8">
        <f t="shared" si="10"/>
        <v>4.666666666666667</v>
      </c>
      <c r="J57" s="8"/>
    </row>
    <row r="58" spans="1:14" hidden="1" x14ac:dyDescent="0.35">
      <c r="A58" s="8" t="s">
        <v>40</v>
      </c>
      <c r="B58" s="8">
        <f t="shared" ref="B58:I58" si="11">(B15-B12)/3</f>
        <v>1.6666666666666667</v>
      </c>
      <c r="C58" s="8">
        <f t="shared" si="11"/>
        <v>1.6666666666666667</v>
      </c>
      <c r="D58" s="8">
        <f t="shared" si="11"/>
        <v>1.6666666666666667</v>
      </c>
      <c r="E58" s="8">
        <f t="shared" si="11"/>
        <v>1.6666666666666667</v>
      </c>
      <c r="F58" s="8">
        <f t="shared" si="11"/>
        <v>1.6666666666666667</v>
      </c>
      <c r="G58" s="8">
        <f t="shared" si="11"/>
        <v>1.6666666666666667</v>
      </c>
      <c r="H58" s="8">
        <f t="shared" si="11"/>
        <v>2</v>
      </c>
      <c r="I58" s="8">
        <f t="shared" si="11"/>
        <v>2</v>
      </c>
      <c r="J58" s="8"/>
    </row>
    <row r="60" spans="1:14" ht="31" x14ac:dyDescent="0.7">
      <c r="B60" s="31" t="s">
        <v>65</v>
      </c>
      <c r="C60" s="1"/>
    </row>
    <row r="61" spans="1:14" x14ac:dyDescent="0.35">
      <c r="C61" s="18" t="s">
        <v>70</v>
      </c>
      <c r="F61" s="18"/>
      <c r="G61" s="18"/>
      <c r="H61" s="18" t="s">
        <v>103</v>
      </c>
      <c r="N61" t="s">
        <v>92</v>
      </c>
    </row>
    <row r="62" spans="1:14" x14ac:dyDescent="0.35">
      <c r="B62" t="s">
        <v>66</v>
      </c>
      <c r="C62" s="29">
        <f>J150</f>
        <v>953.62175667333065</v>
      </c>
      <c r="G62" t="s">
        <v>66</v>
      </c>
      <c r="H62" s="29">
        <f>J215</f>
        <v>147.25437050762869</v>
      </c>
      <c r="M62" t="s">
        <v>66</v>
      </c>
      <c r="N62" s="32">
        <f>J283</f>
        <v>23487.631866326934</v>
      </c>
    </row>
    <row r="63" spans="1:14" x14ac:dyDescent="0.35">
      <c r="B63" t="s">
        <v>67</v>
      </c>
      <c r="C63" s="17">
        <f>J157</f>
        <v>1298.1154834275428</v>
      </c>
      <c r="G63" t="s">
        <v>67</v>
      </c>
      <c r="H63" s="17">
        <f>J222</f>
        <v>178.96228629749345</v>
      </c>
      <c r="M63" t="s">
        <v>67</v>
      </c>
      <c r="N63" s="33">
        <f>J290</f>
        <v>28683.825736949002</v>
      </c>
    </row>
    <row r="64" spans="1:14" x14ac:dyDescent="0.35">
      <c r="B64" t="s">
        <v>76</v>
      </c>
      <c r="C64" s="25">
        <f>J164</f>
        <v>1583.8942778671446</v>
      </c>
      <c r="G64" t="s">
        <v>76</v>
      </c>
      <c r="H64" s="25">
        <f>J229</f>
        <v>223.72591202656892</v>
      </c>
      <c r="M64" t="s">
        <v>76</v>
      </c>
      <c r="N64" s="34">
        <f>J297</f>
        <v>33932.682842121008</v>
      </c>
    </row>
    <row r="65" spans="1:74" x14ac:dyDescent="0.35">
      <c r="B65" t="s">
        <v>77</v>
      </c>
      <c r="C65" s="27">
        <f>J171</f>
        <v>1887.6574336729441</v>
      </c>
      <c r="G65" t="s">
        <v>77</v>
      </c>
      <c r="H65" s="27">
        <f>J236</f>
        <v>272.55002893857824</v>
      </c>
      <c r="M65" t="s">
        <v>77</v>
      </c>
      <c r="N65" s="35">
        <f>J304</f>
        <v>40054.577961381292</v>
      </c>
    </row>
    <row r="67" spans="1:74" x14ac:dyDescent="0.35">
      <c r="C67" t="s">
        <v>87</v>
      </c>
    </row>
    <row r="68" spans="1:74" x14ac:dyDescent="0.35">
      <c r="B68" t="s">
        <v>66</v>
      </c>
      <c r="C68" s="30">
        <f>C62*2.5</f>
        <v>2384.0543916833267</v>
      </c>
    </row>
    <row r="69" spans="1:74" x14ac:dyDescent="0.35">
      <c r="B69" t="s">
        <v>67</v>
      </c>
      <c r="C69" s="22">
        <f>C63*2.5</f>
        <v>3245.2887085688571</v>
      </c>
    </row>
    <row r="70" spans="1:74" x14ac:dyDescent="0.35">
      <c r="B70" t="s">
        <v>76</v>
      </c>
      <c r="C70" s="26">
        <f>C64*2.5</f>
        <v>3959.7356946678615</v>
      </c>
    </row>
    <row r="71" spans="1:74" x14ac:dyDescent="0.35">
      <c r="B71" t="s">
        <v>77</v>
      </c>
      <c r="C71" s="28">
        <f>C65*2.5</f>
        <v>4719.1435841823604</v>
      </c>
    </row>
    <row r="73" spans="1:74" x14ac:dyDescent="0.35">
      <c r="C73" t="s">
        <v>88</v>
      </c>
    </row>
    <row r="74" spans="1:74" x14ac:dyDescent="0.35">
      <c r="B74" t="s">
        <v>66</v>
      </c>
      <c r="C74" s="30">
        <f>C62*4</f>
        <v>3814.4870266933226</v>
      </c>
    </row>
    <row r="75" spans="1:74" x14ac:dyDescent="0.35">
      <c r="B75" t="s">
        <v>67</v>
      </c>
      <c r="C75" s="22">
        <f>C63*4</f>
        <v>5192.4619337101713</v>
      </c>
    </row>
    <row r="76" spans="1:74" x14ac:dyDescent="0.35">
      <c r="B76" t="s">
        <v>76</v>
      </c>
      <c r="C76" s="26">
        <f>C64*4</f>
        <v>6335.5771114685786</v>
      </c>
    </row>
    <row r="77" spans="1:74" x14ac:dyDescent="0.35">
      <c r="B77" t="s">
        <v>77</v>
      </c>
      <c r="C77" s="28">
        <f>C65*4</f>
        <v>7550.6297346917763</v>
      </c>
    </row>
    <row r="79" spans="1:74" hidden="1" x14ac:dyDescent="0.35">
      <c r="A79" s="9" t="s">
        <v>56</v>
      </c>
      <c r="B79" s="9"/>
      <c r="C79" s="9"/>
      <c r="D79" s="9"/>
      <c r="E79" s="9"/>
      <c r="F79" s="9"/>
      <c r="G79" s="9"/>
      <c r="H79" s="9"/>
      <c r="I79" s="9"/>
      <c r="J79" s="9"/>
      <c r="M79" t="s">
        <v>59</v>
      </c>
      <c r="V79" t="s">
        <v>50</v>
      </c>
      <c r="AE79" t="s">
        <v>51</v>
      </c>
      <c r="AN79" t="s">
        <v>52</v>
      </c>
      <c r="AW79" t="s">
        <v>53</v>
      </c>
      <c r="BF79" t="s">
        <v>54</v>
      </c>
      <c r="BO79" t="s">
        <v>55</v>
      </c>
    </row>
    <row r="80" spans="1:74" hidden="1" x14ac:dyDescent="0.35">
      <c r="A80" s="9"/>
      <c r="B80" s="9" t="s">
        <v>35</v>
      </c>
      <c r="C80" s="9" t="s">
        <v>0</v>
      </c>
      <c r="D80" s="9" t="s">
        <v>1</v>
      </c>
      <c r="E80" s="9" t="s">
        <v>2</v>
      </c>
      <c r="F80" s="9" t="s">
        <v>3</v>
      </c>
      <c r="G80" s="9" t="s">
        <v>4</v>
      </c>
      <c r="H80" s="9" t="s">
        <v>5</v>
      </c>
      <c r="I80" s="9" t="s">
        <v>26</v>
      </c>
      <c r="J80" s="9" t="s">
        <v>57</v>
      </c>
      <c r="M80" t="s">
        <v>42</v>
      </c>
      <c r="N80" t="s">
        <v>43</v>
      </c>
      <c r="O80" t="s">
        <v>44</v>
      </c>
      <c r="P80" t="s">
        <v>45</v>
      </c>
      <c r="Q80" t="s">
        <v>46</v>
      </c>
      <c r="R80" t="s">
        <v>47</v>
      </c>
      <c r="S80" t="s">
        <v>48</v>
      </c>
      <c r="T80" t="s">
        <v>49</v>
      </c>
      <c r="V80" t="s">
        <v>42</v>
      </c>
      <c r="W80" t="s">
        <v>43</v>
      </c>
      <c r="X80" t="s">
        <v>44</v>
      </c>
      <c r="Y80" t="s">
        <v>45</v>
      </c>
      <c r="Z80" t="s">
        <v>46</v>
      </c>
      <c r="AA80" t="s">
        <v>47</v>
      </c>
      <c r="AB80" t="s">
        <v>48</v>
      </c>
      <c r="AC80" t="s">
        <v>49</v>
      </c>
      <c r="AE80" t="s">
        <v>42</v>
      </c>
      <c r="AF80" t="s">
        <v>43</v>
      </c>
      <c r="AG80" t="s">
        <v>44</v>
      </c>
      <c r="AH80" t="s">
        <v>45</v>
      </c>
      <c r="AI80" t="s">
        <v>46</v>
      </c>
      <c r="AJ80" t="s">
        <v>47</v>
      </c>
      <c r="AK80" t="s">
        <v>48</v>
      </c>
      <c r="AL80" t="s">
        <v>49</v>
      </c>
      <c r="AN80" t="s">
        <v>42</v>
      </c>
      <c r="AO80" t="s">
        <v>43</v>
      </c>
      <c r="AP80" t="s">
        <v>44</v>
      </c>
      <c r="AQ80" t="s">
        <v>45</v>
      </c>
      <c r="AR80" t="s">
        <v>46</v>
      </c>
      <c r="AS80" t="s">
        <v>47</v>
      </c>
      <c r="AT80" t="s">
        <v>48</v>
      </c>
      <c r="AU80" t="s">
        <v>49</v>
      </c>
      <c r="AW80" t="s">
        <v>42</v>
      </c>
      <c r="AX80" t="s">
        <v>43</v>
      </c>
      <c r="AY80" t="s">
        <v>44</v>
      </c>
      <c r="AZ80" t="s">
        <v>45</v>
      </c>
      <c r="BA80" t="s">
        <v>46</v>
      </c>
      <c r="BB80" t="s">
        <v>47</v>
      </c>
      <c r="BC80" t="s">
        <v>48</v>
      </c>
      <c r="BD80" t="s">
        <v>49</v>
      </c>
      <c r="BF80" t="s">
        <v>42</v>
      </c>
      <c r="BG80" t="s">
        <v>43</v>
      </c>
      <c r="BH80" t="s">
        <v>44</v>
      </c>
      <c r="BI80" t="s">
        <v>45</v>
      </c>
      <c r="BJ80" t="s">
        <v>46</v>
      </c>
      <c r="BK80" t="s">
        <v>47</v>
      </c>
      <c r="BL80" t="s">
        <v>48</v>
      </c>
      <c r="BM80" t="s">
        <v>49</v>
      </c>
      <c r="BO80" t="s">
        <v>42</v>
      </c>
      <c r="BP80" t="s">
        <v>43</v>
      </c>
      <c r="BQ80" t="s">
        <v>44</v>
      </c>
      <c r="BR80" t="s">
        <v>45</v>
      </c>
      <c r="BS80" t="s">
        <v>46</v>
      </c>
      <c r="BT80" t="s">
        <v>47</v>
      </c>
      <c r="BU80" t="s">
        <v>48</v>
      </c>
      <c r="BV80" t="s">
        <v>49</v>
      </c>
    </row>
    <row r="81" spans="1:74" hidden="1" x14ac:dyDescent="0.35">
      <c r="A81" s="9">
        <v>0</v>
      </c>
      <c r="B81" s="16">
        <f>M81</f>
        <v>133</v>
      </c>
      <c r="C81" s="16">
        <f t="shared" ref="C81:C112" si="12">N81</f>
        <v>235</v>
      </c>
      <c r="D81" s="16">
        <f t="shared" ref="D81:D112" si="13">O81</f>
        <v>728</v>
      </c>
      <c r="E81" s="16">
        <f t="shared" ref="E81:E112" si="14">P81</f>
        <v>472</v>
      </c>
      <c r="F81" s="16">
        <f t="shared" ref="F81:F112" si="15">Q81</f>
        <v>381</v>
      </c>
      <c r="G81" s="16">
        <f t="shared" ref="G81:G112" si="16">R81</f>
        <v>259</v>
      </c>
      <c r="H81" s="16">
        <f t="shared" ref="H81:H112" si="17">S81</f>
        <v>76</v>
      </c>
      <c r="I81" s="16">
        <f t="shared" ref="I81:I112" si="18">T81</f>
        <v>77</v>
      </c>
      <c r="J81" s="16">
        <f>SUM(B81:I81)</f>
        <v>2361</v>
      </c>
      <c r="L81">
        <v>0</v>
      </c>
      <c r="M81">
        <f t="shared" ref="M81:T81" si="19">B3</f>
        <v>133</v>
      </c>
      <c r="N81">
        <f t="shared" si="19"/>
        <v>235</v>
      </c>
      <c r="O81">
        <f t="shared" si="19"/>
        <v>728</v>
      </c>
      <c r="P81">
        <f t="shared" si="19"/>
        <v>472</v>
      </c>
      <c r="Q81">
        <f t="shared" si="19"/>
        <v>381</v>
      </c>
      <c r="R81">
        <f t="shared" si="19"/>
        <v>259</v>
      </c>
      <c r="S81">
        <f t="shared" si="19"/>
        <v>76</v>
      </c>
      <c r="T81">
        <f t="shared" si="19"/>
        <v>77</v>
      </c>
      <c r="V81">
        <v>0</v>
      </c>
      <c r="W81">
        <v>0</v>
      </c>
      <c r="X81">
        <v>0</v>
      </c>
      <c r="Y81">
        <v>0</v>
      </c>
      <c r="Z81">
        <v>0</v>
      </c>
      <c r="AA81">
        <f>($B$21-$B$22*2/3)/9*4</f>
        <v>266.66666666666669</v>
      </c>
      <c r="AB81">
        <v>0</v>
      </c>
      <c r="AC81">
        <v>0</v>
      </c>
      <c r="AE81">
        <v>0</v>
      </c>
      <c r="AF81">
        <v>0</v>
      </c>
      <c r="AG81">
        <v>0</v>
      </c>
      <c r="AH81">
        <v>0</v>
      </c>
      <c r="AI81">
        <v>0</v>
      </c>
      <c r="AJ81">
        <f>($B$21-$B$22*2/3)/9*3</f>
        <v>200</v>
      </c>
      <c r="AK81">
        <v>0</v>
      </c>
      <c r="AL81">
        <v>0</v>
      </c>
      <c r="AW81">
        <v>0</v>
      </c>
      <c r="AX81">
        <v>0</v>
      </c>
      <c r="AY81">
        <v>0</v>
      </c>
      <c r="AZ81">
        <v>0</v>
      </c>
      <c r="BA81">
        <v>0</v>
      </c>
      <c r="BB81">
        <f>$B$22/18*5</f>
        <v>41.666666666666671</v>
      </c>
      <c r="BC81">
        <v>0</v>
      </c>
      <c r="BD81">
        <v>0</v>
      </c>
      <c r="BF81">
        <v>0</v>
      </c>
      <c r="BG81">
        <v>0</v>
      </c>
      <c r="BH81">
        <v>0</v>
      </c>
      <c r="BI81">
        <v>0</v>
      </c>
      <c r="BJ81">
        <v>0</v>
      </c>
      <c r="BK81">
        <f>$B$22/18*4</f>
        <v>33.333333333333336</v>
      </c>
      <c r="BL81">
        <v>0</v>
      </c>
      <c r="BM81">
        <v>0</v>
      </c>
      <c r="BO81">
        <v>0</v>
      </c>
      <c r="BP81">
        <v>0</v>
      </c>
      <c r="BQ81">
        <v>0</v>
      </c>
      <c r="BR81">
        <v>0</v>
      </c>
      <c r="BS81">
        <v>0</v>
      </c>
      <c r="BT81">
        <f>$B$22/18*3</f>
        <v>25</v>
      </c>
      <c r="BU81">
        <v>0</v>
      </c>
      <c r="BV81">
        <v>0</v>
      </c>
    </row>
    <row r="82" spans="1:74" hidden="1" x14ac:dyDescent="0.35">
      <c r="A82" s="9">
        <v>1</v>
      </c>
      <c r="B82" s="16">
        <f t="shared" ref="B82:B112" si="20">M82</f>
        <v>136.18224807111071</v>
      </c>
      <c r="C82" s="16">
        <f t="shared" si="12"/>
        <v>240.6227691482031</v>
      </c>
      <c r="D82" s="16">
        <f t="shared" si="13"/>
        <v>745.41862102081643</v>
      </c>
      <c r="E82" s="16">
        <f t="shared" si="14"/>
        <v>483.29339165085901</v>
      </c>
      <c r="F82" s="16">
        <f t="shared" si="15"/>
        <v>390.11606402325697</v>
      </c>
      <c r="G82" s="16">
        <f t="shared" si="16"/>
        <v>265.19700940163659</v>
      </c>
      <c r="H82" s="16">
        <f t="shared" si="17"/>
        <v>77.818427469206114</v>
      </c>
      <c r="I82" s="16">
        <f t="shared" si="18"/>
        <v>78.842354146432513</v>
      </c>
      <c r="J82" s="16">
        <f t="shared" ref="J82:J141" si="21">SUM(B82:I82)</f>
        <v>2417.4908849315216</v>
      </c>
      <c r="L82">
        <v>1</v>
      </c>
      <c r="M82">
        <f t="shared" ref="M82:M111" si="22">M81*$B$37</f>
        <v>136.18224807111071</v>
      </c>
      <c r="N82">
        <f t="shared" ref="N82:N111" si="23">N81*$B$37</f>
        <v>240.6227691482031</v>
      </c>
      <c r="O82">
        <f t="shared" ref="O82:O111" si="24">O81*$B$37</f>
        <v>745.41862102081643</v>
      </c>
      <c r="P82">
        <f t="shared" ref="P82:P111" si="25">P81*$B$37</f>
        <v>483.29339165085901</v>
      </c>
      <c r="Q82">
        <f t="shared" ref="Q82:Q111" si="26">Q81*$B$37</f>
        <v>390.11606402325697</v>
      </c>
      <c r="R82">
        <f t="shared" ref="R82:R111" si="27">R81*$B$37</f>
        <v>265.19700940163659</v>
      </c>
      <c r="S82">
        <f t="shared" ref="S82:S111" si="28">S81*$B$37</f>
        <v>77.818427469206114</v>
      </c>
      <c r="T82">
        <f t="shared" ref="T82:T111" si="29">T81*$B$37</f>
        <v>78.842354146432513</v>
      </c>
      <c r="V82">
        <f t="shared" ref="V82:AC82" si="30">V81+M81*B$46-V81/B$57</f>
        <v>1.33</v>
      </c>
      <c r="W82">
        <f t="shared" si="30"/>
        <v>1.9884615384615385</v>
      </c>
      <c r="X82">
        <f t="shared" si="30"/>
        <v>8.6606896551724137</v>
      </c>
      <c r="Y82">
        <f t="shared" si="30"/>
        <v>18.717241379310344</v>
      </c>
      <c r="Z82">
        <f t="shared" si="30"/>
        <v>27.641176470588238</v>
      </c>
      <c r="AA82">
        <f t="shared" si="30"/>
        <v>214.85196078431375</v>
      </c>
      <c r="AB82">
        <f t="shared" si="30"/>
        <v>11.02469135802469</v>
      </c>
      <c r="AC82">
        <f t="shared" si="30"/>
        <v>11.862162162162159</v>
      </c>
      <c r="AE82">
        <f t="shared" ref="AE82:AE113" si="31">AE81+V81/B$57-AE81/B$57</f>
        <v>0</v>
      </c>
      <c r="AF82">
        <f t="shared" ref="AF82:AF113" si="32">AF81+W81/C$57-AF81/C$57</f>
        <v>0</v>
      </c>
      <c r="AG82">
        <f t="shared" ref="AG82:AG113" si="33">AG81+X81/D$57-AG81/D$57</f>
        <v>0</v>
      </c>
      <c r="AH82">
        <f t="shared" ref="AH82:AH113" si="34">AH81+Y81/E$57-AH81/E$57</f>
        <v>0</v>
      </c>
      <c r="AI82">
        <f t="shared" ref="AI82:AI113" si="35">AI81+Z81/F$57-AI81/F$57</f>
        <v>0</v>
      </c>
      <c r="AJ82">
        <f t="shared" ref="AJ82:AJ113" si="36">AJ81+AA81/G$57-AJ81/G$57</f>
        <v>220</v>
      </c>
      <c r="AK82">
        <f t="shared" ref="AK82:AK113" si="37">AK81+AB81/H$57-AK81/H$57</f>
        <v>0</v>
      </c>
      <c r="AL82">
        <f t="shared" ref="AL82:AL113" si="38">AL81+AC81/I$57-AL81/I$57</f>
        <v>0</v>
      </c>
      <c r="AW82">
        <f>AW81+AN205/B$57-AW81/B$58</f>
        <v>0</v>
      </c>
      <c r="AX82">
        <f t="shared" ref="AX82:BD82" si="39">AX81+AO205/C$57-AX81/C$58</f>
        <v>0</v>
      </c>
      <c r="AY82">
        <f t="shared" si="39"/>
        <v>0</v>
      </c>
      <c r="AZ82">
        <f t="shared" si="39"/>
        <v>0</v>
      </c>
      <c r="BA82">
        <f t="shared" si="39"/>
        <v>0</v>
      </c>
      <c r="BB82">
        <f t="shared" si="39"/>
        <v>31.666666666666671</v>
      </c>
      <c r="BC82">
        <f t="shared" si="39"/>
        <v>0</v>
      </c>
      <c r="BD82">
        <f t="shared" si="39"/>
        <v>0</v>
      </c>
      <c r="BF82">
        <f t="shared" ref="BF82:BF113" si="40">BF81+AW81/B$58-BF81/B$58</f>
        <v>0</v>
      </c>
      <c r="BG82">
        <f t="shared" ref="BG82:BG113" si="41">BG81+AX81/C$58-BG81/C$58</f>
        <v>0</v>
      </c>
      <c r="BH82">
        <f t="shared" ref="BH82:BH113" si="42">BH81+AY81/D$58-BH81/D$58</f>
        <v>0</v>
      </c>
      <c r="BI82">
        <f t="shared" ref="BI82:BI113" si="43">BI81+AZ81/E$58-BI81/E$58</f>
        <v>0</v>
      </c>
      <c r="BJ82">
        <f t="shared" ref="BJ82:BJ113" si="44">BJ81+BA81/F$58-BJ81/F$58</f>
        <v>0</v>
      </c>
      <c r="BK82">
        <f t="shared" ref="BK82:BK113" si="45">BK81+BB81/G$58-BK81/G$58</f>
        <v>38.333333333333336</v>
      </c>
      <c r="BL82">
        <f t="shared" ref="BL82:BL113" si="46">BL81+BC81/H$58-BL81/H$58</f>
        <v>0</v>
      </c>
      <c r="BM82">
        <f t="shared" ref="BM82:BM113" si="47">BM81+BD81/I$58-BM81/I$58</f>
        <v>0</v>
      </c>
      <c r="BO82">
        <f t="shared" ref="BO82:BO113" si="48">BO81+BF81/B$58-BO81/B$58</f>
        <v>0</v>
      </c>
      <c r="BP82">
        <f t="shared" ref="BP82:BP113" si="49">BP81+BG81/C$58-BP81/C$58</f>
        <v>0</v>
      </c>
      <c r="BQ82">
        <f t="shared" ref="BQ82:BQ113" si="50">BQ81+BH81/D$58-BQ81/D$58</f>
        <v>0</v>
      </c>
      <c r="BR82">
        <f t="shared" ref="BR82:BR113" si="51">BR81+BI81/E$58-BR81/E$58</f>
        <v>0</v>
      </c>
      <c r="BS82">
        <f t="shared" ref="BS82:BS113" si="52">BS81+BJ81/F$58-BS81/F$58</f>
        <v>0</v>
      </c>
      <c r="BT82">
        <f>BT81+BK81/G$58-BT81/G$58</f>
        <v>30</v>
      </c>
      <c r="BU82">
        <f t="shared" ref="BU82:BU113" si="53">BU81+BL81/H$58-BU81/H$58</f>
        <v>0</v>
      </c>
      <c r="BV82">
        <f t="shared" ref="BV82:BV113" si="54">BV81+BM81/I$58-BV81/I$58</f>
        <v>0</v>
      </c>
    </row>
    <row r="83" spans="1:74" hidden="1" x14ac:dyDescent="0.35">
      <c r="A83" s="9">
        <v>2</v>
      </c>
      <c r="B83" s="16">
        <f t="shared" si="20"/>
        <v>139.4406367646732</v>
      </c>
      <c r="C83" s="16">
        <f t="shared" si="12"/>
        <v>246.38007247893381</v>
      </c>
      <c r="D83" s="16">
        <f t="shared" si="13"/>
        <v>763.25401176452681</v>
      </c>
      <c r="E83" s="16">
        <f t="shared" si="14"/>
        <v>494.85699663853939</v>
      </c>
      <c r="F83" s="16">
        <f t="shared" si="15"/>
        <v>399.45024516797355</v>
      </c>
      <c r="G83" s="16">
        <f t="shared" si="16"/>
        <v>271.54229264699512</v>
      </c>
      <c r="H83" s="16">
        <f t="shared" si="17"/>
        <v>79.680363865527525</v>
      </c>
      <c r="I83" s="16">
        <f t="shared" si="18"/>
        <v>80.72878970586342</v>
      </c>
      <c r="J83" s="16">
        <f t="shared" si="21"/>
        <v>2475.3334090330327</v>
      </c>
      <c r="L83">
        <v>2</v>
      </c>
      <c r="M83">
        <f t="shared" si="22"/>
        <v>139.4406367646732</v>
      </c>
      <c r="N83">
        <f t="shared" si="23"/>
        <v>246.38007247893381</v>
      </c>
      <c r="O83">
        <f t="shared" si="24"/>
        <v>763.25401176452681</v>
      </c>
      <c r="P83">
        <f t="shared" si="25"/>
        <v>494.85699663853939</v>
      </c>
      <c r="Q83">
        <f t="shared" si="26"/>
        <v>399.45024516797355</v>
      </c>
      <c r="R83">
        <f t="shared" si="27"/>
        <v>271.54229264699512</v>
      </c>
      <c r="S83">
        <f t="shared" si="28"/>
        <v>79.680363865527525</v>
      </c>
      <c r="T83">
        <f t="shared" si="29"/>
        <v>80.72878970586342</v>
      </c>
      <c r="V83">
        <f t="shared" ref="V83:V114" si="55">V82+M83*B$46-V82/B$57</f>
        <v>2.2810730343133985</v>
      </c>
      <c r="W83">
        <f t="shared" ref="W83:W114" si="56">W82+N83*C$46-W82/C$57</f>
        <v>3.4103954850781579</v>
      </c>
      <c r="X83">
        <f t="shared" ref="X83:X114" si="57">X82+O83*D$46-X82/D$57</f>
        <v>14.85388393306075</v>
      </c>
      <c r="Y83">
        <f t="shared" ref="Y83:Y114" si="58">Y82+P83*E$46-Y82/E$57</f>
        <v>32.101800441413346</v>
      </c>
      <c r="Z83">
        <f t="shared" ref="Z83:Z114" si="59">Z82+Q83*F$46-Z82/F$57</f>
        <v>47.407174649441217</v>
      </c>
      <c r="AA83">
        <f t="shared" ref="AA83:AA114" si="60">AA82+R83*G$46-AA82/G$57</f>
        <v>179.9465632194279</v>
      </c>
      <c r="AB83">
        <f t="shared" ref="AB83:AB114" si="61">AB82+S83*H$46-AB82/H$57</f>
        <v>19.576528652771525</v>
      </c>
      <c r="AC83">
        <f t="shared" ref="AC83:AC114" si="62">AC82+T83*I$46-AC82/I$57</f>
        <v>21.75686760333571</v>
      </c>
      <c r="AE83">
        <f t="shared" si="31"/>
        <v>0.44333333333333336</v>
      </c>
      <c r="AF83">
        <f t="shared" si="32"/>
        <v>0.6628205128205128</v>
      </c>
      <c r="AG83">
        <f t="shared" si="33"/>
        <v>2.8868965517241381</v>
      </c>
      <c r="AH83">
        <f t="shared" si="34"/>
        <v>6.2390804597701148</v>
      </c>
      <c r="AI83">
        <f t="shared" si="35"/>
        <v>9.2137254901960794</v>
      </c>
      <c r="AJ83">
        <f t="shared" si="36"/>
        <v>218.4555882352941</v>
      </c>
      <c r="AK83">
        <f t="shared" si="37"/>
        <v>3.0067340067340065</v>
      </c>
      <c r="AL83">
        <f t="shared" si="38"/>
        <v>2.5418918918918911</v>
      </c>
      <c r="AW83">
        <f t="shared" ref="AW83:BD83" si="63">AW82+AN206/B$57-AW82/B$58</f>
        <v>0</v>
      </c>
      <c r="AX83">
        <f t="shared" si="63"/>
        <v>0</v>
      </c>
      <c r="AY83">
        <f t="shared" si="63"/>
        <v>0</v>
      </c>
      <c r="AZ83">
        <f t="shared" si="63"/>
        <v>0</v>
      </c>
      <c r="BA83">
        <f t="shared" si="63"/>
        <v>0</v>
      </c>
      <c r="BB83">
        <f t="shared" si="63"/>
        <v>27.966666666666665</v>
      </c>
      <c r="BC83">
        <f t="shared" si="63"/>
        <v>0</v>
      </c>
      <c r="BD83">
        <f t="shared" si="63"/>
        <v>0</v>
      </c>
      <c r="BF83">
        <f t="shared" si="40"/>
        <v>0</v>
      </c>
      <c r="BG83">
        <f t="shared" si="41"/>
        <v>0</v>
      </c>
      <c r="BH83">
        <f t="shared" si="42"/>
        <v>0</v>
      </c>
      <c r="BI83">
        <f t="shared" si="43"/>
        <v>0</v>
      </c>
      <c r="BJ83">
        <f t="shared" si="44"/>
        <v>0</v>
      </c>
      <c r="BK83">
        <f t="shared" si="45"/>
        <v>34.333333333333343</v>
      </c>
      <c r="BL83">
        <f t="shared" si="46"/>
        <v>0</v>
      </c>
      <c r="BM83">
        <f t="shared" si="47"/>
        <v>0</v>
      </c>
      <c r="BO83">
        <f t="shared" si="48"/>
        <v>0</v>
      </c>
      <c r="BP83">
        <f t="shared" si="49"/>
        <v>0</v>
      </c>
      <c r="BQ83">
        <f t="shared" si="50"/>
        <v>0</v>
      </c>
      <c r="BR83">
        <f t="shared" si="51"/>
        <v>0</v>
      </c>
      <c r="BS83">
        <f t="shared" si="52"/>
        <v>0</v>
      </c>
      <c r="BT83">
        <f t="shared" ref="BT83:BT113" si="64">BT82+BK82/G$58-BT82/G$58</f>
        <v>35</v>
      </c>
      <c r="BU83">
        <f t="shared" si="53"/>
        <v>0</v>
      </c>
      <c r="BV83">
        <f t="shared" si="54"/>
        <v>0</v>
      </c>
    </row>
    <row r="84" spans="1:74" hidden="1" x14ac:dyDescent="0.35">
      <c r="A84" s="9">
        <v>3</v>
      </c>
      <c r="B84" s="16">
        <f t="shared" si="20"/>
        <v>142.7769878727847</v>
      </c>
      <c r="C84" s="16">
        <f t="shared" si="12"/>
        <v>252.27512894815337</v>
      </c>
      <c r="D84" s="16">
        <f t="shared" si="13"/>
        <v>781.51614414576864</v>
      </c>
      <c r="E84" s="16">
        <f t="shared" si="14"/>
        <v>506.69728027033352</v>
      </c>
      <c r="F84" s="16">
        <f t="shared" si="15"/>
        <v>409.00776225211246</v>
      </c>
      <c r="G84" s="16">
        <f t="shared" si="16"/>
        <v>278.03939743647538</v>
      </c>
      <c r="H84" s="16">
        <f t="shared" si="17"/>
        <v>81.586850213019801</v>
      </c>
      <c r="I84" s="16">
        <f t="shared" si="18"/>
        <v>82.660361400033224</v>
      </c>
      <c r="J84" s="16">
        <f t="shared" si="21"/>
        <v>2534.5599125386807</v>
      </c>
      <c r="L84">
        <v>3</v>
      </c>
      <c r="M84">
        <f t="shared" si="22"/>
        <v>142.7769878727847</v>
      </c>
      <c r="N84">
        <f t="shared" si="23"/>
        <v>252.27512894815337</v>
      </c>
      <c r="O84">
        <f t="shared" si="24"/>
        <v>781.51614414576864</v>
      </c>
      <c r="P84">
        <f t="shared" si="25"/>
        <v>506.69728027033352</v>
      </c>
      <c r="Q84">
        <f t="shared" si="26"/>
        <v>409.00776225211246</v>
      </c>
      <c r="R84">
        <f t="shared" si="27"/>
        <v>278.03939743647538</v>
      </c>
      <c r="S84">
        <f t="shared" si="28"/>
        <v>81.586850213019801</v>
      </c>
      <c r="T84">
        <f t="shared" si="29"/>
        <v>82.660361400033224</v>
      </c>
      <c r="V84">
        <f t="shared" si="55"/>
        <v>2.9484852349367792</v>
      </c>
      <c r="W84">
        <f t="shared" si="56"/>
        <v>4.40823269653648</v>
      </c>
      <c r="X84">
        <f t="shared" si="57"/>
        <v>19.199936520786139</v>
      </c>
      <c r="Y84">
        <f t="shared" si="58"/>
        <v>41.494368304995682</v>
      </c>
      <c r="Z84">
        <f t="shared" si="59"/>
        <v>61.277895263016028</v>
      </c>
      <c r="AA84">
        <f t="shared" si="60"/>
        <v>156.21982279815717</v>
      </c>
      <c r="AB84">
        <f t="shared" si="61"/>
        <v>26.072604890043497</v>
      </c>
      <c r="AC84">
        <f t="shared" si="62"/>
        <v>29.828845471583559</v>
      </c>
      <c r="AE84">
        <f t="shared" si="31"/>
        <v>1.0559132336600219</v>
      </c>
      <c r="AF84">
        <f t="shared" si="32"/>
        <v>1.5786788369063944</v>
      </c>
      <c r="AG84">
        <f t="shared" si="33"/>
        <v>6.8758923455030088</v>
      </c>
      <c r="AH84">
        <f t="shared" si="34"/>
        <v>14.859987120317861</v>
      </c>
      <c r="AI84">
        <f t="shared" si="35"/>
        <v>21.944875209944456</v>
      </c>
      <c r="AJ84">
        <f t="shared" si="36"/>
        <v>206.90288073053421</v>
      </c>
      <c r="AK84">
        <f t="shared" si="37"/>
        <v>7.5257689101987841</v>
      </c>
      <c r="AL84">
        <f t="shared" si="38"/>
        <v>6.6593866872012804</v>
      </c>
      <c r="AW84">
        <f t="shared" ref="AW84:BD84" si="65">AW83+AN207/B$57-AW83/B$58</f>
        <v>0</v>
      </c>
      <c r="AX84">
        <f t="shared" si="65"/>
        <v>0</v>
      </c>
      <c r="AY84">
        <f t="shared" si="65"/>
        <v>0</v>
      </c>
      <c r="AZ84">
        <f t="shared" si="65"/>
        <v>0</v>
      </c>
      <c r="BA84">
        <f t="shared" si="65"/>
        <v>0</v>
      </c>
      <c r="BB84">
        <f t="shared" si="65"/>
        <v>27.176666666666666</v>
      </c>
      <c r="BC84">
        <f t="shared" si="65"/>
        <v>0</v>
      </c>
      <c r="BD84">
        <f t="shared" si="65"/>
        <v>0</v>
      </c>
      <c r="BF84">
        <f t="shared" si="40"/>
        <v>0</v>
      </c>
      <c r="BG84">
        <f t="shared" si="41"/>
        <v>0</v>
      </c>
      <c r="BH84">
        <f t="shared" si="42"/>
        <v>0</v>
      </c>
      <c r="BI84">
        <f t="shared" si="43"/>
        <v>0</v>
      </c>
      <c r="BJ84">
        <f t="shared" si="44"/>
        <v>0</v>
      </c>
      <c r="BK84">
        <f t="shared" si="45"/>
        <v>30.513333333333339</v>
      </c>
      <c r="BL84">
        <f t="shared" si="46"/>
        <v>0</v>
      </c>
      <c r="BM84">
        <f t="shared" si="47"/>
        <v>0</v>
      </c>
      <c r="BO84">
        <f t="shared" si="48"/>
        <v>0</v>
      </c>
      <c r="BP84">
        <f t="shared" si="49"/>
        <v>0</v>
      </c>
      <c r="BQ84">
        <f t="shared" si="50"/>
        <v>0</v>
      </c>
      <c r="BR84">
        <f t="shared" si="51"/>
        <v>0</v>
      </c>
      <c r="BS84">
        <f t="shared" si="52"/>
        <v>0</v>
      </c>
      <c r="BT84">
        <f t="shared" si="64"/>
        <v>34.600000000000009</v>
      </c>
      <c r="BU84">
        <f t="shared" si="53"/>
        <v>0</v>
      </c>
      <c r="BV84">
        <f t="shared" si="54"/>
        <v>0</v>
      </c>
    </row>
    <row r="85" spans="1:74" hidden="1" x14ac:dyDescent="0.35">
      <c r="A85" s="9">
        <v>4</v>
      </c>
      <c r="B85" s="16">
        <f t="shared" si="20"/>
        <v>146.1931667769739</v>
      </c>
      <c r="C85" s="16">
        <f t="shared" si="12"/>
        <v>258.31123453074332</v>
      </c>
      <c r="D85" s="16">
        <f t="shared" si="13"/>
        <v>800.2152286739622</v>
      </c>
      <c r="E85" s="16">
        <f t="shared" si="14"/>
        <v>518.82086254685464</v>
      </c>
      <c r="F85" s="16">
        <f t="shared" si="15"/>
        <v>418.79395896260934</v>
      </c>
      <c r="G85" s="16">
        <f t="shared" si="16"/>
        <v>284.69195635515962</v>
      </c>
      <c r="H85" s="16">
        <f t="shared" si="17"/>
        <v>83.538952443985053</v>
      </c>
      <c r="I85" s="16">
        <f t="shared" si="18"/>
        <v>84.638149186669082</v>
      </c>
      <c r="J85" s="16">
        <f t="shared" si="21"/>
        <v>2595.2035094769572</v>
      </c>
      <c r="L85">
        <v>4</v>
      </c>
      <c r="M85">
        <f t="shared" si="22"/>
        <v>146.1931667769739</v>
      </c>
      <c r="N85">
        <f t="shared" si="23"/>
        <v>258.31123453074332</v>
      </c>
      <c r="O85">
        <f t="shared" si="24"/>
        <v>800.2152286739622</v>
      </c>
      <c r="P85">
        <f t="shared" si="25"/>
        <v>518.82086254685464</v>
      </c>
      <c r="Q85">
        <f t="shared" si="26"/>
        <v>418.79395896260934</v>
      </c>
      <c r="R85">
        <f t="shared" si="27"/>
        <v>284.69195635515962</v>
      </c>
      <c r="S85">
        <f t="shared" si="28"/>
        <v>83.538952443985053</v>
      </c>
      <c r="T85">
        <f t="shared" si="29"/>
        <v>84.638149186669082</v>
      </c>
      <c r="V85">
        <f t="shared" si="55"/>
        <v>3.4275884910609249</v>
      </c>
      <c r="W85">
        <f t="shared" si="56"/>
        <v>5.1245322437203535</v>
      </c>
      <c r="X85">
        <f t="shared" si="57"/>
        <v>22.319759538886746</v>
      </c>
      <c r="Y85">
        <f t="shared" si="58"/>
        <v>48.23684295949883</v>
      </c>
      <c r="Z85">
        <f t="shared" si="59"/>
        <v>71.23502131576862</v>
      </c>
      <c r="AA85">
        <f t="shared" si="60"/>
        <v>140.33505944441856</v>
      </c>
      <c r="AB85">
        <f t="shared" si="61"/>
        <v>31.080199295323517</v>
      </c>
      <c r="AC85">
        <f t="shared" si="62"/>
        <v>36.47580002322529</v>
      </c>
      <c r="AE85">
        <f t="shared" si="31"/>
        <v>1.686770567418941</v>
      </c>
      <c r="AF85">
        <f t="shared" si="32"/>
        <v>2.5218634567830898</v>
      </c>
      <c r="AG85">
        <f t="shared" si="33"/>
        <v>10.983907070597386</v>
      </c>
      <c r="AH85">
        <f t="shared" si="34"/>
        <v>23.738114181877133</v>
      </c>
      <c r="AI85">
        <f t="shared" si="35"/>
        <v>35.055881894301649</v>
      </c>
      <c r="AJ85">
        <f t="shared" si="36"/>
        <v>191.69796335082108</v>
      </c>
      <c r="AK85">
        <f t="shared" si="37"/>
        <v>12.583996904701888</v>
      </c>
      <c r="AL85">
        <f t="shared" si="38"/>
        <v>11.624270712426053</v>
      </c>
      <c r="AW85">
        <f t="shared" ref="AW85:BD85" si="66">AW84+AN208/B$57-AW84/B$58</f>
        <v>4.9259259259259265E-3</v>
      </c>
      <c r="AX85">
        <f t="shared" si="66"/>
        <v>7.3646723646723644E-3</v>
      </c>
      <c r="AY85">
        <f t="shared" si="66"/>
        <v>2.138441890166028E-2</v>
      </c>
      <c r="AZ85">
        <f t="shared" si="66"/>
        <v>8.3187739463601529E-2</v>
      </c>
      <c r="BA85">
        <f t="shared" si="66"/>
        <v>0.15356209150326797</v>
      </c>
      <c r="BB85">
        <f t="shared" si="66"/>
        <v>27.30660078431373</v>
      </c>
      <c r="BC85">
        <f t="shared" si="66"/>
        <v>7.1565239168544958E-2</v>
      </c>
      <c r="BD85">
        <f t="shared" si="66"/>
        <v>4.2797159404302246E-2</v>
      </c>
      <c r="BF85">
        <f t="shared" si="40"/>
        <v>0</v>
      </c>
      <c r="BG85">
        <f t="shared" si="41"/>
        <v>0</v>
      </c>
      <c r="BH85">
        <f t="shared" si="42"/>
        <v>0</v>
      </c>
      <c r="BI85">
        <f t="shared" si="43"/>
        <v>0</v>
      </c>
      <c r="BJ85">
        <f t="shared" si="44"/>
        <v>0</v>
      </c>
      <c r="BK85">
        <f t="shared" si="45"/>
        <v>28.511333333333329</v>
      </c>
      <c r="BL85">
        <f t="shared" si="46"/>
        <v>0</v>
      </c>
      <c r="BM85">
        <f t="shared" si="47"/>
        <v>0</v>
      </c>
      <c r="BO85">
        <f t="shared" si="48"/>
        <v>0</v>
      </c>
      <c r="BP85">
        <f t="shared" si="49"/>
        <v>0</v>
      </c>
      <c r="BQ85">
        <f t="shared" si="50"/>
        <v>0</v>
      </c>
      <c r="BR85">
        <f t="shared" si="51"/>
        <v>0</v>
      </c>
      <c r="BS85">
        <f t="shared" si="52"/>
        <v>0</v>
      </c>
      <c r="BT85">
        <f t="shared" si="64"/>
        <v>32.14800000000001</v>
      </c>
      <c r="BU85">
        <f t="shared" si="53"/>
        <v>0</v>
      </c>
      <c r="BV85">
        <f t="shared" si="54"/>
        <v>0</v>
      </c>
    </row>
    <row r="86" spans="1:74" hidden="1" x14ac:dyDescent="0.35">
      <c r="A86" s="9">
        <v>5</v>
      </c>
      <c r="B86" s="16">
        <f t="shared" si="20"/>
        <v>149.69108349115126</v>
      </c>
      <c r="C86" s="16">
        <f t="shared" si="12"/>
        <v>264.49176406331236</v>
      </c>
      <c r="D86" s="16">
        <f t="shared" si="13"/>
        <v>819.36172016209093</v>
      </c>
      <c r="E86" s="16">
        <f t="shared" si="14"/>
        <v>531.23452186333373</v>
      </c>
      <c r="F86" s="16">
        <f t="shared" si="15"/>
        <v>428.8143068430723</v>
      </c>
      <c r="G86" s="16">
        <f t="shared" si="16"/>
        <v>291.50368890382077</v>
      </c>
      <c r="H86" s="16">
        <f t="shared" si="17"/>
        <v>85.537761994943551</v>
      </c>
      <c r="I86" s="16">
        <f t="shared" si="18"/>
        <v>86.663258863298083</v>
      </c>
      <c r="J86" s="16">
        <f t="shared" si="21"/>
        <v>2657.2981061850223</v>
      </c>
      <c r="L86">
        <v>5</v>
      </c>
      <c r="M86">
        <f t="shared" si="22"/>
        <v>149.69108349115126</v>
      </c>
      <c r="N86">
        <f t="shared" si="23"/>
        <v>264.49176406331236</v>
      </c>
      <c r="O86">
        <f t="shared" si="24"/>
        <v>819.36172016209093</v>
      </c>
      <c r="P86">
        <f t="shared" si="25"/>
        <v>531.23452186333373</v>
      </c>
      <c r="Q86">
        <f t="shared" si="26"/>
        <v>428.8143068430723</v>
      </c>
      <c r="R86">
        <f t="shared" si="27"/>
        <v>291.50368890382077</v>
      </c>
      <c r="S86">
        <f t="shared" si="28"/>
        <v>85.537761994943551</v>
      </c>
      <c r="T86">
        <f t="shared" si="29"/>
        <v>86.663258863298083</v>
      </c>
      <c r="V86">
        <f t="shared" si="55"/>
        <v>3.7819698289521293</v>
      </c>
      <c r="W86">
        <f t="shared" si="56"/>
        <v>5.6543620635287759</v>
      </c>
      <c r="X86">
        <f t="shared" si="57"/>
        <v>24.627418777278109</v>
      </c>
      <c r="Y86">
        <f t="shared" si="58"/>
        <v>53.224091862981993</v>
      </c>
      <c r="Z86">
        <f t="shared" si="59"/>
        <v>78.600071765794127</v>
      </c>
      <c r="AA86">
        <f t="shared" si="60"/>
        <v>129.95700187415585</v>
      </c>
      <c r="AB86">
        <f t="shared" si="61"/>
        <v>35.012036903721764</v>
      </c>
      <c r="AC86">
        <f t="shared" si="62"/>
        <v>42.010383526532578</v>
      </c>
      <c r="AE86">
        <f t="shared" si="31"/>
        <v>2.267043208632936</v>
      </c>
      <c r="AF86">
        <f t="shared" si="32"/>
        <v>3.3894197190955113</v>
      </c>
      <c r="AG86">
        <f t="shared" si="33"/>
        <v>14.762524560027172</v>
      </c>
      <c r="AH86">
        <f t="shared" si="34"/>
        <v>31.904357107751032</v>
      </c>
      <c r="AI86">
        <f t="shared" si="35"/>
        <v>47.115595034790637</v>
      </c>
      <c r="AJ86">
        <f t="shared" si="36"/>
        <v>176.28909217890032</v>
      </c>
      <c r="AK86">
        <f t="shared" si="37"/>
        <v>17.628415738507783</v>
      </c>
      <c r="AL86">
        <f t="shared" si="38"/>
        <v>16.949598421883032</v>
      </c>
      <c r="AW86">
        <f t="shared" ref="AW86:BD86" si="67">AW85+AN209/B$57-AW85/B$58</f>
        <v>1.6986690250543456E-2</v>
      </c>
      <c r="AX86">
        <f t="shared" si="67"/>
        <v>2.5396526487943799E-2</v>
      </c>
      <c r="AY86">
        <f t="shared" si="67"/>
        <v>7.3742582721052496E-2</v>
      </c>
      <c r="AZ86">
        <f t="shared" si="67"/>
        <v>0.28686675036541315</v>
      </c>
      <c r="BA86">
        <f t="shared" si="67"/>
        <v>0.52954748443589339</v>
      </c>
      <c r="BB86">
        <f t="shared" si="67"/>
        <v>27.393463333611248</v>
      </c>
      <c r="BC86">
        <f t="shared" si="67"/>
        <v>0.26695580560249116</v>
      </c>
      <c r="BD86">
        <f t="shared" si="67"/>
        <v>0.16714724611045098</v>
      </c>
      <c r="BF86">
        <f t="shared" si="40"/>
        <v>2.9555555555555559E-3</v>
      </c>
      <c r="BG86">
        <f t="shared" si="41"/>
        <v>4.4188034188034188E-3</v>
      </c>
      <c r="BH86">
        <f t="shared" si="42"/>
        <v>1.2830651340996167E-2</v>
      </c>
      <c r="BI86">
        <f t="shared" si="43"/>
        <v>4.9912643678160916E-2</v>
      </c>
      <c r="BJ86">
        <f t="shared" si="44"/>
        <v>9.2137254901960772E-2</v>
      </c>
      <c r="BK86">
        <f t="shared" si="45"/>
        <v>27.788493803921572</v>
      </c>
      <c r="BL86">
        <f t="shared" si="46"/>
        <v>3.5782619584272479E-2</v>
      </c>
      <c r="BM86">
        <f t="shared" si="47"/>
        <v>2.1398579702151123E-2</v>
      </c>
      <c r="BO86">
        <f t="shared" si="48"/>
        <v>0</v>
      </c>
      <c r="BP86">
        <f t="shared" si="49"/>
        <v>0</v>
      </c>
      <c r="BQ86">
        <f t="shared" si="50"/>
        <v>0</v>
      </c>
      <c r="BR86">
        <f t="shared" si="51"/>
        <v>0</v>
      </c>
      <c r="BS86">
        <f t="shared" si="52"/>
        <v>0</v>
      </c>
      <c r="BT86">
        <f t="shared" si="64"/>
        <v>29.965999999999998</v>
      </c>
      <c r="BU86">
        <f t="shared" si="53"/>
        <v>0</v>
      </c>
      <c r="BV86">
        <f t="shared" si="54"/>
        <v>0</v>
      </c>
    </row>
    <row r="87" spans="1:74" hidden="1" x14ac:dyDescent="0.35">
      <c r="A87" s="9">
        <v>6</v>
      </c>
      <c r="B87" s="16">
        <f t="shared" si="20"/>
        <v>153.27269372951355</v>
      </c>
      <c r="C87" s="16">
        <f t="shared" si="12"/>
        <v>270.82017313109537</v>
      </c>
      <c r="D87" s="16">
        <f t="shared" si="13"/>
        <v>838.96632357207409</v>
      </c>
      <c r="E87" s="16">
        <f t="shared" si="14"/>
        <v>543.94519879947666</v>
      </c>
      <c r="F87" s="16">
        <f t="shared" si="15"/>
        <v>439.07440835296728</v>
      </c>
      <c r="G87" s="16">
        <f t="shared" si="16"/>
        <v>298.4784035785263</v>
      </c>
      <c r="H87" s="16">
        <f t="shared" si="17"/>
        <v>87.584396416864863</v>
      </c>
      <c r="I87" s="16">
        <f t="shared" si="18"/>
        <v>88.736822685507832</v>
      </c>
      <c r="J87" s="16">
        <f t="shared" si="21"/>
        <v>2720.8784202660258</v>
      </c>
      <c r="L87">
        <v>6</v>
      </c>
      <c r="M87">
        <f t="shared" si="22"/>
        <v>153.27269372951355</v>
      </c>
      <c r="N87">
        <f t="shared" si="23"/>
        <v>270.82017313109537</v>
      </c>
      <c r="O87">
        <f t="shared" si="24"/>
        <v>838.96632357207409</v>
      </c>
      <c r="P87">
        <f t="shared" si="25"/>
        <v>543.94519879947666</v>
      </c>
      <c r="Q87">
        <f t="shared" si="26"/>
        <v>439.07440835296728</v>
      </c>
      <c r="R87">
        <f t="shared" si="27"/>
        <v>298.4784035785263</v>
      </c>
      <c r="S87">
        <f t="shared" si="28"/>
        <v>87.584396416864863</v>
      </c>
      <c r="T87">
        <f t="shared" si="29"/>
        <v>88.736822685507832</v>
      </c>
      <c r="V87">
        <f t="shared" si="55"/>
        <v>4.0540401565965549</v>
      </c>
      <c r="W87">
        <f t="shared" si="56"/>
        <v>6.061130020128453</v>
      </c>
      <c r="X87">
        <f t="shared" si="57"/>
        <v>26.399085448037091</v>
      </c>
      <c r="Y87">
        <f t="shared" si="58"/>
        <v>57.052968550702886</v>
      </c>
      <c r="Z87">
        <f t="shared" si="59"/>
        <v>84.2544657047643</v>
      </c>
      <c r="AA87">
        <f t="shared" si="60"/>
        <v>123.45137464251343</v>
      </c>
      <c r="AB87">
        <f t="shared" si="61"/>
        <v>38.168443491011772</v>
      </c>
      <c r="AC87">
        <f t="shared" si="62"/>
        <v>46.678425763710969</v>
      </c>
      <c r="AE87">
        <f t="shared" si="31"/>
        <v>2.7720187487393333</v>
      </c>
      <c r="AF87">
        <f t="shared" si="32"/>
        <v>4.1444005005732656</v>
      </c>
      <c r="AG87">
        <f t="shared" si="33"/>
        <v>18.050822632444152</v>
      </c>
      <c r="AH87">
        <f t="shared" si="34"/>
        <v>39.010935359494688</v>
      </c>
      <c r="AI87">
        <f t="shared" si="35"/>
        <v>57.610420611791795</v>
      </c>
      <c r="AJ87">
        <f t="shared" si="36"/>
        <v>162.38946508747699</v>
      </c>
      <c r="AK87">
        <f t="shared" si="37"/>
        <v>22.369403329020685</v>
      </c>
      <c r="AL87">
        <f t="shared" si="38"/>
        <v>22.31976665859365</v>
      </c>
      <c r="AW87">
        <f t="shared" ref="AW87:BD87" si="68">AW86+AN210/B$57-AW86/B$58</f>
        <v>3.5547451213876563E-2</v>
      </c>
      <c r="AX87">
        <f t="shared" si="68"/>
        <v>5.3146420698595084E-2</v>
      </c>
      <c r="AY87">
        <f t="shared" si="68"/>
        <v>0.15431851779236427</v>
      </c>
      <c r="AZ87">
        <f t="shared" si="68"/>
        <v>0.60031599229117538</v>
      </c>
      <c r="BA87">
        <f t="shared" si="68"/>
        <v>1.1081654572357755</v>
      </c>
      <c r="BB87">
        <f t="shared" si="68"/>
        <v>27.087712567784234</v>
      </c>
      <c r="BC87">
        <f t="shared" si="68"/>
        <v>0.60112378259582966</v>
      </c>
      <c r="BD87">
        <f t="shared" si="68"/>
        <v>0.39380519437096101</v>
      </c>
      <c r="BF87">
        <f t="shared" si="40"/>
        <v>1.1374236372548295E-2</v>
      </c>
      <c r="BG87">
        <f t="shared" si="41"/>
        <v>1.7005437260287644E-2</v>
      </c>
      <c r="BH87">
        <f t="shared" si="42"/>
        <v>4.9377810169029965E-2</v>
      </c>
      <c r="BI87">
        <f t="shared" si="43"/>
        <v>0.19208510769051226</v>
      </c>
      <c r="BJ87">
        <f t="shared" si="44"/>
        <v>0.35458339262232036</v>
      </c>
      <c r="BK87">
        <f t="shared" si="45"/>
        <v>27.551475521735377</v>
      </c>
      <c r="BL87">
        <f t="shared" si="46"/>
        <v>0.15136921259338182</v>
      </c>
      <c r="BM87">
        <f t="shared" si="47"/>
        <v>9.4272912906301062E-2</v>
      </c>
      <c r="BO87">
        <f t="shared" si="48"/>
        <v>1.7733333333333334E-3</v>
      </c>
      <c r="BP87">
        <f t="shared" si="49"/>
        <v>2.6512820512820511E-3</v>
      </c>
      <c r="BQ87">
        <f t="shared" si="50"/>
        <v>7.6983908045977004E-3</v>
      </c>
      <c r="BR87">
        <f t="shared" si="51"/>
        <v>2.9947586206896547E-2</v>
      </c>
      <c r="BS87">
        <f t="shared" si="52"/>
        <v>5.5282352941176463E-2</v>
      </c>
      <c r="BT87">
        <f t="shared" si="64"/>
        <v>28.65949628235294</v>
      </c>
      <c r="BU87">
        <f t="shared" si="53"/>
        <v>1.789130979213624E-2</v>
      </c>
      <c r="BV87">
        <f t="shared" si="54"/>
        <v>1.0699289851075561E-2</v>
      </c>
    </row>
    <row r="88" spans="1:74" hidden="1" x14ac:dyDescent="0.35">
      <c r="A88" s="9">
        <v>7</v>
      </c>
      <c r="B88" s="16">
        <f t="shared" si="20"/>
        <v>156.93999999999988</v>
      </c>
      <c r="C88" s="16">
        <f t="shared" si="12"/>
        <v>277.29999999999984</v>
      </c>
      <c r="D88" s="16">
        <f t="shared" si="13"/>
        <v>859.0399999999994</v>
      </c>
      <c r="E88" s="16">
        <f t="shared" si="14"/>
        <v>556.9599999999997</v>
      </c>
      <c r="F88" s="16">
        <f t="shared" si="15"/>
        <v>449.57999999999959</v>
      </c>
      <c r="G88" s="16">
        <f t="shared" si="16"/>
        <v>305.61999999999972</v>
      </c>
      <c r="H88" s="16">
        <f t="shared" si="17"/>
        <v>89.679999999999922</v>
      </c>
      <c r="I88" s="16">
        <f t="shared" si="18"/>
        <v>90.859999999999928</v>
      </c>
      <c r="J88" s="16">
        <f t="shared" si="21"/>
        <v>2785.9799999999982</v>
      </c>
      <c r="L88">
        <v>7</v>
      </c>
      <c r="M88">
        <f t="shared" si="22"/>
        <v>156.93999999999988</v>
      </c>
      <c r="N88">
        <f t="shared" si="23"/>
        <v>277.29999999999984</v>
      </c>
      <c r="O88">
        <f t="shared" si="24"/>
        <v>859.0399999999994</v>
      </c>
      <c r="P88">
        <f t="shared" si="25"/>
        <v>556.9599999999997</v>
      </c>
      <c r="Q88">
        <f t="shared" si="26"/>
        <v>449.57999999999959</v>
      </c>
      <c r="R88">
        <f t="shared" si="27"/>
        <v>305.61999999999972</v>
      </c>
      <c r="S88">
        <f t="shared" si="28"/>
        <v>89.679999999999922</v>
      </c>
      <c r="T88">
        <f t="shared" si="29"/>
        <v>90.859999999999928</v>
      </c>
      <c r="V88">
        <f t="shared" si="55"/>
        <v>4.2720934377310353</v>
      </c>
      <c r="W88">
        <f t="shared" si="56"/>
        <v>6.387137962136916</v>
      </c>
      <c r="X88">
        <f t="shared" si="57"/>
        <v>27.819004091794838</v>
      </c>
      <c r="Y88">
        <f t="shared" si="58"/>
        <v>60.12165719472145</v>
      </c>
      <c r="Z88">
        <f t="shared" si="59"/>
        <v>88.786232038470288</v>
      </c>
      <c r="AA88">
        <f t="shared" si="60"/>
        <v>119.6746093085829</v>
      </c>
      <c r="AB88">
        <f t="shared" si="61"/>
        <v>40.768003795932231</v>
      </c>
      <c r="AC88">
        <f t="shared" si="62"/>
        <v>50.673257308552806</v>
      </c>
      <c r="AE88">
        <f t="shared" si="31"/>
        <v>3.1993592180250738</v>
      </c>
      <c r="AF88">
        <f t="shared" si="32"/>
        <v>4.783310340424995</v>
      </c>
      <c r="AG88">
        <f t="shared" si="33"/>
        <v>20.833576904308462</v>
      </c>
      <c r="AH88">
        <f t="shared" si="34"/>
        <v>45.024946423230759</v>
      </c>
      <c r="AI88">
        <f t="shared" si="35"/>
        <v>66.491768976115964</v>
      </c>
      <c r="AJ88">
        <f t="shared" si="36"/>
        <v>150.70803795398794</v>
      </c>
      <c r="AK88">
        <f t="shared" si="37"/>
        <v>26.678232464109165</v>
      </c>
      <c r="AL88">
        <f t="shared" si="38"/>
        <v>27.539479323975936</v>
      </c>
      <c r="AW88">
        <f t="shared" ref="AW88:BD88" si="69">AW87+AN211/B$57-AW87/B$58</f>
        <v>5.8576866212800484E-2</v>
      </c>
      <c r="AX88">
        <f t="shared" si="69"/>
        <v>8.7577327449444325E-2</v>
      </c>
      <c r="AY88">
        <f t="shared" si="69"/>
        <v>0.25429376403088688</v>
      </c>
      <c r="AZ88">
        <f t="shared" si="69"/>
        <v>0.98923068644982393</v>
      </c>
      <c r="BA88">
        <f t="shared" si="69"/>
        <v>1.8260904091150998</v>
      </c>
      <c r="BB88">
        <f t="shared" si="69"/>
        <v>26.357252303445115</v>
      </c>
      <c r="BC88">
        <f t="shared" si="69"/>
        <v>1.060253418147715</v>
      </c>
      <c r="BD88">
        <f t="shared" si="69"/>
        <v>0.7260318664448544</v>
      </c>
      <c r="BF88">
        <f t="shared" si="40"/>
        <v>2.5878165277345253E-2</v>
      </c>
      <c r="BG88">
        <f t="shared" si="41"/>
        <v>3.8690027323272105E-2</v>
      </c>
      <c r="BH88">
        <f t="shared" si="42"/>
        <v>0.11234223474303054</v>
      </c>
      <c r="BI88">
        <f t="shared" si="43"/>
        <v>0.43702363845091019</v>
      </c>
      <c r="BJ88">
        <f t="shared" si="44"/>
        <v>0.80673263139039353</v>
      </c>
      <c r="BK88">
        <f t="shared" si="45"/>
        <v>27.27321774936469</v>
      </c>
      <c r="BL88">
        <f t="shared" si="46"/>
        <v>0.37624649759460571</v>
      </c>
      <c r="BM88">
        <f t="shared" si="47"/>
        <v>0.24403905363863101</v>
      </c>
      <c r="BO88">
        <f t="shared" si="48"/>
        <v>7.5338751568623094E-3</v>
      </c>
      <c r="BP88">
        <f t="shared" si="49"/>
        <v>1.1263775176685406E-2</v>
      </c>
      <c r="BQ88">
        <f t="shared" si="50"/>
        <v>3.2706042423257059E-2</v>
      </c>
      <c r="BR88">
        <f t="shared" si="51"/>
        <v>0.12723009909706598</v>
      </c>
      <c r="BS88">
        <f t="shared" si="52"/>
        <v>0.23486297674986278</v>
      </c>
      <c r="BT88">
        <f t="shared" si="64"/>
        <v>27.994683825982403</v>
      </c>
      <c r="BU88">
        <f t="shared" si="53"/>
        <v>8.4630261192759029E-2</v>
      </c>
      <c r="BV88">
        <f t="shared" si="54"/>
        <v>5.2486101378688317E-2</v>
      </c>
    </row>
    <row r="89" spans="1:74" hidden="1" x14ac:dyDescent="0.35">
      <c r="A89" s="9">
        <v>8</v>
      </c>
      <c r="B89" s="16">
        <f t="shared" si="20"/>
        <v>160.69505272391049</v>
      </c>
      <c r="C89" s="16">
        <f t="shared" si="12"/>
        <v>283.93486759487951</v>
      </c>
      <c r="D89" s="16">
        <f t="shared" si="13"/>
        <v>879.59397280456278</v>
      </c>
      <c r="E89" s="16">
        <f t="shared" si="14"/>
        <v>570.28620214801333</v>
      </c>
      <c r="F89" s="16">
        <f t="shared" si="15"/>
        <v>460.33695554744276</v>
      </c>
      <c r="G89" s="16">
        <f t="shared" si="16"/>
        <v>312.93247109393093</v>
      </c>
      <c r="H89" s="16">
        <f t="shared" si="17"/>
        <v>91.825744413663131</v>
      </c>
      <c r="I89" s="16">
        <f t="shared" si="18"/>
        <v>93.03397789279029</v>
      </c>
      <c r="J89" s="16">
        <f t="shared" si="21"/>
        <v>2852.6392442191927</v>
      </c>
      <c r="L89">
        <v>8</v>
      </c>
      <c r="M89">
        <f t="shared" si="22"/>
        <v>160.69505272391049</v>
      </c>
      <c r="N89">
        <f t="shared" si="23"/>
        <v>283.93486759487951</v>
      </c>
      <c r="O89">
        <f t="shared" si="24"/>
        <v>879.59397280456278</v>
      </c>
      <c r="P89">
        <f t="shared" si="25"/>
        <v>570.28620214801333</v>
      </c>
      <c r="Q89">
        <f t="shared" si="26"/>
        <v>460.33695554744276</v>
      </c>
      <c r="R89">
        <f t="shared" si="27"/>
        <v>312.93247109393093</v>
      </c>
      <c r="S89">
        <f t="shared" si="28"/>
        <v>91.825744413663131</v>
      </c>
      <c r="T89">
        <f t="shared" si="29"/>
        <v>93.03397789279029</v>
      </c>
      <c r="V89">
        <f t="shared" si="55"/>
        <v>4.4550128190597951</v>
      </c>
      <c r="W89">
        <f t="shared" si="56"/>
        <v>6.6606177774838473</v>
      </c>
      <c r="X89">
        <f t="shared" si="57"/>
        <v>29.010137921572678</v>
      </c>
      <c r="Y89">
        <f t="shared" si="58"/>
        <v>62.695902467867711</v>
      </c>
      <c r="Z89">
        <f t="shared" si="59"/>
        <v>92.58781617320642</v>
      </c>
      <c r="AA89">
        <f t="shared" si="60"/>
        <v>117.82664248799462</v>
      </c>
      <c r="AB89">
        <f t="shared" si="61"/>
        <v>42.969858501941687</v>
      </c>
      <c r="AC89">
        <f t="shared" si="62"/>
        <v>54.146963630165359</v>
      </c>
      <c r="AE89">
        <f t="shared" si="31"/>
        <v>3.5569372912603949</v>
      </c>
      <c r="AF89">
        <f t="shared" si="32"/>
        <v>5.317919547662302</v>
      </c>
      <c r="AG89">
        <f t="shared" si="33"/>
        <v>23.162052633470587</v>
      </c>
      <c r="AH89">
        <f t="shared" si="34"/>
        <v>50.057183347060985</v>
      </c>
      <c r="AI89">
        <f t="shared" si="35"/>
        <v>73.923256663567415</v>
      </c>
      <c r="AJ89">
        <f t="shared" si="36"/>
        <v>141.39800936036642</v>
      </c>
      <c r="AK89">
        <f t="shared" si="37"/>
        <v>30.52089737278818</v>
      </c>
      <c r="AL89">
        <f t="shared" si="38"/>
        <v>32.496717463528128</v>
      </c>
      <c r="AW89">
        <f t="shared" ref="AW89:BD89" si="70">AW88+AN212/B$57-AW88/B$58</f>
        <v>8.3802878622612709E-2</v>
      </c>
      <c r="AX89">
        <f t="shared" si="70"/>
        <v>0.12529233154392933</v>
      </c>
      <c r="AY89">
        <f t="shared" si="70"/>
        <v>0.36380487416567969</v>
      </c>
      <c r="AZ89">
        <f t="shared" si="70"/>
        <v>1.4152409390620946</v>
      </c>
      <c r="BA89">
        <f t="shared" si="70"/>
        <v>2.6124926579897627</v>
      </c>
      <c r="BB89">
        <f t="shared" si="70"/>
        <v>25.305765176909496</v>
      </c>
      <c r="BC89">
        <f t="shared" si="70"/>
        <v>1.6150584111429649</v>
      </c>
      <c r="BD89">
        <f t="shared" si="70"/>
        <v>1.1545523487290732</v>
      </c>
      <c r="BF89">
        <f t="shared" si="40"/>
        <v>4.5497385838618391E-2</v>
      </c>
      <c r="BG89">
        <f t="shared" si="41"/>
        <v>6.8022407398975443E-2</v>
      </c>
      <c r="BH89">
        <f t="shared" si="42"/>
        <v>0.19751315231574434</v>
      </c>
      <c r="BI89">
        <f t="shared" si="43"/>
        <v>0.7683478672502585</v>
      </c>
      <c r="BJ89">
        <f t="shared" si="44"/>
        <v>1.4183472980252172</v>
      </c>
      <c r="BK89">
        <f t="shared" si="45"/>
        <v>26.723638481812944</v>
      </c>
      <c r="BL89">
        <f t="shared" si="46"/>
        <v>0.7182499578711603</v>
      </c>
      <c r="BM89">
        <f t="shared" si="47"/>
        <v>0.48503546004174269</v>
      </c>
      <c r="BO89">
        <f t="shared" si="48"/>
        <v>1.8540449229152073E-2</v>
      </c>
      <c r="BP89">
        <f t="shared" si="49"/>
        <v>2.7719526464637424E-2</v>
      </c>
      <c r="BQ89">
        <f t="shared" si="50"/>
        <v>8.0487757815121158E-2</v>
      </c>
      <c r="BR89">
        <f t="shared" si="51"/>
        <v>0.31310622270937249</v>
      </c>
      <c r="BS89">
        <f t="shared" si="52"/>
        <v>0.57798476953418121</v>
      </c>
      <c r="BT89">
        <f t="shared" si="64"/>
        <v>27.561804180011773</v>
      </c>
      <c r="BU89">
        <f t="shared" si="53"/>
        <v>0.23043837939368236</v>
      </c>
      <c r="BV89">
        <f t="shared" si="54"/>
        <v>0.14826257750865968</v>
      </c>
    </row>
    <row r="90" spans="1:74" hidden="1" x14ac:dyDescent="0.35">
      <c r="A90" s="9">
        <v>9</v>
      </c>
      <c r="B90" s="16">
        <f t="shared" si="20"/>
        <v>164.53995138231423</v>
      </c>
      <c r="C90" s="16">
        <f t="shared" si="12"/>
        <v>290.72848552514171</v>
      </c>
      <c r="D90" s="16">
        <f t="shared" si="13"/>
        <v>900.63973388214106</v>
      </c>
      <c r="E90" s="16">
        <f t="shared" si="14"/>
        <v>583.93125603347619</v>
      </c>
      <c r="F90" s="16">
        <f t="shared" si="15"/>
        <v>471.35128929820831</v>
      </c>
      <c r="G90" s="16">
        <f t="shared" si="16"/>
        <v>320.41990532345397</v>
      </c>
      <c r="H90" s="16">
        <f t="shared" si="17"/>
        <v>94.022829361322408</v>
      </c>
      <c r="I90" s="16">
        <f t="shared" si="18"/>
        <v>95.259971852918767</v>
      </c>
      <c r="J90" s="16">
        <f t="shared" si="21"/>
        <v>2920.8934226589763</v>
      </c>
      <c r="L90">
        <v>9</v>
      </c>
      <c r="M90">
        <f t="shared" si="22"/>
        <v>164.53995138231423</v>
      </c>
      <c r="N90">
        <f t="shared" si="23"/>
        <v>290.72848552514171</v>
      </c>
      <c r="O90">
        <f t="shared" si="24"/>
        <v>900.63973388214106</v>
      </c>
      <c r="P90">
        <f t="shared" si="25"/>
        <v>583.93125603347619</v>
      </c>
      <c r="Q90">
        <f t="shared" si="26"/>
        <v>471.35128929820831</v>
      </c>
      <c r="R90">
        <f t="shared" si="27"/>
        <v>320.41990532345397</v>
      </c>
      <c r="S90">
        <f t="shared" si="28"/>
        <v>94.022829361322408</v>
      </c>
      <c r="T90">
        <f t="shared" si="29"/>
        <v>95.259971852918767</v>
      </c>
      <c r="V90">
        <f t="shared" si="55"/>
        <v>4.6154080598630056</v>
      </c>
      <c r="W90">
        <f t="shared" si="56"/>
        <v>6.9004221137917128</v>
      </c>
      <c r="X90">
        <f t="shared" si="57"/>
        <v>30.054599126657827</v>
      </c>
      <c r="Y90">
        <f t="shared" si="58"/>
        <v>64.953162947722063</v>
      </c>
      <c r="Z90">
        <f t="shared" si="59"/>
        <v>95.921284711615471</v>
      </c>
      <c r="AA90">
        <f t="shared" si="60"/>
        <v>117.34787473267798</v>
      </c>
      <c r="AB90">
        <f t="shared" si="61"/>
        <v>44.889920318977701</v>
      </c>
      <c r="AC90">
        <f t="shared" si="62"/>
        <v>57.219227705289995</v>
      </c>
      <c r="AE90">
        <f t="shared" si="31"/>
        <v>3.8562958005268619</v>
      </c>
      <c r="AF90">
        <f t="shared" si="32"/>
        <v>5.7654856242694832</v>
      </c>
      <c r="AG90">
        <f t="shared" si="33"/>
        <v>25.111414396171288</v>
      </c>
      <c r="AH90">
        <f t="shared" si="34"/>
        <v>54.270089720663222</v>
      </c>
      <c r="AI90">
        <f t="shared" si="35"/>
        <v>80.14477650011375</v>
      </c>
      <c r="AJ90">
        <f t="shared" si="36"/>
        <v>134.32659929865486</v>
      </c>
      <c r="AK90">
        <f t="shared" si="37"/>
        <v>33.91606858983004</v>
      </c>
      <c r="AL90">
        <f t="shared" si="38"/>
        <v>37.136055927807533</v>
      </c>
      <c r="AW90">
        <f t="shared" ref="AW90:BD90" si="71">AW89+AN213/B$57-AW89/B$58</f>
        <v>0.10931767529654091</v>
      </c>
      <c r="AX90">
        <f t="shared" si="71"/>
        <v>0.16343909233172826</v>
      </c>
      <c r="AY90">
        <f t="shared" si="71"/>
        <v>0.47456965391892159</v>
      </c>
      <c r="AZ90">
        <f t="shared" si="71"/>
        <v>1.8461281042560245</v>
      </c>
      <c r="BA90">
        <f t="shared" si="71"/>
        <v>3.4078975423603186</v>
      </c>
      <c r="BB90">
        <f t="shared" si="71"/>
        <v>24.073303960531526</v>
      </c>
      <c r="BC90">
        <f t="shared" si="71"/>
        <v>2.2315564723377292</v>
      </c>
      <c r="BD90">
        <f t="shared" si="71"/>
        <v>1.6628725506764965</v>
      </c>
      <c r="BF90">
        <f t="shared" si="40"/>
        <v>6.8480681509014985E-2</v>
      </c>
      <c r="BG90">
        <f t="shared" si="41"/>
        <v>0.10238436188594777</v>
      </c>
      <c r="BH90">
        <f t="shared" si="42"/>
        <v>0.29728818542570556</v>
      </c>
      <c r="BI90">
        <f t="shared" si="43"/>
        <v>1.1564837103373602</v>
      </c>
      <c r="BJ90">
        <f t="shared" si="44"/>
        <v>2.1348345140039444</v>
      </c>
      <c r="BK90">
        <f t="shared" si="45"/>
        <v>25.87291449887088</v>
      </c>
      <c r="BL90">
        <f t="shared" si="46"/>
        <v>1.1666541845070626</v>
      </c>
      <c r="BM90">
        <f t="shared" si="47"/>
        <v>0.81979390438540789</v>
      </c>
      <c r="BO90">
        <f t="shared" si="48"/>
        <v>3.4714611194831858E-2</v>
      </c>
      <c r="BP90">
        <f t="shared" si="49"/>
        <v>5.1901255025240234E-2</v>
      </c>
      <c r="BQ90">
        <f t="shared" si="50"/>
        <v>0.15070299451549507</v>
      </c>
      <c r="BR90">
        <f t="shared" si="51"/>
        <v>0.58625120943390407</v>
      </c>
      <c r="BS90">
        <f t="shared" si="52"/>
        <v>1.0822022866288028</v>
      </c>
      <c r="BT90">
        <f t="shared" si="64"/>
        <v>27.058904761092474</v>
      </c>
      <c r="BU90">
        <f t="shared" si="53"/>
        <v>0.47434416863242135</v>
      </c>
      <c r="BV90">
        <f t="shared" si="54"/>
        <v>0.31664901877520119</v>
      </c>
    </row>
    <row r="91" spans="1:74" hidden="1" x14ac:dyDescent="0.35">
      <c r="A91" s="9">
        <v>10</v>
      </c>
      <c r="B91" s="16">
        <f t="shared" si="20"/>
        <v>168.47684568988578</v>
      </c>
      <c r="C91" s="16">
        <f t="shared" si="12"/>
        <v>297.68465215882077</v>
      </c>
      <c r="D91" s="16">
        <f t="shared" si="13"/>
        <v>922.18905009200637</v>
      </c>
      <c r="E91" s="16">
        <f t="shared" si="14"/>
        <v>597.90279071899329</v>
      </c>
      <c r="F91" s="16">
        <f t="shared" si="15"/>
        <v>482.62915945749222</v>
      </c>
      <c r="G91" s="16">
        <f t="shared" si="16"/>
        <v>328.08648897504071</v>
      </c>
      <c r="H91" s="16">
        <f t="shared" si="17"/>
        <v>96.272483251363298</v>
      </c>
      <c r="I91" s="16">
        <f t="shared" si="18"/>
        <v>97.539226452039145</v>
      </c>
      <c r="J91" s="16">
        <f t="shared" si="21"/>
        <v>2990.7806967956412</v>
      </c>
      <c r="L91">
        <v>10</v>
      </c>
      <c r="M91">
        <f t="shared" si="22"/>
        <v>168.47684568988578</v>
      </c>
      <c r="N91">
        <f t="shared" si="23"/>
        <v>297.68465215882077</v>
      </c>
      <c r="O91">
        <f t="shared" si="24"/>
        <v>922.18905009200637</v>
      </c>
      <c r="P91">
        <f t="shared" si="25"/>
        <v>597.90279071899329</v>
      </c>
      <c r="Q91">
        <f t="shared" si="26"/>
        <v>482.62915945749222</v>
      </c>
      <c r="R91">
        <f t="shared" si="27"/>
        <v>328.08648897504071</v>
      </c>
      <c r="S91">
        <f t="shared" si="28"/>
        <v>96.272483251363298</v>
      </c>
      <c r="T91">
        <f t="shared" si="29"/>
        <v>97.539226452039145</v>
      </c>
      <c r="V91">
        <f t="shared" si="55"/>
        <v>4.7617071634741954</v>
      </c>
      <c r="W91">
        <f t="shared" si="56"/>
        <v>7.1191515428460352</v>
      </c>
      <c r="X91">
        <f t="shared" si="57"/>
        <v>31.00726915162506</v>
      </c>
      <c r="Y91">
        <f t="shared" si="58"/>
        <v>67.012046884464439</v>
      </c>
      <c r="Z91">
        <f t="shared" si="59"/>
        <v>98.961795493875442</v>
      </c>
      <c r="AA91">
        <f t="shared" si="60"/>
        <v>117.84704199545254</v>
      </c>
      <c r="AB91">
        <f t="shared" si="61"/>
        <v>46.612667594765718</v>
      </c>
      <c r="AC91">
        <f t="shared" si="62"/>
        <v>59.984277889818053</v>
      </c>
      <c r="AE91">
        <f t="shared" si="31"/>
        <v>4.1093332203055768</v>
      </c>
      <c r="AF91">
        <f t="shared" si="32"/>
        <v>6.1437977874435594</v>
      </c>
      <c r="AG91">
        <f t="shared" si="33"/>
        <v>26.759142639666798</v>
      </c>
      <c r="AH91">
        <f t="shared" si="34"/>
        <v>57.831114129682845</v>
      </c>
      <c r="AI91">
        <f t="shared" si="35"/>
        <v>85.403612570614314</v>
      </c>
      <c r="AJ91">
        <f t="shared" si="36"/>
        <v>129.23298192886182</v>
      </c>
      <c r="AK91">
        <f t="shared" si="37"/>
        <v>36.90893724323395</v>
      </c>
      <c r="AL91">
        <f t="shared" si="38"/>
        <v>41.439592737268057</v>
      </c>
      <c r="AW91">
        <f t="shared" ref="AW91:BD91" si="72">AW90+AN214/B$57-AW90/B$58</f>
        <v>0.13377961147539574</v>
      </c>
      <c r="AX91">
        <f t="shared" si="72"/>
        <v>0.20001173838282127</v>
      </c>
      <c r="AY91">
        <f t="shared" si="72"/>
        <v>0.58076375798393221</v>
      </c>
      <c r="AZ91">
        <f t="shared" si="72"/>
        <v>2.2592348387506807</v>
      </c>
      <c r="BA91">
        <f t="shared" si="72"/>
        <v>4.1704802807798611</v>
      </c>
      <c r="BB91">
        <f t="shared" si="72"/>
        <v>22.788572331698816</v>
      </c>
      <c r="BC91">
        <f t="shared" si="72"/>
        <v>2.8778822354172915</v>
      </c>
      <c r="BD91">
        <f t="shared" si="72"/>
        <v>2.2315434670815368</v>
      </c>
      <c r="BF91">
        <f t="shared" si="40"/>
        <v>9.2982877781530526E-2</v>
      </c>
      <c r="BG91">
        <f t="shared" si="41"/>
        <v>0.13901720015341607</v>
      </c>
      <c r="BH91">
        <f t="shared" si="42"/>
        <v>0.40365706652163524</v>
      </c>
      <c r="BI91">
        <f t="shared" si="43"/>
        <v>1.570270346688559</v>
      </c>
      <c r="BJ91">
        <f t="shared" si="44"/>
        <v>2.8986723310177691</v>
      </c>
      <c r="BK91">
        <f t="shared" si="45"/>
        <v>24.79314817586727</v>
      </c>
      <c r="BL91">
        <f t="shared" si="46"/>
        <v>1.6991053284223958</v>
      </c>
      <c r="BM91">
        <f t="shared" si="47"/>
        <v>1.2413332275309523</v>
      </c>
      <c r="BO91">
        <f t="shared" si="48"/>
        <v>5.4974253383341727E-2</v>
      </c>
      <c r="BP91">
        <f t="shared" si="49"/>
        <v>8.2191119141664756E-2</v>
      </c>
      <c r="BQ91">
        <f t="shared" si="50"/>
        <v>0.23865410906162135</v>
      </c>
      <c r="BR91">
        <f t="shared" si="51"/>
        <v>0.92839070997597783</v>
      </c>
      <c r="BS91">
        <f t="shared" si="52"/>
        <v>1.7137816230538878</v>
      </c>
      <c r="BT91">
        <f t="shared" si="64"/>
        <v>26.347310603759517</v>
      </c>
      <c r="BU91">
        <f t="shared" si="53"/>
        <v>0.82049917656974203</v>
      </c>
      <c r="BV91">
        <f t="shared" si="54"/>
        <v>0.56822146158030462</v>
      </c>
    </row>
    <row r="92" spans="1:74" hidden="1" x14ac:dyDescent="0.35">
      <c r="A92" s="9">
        <v>11</v>
      </c>
      <c r="B92" s="16">
        <f t="shared" si="20"/>
        <v>172.50793679682903</v>
      </c>
      <c r="C92" s="16">
        <f t="shared" si="12"/>
        <v>304.80725674627689</v>
      </c>
      <c r="D92" s="16">
        <f t="shared" si="13"/>
        <v>944.25396983527469</v>
      </c>
      <c r="E92" s="16">
        <f t="shared" si="14"/>
        <v>612.2086178052881</v>
      </c>
      <c r="F92" s="16">
        <f t="shared" si="15"/>
        <v>494.17687157587852</v>
      </c>
      <c r="G92" s="16">
        <f t="shared" si="16"/>
        <v>335.93650849908812</v>
      </c>
      <c r="H92" s="16">
        <f t="shared" si="17"/>
        <v>98.575963883902304</v>
      </c>
      <c r="I92" s="16">
        <f t="shared" si="18"/>
        <v>99.873016040269448</v>
      </c>
      <c r="J92" s="16">
        <f t="shared" si="21"/>
        <v>3062.3401411828067</v>
      </c>
      <c r="L92">
        <v>11</v>
      </c>
      <c r="M92">
        <f t="shared" si="22"/>
        <v>172.50793679682903</v>
      </c>
      <c r="N92">
        <f t="shared" si="23"/>
        <v>304.80725674627689</v>
      </c>
      <c r="O92">
        <f t="shared" si="24"/>
        <v>944.25396983527469</v>
      </c>
      <c r="P92">
        <f t="shared" si="25"/>
        <v>612.2086178052881</v>
      </c>
      <c r="Q92">
        <f t="shared" si="26"/>
        <v>494.17687157587852</v>
      </c>
      <c r="R92">
        <f t="shared" si="27"/>
        <v>335.93650849908812</v>
      </c>
      <c r="S92">
        <f t="shared" si="28"/>
        <v>98.575963883902304</v>
      </c>
      <c r="T92">
        <f t="shared" si="29"/>
        <v>99.873016040269448</v>
      </c>
      <c r="V92">
        <f t="shared" si="55"/>
        <v>4.8995508102844205</v>
      </c>
      <c r="W92">
        <f t="shared" si="56"/>
        <v>7.3252393548786738</v>
      </c>
      <c r="X92">
        <f t="shared" si="57"/>
        <v>31.904878960617964</v>
      </c>
      <c r="Y92">
        <f t="shared" si="58"/>
        <v>68.95193621525496</v>
      </c>
      <c r="Z92">
        <f t="shared" si="59"/>
        <v>101.82657787495128</v>
      </c>
      <c r="AA92">
        <f t="shared" si="60"/>
        <v>119.05072590995283</v>
      </c>
      <c r="AB92">
        <f t="shared" si="61"/>
        <v>48.199721586310389</v>
      </c>
      <c r="AC92">
        <f t="shared" si="62"/>
        <v>62.516347067894685</v>
      </c>
      <c r="AE92">
        <f t="shared" si="31"/>
        <v>4.3267912013617833</v>
      </c>
      <c r="AF92">
        <f t="shared" si="32"/>
        <v>6.4689157059110505</v>
      </c>
      <c r="AG92">
        <f t="shared" si="33"/>
        <v>28.175184810319557</v>
      </c>
      <c r="AH92">
        <f t="shared" si="34"/>
        <v>60.891425047943372</v>
      </c>
      <c r="AI92">
        <f t="shared" si="35"/>
        <v>89.923006878368014</v>
      </c>
      <c r="AJ92">
        <f t="shared" si="36"/>
        <v>125.81719994883903</v>
      </c>
      <c r="AK92">
        <f t="shared" si="37"/>
        <v>39.555409157288068</v>
      </c>
      <c r="AL92">
        <f t="shared" si="38"/>
        <v>45.413453841385916</v>
      </c>
      <c r="AW92">
        <f t="shared" ref="AW92:BD92" si="73">AW91+AN215/B$57-AW91/B$58</f>
        <v>0.15639460327830967</v>
      </c>
      <c r="AX92">
        <f t="shared" si="73"/>
        <v>0.2338230477006539</v>
      </c>
      <c r="AY92">
        <f t="shared" si="73"/>
        <v>0.67893991114649144</v>
      </c>
      <c r="AZ92">
        <f t="shared" si="73"/>
        <v>2.6411508631412959</v>
      </c>
      <c r="BA92">
        <f t="shared" si="73"/>
        <v>4.8754858965376613</v>
      </c>
      <c r="BB92">
        <f t="shared" si="73"/>
        <v>21.550742839087583</v>
      </c>
      <c r="BC92">
        <f t="shared" si="73"/>
        <v>3.527729791035688</v>
      </c>
      <c r="BD92">
        <f t="shared" si="73"/>
        <v>2.8411058768582755</v>
      </c>
      <c r="BF92">
        <f t="shared" si="40"/>
        <v>0.11746091799784966</v>
      </c>
      <c r="BG92">
        <f t="shared" si="41"/>
        <v>0.17561392309105917</v>
      </c>
      <c r="BH92">
        <f t="shared" si="42"/>
        <v>0.50992108139901338</v>
      </c>
      <c r="BI92">
        <f t="shared" si="43"/>
        <v>1.9836490419258324</v>
      </c>
      <c r="BJ92">
        <f t="shared" si="44"/>
        <v>3.6617571008750245</v>
      </c>
      <c r="BK92">
        <f t="shared" si="45"/>
        <v>23.590402669366192</v>
      </c>
      <c r="BL92">
        <f t="shared" si="46"/>
        <v>2.2884937819198434</v>
      </c>
      <c r="BM92">
        <f t="shared" si="47"/>
        <v>1.7364383473062444</v>
      </c>
      <c r="BO92">
        <f t="shared" si="48"/>
        <v>7.7779428022255015E-2</v>
      </c>
      <c r="BP92">
        <f t="shared" si="49"/>
        <v>0.11628676774871555</v>
      </c>
      <c r="BQ92">
        <f t="shared" si="50"/>
        <v>0.33765588353762965</v>
      </c>
      <c r="BR92">
        <f t="shared" si="51"/>
        <v>1.3135184920035265</v>
      </c>
      <c r="BS92">
        <f t="shared" si="52"/>
        <v>2.4247160478322165</v>
      </c>
      <c r="BT92">
        <f t="shared" si="64"/>
        <v>25.414813147024169</v>
      </c>
      <c r="BU92">
        <f t="shared" si="53"/>
        <v>1.259802252496069</v>
      </c>
      <c r="BV92">
        <f t="shared" si="54"/>
        <v>0.90477734455562842</v>
      </c>
    </row>
    <row r="93" spans="1:74" hidden="1" x14ac:dyDescent="0.35">
      <c r="A93" s="9">
        <v>12</v>
      </c>
      <c r="B93" s="16">
        <f t="shared" si="20"/>
        <v>176.63547851955832</v>
      </c>
      <c r="C93" s="16">
        <f t="shared" si="12"/>
        <v>312.10028159470835</v>
      </c>
      <c r="D93" s="16">
        <f t="shared" si="13"/>
        <v>966.8468297912666</v>
      </c>
      <c r="E93" s="16">
        <f t="shared" si="14"/>
        <v>626.85673579873333</v>
      </c>
      <c r="F93" s="16">
        <f t="shared" si="15"/>
        <v>506.0008820748248</v>
      </c>
      <c r="G93" s="16">
        <f t="shared" si="16"/>
        <v>343.97435290650827</v>
      </c>
      <c r="H93" s="16">
        <f t="shared" si="17"/>
        <v>100.93455915403332</v>
      </c>
      <c r="I93" s="16">
        <f t="shared" si="18"/>
        <v>102.26264545869167</v>
      </c>
      <c r="J93" s="16">
        <f t="shared" si="21"/>
        <v>3135.6117652983244</v>
      </c>
      <c r="L93">
        <v>12</v>
      </c>
      <c r="M93">
        <f t="shared" si="22"/>
        <v>176.63547851955832</v>
      </c>
      <c r="N93">
        <f t="shared" si="23"/>
        <v>312.10028159470835</v>
      </c>
      <c r="O93">
        <f t="shared" si="24"/>
        <v>966.8468297912666</v>
      </c>
      <c r="P93">
        <f t="shared" si="25"/>
        <v>626.85673579873333</v>
      </c>
      <c r="Q93">
        <f t="shared" si="26"/>
        <v>506.0008820748248</v>
      </c>
      <c r="R93">
        <f t="shared" si="27"/>
        <v>343.97435290650827</v>
      </c>
      <c r="S93">
        <f t="shared" si="28"/>
        <v>100.93455915403332</v>
      </c>
      <c r="T93">
        <f t="shared" si="29"/>
        <v>102.26264545869167</v>
      </c>
      <c r="V93">
        <f t="shared" si="55"/>
        <v>5.0327219920518633</v>
      </c>
      <c r="W93">
        <f t="shared" si="56"/>
        <v>7.5243414398230577</v>
      </c>
      <c r="X93">
        <f t="shared" si="57"/>
        <v>32.772062627009234</v>
      </c>
      <c r="Y93">
        <f t="shared" si="58"/>
        <v>70.826069413682973</v>
      </c>
      <c r="Z93">
        <f t="shared" si="59"/>
        <v>104.59425316519992</v>
      </c>
      <c r="AA93">
        <f t="shared" si="60"/>
        <v>120.76801124738111</v>
      </c>
      <c r="AB93">
        <f t="shared" si="61"/>
        <v>49.696084577539771</v>
      </c>
      <c r="AC93">
        <f t="shared" si="62"/>
        <v>64.873962093121094</v>
      </c>
      <c r="AE93">
        <f t="shared" si="31"/>
        <v>4.5177110710026627</v>
      </c>
      <c r="AF93">
        <f t="shared" si="32"/>
        <v>6.7543569222335904</v>
      </c>
      <c r="AG93">
        <f t="shared" si="33"/>
        <v>29.418416193752357</v>
      </c>
      <c r="AH93">
        <f t="shared" si="34"/>
        <v>63.578262103713897</v>
      </c>
      <c r="AI93">
        <f t="shared" si="35"/>
        <v>93.890863877229108</v>
      </c>
      <c r="AJ93">
        <f t="shared" si="36"/>
        <v>123.78725773717318</v>
      </c>
      <c r="AK93">
        <f t="shared" si="37"/>
        <v>41.912948910657796</v>
      </c>
      <c r="AL93">
        <f t="shared" si="38"/>
        <v>49.078359532780652</v>
      </c>
      <c r="AW93">
        <f t="shared" ref="AW93:BD93" si="74">AW92+AN216/B$57-AW92/B$58</f>
        <v>0.17680560510682009</v>
      </c>
      <c r="AX93">
        <f t="shared" si="74"/>
        <v>0.26433920717242909</v>
      </c>
      <c r="AY93">
        <f t="shared" si="74"/>
        <v>0.76754810783214822</v>
      </c>
      <c r="AZ93">
        <f t="shared" si="74"/>
        <v>2.985846485412972</v>
      </c>
      <c r="BA93">
        <f t="shared" si="74"/>
        <v>5.5117837576091144</v>
      </c>
      <c r="BB93">
        <f t="shared" si="74"/>
        <v>20.42660843641336</v>
      </c>
      <c r="BC93">
        <f t="shared" si="74"/>
        <v>4.1614776435615921</v>
      </c>
      <c r="BD93">
        <f t="shared" si="74"/>
        <v>3.4738800512040395</v>
      </c>
      <c r="BF93">
        <f t="shared" si="40"/>
        <v>0.14082112916612566</v>
      </c>
      <c r="BG93">
        <f t="shared" si="41"/>
        <v>0.21053939785681597</v>
      </c>
      <c r="BH93">
        <f t="shared" si="42"/>
        <v>0.61133237924750028</v>
      </c>
      <c r="BI93">
        <f t="shared" si="43"/>
        <v>2.3781501346551104</v>
      </c>
      <c r="BJ93">
        <f t="shared" si="44"/>
        <v>4.3899943782726067</v>
      </c>
      <c r="BK93">
        <f t="shared" si="45"/>
        <v>22.366606771199024</v>
      </c>
      <c r="BL93">
        <f t="shared" si="46"/>
        <v>2.9081117864777655</v>
      </c>
      <c r="BM93">
        <f t="shared" si="47"/>
        <v>2.2887721120822597</v>
      </c>
      <c r="BO93">
        <f t="shared" si="48"/>
        <v>0.10158832200761181</v>
      </c>
      <c r="BP93">
        <f t="shared" si="49"/>
        <v>0.15188306095412174</v>
      </c>
      <c r="BQ93">
        <f t="shared" si="50"/>
        <v>0.44101500225446</v>
      </c>
      <c r="BR93">
        <f t="shared" si="51"/>
        <v>1.7155968219569102</v>
      </c>
      <c r="BS93">
        <f t="shared" si="52"/>
        <v>3.1669406796579009</v>
      </c>
      <c r="BT93">
        <f t="shared" si="64"/>
        <v>24.320166860429385</v>
      </c>
      <c r="BU93">
        <f t="shared" si="53"/>
        <v>1.7741480172079562</v>
      </c>
      <c r="BV93">
        <f t="shared" si="54"/>
        <v>1.3206078459309363</v>
      </c>
    </row>
    <row r="94" spans="1:74" hidden="1" x14ac:dyDescent="0.35">
      <c r="A94" s="9">
        <v>13</v>
      </c>
      <c r="B94" s="16">
        <f t="shared" si="20"/>
        <v>180.86177860082583</v>
      </c>
      <c r="C94" s="16">
        <f t="shared" si="12"/>
        <v>319.56780429469228</v>
      </c>
      <c r="D94" s="16">
        <f t="shared" si="13"/>
        <v>989.98026181504667</v>
      </c>
      <c r="E94" s="16">
        <f t="shared" si="14"/>
        <v>641.85533458338193</v>
      </c>
      <c r="F94" s="16">
        <f t="shared" si="15"/>
        <v>518.10780185650094</v>
      </c>
      <c r="G94" s="16">
        <f t="shared" si="16"/>
        <v>352.2045162226608</v>
      </c>
      <c r="H94" s="16">
        <f t="shared" si="17"/>
        <v>103.34958777190047</v>
      </c>
      <c r="I94" s="16">
        <f t="shared" si="18"/>
        <v>104.70945076889917</v>
      </c>
      <c r="J94" s="16">
        <f t="shared" si="21"/>
        <v>3210.6365359139086</v>
      </c>
      <c r="L94">
        <v>13</v>
      </c>
      <c r="M94">
        <f t="shared" si="22"/>
        <v>180.86177860082583</v>
      </c>
      <c r="N94">
        <f t="shared" si="23"/>
        <v>319.56780429469228</v>
      </c>
      <c r="O94">
        <f t="shared" si="24"/>
        <v>989.98026181504667</v>
      </c>
      <c r="P94">
        <f t="shared" si="25"/>
        <v>641.85533458338193</v>
      </c>
      <c r="Q94">
        <f t="shared" si="26"/>
        <v>518.10780185650094</v>
      </c>
      <c r="R94">
        <f t="shared" si="27"/>
        <v>352.2045162226608</v>
      </c>
      <c r="S94">
        <f t="shared" si="28"/>
        <v>103.34958777190047</v>
      </c>
      <c r="T94">
        <f t="shared" si="29"/>
        <v>104.70945076889917</v>
      </c>
      <c r="V94">
        <f t="shared" si="55"/>
        <v>5.1637657807095003</v>
      </c>
      <c r="W94">
        <f t="shared" si="56"/>
        <v>7.7202628936576403</v>
      </c>
      <c r="X94">
        <f t="shared" si="57"/>
        <v>33.625393141897803</v>
      </c>
      <c r="Y94">
        <f t="shared" si="58"/>
        <v>72.670263566738853</v>
      </c>
      <c r="Z94">
        <f t="shared" si="59"/>
        <v>107.31771518599706</v>
      </c>
      <c r="AA94">
        <f t="shared" si="60"/>
        <v>122.86574640327986</v>
      </c>
      <c r="AB94">
        <f t="shared" si="61"/>
        <v>51.134676796592487</v>
      </c>
      <c r="AC94">
        <f t="shared" si="62"/>
        <v>67.103314176174592</v>
      </c>
      <c r="AE94">
        <f t="shared" si="31"/>
        <v>4.6893813780190632</v>
      </c>
      <c r="AF94">
        <f t="shared" si="32"/>
        <v>7.0110184280967456</v>
      </c>
      <c r="AG94">
        <f t="shared" si="33"/>
        <v>30.536298338171321</v>
      </c>
      <c r="AH94">
        <f t="shared" si="34"/>
        <v>65.994197873703598</v>
      </c>
      <c r="AI94">
        <f t="shared" si="35"/>
        <v>97.458660306552702</v>
      </c>
      <c r="AJ94">
        <f t="shared" si="36"/>
        <v>122.88148379023554</v>
      </c>
      <c r="AK94">
        <f t="shared" si="37"/>
        <v>44.035622274352882</v>
      </c>
      <c r="AL94">
        <f t="shared" si="38"/>
        <v>52.463131509996458</v>
      </c>
      <c r="AW94">
        <f t="shared" ref="AW94:BD94" si="75">AW93+AN217/B$57-AW93/B$58</f>
        <v>0.19496287569930087</v>
      </c>
      <c r="AX94">
        <f t="shared" si="75"/>
        <v>0.29148584944053946</v>
      </c>
      <c r="AY94">
        <f t="shared" si="75"/>
        <v>0.84637241138426078</v>
      </c>
      <c r="AZ94">
        <f t="shared" si="75"/>
        <v>3.2924816882420691</v>
      </c>
      <c r="BA94">
        <f t="shared" si="75"/>
        <v>6.0778232170124795</v>
      </c>
      <c r="BB94">
        <f t="shared" si="75"/>
        <v>19.45467408388231</v>
      </c>
      <c r="BC94">
        <f t="shared" si="75"/>
        <v>4.7659413027794688</v>
      </c>
      <c r="BD94">
        <f t="shared" si="75"/>
        <v>4.114882745213797</v>
      </c>
      <c r="BF94">
        <f t="shared" si="40"/>
        <v>0.16241181473054234</v>
      </c>
      <c r="BG94">
        <f t="shared" si="41"/>
        <v>0.24281928344618386</v>
      </c>
      <c r="BH94">
        <f t="shared" si="42"/>
        <v>0.70506181639828902</v>
      </c>
      <c r="BI94">
        <f t="shared" si="43"/>
        <v>2.742767945109827</v>
      </c>
      <c r="BJ94">
        <f t="shared" si="44"/>
        <v>5.063068005874511</v>
      </c>
      <c r="BK94">
        <f t="shared" si="45"/>
        <v>21.202607770327624</v>
      </c>
      <c r="BL94">
        <f t="shared" si="46"/>
        <v>3.5347947150196783</v>
      </c>
      <c r="BM94">
        <f t="shared" si="47"/>
        <v>2.8813260816431496</v>
      </c>
      <c r="BO94">
        <f t="shared" si="48"/>
        <v>0.12512800630272009</v>
      </c>
      <c r="BP94">
        <f t="shared" si="49"/>
        <v>0.18707686309573829</v>
      </c>
      <c r="BQ94">
        <f t="shared" si="50"/>
        <v>0.54320542845028408</v>
      </c>
      <c r="BR94">
        <f t="shared" si="51"/>
        <v>2.11312880957583</v>
      </c>
      <c r="BS94">
        <f t="shared" si="52"/>
        <v>3.900772898826725</v>
      </c>
      <c r="BT94">
        <f t="shared" si="64"/>
        <v>23.148030806891168</v>
      </c>
      <c r="BU94">
        <f t="shared" si="53"/>
        <v>2.3411299018428608</v>
      </c>
      <c r="BV94">
        <f t="shared" si="54"/>
        <v>1.804689979006598</v>
      </c>
    </row>
    <row r="95" spans="1:74" hidden="1" x14ac:dyDescent="0.35">
      <c r="A95" s="9">
        <v>14</v>
      </c>
      <c r="B95" s="16">
        <f t="shared" si="20"/>
        <v>185.18919999999972</v>
      </c>
      <c r="C95" s="16">
        <f t="shared" si="12"/>
        <v>327.21399999999954</v>
      </c>
      <c r="D95" s="16">
        <f t="shared" si="13"/>
        <v>1013.6671999999985</v>
      </c>
      <c r="E95" s="16">
        <f t="shared" si="14"/>
        <v>657.21279999999899</v>
      </c>
      <c r="F95" s="16">
        <f t="shared" si="15"/>
        <v>530.50439999999912</v>
      </c>
      <c r="G95" s="16">
        <f t="shared" si="16"/>
        <v>360.63159999999942</v>
      </c>
      <c r="H95" s="16">
        <f t="shared" si="17"/>
        <v>105.82239999999985</v>
      </c>
      <c r="I95" s="16">
        <f t="shared" si="18"/>
        <v>107.21479999999984</v>
      </c>
      <c r="J95" s="16">
        <f t="shared" si="21"/>
        <v>3287.456399999995</v>
      </c>
      <c r="L95">
        <v>14</v>
      </c>
      <c r="M95">
        <f t="shared" si="22"/>
        <v>185.18919999999972</v>
      </c>
      <c r="N95">
        <f t="shared" si="23"/>
        <v>327.21399999999954</v>
      </c>
      <c r="O95">
        <f t="shared" si="24"/>
        <v>1013.6671999999985</v>
      </c>
      <c r="P95">
        <f t="shared" si="25"/>
        <v>657.21279999999899</v>
      </c>
      <c r="Q95">
        <f t="shared" si="26"/>
        <v>530.50439999999912</v>
      </c>
      <c r="R95">
        <f t="shared" si="27"/>
        <v>360.63159999999942</v>
      </c>
      <c r="S95">
        <f t="shared" si="28"/>
        <v>105.82239999999985</v>
      </c>
      <c r="T95">
        <f t="shared" si="29"/>
        <v>107.21479999999984</v>
      </c>
      <c r="V95">
        <f t="shared" si="55"/>
        <v>5.2944025204729979</v>
      </c>
      <c r="W95">
        <f t="shared" si="56"/>
        <v>7.9155757752589366</v>
      </c>
      <c r="X95">
        <f t="shared" si="57"/>
        <v>34.476073037127257</v>
      </c>
      <c r="Y95">
        <f t="shared" si="58"/>
        <v>74.508729274377586</v>
      </c>
      <c r="Z95">
        <f t="shared" si="59"/>
        <v>110.03271757497836</v>
      </c>
      <c r="AA95">
        <f t="shared" si="60"/>
        <v>125.25122601170759</v>
      </c>
      <c r="AB95">
        <f t="shared" si="61"/>
        <v>52.539636098980822</v>
      </c>
      <c r="AC95">
        <f t="shared" si="62"/>
        <v>69.240907161588893</v>
      </c>
      <c r="AE95">
        <f t="shared" si="31"/>
        <v>4.8475095122492089</v>
      </c>
      <c r="AF95">
        <f t="shared" si="32"/>
        <v>7.2474332499503777</v>
      </c>
      <c r="AG95">
        <f t="shared" si="33"/>
        <v>31.565996606080148</v>
      </c>
      <c r="AH95">
        <f t="shared" si="34"/>
        <v>68.219553104715345</v>
      </c>
      <c r="AI95">
        <f t="shared" si="35"/>
        <v>100.74501193303416</v>
      </c>
      <c r="AJ95">
        <f t="shared" si="36"/>
        <v>122.87676257414883</v>
      </c>
      <c r="AK95">
        <f t="shared" si="37"/>
        <v>45.971728053145497</v>
      </c>
      <c r="AL95">
        <f t="shared" si="38"/>
        <v>55.60031350989177</v>
      </c>
      <c r="AW95">
        <f t="shared" ref="AW95:BD95" si="76">AW94+AN218/B$57-AW94/B$58</f>
        <v>0.21100902906190966</v>
      </c>
      <c r="AX95">
        <f t="shared" si="76"/>
        <v>0.31547619440430097</v>
      </c>
      <c r="AY95">
        <f t="shared" si="76"/>
        <v>0.91603193741576727</v>
      </c>
      <c r="AZ95">
        <f t="shared" si="76"/>
        <v>3.5634648993975993</v>
      </c>
      <c r="BA95">
        <f t="shared" si="76"/>
        <v>6.5780501607380337</v>
      </c>
      <c r="BB95">
        <f t="shared" si="76"/>
        <v>18.651585315766951</v>
      </c>
      <c r="BC95">
        <f t="shared" si="76"/>
        <v>5.3334426447002938</v>
      </c>
      <c r="BD95">
        <f t="shared" si="76"/>
        <v>4.7521442566803156</v>
      </c>
      <c r="BF95">
        <f t="shared" si="40"/>
        <v>0.18194245131179745</v>
      </c>
      <c r="BG95">
        <f t="shared" si="41"/>
        <v>0.27201922304279724</v>
      </c>
      <c r="BH95">
        <f t="shared" si="42"/>
        <v>0.78984817338987201</v>
      </c>
      <c r="BI95">
        <f t="shared" si="43"/>
        <v>3.0725961909891724</v>
      </c>
      <c r="BJ95">
        <f t="shared" si="44"/>
        <v>5.6719211325572916</v>
      </c>
      <c r="BK95">
        <f t="shared" si="45"/>
        <v>20.153847558460438</v>
      </c>
      <c r="BL95">
        <f t="shared" si="46"/>
        <v>4.1503680088995729</v>
      </c>
      <c r="BM95">
        <f t="shared" si="47"/>
        <v>3.4981044134284729</v>
      </c>
      <c r="BO95">
        <f t="shared" si="48"/>
        <v>0.14749829135941345</v>
      </c>
      <c r="BP95">
        <f t="shared" si="49"/>
        <v>0.22052231530600563</v>
      </c>
      <c r="BQ95">
        <f t="shared" si="50"/>
        <v>0.640319261219087</v>
      </c>
      <c r="BR95">
        <f t="shared" si="51"/>
        <v>2.4909122908962278</v>
      </c>
      <c r="BS95">
        <f t="shared" si="52"/>
        <v>4.5981499630553966</v>
      </c>
      <c r="BT95">
        <f t="shared" si="64"/>
        <v>21.980776984953042</v>
      </c>
      <c r="BU95">
        <f t="shared" si="53"/>
        <v>2.9379623084312696</v>
      </c>
      <c r="BV95">
        <f t="shared" si="54"/>
        <v>2.3430080303248735</v>
      </c>
    </row>
    <row r="96" spans="1:74" hidden="1" x14ac:dyDescent="0.35">
      <c r="A96" s="9">
        <v>15</v>
      </c>
      <c r="B96" s="16">
        <f t="shared" si="20"/>
        <v>189.62016221421425</v>
      </c>
      <c r="C96" s="16">
        <f t="shared" si="12"/>
        <v>335.04314376195754</v>
      </c>
      <c r="D96" s="16">
        <f t="shared" si="13"/>
        <v>1037.9208879093833</v>
      </c>
      <c r="E96" s="16">
        <f t="shared" si="14"/>
        <v>672.937718534655</v>
      </c>
      <c r="F96" s="16">
        <f t="shared" si="15"/>
        <v>543.19760754598212</v>
      </c>
      <c r="G96" s="16">
        <f t="shared" si="16"/>
        <v>369.26031589083823</v>
      </c>
      <c r="H96" s="16">
        <f t="shared" si="17"/>
        <v>108.35437840812243</v>
      </c>
      <c r="I96" s="16">
        <f t="shared" si="18"/>
        <v>109.78009391349246</v>
      </c>
      <c r="J96" s="16">
        <f t="shared" si="21"/>
        <v>3366.1143081786458</v>
      </c>
      <c r="L96">
        <v>15</v>
      </c>
      <c r="M96">
        <f t="shared" si="22"/>
        <v>189.62016221421425</v>
      </c>
      <c r="N96">
        <f t="shared" si="23"/>
        <v>335.04314376195754</v>
      </c>
      <c r="O96">
        <f t="shared" si="24"/>
        <v>1037.9208879093833</v>
      </c>
      <c r="P96">
        <f t="shared" si="25"/>
        <v>672.937718534655</v>
      </c>
      <c r="Q96">
        <f t="shared" si="26"/>
        <v>543.19760754598212</v>
      </c>
      <c r="R96">
        <f t="shared" si="27"/>
        <v>369.26031589083823</v>
      </c>
      <c r="S96">
        <f t="shared" si="28"/>
        <v>108.35437840812243</v>
      </c>
      <c r="T96">
        <f t="shared" si="29"/>
        <v>109.78009391349246</v>
      </c>
      <c r="V96">
        <f t="shared" si="55"/>
        <v>5.4258033024574743</v>
      </c>
      <c r="W96">
        <f t="shared" si="56"/>
        <v>8.1120309640558546</v>
      </c>
      <c r="X96">
        <f t="shared" si="57"/>
        <v>35.33172821999532</v>
      </c>
      <c r="Y96">
        <f t="shared" si="58"/>
        <v>76.357947435154713</v>
      </c>
      <c r="Z96">
        <f t="shared" si="59"/>
        <v>112.7635989307725</v>
      </c>
      <c r="AA96">
        <f t="shared" si="60"/>
        <v>127.86006905513946</v>
      </c>
      <c r="AB96">
        <f t="shared" si="61"/>
        <v>53.928717846677202</v>
      </c>
      <c r="AC96">
        <f t="shared" si="62"/>
        <v>71.31563843448528</v>
      </c>
      <c r="AE96">
        <f t="shared" si="31"/>
        <v>4.9964738483238058</v>
      </c>
      <c r="AF96">
        <f t="shared" si="32"/>
        <v>7.4701474250532307</v>
      </c>
      <c r="AG96">
        <f t="shared" si="33"/>
        <v>32.536022083095851</v>
      </c>
      <c r="AH96">
        <f t="shared" si="34"/>
        <v>70.315945161269426</v>
      </c>
      <c r="AI96">
        <f t="shared" si="35"/>
        <v>103.84091381368225</v>
      </c>
      <c r="AJ96">
        <f t="shared" si="36"/>
        <v>123.58910160541645</v>
      </c>
      <c r="AK96">
        <f t="shared" si="37"/>
        <v>47.762975702009683</v>
      </c>
      <c r="AL96">
        <f t="shared" si="38"/>
        <v>58.523297863826862</v>
      </c>
      <c r="AW96">
        <f t="shared" ref="AW96:BD96" si="77">AW95+AN219/B$57-AW95/B$58</f>
        <v>0.2251904350131019</v>
      </c>
      <c r="AX96">
        <f t="shared" si="77"/>
        <v>0.33667858560374098</v>
      </c>
      <c r="AY96">
        <f t="shared" si="77"/>
        <v>0.97759622604598839</v>
      </c>
      <c r="AZ96">
        <f t="shared" si="77"/>
        <v>3.8029567474756028</v>
      </c>
      <c r="BA96">
        <f t="shared" si="77"/>
        <v>7.020144985359785</v>
      </c>
      <c r="BB96">
        <f t="shared" si="77"/>
        <v>18.018590714822253</v>
      </c>
      <c r="BC96">
        <f t="shared" si="77"/>
        <v>5.8606397319490355</v>
      </c>
      <c r="BD96">
        <f t="shared" si="77"/>
        <v>5.3766465065559466</v>
      </c>
      <c r="BF96">
        <f t="shared" si="40"/>
        <v>0.19938239796186477</v>
      </c>
      <c r="BG96">
        <f t="shared" si="41"/>
        <v>0.29809340585969946</v>
      </c>
      <c r="BH96">
        <f t="shared" si="42"/>
        <v>0.86555843180540915</v>
      </c>
      <c r="BI96">
        <f t="shared" si="43"/>
        <v>3.3671174160342288</v>
      </c>
      <c r="BJ96">
        <f t="shared" si="44"/>
        <v>6.215598549465736</v>
      </c>
      <c r="BK96">
        <f t="shared" si="45"/>
        <v>19.252490212844343</v>
      </c>
      <c r="BL96">
        <f t="shared" si="46"/>
        <v>4.7419053267999338</v>
      </c>
      <c r="BM96">
        <f t="shared" si="47"/>
        <v>4.1251243350543936</v>
      </c>
      <c r="BO96">
        <f t="shared" si="48"/>
        <v>0.16816478733084383</v>
      </c>
      <c r="BP96">
        <f t="shared" si="49"/>
        <v>0.2514204599480806</v>
      </c>
      <c r="BQ96">
        <f t="shared" si="50"/>
        <v>0.73003660852155794</v>
      </c>
      <c r="BR96">
        <f t="shared" si="51"/>
        <v>2.8399226309519943</v>
      </c>
      <c r="BS96">
        <f t="shared" si="52"/>
        <v>5.2424126647565323</v>
      </c>
      <c r="BT96">
        <f t="shared" si="64"/>
        <v>20.884619329057479</v>
      </c>
      <c r="BU96">
        <f t="shared" si="53"/>
        <v>3.5441651586654213</v>
      </c>
      <c r="BV96">
        <f t="shared" si="54"/>
        <v>2.9205562218766734</v>
      </c>
    </row>
    <row r="97" spans="1:74" hidden="1" x14ac:dyDescent="0.35">
      <c r="A97" s="9">
        <v>16</v>
      </c>
      <c r="B97" s="16">
        <f t="shared" si="20"/>
        <v>194.15714263113063</v>
      </c>
      <c r="C97" s="16">
        <f t="shared" si="12"/>
        <v>343.05961291966696</v>
      </c>
      <c r="D97" s="16">
        <f t="shared" si="13"/>
        <v>1062.7548859809256</v>
      </c>
      <c r="E97" s="16">
        <f t="shared" si="14"/>
        <v>689.03888211950118</v>
      </c>
      <c r="F97" s="16">
        <f t="shared" si="15"/>
        <v>556.19452137188546</v>
      </c>
      <c r="G97" s="16">
        <f t="shared" si="16"/>
        <v>378.09548828167539</v>
      </c>
      <c r="H97" s="16">
        <f t="shared" si="17"/>
        <v>110.94693864636037</v>
      </c>
      <c r="I97" s="16">
        <f t="shared" si="18"/>
        <v>112.40676678644407</v>
      </c>
      <c r="J97" s="16">
        <f t="shared" si="21"/>
        <v>3446.6542387375898</v>
      </c>
      <c r="L97">
        <v>16</v>
      </c>
      <c r="M97">
        <f t="shared" si="22"/>
        <v>194.15714263113063</v>
      </c>
      <c r="N97">
        <f t="shared" si="23"/>
        <v>343.05961291966696</v>
      </c>
      <c r="O97">
        <f t="shared" si="24"/>
        <v>1062.7548859809256</v>
      </c>
      <c r="P97">
        <f t="shared" si="25"/>
        <v>689.03888211950118</v>
      </c>
      <c r="Q97">
        <f t="shared" si="26"/>
        <v>556.19452137188546</v>
      </c>
      <c r="R97">
        <f t="shared" si="27"/>
        <v>378.09548828167539</v>
      </c>
      <c r="S97">
        <f t="shared" si="28"/>
        <v>110.94693864636037</v>
      </c>
      <c r="T97">
        <f t="shared" si="29"/>
        <v>112.40676678644407</v>
      </c>
      <c r="V97">
        <f t="shared" si="55"/>
        <v>5.5587736279496225</v>
      </c>
      <c r="W97">
        <f t="shared" si="56"/>
        <v>8.3108327520241616</v>
      </c>
      <c r="X97">
        <f t="shared" si="57"/>
        <v>36.197603951149269</v>
      </c>
      <c r="Y97">
        <f t="shared" si="58"/>
        <v>78.22925396035923</v>
      </c>
      <c r="Z97">
        <f t="shared" si="59"/>
        <v>115.52709985729885</v>
      </c>
      <c r="AA97">
        <f t="shared" si="60"/>
        <v>130.64773382807408</v>
      </c>
      <c r="AB97">
        <f t="shared" si="61"/>
        <v>55.315040386856232</v>
      </c>
      <c r="AC97">
        <f t="shared" si="62"/>
        <v>73.350434039370171</v>
      </c>
      <c r="AE97">
        <f t="shared" si="31"/>
        <v>5.1395836663683614</v>
      </c>
      <c r="AF97">
        <f t="shared" si="32"/>
        <v>7.6841086047207714</v>
      </c>
      <c r="AG97">
        <f t="shared" si="33"/>
        <v>33.46792412872901</v>
      </c>
      <c r="AH97">
        <f t="shared" si="34"/>
        <v>72.329945919231179</v>
      </c>
      <c r="AI97">
        <f t="shared" si="35"/>
        <v>106.81514218604568</v>
      </c>
      <c r="AJ97">
        <f t="shared" si="36"/>
        <v>124.87039184033335</v>
      </c>
      <c r="AK97">
        <f t="shared" si="37"/>
        <v>49.444541741464462</v>
      </c>
      <c r="AL97">
        <f t="shared" si="38"/>
        <v>61.264513700396527</v>
      </c>
      <c r="AW97">
        <f t="shared" ref="AW97:BD97" si="78">AW96+AN220/B$57-AW96/B$58</f>
        <v>0.23779527306690171</v>
      </c>
      <c r="AX97">
        <f t="shared" si="78"/>
        <v>0.35552387558006993</v>
      </c>
      <c r="AY97">
        <f t="shared" si="78"/>
        <v>1.0323163215535913</v>
      </c>
      <c r="AZ97">
        <f t="shared" si="78"/>
        <v>4.0158239321974882</v>
      </c>
      <c r="BA97">
        <f t="shared" si="78"/>
        <v>7.4130914737375333</v>
      </c>
      <c r="BB97">
        <f t="shared" si="78"/>
        <v>17.547048199669305</v>
      </c>
      <c r="BC97">
        <f t="shared" si="78"/>
        <v>6.3473727324022953</v>
      </c>
      <c r="BD97">
        <f t="shared" si="78"/>
        <v>5.9820451350528412</v>
      </c>
      <c r="BF97">
        <f t="shared" si="40"/>
        <v>0.21486722019260707</v>
      </c>
      <c r="BG97">
        <f t="shared" si="41"/>
        <v>0.32124451370612439</v>
      </c>
      <c r="BH97">
        <f t="shared" si="42"/>
        <v>0.9327811083497568</v>
      </c>
      <c r="BI97">
        <f t="shared" si="43"/>
        <v>3.6286210148990525</v>
      </c>
      <c r="BJ97">
        <f t="shared" si="44"/>
        <v>6.6983264110021654</v>
      </c>
      <c r="BK97">
        <f t="shared" si="45"/>
        <v>18.512150514031092</v>
      </c>
      <c r="BL97">
        <f t="shared" si="46"/>
        <v>5.3012725293744847</v>
      </c>
      <c r="BM97">
        <f t="shared" si="47"/>
        <v>4.7508854208051705</v>
      </c>
      <c r="BO97">
        <f t="shared" si="48"/>
        <v>0.18689535370945637</v>
      </c>
      <c r="BP97">
        <f t="shared" si="49"/>
        <v>0.27942422749505191</v>
      </c>
      <c r="BQ97">
        <f t="shared" si="50"/>
        <v>0.81134970249186877</v>
      </c>
      <c r="BR97">
        <f t="shared" si="51"/>
        <v>3.156239502001335</v>
      </c>
      <c r="BS97">
        <f t="shared" si="52"/>
        <v>5.8263241955820542</v>
      </c>
      <c r="BT97">
        <f t="shared" si="64"/>
        <v>19.905341859329596</v>
      </c>
      <c r="BU97">
        <f t="shared" si="53"/>
        <v>4.1430352427326778</v>
      </c>
      <c r="BV97">
        <f t="shared" si="54"/>
        <v>3.5228402784655337</v>
      </c>
    </row>
    <row r="98" spans="1:74" hidden="1" x14ac:dyDescent="0.35">
      <c r="A98" s="9">
        <v>17</v>
      </c>
      <c r="B98" s="16">
        <f t="shared" si="20"/>
        <v>198.80267791406504</v>
      </c>
      <c r="C98" s="16">
        <f t="shared" si="12"/>
        <v>351.26788954740823</v>
      </c>
      <c r="D98" s="16">
        <f t="shared" si="13"/>
        <v>1088.1830791085667</v>
      </c>
      <c r="E98" s="16">
        <f t="shared" si="14"/>
        <v>705.5252930484113</v>
      </c>
      <c r="F98" s="16">
        <f t="shared" si="15"/>
        <v>569.50240815984046</v>
      </c>
      <c r="G98" s="16">
        <f t="shared" si="16"/>
        <v>387.1420569905477</v>
      </c>
      <c r="H98" s="16">
        <f t="shared" si="17"/>
        <v>113.60153023660861</v>
      </c>
      <c r="I98" s="16">
        <f t="shared" si="18"/>
        <v>115.0962872134061</v>
      </c>
      <c r="J98" s="16">
        <f t="shared" si="21"/>
        <v>3529.1212222188537</v>
      </c>
      <c r="L98">
        <v>17</v>
      </c>
      <c r="M98">
        <f t="shared" si="22"/>
        <v>198.80267791406504</v>
      </c>
      <c r="N98">
        <f t="shared" si="23"/>
        <v>351.26788954740823</v>
      </c>
      <c r="O98">
        <f t="shared" si="24"/>
        <v>1088.1830791085667</v>
      </c>
      <c r="P98">
        <f t="shared" si="25"/>
        <v>705.5252930484113</v>
      </c>
      <c r="Q98">
        <f t="shared" si="26"/>
        <v>569.50240815984046</v>
      </c>
      <c r="R98">
        <f t="shared" si="27"/>
        <v>387.1420569905477</v>
      </c>
      <c r="S98">
        <f t="shared" si="28"/>
        <v>113.60153023660861</v>
      </c>
      <c r="T98">
        <f t="shared" si="29"/>
        <v>115.0962872134061</v>
      </c>
      <c r="V98">
        <f t="shared" si="55"/>
        <v>5.6938758644403986</v>
      </c>
      <c r="W98">
        <f t="shared" si="56"/>
        <v>8.5128219257249462</v>
      </c>
      <c r="X98">
        <f t="shared" si="57"/>
        <v>37.07736225337959</v>
      </c>
      <c r="Y98">
        <f t="shared" si="58"/>
        <v>80.130563111699473</v>
      </c>
      <c r="Z98">
        <f t="shared" si="59"/>
        <v>118.33490794783472</v>
      </c>
      <c r="AA98">
        <f t="shared" si="60"/>
        <v>133.58357870509383</v>
      </c>
      <c r="AB98">
        <f t="shared" si="61"/>
        <v>56.708354605796288</v>
      </c>
      <c r="AC98">
        <f t="shared" si="62"/>
        <v>75.363533539871554</v>
      </c>
      <c r="AE98">
        <f t="shared" si="31"/>
        <v>5.2793136535621148</v>
      </c>
      <c r="AF98">
        <f t="shared" si="32"/>
        <v>7.8930166538219027</v>
      </c>
      <c r="AG98">
        <f t="shared" si="33"/>
        <v>34.377817402869098</v>
      </c>
      <c r="AH98">
        <f t="shared" si="34"/>
        <v>74.296381932940534</v>
      </c>
      <c r="AI98">
        <f t="shared" si="35"/>
        <v>109.71912807646342</v>
      </c>
      <c r="AJ98">
        <f t="shared" si="36"/>
        <v>126.60359443665556</v>
      </c>
      <c r="AK98">
        <f t="shared" si="37"/>
        <v>51.045586826571309</v>
      </c>
      <c r="AL98">
        <f t="shared" si="38"/>
        <v>63.854353773033743</v>
      </c>
      <c r="AW98">
        <f t="shared" ref="AW98:BD98" si="79">AW97+AN221/B$57-AW97/B$58</f>
        <v>0.24911388469368811</v>
      </c>
      <c r="AX98">
        <f t="shared" si="79"/>
        <v>0.3724461491805573</v>
      </c>
      <c r="AY98">
        <f t="shared" si="79"/>
        <v>1.0814526536974625</v>
      </c>
      <c r="AZ98">
        <f t="shared" si="79"/>
        <v>4.2069696638340845</v>
      </c>
      <c r="BA98">
        <f t="shared" si="79"/>
        <v>7.7659408061187962</v>
      </c>
      <c r="BB98">
        <f t="shared" si="79"/>
        <v>17.222686058016002</v>
      </c>
      <c r="BC98">
        <f t="shared" si="79"/>
        <v>6.7956534923782748</v>
      </c>
      <c r="BD98">
        <f t="shared" si="79"/>
        <v>6.5642881427506987</v>
      </c>
      <c r="BF98">
        <f t="shared" si="40"/>
        <v>0.22862405191718385</v>
      </c>
      <c r="BG98">
        <f t="shared" si="41"/>
        <v>0.34181213083049172</v>
      </c>
      <c r="BH98">
        <f t="shared" si="42"/>
        <v>0.99250223627205758</v>
      </c>
      <c r="BI98">
        <f t="shared" si="43"/>
        <v>3.8609427652781139</v>
      </c>
      <c r="BJ98">
        <f t="shared" si="44"/>
        <v>7.1271854486433854</v>
      </c>
      <c r="BK98">
        <f t="shared" si="45"/>
        <v>17.933089125414021</v>
      </c>
      <c r="BL98">
        <f t="shared" si="46"/>
        <v>5.82432263088839</v>
      </c>
      <c r="BM98">
        <f t="shared" si="47"/>
        <v>5.3664652779290059</v>
      </c>
      <c r="BO98">
        <f t="shared" si="48"/>
        <v>0.20367847359934682</v>
      </c>
      <c r="BP98">
        <f t="shared" si="49"/>
        <v>0.30451639922169538</v>
      </c>
      <c r="BQ98">
        <f t="shared" si="50"/>
        <v>0.88420854600660137</v>
      </c>
      <c r="BR98">
        <f t="shared" si="51"/>
        <v>3.4396684097399657</v>
      </c>
      <c r="BS98">
        <f t="shared" si="52"/>
        <v>6.3495255248341209</v>
      </c>
      <c r="BT98">
        <f t="shared" si="64"/>
        <v>19.069427052150495</v>
      </c>
      <c r="BU98">
        <f t="shared" si="53"/>
        <v>4.7221538860535812</v>
      </c>
      <c r="BV98">
        <f t="shared" si="54"/>
        <v>4.1368628496353521</v>
      </c>
    </row>
    <row r="99" spans="1:74" hidden="1" x14ac:dyDescent="0.35">
      <c r="A99" s="9">
        <v>18</v>
      </c>
      <c r="B99" s="16">
        <f t="shared" si="20"/>
        <v>203.55936542025808</v>
      </c>
      <c r="C99" s="16">
        <f t="shared" si="12"/>
        <v>359.67256296060646</v>
      </c>
      <c r="D99" s="16">
        <f t="shared" si="13"/>
        <v>1114.2196844056234</v>
      </c>
      <c r="E99" s="16">
        <f t="shared" si="14"/>
        <v>722.40616901023918</v>
      </c>
      <c r="F99" s="16">
        <f t="shared" si="15"/>
        <v>583.12870845953626</v>
      </c>
      <c r="G99" s="16">
        <f t="shared" si="16"/>
        <v>396.40508002892363</v>
      </c>
      <c r="H99" s="16">
        <f t="shared" si="17"/>
        <v>116.31963738300463</v>
      </c>
      <c r="I99" s="16">
        <f t="shared" si="18"/>
        <v>117.85015892751785</v>
      </c>
      <c r="J99" s="16">
        <f t="shared" si="21"/>
        <v>3613.5613665957094</v>
      </c>
      <c r="L99">
        <v>18</v>
      </c>
      <c r="M99">
        <f t="shared" si="22"/>
        <v>203.55936542025808</v>
      </c>
      <c r="N99">
        <f t="shared" si="23"/>
        <v>359.67256296060646</v>
      </c>
      <c r="O99">
        <f t="shared" si="24"/>
        <v>1114.2196844056234</v>
      </c>
      <c r="P99">
        <f t="shared" si="25"/>
        <v>722.40616901023918</v>
      </c>
      <c r="Q99">
        <f t="shared" si="26"/>
        <v>583.12870845953626</v>
      </c>
      <c r="R99">
        <f t="shared" si="27"/>
        <v>396.40508002892363</v>
      </c>
      <c r="S99">
        <f t="shared" si="28"/>
        <v>116.31963738300463</v>
      </c>
      <c r="T99">
        <f t="shared" si="29"/>
        <v>117.85015892751785</v>
      </c>
      <c r="V99">
        <f t="shared" si="55"/>
        <v>5.831510897162846</v>
      </c>
      <c r="W99">
        <f t="shared" si="56"/>
        <v>8.7185978422012482</v>
      </c>
      <c r="X99">
        <f t="shared" si="57"/>
        <v>37.973613609837201</v>
      </c>
      <c r="Y99">
        <f t="shared" si="58"/>
        <v>82.067516592688449</v>
      </c>
      <c r="Z99">
        <f t="shared" si="59"/>
        <v>121.19535473581695</v>
      </c>
      <c r="AA99">
        <f t="shared" si="60"/>
        <v>136.64670497906619</v>
      </c>
      <c r="AB99">
        <f t="shared" si="61"/>
        <v>58.115967358371869</v>
      </c>
      <c r="AC99">
        <f t="shared" si="62"/>
        <v>77.369499677883482</v>
      </c>
      <c r="AE99">
        <f t="shared" si="31"/>
        <v>5.4175010571882094</v>
      </c>
      <c r="AF99">
        <f t="shared" si="32"/>
        <v>8.0996184111229184</v>
      </c>
      <c r="AG99">
        <f t="shared" si="33"/>
        <v>35.2776656863726</v>
      </c>
      <c r="AH99">
        <f t="shared" si="34"/>
        <v>76.241108992526847</v>
      </c>
      <c r="AI99">
        <f t="shared" si="35"/>
        <v>112.59105470025386</v>
      </c>
      <c r="AJ99">
        <f t="shared" si="36"/>
        <v>128.69758971718704</v>
      </c>
      <c r="AK99">
        <f t="shared" si="37"/>
        <v>52.589978039087207</v>
      </c>
      <c r="AL99">
        <f t="shared" si="38"/>
        <v>66.32060658021328</v>
      </c>
      <c r="AW99">
        <f t="shared" ref="AW99:BD99" si="80">AW98+AN222/B$57-AW98/B$58</f>
        <v>0.25941588937063081</v>
      </c>
      <c r="AX99">
        <f t="shared" si="80"/>
        <v>0.38784851013480659</v>
      </c>
      <c r="AY99">
        <f t="shared" si="80"/>
        <v>1.1261756939646985</v>
      </c>
      <c r="AZ99">
        <f t="shared" si="80"/>
        <v>4.3809472050934435</v>
      </c>
      <c r="BA99">
        <f t="shared" si="80"/>
        <v>8.0870981699641327</v>
      </c>
      <c r="BB99">
        <f t="shared" si="80"/>
        <v>17.028670572078198</v>
      </c>
      <c r="BC99">
        <f t="shared" si="80"/>
        <v>7.2088464760982678</v>
      </c>
      <c r="BD99">
        <f t="shared" si="80"/>
        <v>7.1212042438031418</v>
      </c>
      <c r="BF99">
        <f t="shared" si="40"/>
        <v>0.24091795158308643</v>
      </c>
      <c r="BG99">
        <f t="shared" si="41"/>
        <v>0.36019254184053107</v>
      </c>
      <c r="BH99">
        <f t="shared" si="42"/>
        <v>1.0458724867273004</v>
      </c>
      <c r="BI99">
        <f t="shared" si="43"/>
        <v>4.0685589044116961</v>
      </c>
      <c r="BJ99">
        <f t="shared" si="44"/>
        <v>7.5104386631286317</v>
      </c>
      <c r="BK99">
        <f t="shared" si="45"/>
        <v>17.506847284975208</v>
      </c>
      <c r="BL99">
        <f t="shared" si="46"/>
        <v>6.3099880616333337</v>
      </c>
      <c r="BM99">
        <f t="shared" si="47"/>
        <v>5.9653767103398518</v>
      </c>
      <c r="BO99">
        <f t="shared" si="48"/>
        <v>0.21864582059004906</v>
      </c>
      <c r="BP99">
        <f t="shared" si="49"/>
        <v>0.32689383818697315</v>
      </c>
      <c r="BQ99">
        <f t="shared" si="50"/>
        <v>0.94918476016587527</v>
      </c>
      <c r="BR99">
        <f t="shared" si="51"/>
        <v>3.6924330230628546</v>
      </c>
      <c r="BS99">
        <f t="shared" si="52"/>
        <v>6.8161214791196798</v>
      </c>
      <c r="BT99">
        <f t="shared" si="64"/>
        <v>18.387624296108612</v>
      </c>
      <c r="BU99">
        <f t="shared" si="53"/>
        <v>5.2732382584709852</v>
      </c>
      <c r="BV99">
        <f t="shared" si="54"/>
        <v>4.7516640637821794</v>
      </c>
    </row>
    <row r="100" spans="1:74" hidden="1" x14ac:dyDescent="0.35">
      <c r="A100" s="9">
        <v>19</v>
      </c>
      <c r="B100" s="16">
        <f t="shared" si="20"/>
        <v>208.42986465307862</v>
      </c>
      <c r="C100" s="16">
        <f t="shared" si="12"/>
        <v>368.27833228175552</v>
      </c>
      <c r="D100" s="16">
        <f t="shared" si="13"/>
        <v>1140.8792591536937</v>
      </c>
      <c r="E100" s="16">
        <f t="shared" si="14"/>
        <v>739.69094824250453</v>
      </c>
      <c r="F100" s="16">
        <f t="shared" si="15"/>
        <v>597.0810408482929</v>
      </c>
      <c r="G100" s="16">
        <f t="shared" si="16"/>
        <v>405.88973642967943</v>
      </c>
      <c r="H100" s="16">
        <f t="shared" si="17"/>
        <v>119.10277980175923</v>
      </c>
      <c r="I100" s="16">
        <f t="shared" si="18"/>
        <v>120.66992164125607</v>
      </c>
      <c r="J100" s="16">
        <f t="shared" si="21"/>
        <v>3700.0218830520207</v>
      </c>
      <c r="L100">
        <v>19</v>
      </c>
      <c r="M100">
        <f t="shared" si="22"/>
        <v>208.42986465307862</v>
      </c>
      <c r="N100">
        <f t="shared" si="23"/>
        <v>368.27833228175552</v>
      </c>
      <c r="O100">
        <f t="shared" si="24"/>
        <v>1140.8792591536937</v>
      </c>
      <c r="P100">
        <f t="shared" si="25"/>
        <v>739.69094824250453</v>
      </c>
      <c r="Q100">
        <f t="shared" si="26"/>
        <v>597.0810408482929</v>
      </c>
      <c r="R100">
        <f t="shared" si="27"/>
        <v>405.88973642967943</v>
      </c>
      <c r="S100">
        <f t="shared" si="28"/>
        <v>119.10277980175923</v>
      </c>
      <c r="T100">
        <f t="shared" si="29"/>
        <v>120.66992164125607</v>
      </c>
      <c r="V100">
        <f t="shared" si="55"/>
        <v>5.9719725779726831</v>
      </c>
      <c r="W100">
        <f t="shared" si="56"/>
        <v>8.9285998346208135</v>
      </c>
      <c r="X100">
        <f t="shared" si="57"/>
        <v>38.888271524076217</v>
      </c>
      <c r="Y100">
        <f t="shared" si="58"/>
        <v>84.044249813937597</v>
      </c>
      <c r="Z100">
        <f t="shared" si="59"/>
        <v>124.11454729718548</v>
      </c>
      <c r="AA100">
        <f t="shared" si="60"/>
        <v>139.82304715563498</v>
      </c>
      <c r="AB100">
        <f t="shared" si="61"/>
        <v>59.543413173515539</v>
      </c>
      <c r="AC100">
        <f t="shared" si="62"/>
        <v>79.380011806700395</v>
      </c>
      <c r="AE100">
        <f t="shared" si="31"/>
        <v>5.5555043371797552</v>
      </c>
      <c r="AF100">
        <f t="shared" si="32"/>
        <v>8.3059448881490283</v>
      </c>
      <c r="AG100">
        <f t="shared" si="33"/>
        <v>36.176314994194129</v>
      </c>
      <c r="AH100">
        <f t="shared" si="34"/>
        <v>78.183244859247381</v>
      </c>
      <c r="AI100">
        <f t="shared" si="35"/>
        <v>115.45915471210824</v>
      </c>
      <c r="AJ100">
        <f t="shared" si="36"/>
        <v>131.08232429575079</v>
      </c>
      <c r="AK100">
        <f t="shared" si="37"/>
        <v>54.09706603525575</v>
      </c>
      <c r="AL100">
        <f t="shared" si="38"/>
        <v>68.688226529714044</v>
      </c>
      <c r="AW100">
        <f t="shared" ref="AW100:BD100" si="81">AW99+AN223/B$57-AW99/B$58</f>
        <v>0.26893895333882401</v>
      </c>
      <c r="AX100">
        <f t="shared" si="81"/>
        <v>0.40208628940477742</v>
      </c>
      <c r="AY100">
        <f t="shared" si="81"/>
        <v>1.1675171985235338</v>
      </c>
      <c r="AZ100">
        <f t="shared" si="81"/>
        <v>4.5417702008497907</v>
      </c>
      <c r="BA100">
        <f t="shared" si="81"/>
        <v>8.3839726342711209</v>
      </c>
      <c r="BB100">
        <f t="shared" si="81"/>
        <v>16.947671799521274</v>
      </c>
      <c r="BC100">
        <f t="shared" si="81"/>
        <v>7.5910432900535048</v>
      </c>
      <c r="BD100">
        <f t="shared" si="81"/>
        <v>7.6521053566204049</v>
      </c>
      <c r="BF100">
        <f t="shared" si="40"/>
        <v>0.25201671425561306</v>
      </c>
      <c r="BG100">
        <f t="shared" si="41"/>
        <v>0.37678612281709634</v>
      </c>
      <c r="BH100">
        <f t="shared" si="42"/>
        <v>1.0940544110697394</v>
      </c>
      <c r="BI100">
        <f t="shared" si="43"/>
        <v>4.2559918848207445</v>
      </c>
      <c r="BJ100">
        <f t="shared" si="44"/>
        <v>7.8564343672299328</v>
      </c>
      <c r="BK100">
        <f t="shared" si="45"/>
        <v>17.219941257237004</v>
      </c>
      <c r="BL100">
        <f t="shared" si="46"/>
        <v>6.7594172688657999</v>
      </c>
      <c r="BM100">
        <f t="shared" si="47"/>
        <v>6.5432904770714968</v>
      </c>
      <c r="BO100">
        <f t="shared" si="48"/>
        <v>0.23200909918587148</v>
      </c>
      <c r="BP100">
        <f t="shared" si="49"/>
        <v>0.34687306037910792</v>
      </c>
      <c r="BQ100">
        <f t="shared" si="50"/>
        <v>1.0071973961027303</v>
      </c>
      <c r="BR100">
        <f t="shared" si="51"/>
        <v>3.9181085518721588</v>
      </c>
      <c r="BS100">
        <f t="shared" si="52"/>
        <v>7.2327117895250508</v>
      </c>
      <c r="BT100">
        <f t="shared" si="64"/>
        <v>17.859158089428568</v>
      </c>
      <c r="BU100">
        <f t="shared" si="53"/>
        <v>5.7916131600521599</v>
      </c>
      <c r="BV100">
        <f t="shared" si="54"/>
        <v>5.3585203870610156</v>
      </c>
    </row>
    <row r="101" spans="1:74" hidden="1" x14ac:dyDescent="0.35">
      <c r="A101" s="9">
        <v>20</v>
      </c>
      <c r="B101" s="16">
        <f t="shared" si="20"/>
        <v>213.41689874897429</v>
      </c>
      <c r="C101" s="16">
        <f t="shared" si="12"/>
        <v>377.09000906773656</v>
      </c>
      <c r="D101" s="16">
        <f t="shared" si="13"/>
        <v>1168.1767089417542</v>
      </c>
      <c r="E101" s="16">
        <f t="shared" si="14"/>
        <v>757.38929480838988</v>
      </c>
      <c r="F101" s="16">
        <f t="shared" si="15"/>
        <v>611.36720619067069</v>
      </c>
      <c r="G101" s="16">
        <f t="shared" si="16"/>
        <v>415.60132914273942</v>
      </c>
      <c r="H101" s="16">
        <f t="shared" si="17"/>
        <v>121.95251357084246</v>
      </c>
      <c r="I101" s="16">
        <f t="shared" si="18"/>
        <v>123.55715190730092</v>
      </c>
      <c r="J101" s="16">
        <f t="shared" si="21"/>
        <v>3788.5511123784081</v>
      </c>
      <c r="L101">
        <v>20</v>
      </c>
      <c r="M101">
        <f t="shared" si="22"/>
        <v>213.41689874897429</v>
      </c>
      <c r="N101">
        <f t="shared" si="23"/>
        <v>377.09000906773656</v>
      </c>
      <c r="O101">
        <f t="shared" si="24"/>
        <v>1168.1767089417542</v>
      </c>
      <c r="P101">
        <f t="shared" si="25"/>
        <v>757.38929480838988</v>
      </c>
      <c r="Q101">
        <f t="shared" si="26"/>
        <v>611.36720619067069</v>
      </c>
      <c r="R101">
        <f t="shared" si="27"/>
        <v>415.60132914273942</v>
      </c>
      <c r="S101">
        <f t="shared" si="28"/>
        <v>121.95251357084246</v>
      </c>
      <c r="T101">
        <f t="shared" si="29"/>
        <v>123.55715190730092</v>
      </c>
      <c r="V101">
        <f t="shared" si="55"/>
        <v>6.1154840394715322</v>
      </c>
      <c r="W101">
        <f t="shared" si="56"/>
        <v>9.1431615049357493</v>
      </c>
      <c r="X101">
        <f t="shared" si="57"/>
        <v>39.822788990242948</v>
      </c>
      <c r="Y101">
        <f t="shared" si="58"/>
        <v>86.063902945946268</v>
      </c>
      <c r="Z101">
        <f t="shared" si="59"/>
        <v>127.09712296097624</v>
      </c>
      <c r="AA101">
        <f t="shared" si="60"/>
        <v>143.10333647447789</v>
      </c>
      <c r="AB101">
        <f t="shared" si="61"/>
        <v>60.994942890538098</v>
      </c>
      <c r="AC101">
        <f t="shared" si="62"/>
        <v>81.404489435385472</v>
      </c>
      <c r="AE101">
        <f t="shared" si="31"/>
        <v>5.6943270841107312</v>
      </c>
      <c r="AF101">
        <f t="shared" si="32"/>
        <v>8.5134965369729567</v>
      </c>
      <c r="AG101">
        <f t="shared" si="33"/>
        <v>37.080300504154827</v>
      </c>
      <c r="AH101">
        <f t="shared" si="34"/>
        <v>80.136913177477453</v>
      </c>
      <c r="AI101">
        <f t="shared" si="35"/>
        <v>118.34428557380068</v>
      </c>
      <c r="AJ101">
        <f t="shared" si="36"/>
        <v>133.70454115371604</v>
      </c>
      <c r="AK101">
        <f t="shared" si="37"/>
        <v>55.582433436599331</v>
      </c>
      <c r="AL101">
        <f t="shared" si="38"/>
        <v>70.979323374782552</v>
      </c>
      <c r="AW101">
        <f t="shared" ref="AW101:BD101" si="82">AW100+AN224/B$57-AW100/B$58</f>
        <v>0.27788510258689081</v>
      </c>
      <c r="AX101">
        <f t="shared" si="82"/>
        <v>0.41546153278606879</v>
      </c>
      <c r="AY101">
        <f t="shared" si="82"/>
        <v>1.2063542021557947</v>
      </c>
      <c r="AZ101">
        <f t="shared" si="82"/>
        <v>4.6928504127818824</v>
      </c>
      <c r="BA101">
        <f t="shared" si="82"/>
        <v>8.6628622095696581</v>
      </c>
      <c r="BB101">
        <f t="shared" si="82"/>
        <v>16.963153372503992</v>
      </c>
      <c r="BC101">
        <f t="shared" si="82"/>
        <v>7.9466100857619253</v>
      </c>
      <c r="BD101">
        <f t="shared" si="82"/>
        <v>8.1574276776030814</v>
      </c>
      <c r="BF101">
        <f t="shared" si="40"/>
        <v>0.26217005770553958</v>
      </c>
      <c r="BG101">
        <f t="shared" si="41"/>
        <v>0.39196622276970494</v>
      </c>
      <c r="BH101">
        <f t="shared" si="42"/>
        <v>1.1381320835420161</v>
      </c>
      <c r="BI101">
        <f t="shared" si="43"/>
        <v>4.4274588744381722</v>
      </c>
      <c r="BJ101">
        <f t="shared" si="44"/>
        <v>8.172957327454645</v>
      </c>
      <c r="BK101">
        <f t="shared" si="45"/>
        <v>17.056579582607565</v>
      </c>
      <c r="BL101">
        <f t="shared" si="46"/>
        <v>7.1752302794596527</v>
      </c>
      <c r="BM101">
        <f t="shared" si="47"/>
        <v>7.0976979168459504</v>
      </c>
      <c r="BO101">
        <f t="shared" si="48"/>
        <v>0.24401366822771639</v>
      </c>
      <c r="BP101">
        <f t="shared" si="49"/>
        <v>0.36482089784190097</v>
      </c>
      <c r="BQ101">
        <f t="shared" si="50"/>
        <v>1.0593116050829359</v>
      </c>
      <c r="BR101">
        <f t="shared" si="51"/>
        <v>4.1208385516413104</v>
      </c>
      <c r="BS101">
        <f t="shared" si="52"/>
        <v>7.6069453361479784</v>
      </c>
      <c r="BT101">
        <f t="shared" si="64"/>
        <v>17.47562799011363</v>
      </c>
      <c r="BU101">
        <f t="shared" si="53"/>
        <v>6.2755152144589799</v>
      </c>
      <c r="BV101">
        <f t="shared" si="54"/>
        <v>5.9509054320662553</v>
      </c>
    </row>
    <row r="102" spans="1:74" hidden="1" x14ac:dyDescent="0.35">
      <c r="A102" s="9">
        <v>21</v>
      </c>
      <c r="B102" s="16">
        <f t="shared" si="20"/>
        <v>218.52325599999946</v>
      </c>
      <c r="C102" s="16">
        <f t="shared" si="12"/>
        <v>386.11251999999911</v>
      </c>
      <c r="D102" s="16">
        <f t="shared" si="13"/>
        <v>1196.1272959999974</v>
      </c>
      <c r="E102" s="16">
        <f t="shared" si="14"/>
        <v>775.511103999998</v>
      </c>
      <c r="F102" s="16">
        <f t="shared" si="15"/>
        <v>625.9951919999985</v>
      </c>
      <c r="G102" s="16">
        <f t="shared" si="16"/>
        <v>425.545287999999</v>
      </c>
      <c r="H102" s="16">
        <f t="shared" si="17"/>
        <v>124.87043199999971</v>
      </c>
      <c r="I102" s="16">
        <f t="shared" si="18"/>
        <v>126.51346399999971</v>
      </c>
      <c r="J102" s="16">
        <f t="shared" si="21"/>
        <v>3879.1985519999907</v>
      </c>
      <c r="L102">
        <v>21</v>
      </c>
      <c r="M102">
        <f t="shared" si="22"/>
        <v>218.52325599999946</v>
      </c>
      <c r="N102">
        <f t="shared" si="23"/>
        <v>386.11251999999911</v>
      </c>
      <c r="O102">
        <f t="shared" si="24"/>
        <v>1196.1272959999974</v>
      </c>
      <c r="P102">
        <f t="shared" si="25"/>
        <v>775.511103999998</v>
      </c>
      <c r="Q102">
        <f t="shared" si="26"/>
        <v>625.9951919999985</v>
      </c>
      <c r="R102">
        <f t="shared" si="27"/>
        <v>425.545287999999</v>
      </c>
      <c r="S102">
        <f t="shared" si="28"/>
        <v>124.87043199999971</v>
      </c>
      <c r="T102">
        <f t="shared" si="29"/>
        <v>126.51346399999971</v>
      </c>
      <c r="V102">
        <f t="shared" si="55"/>
        <v>6.2622219196476845</v>
      </c>
      <c r="W102">
        <f t="shared" si="56"/>
        <v>9.3625469417520311</v>
      </c>
      <c r="X102">
        <f t="shared" si="57"/>
        <v>40.778316239012511</v>
      </c>
      <c r="Y102">
        <f t="shared" si="58"/>
        <v>88.12896183522848</v>
      </c>
      <c r="Z102">
        <f t="shared" si="59"/>
        <v>130.14675276614091</v>
      </c>
      <c r="AA102">
        <f t="shared" si="60"/>
        <v>146.48167569684028</v>
      </c>
      <c r="AB102">
        <f t="shared" si="61"/>
        <v>62.473879157203868</v>
      </c>
      <c r="AC102">
        <f t="shared" si="62"/>
        <v>83.450582292281581</v>
      </c>
      <c r="AE102">
        <f t="shared" si="31"/>
        <v>5.8347127358976651</v>
      </c>
      <c r="AF102">
        <f t="shared" si="32"/>
        <v>8.7233848596272203</v>
      </c>
      <c r="AG102">
        <f t="shared" si="33"/>
        <v>37.99446333285087</v>
      </c>
      <c r="AH102">
        <f t="shared" si="34"/>
        <v>82.11257643363372</v>
      </c>
      <c r="AI102">
        <f t="shared" si="35"/>
        <v>121.26189803619252</v>
      </c>
      <c r="AJ102">
        <f t="shared" si="36"/>
        <v>136.52417974994458</v>
      </c>
      <c r="AK102">
        <f t="shared" si="37"/>
        <v>57.058572378582625</v>
      </c>
      <c r="AL102">
        <f t="shared" si="38"/>
        <v>73.213287530626033</v>
      </c>
      <c r="AW102">
        <f t="shared" ref="AW102:BD102" si="83">AW101+AN225/B$57-AW101/B$58</f>
        <v>0.28642154783766116</v>
      </c>
      <c r="AX102">
        <f t="shared" si="83"/>
        <v>0.42822423433218859</v>
      </c>
      <c r="AY102">
        <f t="shared" si="83"/>
        <v>1.2434125996872694</v>
      </c>
      <c r="AZ102">
        <f t="shared" si="83"/>
        <v>4.8370116515306965</v>
      </c>
      <c r="BA102">
        <f t="shared" si="83"/>
        <v>8.9289795662704741</v>
      </c>
      <c r="BB102">
        <f t="shared" si="83"/>
        <v>17.060096388986452</v>
      </c>
      <c r="BC102">
        <f t="shared" si="83"/>
        <v>8.2798780426018865</v>
      </c>
      <c r="BD102">
        <f t="shared" si="83"/>
        <v>8.6384224992054168</v>
      </c>
      <c r="BF102">
        <f t="shared" si="40"/>
        <v>0.27159908463435034</v>
      </c>
      <c r="BG102">
        <f t="shared" si="41"/>
        <v>0.40606340877952318</v>
      </c>
      <c r="BH102">
        <f t="shared" si="42"/>
        <v>1.1790653547102834</v>
      </c>
      <c r="BI102">
        <f t="shared" si="43"/>
        <v>4.5866937974443989</v>
      </c>
      <c r="BJ102">
        <f t="shared" si="44"/>
        <v>8.4669002567236511</v>
      </c>
      <c r="BK102">
        <f t="shared" si="45"/>
        <v>17.000523856545421</v>
      </c>
      <c r="BL102">
        <f t="shared" si="46"/>
        <v>7.560920182610789</v>
      </c>
      <c r="BM102">
        <f t="shared" si="47"/>
        <v>7.6275627972245159</v>
      </c>
      <c r="BO102">
        <f t="shared" si="48"/>
        <v>0.25490750191441031</v>
      </c>
      <c r="BP102">
        <f t="shared" si="49"/>
        <v>0.38110809279858338</v>
      </c>
      <c r="BQ102">
        <f t="shared" si="50"/>
        <v>1.1066038921583841</v>
      </c>
      <c r="BR102">
        <f t="shared" si="51"/>
        <v>4.3048107453194273</v>
      </c>
      <c r="BS102">
        <f t="shared" si="52"/>
        <v>7.9465525309319771</v>
      </c>
      <c r="BT102">
        <f t="shared" si="64"/>
        <v>17.224198945609992</v>
      </c>
      <c r="BU102">
        <f t="shared" si="53"/>
        <v>6.7253727469593159</v>
      </c>
      <c r="BV102">
        <f t="shared" si="54"/>
        <v>6.524301674456102</v>
      </c>
    </row>
    <row r="103" spans="1:74" hidden="1" x14ac:dyDescent="0.35">
      <c r="A103" s="9">
        <v>22</v>
      </c>
      <c r="B103" s="16">
        <f t="shared" si="20"/>
        <v>223.7517914127726</v>
      </c>
      <c r="C103" s="16">
        <f t="shared" si="12"/>
        <v>395.35090963910955</v>
      </c>
      <c r="D103" s="16">
        <f t="shared" si="13"/>
        <v>1224.7466477330713</v>
      </c>
      <c r="E103" s="16">
        <f t="shared" si="14"/>
        <v>794.06650787089211</v>
      </c>
      <c r="F103" s="16">
        <f t="shared" si="15"/>
        <v>640.97317690425837</v>
      </c>
      <c r="G103" s="16">
        <f t="shared" si="16"/>
        <v>435.72717275118879</v>
      </c>
      <c r="H103" s="16">
        <f t="shared" si="17"/>
        <v>127.85816652158435</v>
      </c>
      <c r="I103" s="16">
        <f t="shared" si="18"/>
        <v>129.54051081792099</v>
      </c>
      <c r="J103" s="16">
        <f t="shared" si="21"/>
        <v>3972.0148836507979</v>
      </c>
      <c r="L103">
        <v>22</v>
      </c>
      <c r="M103">
        <f t="shared" si="22"/>
        <v>223.7517914127726</v>
      </c>
      <c r="N103">
        <f t="shared" si="23"/>
        <v>395.35090963910955</v>
      </c>
      <c r="O103">
        <f t="shared" si="24"/>
        <v>1224.7466477330713</v>
      </c>
      <c r="P103">
        <f t="shared" si="25"/>
        <v>794.06650787089211</v>
      </c>
      <c r="Q103">
        <f t="shared" si="26"/>
        <v>640.97317690425837</v>
      </c>
      <c r="R103">
        <f t="shared" si="27"/>
        <v>435.72717275118879</v>
      </c>
      <c r="S103">
        <f t="shared" si="28"/>
        <v>127.85816652158435</v>
      </c>
      <c r="T103">
        <f t="shared" si="29"/>
        <v>129.54051081792099</v>
      </c>
      <c r="V103">
        <f t="shared" si="55"/>
        <v>6.4123325272261837</v>
      </c>
      <c r="W103">
        <f t="shared" si="56"/>
        <v>9.586974888883562</v>
      </c>
      <c r="X103">
        <f t="shared" si="57"/>
        <v>41.755806003062695</v>
      </c>
      <c r="Y103">
        <f t="shared" si="58"/>
        <v>90.241485501124473</v>
      </c>
      <c r="Z103">
        <f t="shared" si="59"/>
        <v>133.26647742342249</v>
      </c>
      <c r="AA103">
        <f t="shared" si="60"/>
        <v>149.95454178718228</v>
      </c>
      <c r="AB103">
        <f t="shared" si="61"/>
        <v>63.982875103011082</v>
      </c>
      <c r="AC103">
        <f t="shared" si="62"/>
        <v>85.524555513955008</v>
      </c>
      <c r="AE103">
        <f t="shared" si="31"/>
        <v>5.9772157971476716</v>
      </c>
      <c r="AF103">
        <f t="shared" si="32"/>
        <v>8.9364388870021578</v>
      </c>
      <c r="AG103">
        <f t="shared" si="33"/>
        <v>38.922414301571415</v>
      </c>
      <c r="AH103">
        <f t="shared" si="34"/>
        <v>84.118038234165311</v>
      </c>
      <c r="AI103">
        <f t="shared" si="35"/>
        <v>124.22351627950866</v>
      </c>
      <c r="AJ103">
        <f t="shared" si="36"/>
        <v>139.51142853401328</v>
      </c>
      <c r="AK103">
        <f t="shared" si="37"/>
        <v>58.535474227297506</v>
      </c>
      <c r="AL103">
        <f t="shared" si="38"/>
        <v>75.4069935509808</v>
      </c>
      <c r="AW103">
        <f t="shared" ref="AW103:BD103" si="84">AW102+AN226/B$57-AW102/B$58</f>
        <v>0.29468392460489801</v>
      </c>
      <c r="AX103">
        <f t="shared" si="84"/>
        <v>0.44057718051108236</v>
      </c>
      <c r="AY103">
        <f t="shared" si="84"/>
        <v>1.279281211714911</v>
      </c>
      <c r="AZ103">
        <f t="shared" si="84"/>
        <v>4.9765444939239405</v>
      </c>
      <c r="BA103">
        <f t="shared" si="84"/>
        <v>9.1865530410332745</v>
      </c>
      <c r="BB103">
        <f t="shared" si="84"/>
        <v>17.225332071273165</v>
      </c>
      <c r="BC103">
        <f t="shared" si="84"/>
        <v>8.5949458995889394</v>
      </c>
      <c r="BD103">
        <f t="shared" si="84"/>
        <v>9.0968995191893356</v>
      </c>
      <c r="BF103">
        <f t="shared" si="40"/>
        <v>0.28049256255633687</v>
      </c>
      <c r="BG103">
        <f t="shared" si="41"/>
        <v>0.41935990411112234</v>
      </c>
      <c r="BH103">
        <f t="shared" si="42"/>
        <v>1.2176737016964752</v>
      </c>
      <c r="BI103">
        <f t="shared" si="43"/>
        <v>4.7368845098961767</v>
      </c>
      <c r="BJ103">
        <f t="shared" si="44"/>
        <v>8.7441478424517456</v>
      </c>
      <c r="BK103">
        <f t="shared" si="45"/>
        <v>17.036267376010038</v>
      </c>
      <c r="BL103">
        <f t="shared" si="46"/>
        <v>7.9203991126063382</v>
      </c>
      <c r="BM103">
        <f t="shared" si="47"/>
        <v>8.1329926482149659</v>
      </c>
      <c r="BO103">
        <f t="shared" si="48"/>
        <v>0.26492245154637428</v>
      </c>
      <c r="BP103">
        <f t="shared" si="49"/>
        <v>0.39608128238714729</v>
      </c>
      <c r="BQ103">
        <f t="shared" si="50"/>
        <v>1.1500807696895237</v>
      </c>
      <c r="BR103">
        <f t="shared" si="51"/>
        <v>4.4739405765944102</v>
      </c>
      <c r="BS103">
        <f t="shared" si="52"/>
        <v>8.2587611664069822</v>
      </c>
      <c r="BT103">
        <f t="shared" si="64"/>
        <v>17.08999389217125</v>
      </c>
      <c r="BU103">
        <f t="shared" si="53"/>
        <v>7.1431464647850529</v>
      </c>
      <c r="BV103">
        <f t="shared" si="54"/>
        <v>7.0759322358403089</v>
      </c>
    </row>
    <row r="104" spans="1:74" hidden="1" x14ac:dyDescent="0.35">
      <c r="A104" s="9">
        <v>23</v>
      </c>
      <c r="B104" s="16">
        <f t="shared" si="20"/>
        <v>229.10542830473395</v>
      </c>
      <c r="C104" s="16">
        <f t="shared" si="12"/>
        <v>404.81034324520664</v>
      </c>
      <c r="D104" s="16">
        <f t="shared" si="13"/>
        <v>1254.0507654574913</v>
      </c>
      <c r="E104" s="16">
        <f t="shared" si="14"/>
        <v>813.06588090101059</v>
      </c>
      <c r="F104" s="16">
        <f t="shared" si="15"/>
        <v>656.30953521882429</v>
      </c>
      <c r="G104" s="16">
        <f t="shared" si="16"/>
        <v>446.15267617237663</v>
      </c>
      <c r="H104" s="16">
        <f t="shared" si="17"/>
        <v>130.91738760270511</v>
      </c>
      <c r="I104" s="16">
        <f t="shared" si="18"/>
        <v>132.63998480800387</v>
      </c>
      <c r="J104" s="16">
        <f t="shared" si="21"/>
        <v>4067.0520017103527</v>
      </c>
      <c r="L104">
        <v>23</v>
      </c>
      <c r="M104">
        <f t="shared" si="22"/>
        <v>229.10542830473395</v>
      </c>
      <c r="N104">
        <f t="shared" si="23"/>
        <v>404.81034324520664</v>
      </c>
      <c r="O104">
        <f t="shared" si="24"/>
        <v>1254.0507654574913</v>
      </c>
      <c r="P104">
        <f t="shared" si="25"/>
        <v>813.06588090101059</v>
      </c>
      <c r="Q104">
        <f t="shared" si="26"/>
        <v>656.30953521882429</v>
      </c>
      <c r="R104">
        <f t="shared" si="27"/>
        <v>446.15267617237663</v>
      </c>
      <c r="S104">
        <f t="shared" si="28"/>
        <v>130.91738760270511</v>
      </c>
      <c r="T104">
        <f t="shared" si="29"/>
        <v>132.63998480800387</v>
      </c>
      <c r="V104">
        <f t="shared" si="55"/>
        <v>6.5659426345314618</v>
      </c>
      <c r="W104">
        <f t="shared" si="56"/>
        <v>9.8166348815869426</v>
      </c>
      <c r="X104">
        <f t="shared" si="57"/>
        <v>42.756083798001605</v>
      </c>
      <c r="Y104">
        <f t="shared" si="58"/>
        <v>92.403258024985135</v>
      </c>
      <c r="Z104">
        <f t="shared" si="59"/>
        <v>136.45893162168656</v>
      </c>
      <c r="AA104">
        <f t="shared" si="60"/>
        <v>153.52008812860976</v>
      </c>
      <c r="AB104">
        <f t="shared" si="61"/>
        <v>65.52410259753178</v>
      </c>
      <c r="AC104">
        <f t="shared" si="62"/>
        <v>87.631592436020071</v>
      </c>
      <c r="AE104">
        <f t="shared" si="31"/>
        <v>6.122254707173842</v>
      </c>
      <c r="AF104">
        <f t="shared" si="32"/>
        <v>9.1532842209626271</v>
      </c>
      <c r="AG104">
        <f t="shared" si="33"/>
        <v>39.866878202068513</v>
      </c>
      <c r="AH104">
        <f t="shared" si="34"/>
        <v>86.159187323151698</v>
      </c>
      <c r="AI104">
        <f t="shared" si="35"/>
        <v>127.23783666081329</v>
      </c>
      <c r="AJ104">
        <f t="shared" si="36"/>
        <v>142.64436250996397</v>
      </c>
      <c r="AK104">
        <f t="shared" si="37"/>
        <v>60.021129011583028</v>
      </c>
      <c r="AL104">
        <f t="shared" si="38"/>
        <v>77.575042543046692</v>
      </c>
      <c r="AW104">
        <f t="shared" ref="AW104:BD104" si="85">AW103+AN227/B$57-AW103/B$58</f>
        <v>0.30278058166515553</v>
      </c>
      <c r="AX104">
        <f t="shared" si="85"/>
        <v>0.4526823618302066</v>
      </c>
      <c r="AY104">
        <f t="shared" si="85"/>
        <v>1.3144304017115287</v>
      </c>
      <c r="AZ104">
        <f t="shared" si="85"/>
        <v>5.113278705559134</v>
      </c>
      <c r="BA104">
        <f t="shared" si="85"/>
        <v>9.4389603266999096</v>
      </c>
      <c r="BB104">
        <f t="shared" si="85"/>
        <v>17.447618603482944</v>
      </c>
      <c r="BC104">
        <f t="shared" si="85"/>
        <v>8.895566286485888</v>
      </c>
      <c r="BD104">
        <f t="shared" si="85"/>
        <v>9.5350203839181713</v>
      </c>
      <c r="BF104">
        <f t="shared" si="40"/>
        <v>0.28900737978547353</v>
      </c>
      <c r="BG104">
        <f t="shared" si="41"/>
        <v>0.43209026995109834</v>
      </c>
      <c r="BH104">
        <f t="shared" si="42"/>
        <v>1.2546382077075369</v>
      </c>
      <c r="BI104">
        <f t="shared" si="43"/>
        <v>4.8806805003128346</v>
      </c>
      <c r="BJ104">
        <f t="shared" si="44"/>
        <v>9.0095909616006615</v>
      </c>
      <c r="BK104">
        <f t="shared" si="45"/>
        <v>17.149706193167916</v>
      </c>
      <c r="BL104">
        <f t="shared" si="46"/>
        <v>8.2576725060976379</v>
      </c>
      <c r="BM104">
        <f t="shared" si="47"/>
        <v>8.6149460837021508</v>
      </c>
      <c r="BO104">
        <f t="shared" si="48"/>
        <v>0.27426451815235187</v>
      </c>
      <c r="BP104">
        <f t="shared" si="49"/>
        <v>0.41004845542153229</v>
      </c>
      <c r="BQ104">
        <f t="shared" si="50"/>
        <v>1.1906365288936944</v>
      </c>
      <c r="BR104">
        <f t="shared" si="51"/>
        <v>4.6317069365754699</v>
      </c>
      <c r="BS104">
        <f t="shared" si="52"/>
        <v>8.5499931720338402</v>
      </c>
      <c r="BT104">
        <f t="shared" si="64"/>
        <v>17.05775798247452</v>
      </c>
      <c r="BU104">
        <f t="shared" si="53"/>
        <v>7.5317727886956947</v>
      </c>
      <c r="BV104">
        <f t="shared" si="54"/>
        <v>7.6044624420276374</v>
      </c>
    </row>
    <row r="105" spans="1:74" hidden="1" x14ac:dyDescent="0.35">
      <c r="A105" s="9">
        <v>24</v>
      </c>
      <c r="B105" s="16">
        <f t="shared" si="20"/>
        <v>234.58715993859656</v>
      </c>
      <c r="C105" s="16">
        <f t="shared" si="12"/>
        <v>414.49610966594133</v>
      </c>
      <c r="D105" s="16">
        <f t="shared" si="13"/>
        <v>1284.0560333481078</v>
      </c>
      <c r="E105" s="16">
        <f t="shared" si="14"/>
        <v>832.5198457971245</v>
      </c>
      <c r="F105" s="16">
        <f t="shared" si="15"/>
        <v>672.01284162861123</v>
      </c>
      <c r="G105" s="16">
        <f t="shared" si="16"/>
        <v>456.82762724884594</v>
      </c>
      <c r="H105" s="16">
        <f t="shared" si="17"/>
        <v>134.04980567919804</v>
      </c>
      <c r="I105" s="16">
        <f t="shared" si="18"/>
        <v>135.81361891181908</v>
      </c>
      <c r="J105" s="16">
        <f t="shared" si="21"/>
        <v>4164.363042218245</v>
      </c>
      <c r="L105">
        <v>24</v>
      </c>
      <c r="M105">
        <f t="shared" si="22"/>
        <v>234.58715993859656</v>
      </c>
      <c r="N105">
        <f t="shared" si="23"/>
        <v>414.49610966594133</v>
      </c>
      <c r="O105">
        <f t="shared" si="24"/>
        <v>1284.0560333481078</v>
      </c>
      <c r="P105">
        <f t="shared" si="25"/>
        <v>832.5198457971245</v>
      </c>
      <c r="Q105">
        <f t="shared" si="26"/>
        <v>672.01284162861123</v>
      </c>
      <c r="R105">
        <f t="shared" si="27"/>
        <v>456.82762724884594</v>
      </c>
      <c r="S105">
        <f t="shared" si="28"/>
        <v>134.04980567919804</v>
      </c>
      <c r="T105">
        <f t="shared" si="29"/>
        <v>135.81361891181908</v>
      </c>
      <c r="V105">
        <f t="shared" si="55"/>
        <v>6.7231666890736062</v>
      </c>
      <c r="W105">
        <f t="shared" si="56"/>
        <v>10.051698028487722</v>
      </c>
      <c r="X105">
        <f t="shared" si="57"/>
        <v>43.779894882751549</v>
      </c>
      <c r="Y105">
        <f t="shared" si="58"/>
        <v>94.615890039646175</v>
      </c>
      <c r="Z105">
        <f t="shared" si="59"/>
        <v>139.72649390516088</v>
      </c>
      <c r="AA105">
        <f t="shared" si="60"/>
        <v>157.17765642004829</v>
      </c>
      <c r="AB105">
        <f t="shared" si="61"/>
        <v>67.099389301051559</v>
      </c>
      <c r="AC105">
        <f t="shared" si="62"/>
        <v>89.776032645990981</v>
      </c>
      <c r="AE105">
        <f t="shared" si="31"/>
        <v>6.2701506829597147</v>
      </c>
      <c r="AF105">
        <f t="shared" si="32"/>
        <v>9.3744011078373983</v>
      </c>
      <c r="AG105">
        <f t="shared" si="33"/>
        <v>40.82994673404621</v>
      </c>
      <c r="AH105">
        <f t="shared" si="34"/>
        <v>88.240544223762853</v>
      </c>
      <c r="AI105">
        <f t="shared" si="35"/>
        <v>130.31153498110439</v>
      </c>
      <c r="AJ105">
        <f t="shared" si="36"/>
        <v>145.90708019555771</v>
      </c>
      <c r="AK105">
        <f t="shared" si="37"/>
        <v>61.521939989569049</v>
      </c>
      <c r="AL105">
        <f t="shared" si="38"/>
        <v>79.730017520112412</v>
      </c>
      <c r="AW105">
        <f t="shared" ref="AW105:BD105" si="86">AW104+AN228/B$57-AW104/B$58</f>
        <v>0.31079708273872286</v>
      </c>
      <c r="AX105">
        <f t="shared" si="86"/>
        <v>0.4646677032270668</v>
      </c>
      <c r="AY105">
        <f t="shared" si="86"/>
        <v>1.3492316187132947</v>
      </c>
      <c r="AZ105">
        <f t="shared" si="86"/>
        <v>5.2486592640055632</v>
      </c>
      <c r="BA105">
        <f t="shared" si="86"/>
        <v>9.6888688088628392</v>
      </c>
      <c r="BB105">
        <f t="shared" si="86"/>
        <v>17.71756176869107</v>
      </c>
      <c r="BC105">
        <f t="shared" si="86"/>
        <v>9.1850920639327107</v>
      </c>
      <c r="BD105">
        <f t="shared" si="86"/>
        <v>9.9551375126940655</v>
      </c>
      <c r="BF105">
        <f t="shared" si="40"/>
        <v>0.2972713009132828</v>
      </c>
      <c r="BG105">
        <f t="shared" si="41"/>
        <v>0.44444552507856327</v>
      </c>
      <c r="BH105">
        <f t="shared" si="42"/>
        <v>1.2905135241099317</v>
      </c>
      <c r="BI105">
        <f t="shared" si="43"/>
        <v>5.0202394234606142</v>
      </c>
      <c r="BJ105">
        <f t="shared" si="44"/>
        <v>9.2672125806602104</v>
      </c>
      <c r="BK105">
        <f t="shared" si="45"/>
        <v>17.328453639356933</v>
      </c>
      <c r="BL105">
        <f t="shared" si="46"/>
        <v>8.576619396291763</v>
      </c>
      <c r="BM105">
        <f t="shared" si="47"/>
        <v>9.0749832338101619</v>
      </c>
      <c r="BO105">
        <f t="shared" si="48"/>
        <v>0.28311023513222483</v>
      </c>
      <c r="BP105">
        <f t="shared" si="49"/>
        <v>0.42327354413927187</v>
      </c>
      <c r="BQ105">
        <f t="shared" si="50"/>
        <v>1.2290375361820001</v>
      </c>
      <c r="BR105">
        <f t="shared" si="51"/>
        <v>4.7810910748178888</v>
      </c>
      <c r="BS105">
        <f t="shared" si="52"/>
        <v>8.825751845773933</v>
      </c>
      <c r="BT105">
        <f t="shared" si="64"/>
        <v>17.112926908890557</v>
      </c>
      <c r="BU105">
        <f t="shared" si="53"/>
        <v>7.8947226473966676</v>
      </c>
      <c r="BV105">
        <f t="shared" si="54"/>
        <v>8.109704262864895</v>
      </c>
    </row>
    <row r="106" spans="1:74" hidden="1" x14ac:dyDescent="0.35">
      <c r="A106" s="9">
        <v>25</v>
      </c>
      <c r="B106" s="16">
        <f t="shared" si="20"/>
        <v>240.20005119590434</v>
      </c>
      <c r="C106" s="16">
        <f t="shared" si="12"/>
        <v>424.41362429351523</v>
      </c>
      <c r="D106" s="16">
        <f t="shared" si="13"/>
        <v>1314.7792275986346</v>
      </c>
      <c r="E106" s="16">
        <f t="shared" si="14"/>
        <v>852.43927943208143</v>
      </c>
      <c r="F106" s="16">
        <f t="shared" si="15"/>
        <v>688.0918759822523</v>
      </c>
      <c r="G106" s="16">
        <f t="shared" si="16"/>
        <v>467.7579944341295</v>
      </c>
      <c r="H106" s="16">
        <f t="shared" si="17"/>
        <v>137.25717211194535</v>
      </c>
      <c r="I106" s="16">
        <f t="shared" si="18"/>
        <v>139.06318753447096</v>
      </c>
      <c r="J106" s="16">
        <f t="shared" si="21"/>
        <v>4264.0024125829341</v>
      </c>
      <c r="L106">
        <v>25</v>
      </c>
      <c r="M106">
        <f t="shared" si="22"/>
        <v>240.20005119590434</v>
      </c>
      <c r="N106">
        <f t="shared" si="23"/>
        <v>424.41362429351523</v>
      </c>
      <c r="O106">
        <f t="shared" si="24"/>
        <v>1314.7792275986346</v>
      </c>
      <c r="P106">
        <f t="shared" si="25"/>
        <v>852.43927943208143</v>
      </c>
      <c r="Q106">
        <f t="shared" si="26"/>
        <v>688.0918759822523</v>
      </c>
      <c r="R106">
        <f t="shared" si="27"/>
        <v>467.7579944341295</v>
      </c>
      <c r="S106">
        <f t="shared" si="28"/>
        <v>137.25717211194535</v>
      </c>
      <c r="T106">
        <f t="shared" si="29"/>
        <v>139.06318753447096</v>
      </c>
      <c r="V106">
        <f t="shared" si="55"/>
        <v>6.8841116380081147</v>
      </c>
      <c r="W106">
        <f t="shared" si="56"/>
        <v>10.292324224552329</v>
      </c>
      <c r="X106">
        <f t="shared" si="57"/>
        <v>44.827935675450306</v>
      </c>
      <c r="Y106">
        <f t="shared" si="58"/>
        <v>96.880886624599526</v>
      </c>
      <c r="Z106">
        <f t="shared" si="59"/>
        <v>143.07138693940792</v>
      </c>
      <c r="AA106">
        <f t="shared" si="60"/>
        <v>160.92743535892436</v>
      </c>
      <c r="AB106">
        <f t="shared" si="61"/>
        <v>68.710318476487487</v>
      </c>
      <c r="AC106">
        <f t="shared" si="62"/>
        <v>91.961559174071638</v>
      </c>
      <c r="AE106">
        <f t="shared" si="31"/>
        <v>6.4211560183310112</v>
      </c>
      <c r="AF106">
        <f t="shared" si="32"/>
        <v>9.600166748054173</v>
      </c>
      <c r="AG106">
        <f t="shared" si="33"/>
        <v>41.813262783614654</v>
      </c>
      <c r="AH106">
        <f t="shared" si="34"/>
        <v>90.365659495723961</v>
      </c>
      <c r="AI106">
        <f t="shared" si="35"/>
        <v>133.44985462245657</v>
      </c>
      <c r="AJ106">
        <f t="shared" si="36"/>
        <v>149.28825306290489</v>
      </c>
      <c r="AK106">
        <f t="shared" si="37"/>
        <v>63.043062529064272</v>
      </c>
      <c r="AL106">
        <f t="shared" si="38"/>
        <v>81.882735047086385</v>
      </c>
      <c r="AW106">
        <f t="shared" ref="AW106:BD106" si="87">AW105+AN229/B$57-AW105/B$58</f>
        <v>0.31880045211252783</v>
      </c>
      <c r="AX106">
        <f t="shared" si="87"/>
        <v>0.47663341163151202</v>
      </c>
      <c r="AY106">
        <f t="shared" si="87"/>
        <v>1.3839758284086512</v>
      </c>
      <c r="AZ106">
        <f t="shared" si="87"/>
        <v>5.383818057765521</v>
      </c>
      <c r="BA106">
        <f t="shared" si="87"/>
        <v>9.9383679200139419</v>
      </c>
      <c r="BB106">
        <f t="shared" si="87"/>
        <v>18.027449436824092</v>
      </c>
      <c r="BC106">
        <f t="shared" si="87"/>
        <v>9.4664636896032039</v>
      </c>
      <c r="BD106">
        <f t="shared" si="87"/>
        <v>10.359672061373773</v>
      </c>
      <c r="BF106">
        <f t="shared" si="40"/>
        <v>0.3053867700085468</v>
      </c>
      <c r="BG106">
        <f t="shared" si="41"/>
        <v>0.4565788319676653</v>
      </c>
      <c r="BH106">
        <f t="shared" si="42"/>
        <v>1.3257443808719493</v>
      </c>
      <c r="BI106">
        <f t="shared" si="43"/>
        <v>5.1572913277875827</v>
      </c>
      <c r="BJ106">
        <f t="shared" si="44"/>
        <v>9.5202063175817866</v>
      </c>
      <c r="BK106">
        <f t="shared" si="45"/>
        <v>17.561918516957416</v>
      </c>
      <c r="BL106">
        <f t="shared" si="46"/>
        <v>8.8808557301122377</v>
      </c>
      <c r="BM106">
        <f t="shared" si="47"/>
        <v>9.5150603732521137</v>
      </c>
      <c r="BO106">
        <f t="shared" si="48"/>
        <v>0.2916068746008596</v>
      </c>
      <c r="BP106">
        <f t="shared" si="49"/>
        <v>0.4359767327028467</v>
      </c>
      <c r="BQ106">
        <f t="shared" si="50"/>
        <v>1.2659231289387591</v>
      </c>
      <c r="BR106">
        <f t="shared" si="51"/>
        <v>4.9245800840035239</v>
      </c>
      <c r="BS106">
        <f t="shared" si="52"/>
        <v>9.090628286705698</v>
      </c>
      <c r="BT106">
        <f t="shared" si="64"/>
        <v>17.242242947170382</v>
      </c>
      <c r="BU106">
        <f t="shared" si="53"/>
        <v>8.2356710218442153</v>
      </c>
      <c r="BV106">
        <f t="shared" si="54"/>
        <v>8.5923437483375285</v>
      </c>
    </row>
    <row r="107" spans="1:74" hidden="1" x14ac:dyDescent="0.35">
      <c r="A107" s="9">
        <v>26</v>
      </c>
      <c r="B107" s="16">
        <f t="shared" si="20"/>
        <v>245.94724029063258</v>
      </c>
      <c r="C107" s="16">
        <f t="shared" si="12"/>
        <v>434.56843209247114</v>
      </c>
      <c r="D107" s="16">
        <f t="shared" si="13"/>
        <v>1346.2375258013576</v>
      </c>
      <c r="E107" s="16">
        <f t="shared" si="14"/>
        <v>872.83531892615463</v>
      </c>
      <c r="F107" s="16">
        <f t="shared" si="15"/>
        <v>704.5556282009851</v>
      </c>
      <c r="G107" s="16">
        <f t="shared" si="16"/>
        <v>478.94988898702132</v>
      </c>
      <c r="H107" s="16">
        <f t="shared" si="17"/>
        <v>140.54128016607578</v>
      </c>
      <c r="I107" s="16">
        <f t="shared" si="18"/>
        <v>142.39050753668204</v>
      </c>
      <c r="J107" s="16">
        <f t="shared" si="21"/>
        <v>4366.0258220013802</v>
      </c>
      <c r="L107">
        <v>26</v>
      </c>
      <c r="M107">
        <f t="shared" si="22"/>
        <v>245.94724029063258</v>
      </c>
      <c r="N107">
        <f t="shared" si="23"/>
        <v>434.56843209247114</v>
      </c>
      <c r="O107">
        <f t="shared" si="24"/>
        <v>1346.2375258013576</v>
      </c>
      <c r="P107">
        <f t="shared" si="25"/>
        <v>872.83531892615463</v>
      </c>
      <c r="Q107">
        <f t="shared" si="26"/>
        <v>704.5556282009851</v>
      </c>
      <c r="R107">
        <f t="shared" si="27"/>
        <v>478.94988898702132</v>
      </c>
      <c r="S107">
        <f t="shared" si="28"/>
        <v>140.54128016607578</v>
      </c>
      <c r="T107">
        <f t="shared" si="29"/>
        <v>142.39050753668204</v>
      </c>
      <c r="V107">
        <f t="shared" si="55"/>
        <v>7.0488801615784009</v>
      </c>
      <c r="W107">
        <f t="shared" si="56"/>
        <v>10.538666985355796</v>
      </c>
      <c r="X107">
        <f t="shared" si="57"/>
        <v>45.90087480897153</v>
      </c>
      <c r="Y107">
        <f t="shared" si="58"/>
        <v>99.199692810597782</v>
      </c>
      <c r="Z107">
        <f t="shared" si="59"/>
        <v>146.49574471144143</v>
      </c>
      <c r="AA107">
        <f t="shared" si="60"/>
        <v>164.77022208218762</v>
      </c>
      <c r="AB107">
        <f t="shared" si="61"/>
        <v>70.358301721918281</v>
      </c>
      <c r="AC107">
        <f t="shared" si="62"/>
        <v>94.191345724467908</v>
      </c>
      <c r="AE107">
        <f t="shared" si="31"/>
        <v>6.5754745582233802</v>
      </c>
      <c r="AF107">
        <f t="shared" si="32"/>
        <v>9.8308859068868912</v>
      </c>
      <c r="AG107">
        <f t="shared" si="33"/>
        <v>42.818153747559869</v>
      </c>
      <c r="AH107">
        <f t="shared" si="34"/>
        <v>92.53740187201582</v>
      </c>
      <c r="AI107">
        <f t="shared" si="35"/>
        <v>136.65703206144036</v>
      </c>
      <c r="AJ107">
        <f t="shared" si="36"/>
        <v>152.78000775171071</v>
      </c>
      <c r="AK107">
        <f t="shared" si="37"/>
        <v>64.588677787452411</v>
      </c>
      <c r="AL107">
        <f t="shared" si="38"/>
        <v>84.042483074297508</v>
      </c>
      <c r="AW107">
        <f t="shared" ref="AW107:BD107" si="88">AW106+AN230/B$57-AW106/B$58</f>
        <v>0.32684293444481149</v>
      </c>
      <c r="AX107">
        <f t="shared" si="88"/>
        <v>0.48865759718903279</v>
      </c>
      <c r="AY107">
        <f t="shared" si="88"/>
        <v>1.4188898351941732</v>
      </c>
      <c r="AZ107">
        <f t="shared" si="88"/>
        <v>5.5196373808652428</v>
      </c>
      <c r="BA107">
        <f t="shared" si="88"/>
        <v>10.189086348669854</v>
      </c>
      <c r="BB107">
        <f t="shared" si="88"/>
        <v>18.371047009966382</v>
      </c>
      <c r="BC107">
        <f t="shared" si="88"/>
        <v>9.7422230930826075</v>
      </c>
      <c r="BD107">
        <f t="shared" si="88"/>
        <v>10.75102463676081</v>
      </c>
      <c r="BF107">
        <f t="shared" si="40"/>
        <v>0.31343497927093544</v>
      </c>
      <c r="BG107">
        <f t="shared" si="41"/>
        <v>0.46861157976597329</v>
      </c>
      <c r="BH107">
        <f t="shared" si="42"/>
        <v>1.3606832493939702</v>
      </c>
      <c r="BI107">
        <f t="shared" si="43"/>
        <v>5.2932073657743457</v>
      </c>
      <c r="BJ107">
        <f t="shared" si="44"/>
        <v>9.7711032790410801</v>
      </c>
      <c r="BK107">
        <f t="shared" si="45"/>
        <v>17.841237068877422</v>
      </c>
      <c r="BL107">
        <f t="shared" si="46"/>
        <v>9.1736597098577199</v>
      </c>
      <c r="BM107">
        <f t="shared" si="47"/>
        <v>9.9373662173129453</v>
      </c>
      <c r="BO107">
        <f t="shared" si="48"/>
        <v>0.29987481184547188</v>
      </c>
      <c r="BP107">
        <f t="shared" si="49"/>
        <v>0.44833799226173787</v>
      </c>
      <c r="BQ107">
        <f t="shared" si="50"/>
        <v>1.3018158800986734</v>
      </c>
      <c r="BR107">
        <f t="shared" si="51"/>
        <v>5.0642068302739585</v>
      </c>
      <c r="BS107">
        <f t="shared" si="52"/>
        <v>9.3483751052313515</v>
      </c>
      <c r="BT107">
        <f t="shared" si="64"/>
        <v>17.4340482890426</v>
      </c>
      <c r="BU107">
        <f t="shared" si="53"/>
        <v>8.5582633759782265</v>
      </c>
      <c r="BV107">
        <f t="shared" si="54"/>
        <v>9.0537020607948229</v>
      </c>
    </row>
    <row r="108" spans="1:74" hidden="1" x14ac:dyDescent="0.35">
      <c r="A108" s="9">
        <v>27</v>
      </c>
      <c r="B108" s="16">
        <f t="shared" si="20"/>
        <v>251.83194052378946</v>
      </c>
      <c r="C108" s="16">
        <f t="shared" si="12"/>
        <v>444.96621069992875</v>
      </c>
      <c r="D108" s="16">
        <f t="shared" si="13"/>
        <v>1378.448516551269</v>
      </c>
      <c r="E108" s="16">
        <f t="shared" si="14"/>
        <v>893.71936787389927</v>
      </c>
      <c r="F108" s="16">
        <f t="shared" si="15"/>
        <v>721.4133033049909</v>
      </c>
      <c r="G108" s="16">
        <f t="shared" si="16"/>
        <v>490.40956838843209</v>
      </c>
      <c r="H108" s="16">
        <f t="shared" si="17"/>
        <v>143.90396601359399</v>
      </c>
      <c r="I108" s="16">
        <f t="shared" si="18"/>
        <v>145.79743925061496</v>
      </c>
      <c r="J108" s="16">
        <f t="shared" si="21"/>
        <v>4470.4903126065192</v>
      </c>
      <c r="L108">
        <v>27</v>
      </c>
      <c r="M108">
        <f t="shared" si="22"/>
        <v>251.83194052378946</v>
      </c>
      <c r="N108">
        <f t="shared" si="23"/>
        <v>444.96621069992875</v>
      </c>
      <c r="O108">
        <f t="shared" si="24"/>
        <v>1378.448516551269</v>
      </c>
      <c r="P108">
        <f t="shared" si="25"/>
        <v>893.71936787389927</v>
      </c>
      <c r="Q108">
        <f t="shared" si="26"/>
        <v>721.4133033049909</v>
      </c>
      <c r="R108">
        <f t="shared" si="27"/>
        <v>490.40956838843209</v>
      </c>
      <c r="S108">
        <f t="shared" si="28"/>
        <v>143.90396601359399</v>
      </c>
      <c r="T108">
        <f t="shared" si="29"/>
        <v>145.79743925061496</v>
      </c>
      <c r="V108">
        <f t="shared" si="55"/>
        <v>7.217572846290162</v>
      </c>
      <c r="W108">
        <f t="shared" si="56"/>
        <v>10.790876696159671</v>
      </c>
      <c r="X108">
        <f t="shared" si="57"/>
        <v>46.999367282194392</v>
      </c>
      <c r="Y108">
        <f t="shared" si="58"/>
        <v>101.57372416298421</v>
      </c>
      <c r="Z108">
        <f t="shared" si="59"/>
        <v>150.00165769446031</v>
      </c>
      <c r="AA108">
        <f t="shared" si="60"/>
        <v>168.70725554686072</v>
      </c>
      <c r="AB108">
        <f t="shared" si="61"/>
        <v>72.044632012413089</v>
      </c>
      <c r="AC108">
        <f t="shared" si="62"/>
        <v>96.468172513624523</v>
      </c>
      <c r="AE108">
        <f t="shared" si="31"/>
        <v>6.7332764260083877</v>
      </c>
      <c r="AF108">
        <f t="shared" si="32"/>
        <v>10.066812933043193</v>
      </c>
      <c r="AG108">
        <f t="shared" si="33"/>
        <v>43.845727434697089</v>
      </c>
      <c r="AH108">
        <f t="shared" si="34"/>
        <v>94.758165518209807</v>
      </c>
      <c r="AI108">
        <f t="shared" si="35"/>
        <v>139.93660294477405</v>
      </c>
      <c r="AJ108">
        <f t="shared" si="36"/>
        <v>156.37707205085377</v>
      </c>
      <c r="AK108">
        <f t="shared" si="37"/>
        <v>66.162211587761291</v>
      </c>
      <c r="AL108">
        <f t="shared" si="38"/>
        <v>86.217239356476867</v>
      </c>
      <c r="AW108">
        <f t="shared" ref="AW108:BD108" si="89">AW107+AN231/B$57-AW107/B$58</f>
        <v>0.33496518749258053</v>
      </c>
      <c r="AX108">
        <f t="shared" si="89"/>
        <v>0.50080104665605596</v>
      </c>
      <c r="AY108">
        <f t="shared" si="89"/>
        <v>1.4541501424360308</v>
      </c>
      <c r="AZ108">
        <f t="shared" si="89"/>
        <v>5.6568038507951064</v>
      </c>
      <c r="BA108">
        <f t="shared" si="89"/>
        <v>10.442291570285068</v>
      </c>
      <c r="BB108">
        <f t="shared" si="89"/>
        <v>18.743383942161998</v>
      </c>
      <c r="BC108">
        <f t="shared" si="89"/>
        <v>10.014543364164719</v>
      </c>
      <c r="BD108">
        <f t="shared" si="89"/>
        <v>11.131512680578208</v>
      </c>
      <c r="BF108">
        <f t="shared" si="40"/>
        <v>0.32147975237526105</v>
      </c>
      <c r="BG108">
        <f t="shared" si="41"/>
        <v>0.48063919021980905</v>
      </c>
      <c r="BH108">
        <f t="shared" si="42"/>
        <v>1.3956072008740921</v>
      </c>
      <c r="BI108">
        <f t="shared" si="43"/>
        <v>5.429065374828884</v>
      </c>
      <c r="BJ108">
        <f t="shared" si="44"/>
        <v>10.021893120818344</v>
      </c>
      <c r="BK108">
        <f t="shared" si="45"/>
        <v>18.1591230335308</v>
      </c>
      <c r="BL108">
        <f t="shared" si="46"/>
        <v>9.4579414014701637</v>
      </c>
      <c r="BM108">
        <f t="shared" si="47"/>
        <v>10.344195427036878</v>
      </c>
      <c r="BO108">
        <f t="shared" si="48"/>
        <v>0.30801091230074995</v>
      </c>
      <c r="BP108">
        <f t="shared" si="49"/>
        <v>0.46050214476427914</v>
      </c>
      <c r="BQ108">
        <f t="shared" si="50"/>
        <v>1.3371363016758515</v>
      </c>
      <c r="BR108">
        <f t="shared" si="51"/>
        <v>5.2016071515741906</v>
      </c>
      <c r="BS108">
        <f t="shared" si="52"/>
        <v>9.602012009517189</v>
      </c>
      <c r="BT108">
        <f t="shared" si="64"/>
        <v>17.678361556943493</v>
      </c>
      <c r="BU108">
        <f t="shared" si="53"/>
        <v>8.8659615429179723</v>
      </c>
      <c r="BV108">
        <f t="shared" si="54"/>
        <v>9.4955341390538841</v>
      </c>
    </row>
    <row r="109" spans="1:74" hidden="1" x14ac:dyDescent="0.35">
      <c r="A109" s="9">
        <v>28</v>
      </c>
      <c r="B109" s="16">
        <f t="shared" si="20"/>
        <v>257.85744207999915</v>
      </c>
      <c r="C109" s="16">
        <f t="shared" si="12"/>
        <v>455.61277359999855</v>
      </c>
      <c r="D109" s="16">
        <f t="shared" si="13"/>
        <v>1411.4302092799958</v>
      </c>
      <c r="E109" s="16">
        <f t="shared" si="14"/>
        <v>915.10310271999685</v>
      </c>
      <c r="F109" s="16">
        <f t="shared" si="15"/>
        <v>738.67432655999767</v>
      </c>
      <c r="G109" s="16">
        <f t="shared" si="16"/>
        <v>502.14343983999839</v>
      </c>
      <c r="H109" s="16">
        <f t="shared" si="17"/>
        <v>147.34710975999954</v>
      </c>
      <c r="I109" s="16">
        <f t="shared" si="18"/>
        <v>149.28588751999953</v>
      </c>
      <c r="J109" s="16">
        <f t="shared" si="21"/>
        <v>4577.4542913599862</v>
      </c>
      <c r="L109">
        <v>28</v>
      </c>
      <c r="M109">
        <f t="shared" si="22"/>
        <v>257.85744207999915</v>
      </c>
      <c r="N109">
        <f t="shared" si="23"/>
        <v>455.61277359999855</v>
      </c>
      <c r="O109">
        <f t="shared" si="24"/>
        <v>1411.4302092799958</v>
      </c>
      <c r="P109">
        <f t="shared" si="25"/>
        <v>915.10310271999685</v>
      </c>
      <c r="Q109">
        <f t="shared" si="26"/>
        <v>738.67432655999767</v>
      </c>
      <c r="R109">
        <f t="shared" si="27"/>
        <v>502.14343983999839</v>
      </c>
      <c r="S109">
        <f t="shared" si="28"/>
        <v>147.34710975999954</v>
      </c>
      <c r="T109">
        <f t="shared" si="29"/>
        <v>149.28588751999953</v>
      </c>
      <c r="V109">
        <f t="shared" si="55"/>
        <v>7.3902896516600993</v>
      </c>
      <c r="W109">
        <f t="shared" si="56"/>
        <v>11.049102804824383</v>
      </c>
      <c r="X109">
        <f t="shared" si="57"/>
        <v>48.124064011173218</v>
      </c>
      <c r="Y109">
        <f t="shared" si="58"/>
        <v>104.00438742341461</v>
      </c>
      <c r="Z109">
        <f t="shared" si="59"/>
        <v>153.59120333105179</v>
      </c>
      <c r="AA109">
        <f t="shared" si="60"/>
        <v>172.74010027715528</v>
      </c>
      <c r="AB109">
        <f t="shared" si="61"/>
        <v>73.770522424830105</v>
      </c>
      <c r="AC109">
        <f t="shared" si="62"/>
        <v>98.794517446218421</v>
      </c>
      <c r="AE109">
        <f t="shared" si="31"/>
        <v>6.8947085661023131</v>
      </c>
      <c r="AF109">
        <f t="shared" si="32"/>
        <v>10.308167520748686</v>
      </c>
      <c r="AG109">
        <f t="shared" si="33"/>
        <v>44.896940717196195</v>
      </c>
      <c r="AH109">
        <f t="shared" si="34"/>
        <v>97.030018399801278</v>
      </c>
      <c r="AI109">
        <f t="shared" si="35"/>
        <v>143.29162119466949</v>
      </c>
      <c r="AJ109">
        <f t="shared" si="36"/>
        <v>160.07612709965585</v>
      </c>
      <c r="AK109">
        <f t="shared" si="37"/>
        <v>67.766508067211788</v>
      </c>
      <c r="AL109">
        <f t="shared" si="38"/>
        <v>88.413867890151352</v>
      </c>
      <c r="AW109">
        <f t="shared" ref="AW109:BD109" si="90">AW108+AN232/B$57-AW108/B$58</f>
        <v>0.34319891256484036</v>
      </c>
      <c r="AX109">
        <f t="shared" si="90"/>
        <v>0.51311115614812741</v>
      </c>
      <c r="AY109">
        <f t="shared" si="90"/>
        <v>1.4898943717878377</v>
      </c>
      <c r="AZ109">
        <f t="shared" si="90"/>
        <v>5.7958528309109276</v>
      </c>
      <c r="BA109">
        <f t="shared" si="90"/>
        <v>10.698971849682788</v>
      </c>
      <c r="BB109">
        <f t="shared" si="90"/>
        <v>19.140549359628668</v>
      </c>
      <c r="BC109">
        <f t="shared" si="90"/>
        <v>10.285266657113134</v>
      </c>
      <c r="BD109">
        <f t="shared" si="90"/>
        <v>11.503329043981163</v>
      </c>
      <c r="BF109">
        <f t="shared" si="40"/>
        <v>0.32957101344565276</v>
      </c>
      <c r="BG109">
        <f t="shared" si="41"/>
        <v>0.49273630408155727</v>
      </c>
      <c r="BH109">
        <f t="shared" si="42"/>
        <v>1.4307329658112555</v>
      </c>
      <c r="BI109">
        <f t="shared" si="43"/>
        <v>5.5657084604086169</v>
      </c>
      <c r="BJ109">
        <f t="shared" si="44"/>
        <v>10.274132190498378</v>
      </c>
      <c r="BK109">
        <f t="shared" si="45"/>
        <v>18.509679578709516</v>
      </c>
      <c r="BL109">
        <f t="shared" si="46"/>
        <v>9.7362423828174407</v>
      </c>
      <c r="BM109">
        <f t="shared" si="47"/>
        <v>10.737854053807542</v>
      </c>
      <c r="BO109">
        <f t="shared" si="48"/>
        <v>0.31609221634545659</v>
      </c>
      <c r="BP109">
        <f t="shared" si="49"/>
        <v>0.47258437203759707</v>
      </c>
      <c r="BQ109">
        <f t="shared" si="50"/>
        <v>1.3722188411947958</v>
      </c>
      <c r="BR109">
        <f t="shared" si="51"/>
        <v>5.3380820855270077</v>
      </c>
      <c r="BS109">
        <f t="shared" si="52"/>
        <v>9.8539406762978814</v>
      </c>
      <c r="BT109">
        <f t="shared" si="64"/>
        <v>17.966818442895878</v>
      </c>
      <c r="BU109">
        <f t="shared" si="53"/>
        <v>9.1619514721940689</v>
      </c>
      <c r="BV109">
        <f t="shared" si="54"/>
        <v>9.9198647830453819</v>
      </c>
    </row>
    <row r="110" spans="1:74" hidden="1" x14ac:dyDescent="0.35">
      <c r="A110" s="9">
        <v>29</v>
      </c>
      <c r="B110" s="16">
        <f t="shared" si="20"/>
        <v>264.02711386707142</v>
      </c>
      <c r="C110" s="16">
        <f t="shared" si="12"/>
        <v>466.51407337414884</v>
      </c>
      <c r="D110" s="16">
        <f t="shared" si="13"/>
        <v>1445.2010443250231</v>
      </c>
      <c r="E110" s="16">
        <f t="shared" si="14"/>
        <v>936.99847928765189</v>
      </c>
      <c r="F110" s="16">
        <f t="shared" si="15"/>
        <v>756.34834874702426</v>
      </c>
      <c r="G110" s="16">
        <f t="shared" si="16"/>
        <v>514.15806384640234</v>
      </c>
      <c r="H110" s="16">
        <f t="shared" si="17"/>
        <v>150.87263649546941</v>
      </c>
      <c r="I110" s="16">
        <f t="shared" si="18"/>
        <v>152.85780276514666</v>
      </c>
      <c r="J110" s="16">
        <f t="shared" si="21"/>
        <v>4686.977562707938</v>
      </c>
      <c r="L110">
        <v>29</v>
      </c>
      <c r="M110">
        <f t="shared" si="22"/>
        <v>264.02711386707142</v>
      </c>
      <c r="N110">
        <f t="shared" si="23"/>
        <v>466.51407337414884</v>
      </c>
      <c r="O110">
        <f t="shared" si="24"/>
        <v>1445.2010443250231</v>
      </c>
      <c r="P110">
        <f t="shared" si="25"/>
        <v>936.99847928765189</v>
      </c>
      <c r="Q110">
        <f t="shared" si="26"/>
        <v>756.34834874702426</v>
      </c>
      <c r="R110">
        <f t="shared" si="27"/>
        <v>514.15806384640234</v>
      </c>
      <c r="S110">
        <f t="shared" si="28"/>
        <v>150.87263649546941</v>
      </c>
      <c r="T110">
        <f t="shared" si="29"/>
        <v>152.85780276514666</v>
      </c>
      <c r="V110">
        <f t="shared" si="55"/>
        <v>7.5671309064441132</v>
      </c>
      <c r="W110">
        <f t="shared" si="56"/>
        <v>11.313495311253925</v>
      </c>
      <c r="X110">
        <f t="shared" si="57"/>
        <v>49.275618316372942</v>
      </c>
      <c r="Y110">
        <f t="shared" si="58"/>
        <v>106.49309452989019</v>
      </c>
      <c r="Z110">
        <f t="shared" si="59"/>
        <v>157.26646673764219</v>
      </c>
      <c r="AA110">
        <f t="shared" si="60"/>
        <v>176.87056537729364</v>
      </c>
      <c r="AB110">
        <f t="shared" si="61"/>
        <v>75.537134453792731</v>
      </c>
      <c r="AC110">
        <f t="shared" si="62"/>
        <v>101.17262791750889</v>
      </c>
      <c r="AE110">
        <f t="shared" si="31"/>
        <v>7.0599022612882418</v>
      </c>
      <c r="AF110">
        <f t="shared" si="32"/>
        <v>10.555145948773918</v>
      </c>
      <c r="AG110">
        <f t="shared" si="33"/>
        <v>45.972648481855202</v>
      </c>
      <c r="AH110">
        <f t="shared" si="34"/>
        <v>99.354808074339061</v>
      </c>
      <c r="AI110">
        <f t="shared" si="35"/>
        <v>146.72481524013025</v>
      </c>
      <c r="AJ110">
        <f t="shared" si="36"/>
        <v>163.8753190529057</v>
      </c>
      <c r="AK110">
        <f t="shared" si="37"/>
        <v>69.403966528380423</v>
      </c>
      <c r="AL110">
        <f t="shared" si="38"/>
        <v>90.638292795022863</v>
      </c>
      <c r="AW110">
        <f t="shared" ref="AW110:BD110" si="91">AW109+AN233/B$57-AW109/B$58</f>
        <v>0.35156897258234598</v>
      </c>
      <c r="AX110">
        <f t="shared" si="91"/>
        <v>0.52562509781686761</v>
      </c>
      <c r="AY110">
        <f t="shared" si="91"/>
        <v>1.5262304581070267</v>
      </c>
      <c r="AZ110">
        <f t="shared" si="91"/>
        <v>5.9372041996690923</v>
      </c>
      <c r="BA110">
        <f t="shared" si="91"/>
        <v>10.959902269998523</v>
      </c>
      <c r="BB110">
        <f t="shared" si="91"/>
        <v>19.559506521006661</v>
      </c>
      <c r="BC110">
        <f t="shared" si="91"/>
        <v>10.555945123395086</v>
      </c>
      <c r="BD110">
        <f t="shared" si="91"/>
        <v>11.868517002832167</v>
      </c>
      <c r="BF110">
        <f t="shared" si="40"/>
        <v>0.3377477529171653</v>
      </c>
      <c r="BG110">
        <f t="shared" si="41"/>
        <v>0.50496121532149929</v>
      </c>
      <c r="BH110">
        <f t="shared" si="42"/>
        <v>1.4662298093972048</v>
      </c>
      <c r="BI110">
        <f t="shared" si="43"/>
        <v>5.7037950827100019</v>
      </c>
      <c r="BJ110">
        <f t="shared" si="44"/>
        <v>10.529035986009024</v>
      </c>
      <c r="BK110">
        <f t="shared" si="45"/>
        <v>18.888201447261004</v>
      </c>
      <c r="BL110">
        <f t="shared" si="46"/>
        <v>10.010754519965287</v>
      </c>
      <c r="BM110">
        <f t="shared" si="47"/>
        <v>11.120591548894351</v>
      </c>
      <c r="BO110">
        <f t="shared" si="48"/>
        <v>0.32417949460557427</v>
      </c>
      <c r="BP110">
        <f t="shared" si="49"/>
        <v>0.48467553126397317</v>
      </c>
      <c r="BQ110">
        <f t="shared" si="50"/>
        <v>1.4073273159646713</v>
      </c>
      <c r="BR110">
        <f t="shared" si="51"/>
        <v>5.4746579104559743</v>
      </c>
      <c r="BS110">
        <f t="shared" si="52"/>
        <v>10.106055584818179</v>
      </c>
      <c r="BT110">
        <f t="shared" si="64"/>
        <v>18.292535124384063</v>
      </c>
      <c r="BU110">
        <f t="shared" si="53"/>
        <v>9.4490969275057548</v>
      </c>
      <c r="BV110">
        <f t="shared" si="54"/>
        <v>10.328859418426461</v>
      </c>
    </row>
    <row r="111" spans="1:74" hidden="1" x14ac:dyDescent="0.35">
      <c r="A111" s="9">
        <v>30</v>
      </c>
      <c r="B111" s="16">
        <f t="shared" si="20"/>
        <v>270.34440539958581</v>
      </c>
      <c r="C111" s="16">
        <f t="shared" si="12"/>
        <v>477.67620502934341</v>
      </c>
      <c r="D111" s="16">
        <f t="shared" si="13"/>
        <v>1479.7799032398386</v>
      </c>
      <c r="E111" s="16">
        <f t="shared" si="14"/>
        <v>959.41773946319165</v>
      </c>
      <c r="F111" s="16">
        <f t="shared" si="15"/>
        <v>774.44525155821202</v>
      </c>
      <c r="G111" s="16">
        <f t="shared" si="16"/>
        <v>526.46015788340401</v>
      </c>
      <c r="H111" s="16">
        <f t="shared" si="17"/>
        <v>154.4825173711919</v>
      </c>
      <c r="I111" s="16">
        <f t="shared" si="18"/>
        <v>156.51518207344446</v>
      </c>
      <c r="J111" s="16">
        <f t="shared" si="21"/>
        <v>4799.1213620182116</v>
      </c>
      <c r="L111">
        <v>30</v>
      </c>
      <c r="M111">
        <f t="shared" si="22"/>
        <v>270.34440539958581</v>
      </c>
      <c r="N111">
        <f t="shared" si="23"/>
        <v>477.67620502934341</v>
      </c>
      <c r="O111">
        <f t="shared" si="24"/>
        <v>1479.7799032398386</v>
      </c>
      <c r="P111">
        <f t="shared" si="25"/>
        <v>959.41773946319165</v>
      </c>
      <c r="Q111">
        <f t="shared" si="26"/>
        <v>774.44525155821202</v>
      </c>
      <c r="R111">
        <f t="shared" si="27"/>
        <v>526.46015788340401</v>
      </c>
      <c r="S111">
        <f t="shared" si="28"/>
        <v>154.4825173711919</v>
      </c>
      <c r="T111">
        <f t="shared" si="29"/>
        <v>156.51518207344446</v>
      </c>
      <c r="V111">
        <f t="shared" si="55"/>
        <v>7.7481979916252666</v>
      </c>
      <c r="W111">
        <f t="shared" si="56"/>
        <v>11.584205788520139</v>
      </c>
      <c r="X111">
        <f t="shared" si="57"/>
        <v>50.454690370147858</v>
      </c>
      <c r="Y111">
        <f t="shared" si="58"/>
        <v>109.04127222852463</v>
      </c>
      <c r="Z111">
        <f t="shared" si="59"/>
        <v>161.02955489892588</v>
      </c>
      <c r="AA111">
        <f t="shared" si="60"/>
        <v>181.10064823965246</v>
      </c>
      <c r="AB111">
        <f t="shared" si="61"/>
        <v>77.345598761261769</v>
      </c>
      <c r="AC111">
        <f t="shared" si="62"/>
        <v>103.60457739746522</v>
      </c>
      <c r="AE111">
        <f t="shared" si="31"/>
        <v>7.228978476340199</v>
      </c>
      <c r="AF111">
        <f t="shared" si="32"/>
        <v>10.807929069600586</v>
      </c>
      <c r="AG111">
        <f t="shared" si="33"/>
        <v>47.073638426694451</v>
      </c>
      <c r="AH111">
        <f t="shared" si="34"/>
        <v>101.7342368928561</v>
      </c>
      <c r="AI111">
        <f t="shared" si="35"/>
        <v>150.23869907263423</v>
      </c>
      <c r="AJ111">
        <f t="shared" si="36"/>
        <v>167.77389295022209</v>
      </c>
      <c r="AK111">
        <f t="shared" si="37"/>
        <v>71.076648689856512</v>
      </c>
      <c r="AL111">
        <f t="shared" si="38"/>
        <v>92.895650321269869</v>
      </c>
      <c r="AW111">
        <f t="shared" ref="AW111:BD111" si="92">AW110+AN234/B$57-AW110/B$58</f>
        <v>0.36009506702723726</v>
      </c>
      <c r="AX111">
        <f t="shared" si="92"/>
        <v>0.53837232404014368</v>
      </c>
      <c r="AY111">
        <f t="shared" si="92"/>
        <v>1.5632439207425621</v>
      </c>
      <c r="AZ111">
        <f t="shared" si="92"/>
        <v>6.0811906367348012</v>
      </c>
      <c r="BA111">
        <f t="shared" si="92"/>
        <v>11.225696947994173</v>
      </c>
      <c r="BB111">
        <f t="shared" si="92"/>
        <v>19.997930402803043</v>
      </c>
      <c r="BC111">
        <f t="shared" si="92"/>
        <v>10.827881497064151</v>
      </c>
      <c r="BD111">
        <f t="shared" si="92"/>
        <v>12.228957716146203</v>
      </c>
      <c r="BF111">
        <f t="shared" si="40"/>
        <v>0.34604048471627374</v>
      </c>
      <c r="BG111">
        <f t="shared" si="41"/>
        <v>0.51735954481872026</v>
      </c>
      <c r="BH111">
        <f t="shared" si="42"/>
        <v>1.5022301986230977</v>
      </c>
      <c r="BI111">
        <f t="shared" si="43"/>
        <v>5.8438405528854567</v>
      </c>
      <c r="BJ111">
        <f t="shared" si="44"/>
        <v>10.787555756402725</v>
      </c>
      <c r="BK111">
        <f t="shared" si="45"/>
        <v>19.290984491508397</v>
      </c>
      <c r="BL111">
        <f t="shared" si="46"/>
        <v>10.283349821680186</v>
      </c>
      <c r="BM111">
        <f t="shared" si="47"/>
        <v>11.494554275863258</v>
      </c>
      <c r="BO111">
        <f t="shared" si="48"/>
        <v>0.33232044959252893</v>
      </c>
      <c r="BP111">
        <f t="shared" si="49"/>
        <v>0.49684694169848886</v>
      </c>
      <c r="BQ111">
        <f t="shared" si="50"/>
        <v>1.4426688120241913</v>
      </c>
      <c r="BR111">
        <f t="shared" si="51"/>
        <v>5.6121402138083898</v>
      </c>
      <c r="BS111">
        <f t="shared" si="52"/>
        <v>10.359843825532685</v>
      </c>
      <c r="BT111">
        <f t="shared" si="64"/>
        <v>18.649934918110226</v>
      </c>
      <c r="BU111">
        <f t="shared" si="53"/>
        <v>9.7299257237355192</v>
      </c>
      <c r="BV111">
        <f t="shared" si="54"/>
        <v>10.724725483660407</v>
      </c>
    </row>
    <row r="112" spans="1:74" hidden="1" x14ac:dyDescent="0.35">
      <c r="A112" s="9">
        <v>31</v>
      </c>
      <c r="B112" s="16">
        <f t="shared" si="20"/>
        <v>276.81284872754372</v>
      </c>
      <c r="C112" s="16">
        <f t="shared" si="12"/>
        <v>489.10540940581035</v>
      </c>
      <c r="D112" s="16">
        <f t="shared" si="13"/>
        <v>1515.1861193507659</v>
      </c>
      <c r="E112" s="16">
        <f t="shared" si="14"/>
        <v>982.37341804060611</v>
      </c>
      <c r="F112" s="16">
        <f t="shared" si="15"/>
        <v>792.97515312176051</v>
      </c>
      <c r="G112" s="16">
        <f t="shared" si="16"/>
        <v>539.05660015363776</v>
      </c>
      <c r="H112" s="16">
        <f t="shared" si="17"/>
        <v>158.17877070145354</v>
      </c>
      <c r="I112" s="16">
        <f t="shared" si="18"/>
        <v>160.26007031594639</v>
      </c>
      <c r="J112" s="16">
        <f t="shared" si="21"/>
        <v>4913.9483898175249</v>
      </c>
      <c r="L112">
        <v>31</v>
      </c>
      <c r="M112">
        <f t="shared" ref="M112:M141" si="93">M111*$C$37</f>
        <v>276.81284872754372</v>
      </c>
      <c r="N112">
        <f t="shared" ref="N112:N141" si="94">N111*$C$37</f>
        <v>489.10540940581035</v>
      </c>
      <c r="O112">
        <f t="shared" ref="O112:O141" si="95">O111*$C$37</f>
        <v>1515.1861193507659</v>
      </c>
      <c r="P112">
        <f t="shared" ref="P112:P141" si="96">P111*$C$37</f>
        <v>982.37341804060611</v>
      </c>
      <c r="Q112">
        <f t="shared" ref="Q112:Q141" si="97">Q111*$C$37</f>
        <v>792.97515312176051</v>
      </c>
      <c r="R112">
        <f t="shared" ref="R112:R141" si="98">R111*$C$37</f>
        <v>539.05660015363776</v>
      </c>
      <c r="S112">
        <f t="shared" ref="S112:S141" si="99">S111*$C$37</f>
        <v>158.17877070145354</v>
      </c>
      <c r="T112">
        <f t="shared" ref="T112:T141" si="100">T111*$C$37</f>
        <v>160.26007031594639</v>
      </c>
      <c r="V112">
        <f t="shared" si="55"/>
        <v>7.9335938150256151</v>
      </c>
      <c r="W112">
        <f t="shared" si="56"/>
        <v>11.861388092447207</v>
      </c>
      <c r="X112">
        <f t="shared" si="57"/>
        <v>51.661950287317453</v>
      </c>
      <c r="Y112">
        <f t="shared" si="58"/>
        <v>111.65036875281058</v>
      </c>
      <c r="Z112">
        <f t="shared" si="59"/>
        <v>164.88260653164693</v>
      </c>
      <c r="AA112">
        <f t="shared" si="60"/>
        <v>185.43249554918199</v>
      </c>
      <c r="AB112">
        <f t="shared" si="61"/>
        <v>79.197030427003924</v>
      </c>
      <c r="AC112">
        <f t="shared" si="62"/>
        <v>106.09231006173913</v>
      </c>
      <c r="AE112">
        <f t="shared" si="31"/>
        <v>7.402051648101887</v>
      </c>
      <c r="AF112">
        <f t="shared" si="32"/>
        <v>11.066687975907103</v>
      </c>
      <c r="AG112">
        <f t="shared" si="33"/>
        <v>48.20065574117892</v>
      </c>
      <c r="AH112">
        <f t="shared" si="34"/>
        <v>104.16991533807894</v>
      </c>
      <c r="AI112">
        <f t="shared" si="35"/>
        <v>153.83565101473147</v>
      </c>
      <c r="AJ112">
        <f t="shared" si="36"/>
        <v>171.77191953705119</v>
      </c>
      <c r="AK112">
        <f t="shared" si="37"/>
        <v>72.7863623456943</v>
      </c>
      <c r="AL112">
        <f t="shared" si="38"/>
        <v>95.190420409026018</v>
      </c>
      <c r="AW112">
        <f t="shared" ref="AW112:BD112" si="101">AW111+AN235/B$57-AW111/B$58</f>
        <v>0.36879303726585244</v>
      </c>
      <c r="AX112">
        <f t="shared" si="101"/>
        <v>0.5513765189891433</v>
      </c>
      <c r="AY112">
        <f t="shared" si="101"/>
        <v>1.60100353019949</v>
      </c>
      <c r="AZ112">
        <f t="shared" si="101"/>
        <v>6.228079666929883</v>
      </c>
      <c r="BA112">
        <f t="shared" si="101"/>
        <v>11.496849726529682</v>
      </c>
      <c r="BB112">
        <f t="shared" si="101"/>
        <v>20.454069274471216</v>
      </c>
      <c r="BC112">
        <f t="shared" si="101"/>
        <v>11.102167276746927</v>
      </c>
      <c r="BD112">
        <f t="shared" si="101"/>
        <v>12.586366844256844</v>
      </c>
      <c r="BF112">
        <f t="shared" si="40"/>
        <v>0.35447323410285186</v>
      </c>
      <c r="BG112">
        <f t="shared" si="41"/>
        <v>0.52996721235157418</v>
      </c>
      <c r="BH112">
        <f t="shared" si="42"/>
        <v>1.5388384318947763</v>
      </c>
      <c r="BI112">
        <f t="shared" si="43"/>
        <v>5.9862506031950637</v>
      </c>
      <c r="BJ112">
        <f t="shared" si="44"/>
        <v>11.050440471357593</v>
      </c>
      <c r="BK112">
        <f t="shared" si="45"/>
        <v>19.715152038285186</v>
      </c>
      <c r="BL112">
        <f t="shared" si="46"/>
        <v>10.555615659372169</v>
      </c>
      <c r="BM112">
        <f t="shared" si="47"/>
        <v>11.861755996004732</v>
      </c>
      <c r="BO112">
        <f t="shared" si="48"/>
        <v>0.34055247066677585</v>
      </c>
      <c r="BP112">
        <f t="shared" si="49"/>
        <v>0.50915450357062775</v>
      </c>
      <c r="BQ112">
        <f t="shared" si="50"/>
        <v>1.4784056439835349</v>
      </c>
      <c r="BR112">
        <f t="shared" si="51"/>
        <v>5.7511604172546296</v>
      </c>
      <c r="BS112">
        <f t="shared" si="52"/>
        <v>10.616470984054709</v>
      </c>
      <c r="BT112">
        <f t="shared" si="64"/>
        <v>19.03456466214913</v>
      </c>
      <c r="BU112">
        <f t="shared" si="53"/>
        <v>10.006637772707853</v>
      </c>
      <c r="BV112">
        <f t="shared" si="54"/>
        <v>11.109639879761833</v>
      </c>
    </row>
    <row r="113" spans="1:74" hidden="1" x14ac:dyDescent="0.35">
      <c r="A113" s="9">
        <v>32</v>
      </c>
      <c r="B113" s="16">
        <f t="shared" ref="B113:B141" si="102">M113</f>
        <v>283.43606041116692</v>
      </c>
      <c r="C113" s="16">
        <f t="shared" ref="C113:C141" si="103">N113</f>
        <v>500.80807666634752</v>
      </c>
      <c r="D113" s="16">
        <f t="shared" ref="D113:D141" si="104">O113</f>
        <v>1551.4394885663876</v>
      </c>
      <c r="E113" s="16">
        <f t="shared" ref="E113:E141" si="105">P113</f>
        <v>1005.8783497298552</v>
      </c>
      <c r="F113" s="16">
        <f t="shared" ref="F113:F141" si="106">Q113</f>
        <v>811.948413659057</v>
      </c>
      <c r="G113" s="16">
        <f t="shared" ref="G113:G141" si="107">R113</f>
        <v>551.95443343227237</v>
      </c>
      <c r="H113" s="16">
        <f t="shared" ref="H113:H141" si="108">S113</f>
        <v>161.96346309209537</v>
      </c>
      <c r="I113" s="16">
        <f t="shared" ref="I113:I141" si="109">T113</f>
        <v>164.09456129067559</v>
      </c>
      <c r="J113" s="16">
        <f t="shared" si="21"/>
        <v>5031.5228468478581</v>
      </c>
      <c r="L113">
        <v>32</v>
      </c>
      <c r="M113">
        <f t="shared" si="93"/>
        <v>283.43606041116692</v>
      </c>
      <c r="N113">
        <f t="shared" si="94"/>
        <v>500.80807666634752</v>
      </c>
      <c r="O113">
        <f t="shared" si="95"/>
        <v>1551.4394885663876</v>
      </c>
      <c r="P113">
        <f t="shared" si="96"/>
        <v>1005.8783497298552</v>
      </c>
      <c r="Q113">
        <f t="shared" si="97"/>
        <v>811.948413659057</v>
      </c>
      <c r="R113">
        <f t="shared" si="98"/>
        <v>551.95443343227237</v>
      </c>
      <c r="S113">
        <f t="shared" si="99"/>
        <v>161.96346309209537</v>
      </c>
      <c r="T113">
        <f t="shared" si="100"/>
        <v>164.09456129067559</v>
      </c>
      <c r="V113">
        <f t="shared" si="55"/>
        <v>8.1234231474620788</v>
      </c>
      <c r="W113">
        <f t="shared" si="56"/>
        <v>12.145198864192873</v>
      </c>
      <c r="X113">
        <f t="shared" si="57"/>
        <v>52.898080314145105</v>
      </c>
      <c r="Y113">
        <f t="shared" si="58"/>
        <v>114.32185855437947</v>
      </c>
      <c r="Z113">
        <f t="shared" si="59"/>
        <v>168.82779907087269</v>
      </c>
      <c r="AA113">
        <f t="shared" si="60"/>
        <v>189.8683764049982</v>
      </c>
      <c r="AB113">
        <f t="shared" si="61"/>
        <v>81.092540203537453</v>
      </c>
      <c r="AC113">
        <f t="shared" si="62"/>
        <v>108.63767603498789</v>
      </c>
      <c r="AE113">
        <f t="shared" si="31"/>
        <v>7.5792323704097964</v>
      </c>
      <c r="AF113">
        <f t="shared" si="32"/>
        <v>11.331588014753805</v>
      </c>
      <c r="AG113">
        <f t="shared" si="33"/>
        <v>49.35442058989176</v>
      </c>
      <c r="AH113">
        <f t="shared" si="34"/>
        <v>106.66339980965617</v>
      </c>
      <c r="AI113">
        <f t="shared" si="35"/>
        <v>157.51796952036995</v>
      </c>
      <c r="AJ113">
        <f t="shared" si="36"/>
        <v>175.87009234069043</v>
      </c>
      <c r="AK113">
        <f t="shared" si="37"/>
        <v>74.534726367869652</v>
      </c>
      <c r="AL113">
        <f t="shared" si="38"/>
        <v>97.526539620321699</v>
      </c>
      <c r="AW113">
        <f t="shared" ref="AW113:BD113" si="110">AW112+AN236/B$57-AW112/B$58</f>
        <v>0.37767587161342586</v>
      </c>
      <c r="AX113">
        <f t="shared" si="110"/>
        <v>0.56465710128438773</v>
      </c>
      <c r="AY113">
        <f t="shared" si="110"/>
        <v>1.6395656713236206</v>
      </c>
      <c r="AZ113">
        <f t="shared" si="110"/>
        <v>6.3780906335006762</v>
      </c>
      <c r="BA113">
        <f t="shared" si="110"/>
        <v>11.773765506710454</v>
      </c>
      <c r="BB113">
        <f t="shared" si="110"/>
        <v>20.926629119938816</v>
      </c>
      <c r="BC113">
        <f t="shared" si="110"/>
        <v>11.379717379775894</v>
      </c>
      <c r="BD113">
        <f t="shared" si="110"/>
        <v>12.94229768709009</v>
      </c>
      <c r="BF113">
        <f t="shared" si="40"/>
        <v>0.36306511600065217</v>
      </c>
      <c r="BG113">
        <f t="shared" si="41"/>
        <v>0.54281279633411561</v>
      </c>
      <c r="BH113">
        <f t="shared" si="42"/>
        <v>1.5761374908776045</v>
      </c>
      <c r="BI113">
        <f t="shared" si="43"/>
        <v>6.131348041435956</v>
      </c>
      <c r="BJ113">
        <f t="shared" si="44"/>
        <v>11.318286024460846</v>
      </c>
      <c r="BK113">
        <f t="shared" si="45"/>
        <v>20.158502379996804</v>
      </c>
      <c r="BL113">
        <f t="shared" si="46"/>
        <v>10.828891468059547</v>
      </c>
      <c r="BM113">
        <f t="shared" si="47"/>
        <v>12.224061420130788</v>
      </c>
      <c r="BO113">
        <f t="shared" si="48"/>
        <v>0.34890492872842149</v>
      </c>
      <c r="BP113">
        <f t="shared" si="49"/>
        <v>0.5216421288391957</v>
      </c>
      <c r="BQ113">
        <f t="shared" si="50"/>
        <v>1.5146653167302797</v>
      </c>
      <c r="BR113">
        <f t="shared" si="51"/>
        <v>5.8922145288188901</v>
      </c>
      <c r="BS113">
        <f t="shared" si="52"/>
        <v>10.876852676436441</v>
      </c>
      <c r="BT113">
        <f t="shared" si="64"/>
        <v>19.442917087830764</v>
      </c>
      <c r="BU113">
        <f t="shared" si="53"/>
        <v>10.28112671604001</v>
      </c>
      <c r="BV113">
        <f t="shared" si="54"/>
        <v>11.485697937883282</v>
      </c>
    </row>
    <row r="114" spans="1:74" hidden="1" x14ac:dyDescent="0.35">
      <c r="A114" s="9">
        <v>33</v>
      </c>
      <c r="B114" s="16">
        <f t="shared" si="102"/>
        <v>290.21774354294627</v>
      </c>
      <c r="C114" s="16">
        <f t="shared" si="103"/>
        <v>512.79074986911553</v>
      </c>
      <c r="D114" s="16">
        <f t="shared" si="104"/>
        <v>1588.5602804456007</v>
      </c>
      <c r="E114" s="16">
        <f t="shared" si="105"/>
        <v>1029.9456763328615</v>
      </c>
      <c r="F114" s="16">
        <f t="shared" si="106"/>
        <v>831.37564127716166</v>
      </c>
      <c r="G114" s="16">
        <f t="shared" si="107"/>
        <v>565.16086900468474</v>
      </c>
      <c r="H114" s="16">
        <f t="shared" si="108"/>
        <v>165.83871059596927</v>
      </c>
      <c r="I114" s="16">
        <f t="shared" si="109"/>
        <v>168.02079889328468</v>
      </c>
      <c r="J114" s="16">
        <f t="shared" si="21"/>
        <v>5151.9104699616246</v>
      </c>
      <c r="L114">
        <v>33</v>
      </c>
      <c r="M114">
        <f t="shared" si="93"/>
        <v>290.21774354294627</v>
      </c>
      <c r="N114">
        <f t="shared" si="94"/>
        <v>512.79074986911553</v>
      </c>
      <c r="O114">
        <f t="shared" si="95"/>
        <v>1588.5602804456007</v>
      </c>
      <c r="P114">
        <f t="shared" si="96"/>
        <v>1029.9456763328615</v>
      </c>
      <c r="Q114">
        <f t="shared" si="97"/>
        <v>831.37564127716166</v>
      </c>
      <c r="R114">
        <f t="shared" si="98"/>
        <v>565.16086900468474</v>
      </c>
      <c r="S114">
        <f t="shared" si="99"/>
        <v>165.83871059596927</v>
      </c>
      <c r="T114">
        <f t="shared" si="100"/>
        <v>168.02079889328468</v>
      </c>
      <c r="V114">
        <f t="shared" si="55"/>
        <v>8.3177928670708496</v>
      </c>
      <c r="W114">
        <f t="shared" si="56"/>
        <v>12.435797895533916</v>
      </c>
      <c r="X114">
        <f t="shared" si="57"/>
        <v>54.163776419328883</v>
      </c>
      <c r="Y114">
        <f t="shared" si="58"/>
        <v>117.05724574140669</v>
      </c>
      <c r="Z114">
        <f t="shared" si="59"/>
        <v>172.86735374774844</v>
      </c>
      <c r="AA114">
        <f t="shared" si="60"/>
        <v>194.41066393400854</v>
      </c>
      <c r="AB114">
        <f t="shared" si="61"/>
        <v>83.033242869159707</v>
      </c>
      <c r="AC114">
        <f t="shared" si="62"/>
        <v>111.24245926240189</v>
      </c>
      <c r="AE114">
        <f t="shared" ref="AE114:AE141" si="111">AE113+V113/B$57-AE113/B$57</f>
        <v>7.7606292960938905</v>
      </c>
      <c r="AF114">
        <f t="shared" ref="AF114:AF141" si="112">AF113+W113/C$57-AF113/C$57</f>
        <v>11.602791631233496</v>
      </c>
      <c r="AG114">
        <f t="shared" ref="AG114:AG141" si="113">AG113+X113/D$57-AG113/D$57</f>
        <v>50.535640497976203</v>
      </c>
      <c r="AH114">
        <f t="shared" ref="AH114:AH141" si="114">AH113+Y113/E$57-AH113/E$57</f>
        <v>109.21621939123062</v>
      </c>
      <c r="AI114">
        <f t="shared" ref="AI114:AI141" si="115">AI113+Z113/F$57-AI113/F$57</f>
        <v>161.28791270387086</v>
      </c>
      <c r="AJ114">
        <f t="shared" ref="AJ114:AJ141" si="116">AJ113+AA113/G$57-AJ113/G$57</f>
        <v>180.06957755998275</v>
      </c>
      <c r="AK114">
        <f t="shared" ref="AK114:AK141" si="117">AK113+AB113/H$57-AK113/H$57</f>
        <v>76.323221050324506</v>
      </c>
      <c r="AL114">
        <f t="shared" ref="AL114:AL141" si="118">AL113+AC113/I$57-AL113/I$57</f>
        <v>99.907497423464449</v>
      </c>
      <c r="AW114">
        <f t="shared" ref="AW114:BD114" si="119">AW113+AN237/B$57-AW113/B$58</f>
        <v>0.38675447142900354</v>
      </c>
      <c r="AX114">
        <f t="shared" si="119"/>
        <v>0.57823036937187644</v>
      </c>
      <c r="AY114">
        <f t="shared" si="119"/>
        <v>1.6789776690711011</v>
      </c>
      <c r="AZ114">
        <f t="shared" si="119"/>
        <v>6.53140763572714</v>
      </c>
      <c r="BA114">
        <f t="shared" si="119"/>
        <v>12.056784130328758</v>
      </c>
      <c r="BB114">
        <f t="shared" si="119"/>
        <v>21.414678703969983</v>
      </c>
      <c r="BC114">
        <f t="shared" si="119"/>
        <v>11.66130077913599</v>
      </c>
      <c r="BD114">
        <f t="shared" si="119"/>
        <v>13.298148762697508</v>
      </c>
      <c r="BF114">
        <f t="shared" ref="BF114:BF141" si="120">BF113+AW113/B$58-BF113/B$58</f>
        <v>0.37183156936831635</v>
      </c>
      <c r="BG114">
        <f t="shared" ref="BG114:BG141" si="121">BG113+AX113/C$58-BG113/C$58</f>
        <v>0.55591937930427893</v>
      </c>
      <c r="BH114">
        <f t="shared" ref="BH114:BH141" si="122">BH113+AY113/D$58-BH113/D$58</f>
        <v>1.6141943991452141</v>
      </c>
      <c r="BI114">
        <f t="shared" ref="BI114:BI141" si="123">BI113+AZ113/E$58-BI113/E$58</f>
        <v>6.2793935966747885</v>
      </c>
      <c r="BJ114">
        <f t="shared" ref="BJ114:BJ141" si="124">BJ113+BA113/F$58-BJ113/F$58</f>
        <v>11.591573713810611</v>
      </c>
      <c r="BK114">
        <f t="shared" ref="BK114:BK141" si="125">BK113+BB113/G$58-BK113/G$58</f>
        <v>20.619378423962011</v>
      </c>
      <c r="BL114">
        <f t="shared" ref="BL114:BL141" si="126">BL113+BC113/H$58-BL113/H$58</f>
        <v>11.104304423917721</v>
      </c>
      <c r="BM114">
        <f t="shared" ref="BM114:BM141" si="127">BM113+BD113/I$58-BM113/I$58</f>
        <v>12.583179553610439</v>
      </c>
      <c r="BO114">
        <f t="shared" ref="BO114:BO141" si="128">BO113+BF113/B$58-BO113/B$58</f>
        <v>0.35740104109175985</v>
      </c>
      <c r="BP114">
        <f t="shared" ref="BP114:BP141" si="129">BP113+BG113/C$58-BP113/C$58</f>
        <v>0.53434452933614773</v>
      </c>
      <c r="BQ114">
        <f t="shared" ref="BQ114:BQ141" si="130">BQ113+BH113/D$58-BQ113/D$58</f>
        <v>1.5515486212186744</v>
      </c>
      <c r="BR114">
        <f t="shared" ref="BR114:BR141" si="131">BR113+BI113/E$58-BR113/E$58</f>
        <v>6.0356946363891293</v>
      </c>
      <c r="BS114">
        <f t="shared" ref="BS114:BS141" si="132">BS113+BJ113/F$58-BS113/F$58</f>
        <v>11.141712685251086</v>
      </c>
      <c r="BT114">
        <f t="shared" ref="BT114:BT141" si="133">BT113+BK113/G$58-BT113/G$58</f>
        <v>19.872268263130387</v>
      </c>
      <c r="BU114">
        <f t="shared" ref="BU114:BU141" si="134">BU113+BL113/H$58-BU113/H$58</f>
        <v>10.555009092049778</v>
      </c>
      <c r="BV114">
        <f t="shared" ref="BV114:BV141" si="135">BV113+BM113/I$58-BV113/I$58</f>
        <v>11.854879679007038</v>
      </c>
    </row>
    <row r="115" spans="1:74" hidden="1" x14ac:dyDescent="0.35">
      <c r="A115" s="9">
        <v>34</v>
      </c>
      <c r="B115" s="16">
        <f t="shared" si="102"/>
        <v>297.16168981807135</v>
      </c>
      <c r="C115" s="16">
        <f t="shared" si="103"/>
        <v>525.06012862591547</v>
      </c>
      <c r="D115" s="16">
        <f t="shared" si="104"/>
        <v>1626.5692495304961</v>
      </c>
      <c r="E115" s="16">
        <f t="shared" si="105"/>
        <v>1054.5888540912001</v>
      </c>
      <c r="F115" s="16">
        <f t="shared" si="106"/>
        <v>851.2676978998885</v>
      </c>
      <c r="G115" s="16">
        <f t="shared" si="107"/>
        <v>578.68329069834942</v>
      </c>
      <c r="H115" s="16">
        <f t="shared" si="108"/>
        <v>169.80667989604075</v>
      </c>
      <c r="I115" s="16">
        <f t="shared" si="109"/>
        <v>172.04097831572554</v>
      </c>
      <c r="J115" s="16">
        <f t="shared" si="21"/>
        <v>5275.1785688756872</v>
      </c>
      <c r="L115">
        <v>34</v>
      </c>
      <c r="M115">
        <f t="shared" si="93"/>
        <v>297.16168981807135</v>
      </c>
      <c r="N115">
        <f t="shared" si="94"/>
        <v>525.06012862591547</v>
      </c>
      <c r="O115">
        <f t="shared" si="95"/>
        <v>1626.5692495304961</v>
      </c>
      <c r="P115">
        <f t="shared" si="96"/>
        <v>1054.5888540912001</v>
      </c>
      <c r="Q115">
        <f t="shared" si="97"/>
        <v>851.2676978998885</v>
      </c>
      <c r="R115">
        <f t="shared" si="98"/>
        <v>578.68329069834942</v>
      </c>
      <c r="S115">
        <f t="shared" si="99"/>
        <v>169.80667989604075</v>
      </c>
      <c r="T115">
        <f t="shared" si="100"/>
        <v>172.04097831572554</v>
      </c>
      <c r="V115">
        <f t="shared" ref="V115:V141" si="136">V114+M115*B$46-V114/B$57</f>
        <v>8.5168121428946133</v>
      </c>
      <c r="W115">
        <f t="shared" ref="W115:W141" si="137">W114+N115*C$46-W114/C$57</f>
        <v>12.733348403344458</v>
      </c>
      <c r="X115">
        <f t="shared" ref="X115:X141" si="138">X114+O115*D$46-X114/D$57</f>
        <v>55.459749489484366</v>
      </c>
      <c r="Y115">
        <f t="shared" ref="Y115:Y141" si="139">Y114+P115*E$46-Y114/E$57</f>
        <v>119.85806666225548</v>
      </c>
      <c r="Z115">
        <f t="shared" ref="Z115:Z141" si="140">Z114+Q115*F$46-Z114/F$57</f>
        <v>177.00353940496146</v>
      </c>
      <c r="AA115">
        <f t="shared" ref="AA115:AA141" si="141">AA114+R115*G$46-AA114/G$57</f>
        <v>199.0618228592146</v>
      </c>
      <c r="AB115">
        <f t="shared" ref="AB115:AB141" si="142">AB114+S115*H$46-AB114/H$57</f>
        <v>85.02026347449916</v>
      </c>
      <c r="AC115">
        <f t="shared" ref="AC115:AC141" si="143">AC114+T115*I$46-AC114/I$57</f>
        <v>113.90839959342173</v>
      </c>
      <c r="AE115">
        <f t="shared" si="111"/>
        <v>7.9463504864195436</v>
      </c>
      <c r="AF115">
        <f t="shared" si="112"/>
        <v>11.880460386000301</v>
      </c>
      <c r="AG115">
        <f t="shared" si="113"/>
        <v>51.745019138427097</v>
      </c>
      <c r="AH115">
        <f t="shared" si="114"/>
        <v>111.82989484128933</v>
      </c>
      <c r="AI115">
        <f t="shared" si="115"/>
        <v>165.14772638516339</v>
      </c>
      <c r="AJ115">
        <f t="shared" si="116"/>
        <v>184.37190347219047</v>
      </c>
      <c r="AK115">
        <f t="shared" si="117"/>
        <v>78.153227000915933</v>
      </c>
      <c r="AL115">
        <f t="shared" si="118"/>
        <v>102.33641781752246</v>
      </c>
      <c r="AW115">
        <f t="shared" ref="AW115:BD115" si="144">AW114+AN238/B$57-AW114/B$58</f>
        <v>0.39603823009857686</v>
      </c>
      <c r="AX115">
        <f t="shared" si="144"/>
        <v>0.5921103671514294</v>
      </c>
      <c r="AY115">
        <f t="shared" si="144"/>
        <v>1.7192803019887408</v>
      </c>
      <c r="AZ115">
        <f t="shared" si="144"/>
        <v>6.6881893066375167</v>
      </c>
      <c r="BA115">
        <f t="shared" si="144"/>
        <v>12.346198429234054</v>
      </c>
      <c r="BB115">
        <f t="shared" si="144"/>
        <v>21.917572636960681</v>
      </c>
      <c r="BC115">
        <f t="shared" si="144"/>
        <v>11.947567049016694</v>
      </c>
      <c r="BD115">
        <f t="shared" si="144"/>
        <v>13.655174219596411</v>
      </c>
      <c r="BF115">
        <f t="shared" si="120"/>
        <v>0.38078531060472859</v>
      </c>
      <c r="BG115">
        <f t="shared" si="121"/>
        <v>0.56930597334483735</v>
      </c>
      <c r="BH115">
        <f t="shared" si="122"/>
        <v>1.6530643611007463</v>
      </c>
      <c r="BI115">
        <f t="shared" si="123"/>
        <v>6.4306020201061997</v>
      </c>
      <c r="BJ115">
        <f t="shared" si="124"/>
        <v>11.870699963721499</v>
      </c>
      <c r="BK115">
        <f t="shared" si="125"/>
        <v>21.09655859196679</v>
      </c>
      <c r="BL115">
        <f t="shared" si="126"/>
        <v>11.382802601526857</v>
      </c>
      <c r="BM115">
        <f t="shared" si="127"/>
        <v>12.940664158153973</v>
      </c>
      <c r="BO115">
        <f t="shared" si="128"/>
        <v>0.36605935805769385</v>
      </c>
      <c r="BP115">
        <f t="shared" si="129"/>
        <v>0.54728943931702645</v>
      </c>
      <c r="BQ115">
        <f t="shared" si="130"/>
        <v>1.5891360879745984</v>
      </c>
      <c r="BR115">
        <f t="shared" si="131"/>
        <v>6.1819140125605241</v>
      </c>
      <c r="BS115">
        <f t="shared" si="132"/>
        <v>11.4116293023868</v>
      </c>
      <c r="BT115">
        <f t="shared" si="133"/>
        <v>20.320534359629363</v>
      </c>
      <c r="BU115">
        <f t="shared" si="134"/>
        <v>10.829656757983749</v>
      </c>
      <c r="BV115">
        <f t="shared" si="135"/>
        <v>12.21902961630874</v>
      </c>
    </row>
    <row r="116" spans="1:74" hidden="1" x14ac:dyDescent="0.35">
      <c r="A116" s="9">
        <v>35</v>
      </c>
      <c r="B116" s="16">
        <f t="shared" si="102"/>
        <v>304.27178165439881</v>
      </c>
      <c r="C116" s="16">
        <f t="shared" si="103"/>
        <v>537.62307284799783</v>
      </c>
      <c r="D116" s="16">
        <f t="shared" si="104"/>
        <v>1665.4876469503938</v>
      </c>
      <c r="E116" s="16">
        <f t="shared" si="105"/>
        <v>1079.8216612095953</v>
      </c>
      <c r="F116" s="16">
        <f t="shared" si="106"/>
        <v>871.63570534079645</v>
      </c>
      <c r="G116" s="16">
        <f t="shared" si="107"/>
        <v>592.52925901119761</v>
      </c>
      <c r="H116" s="16">
        <f t="shared" si="108"/>
        <v>173.86958951679929</v>
      </c>
      <c r="I116" s="16">
        <f t="shared" si="109"/>
        <v>176.15734727359933</v>
      </c>
      <c r="J116" s="16">
        <f t="shared" si="21"/>
        <v>5401.3960638047784</v>
      </c>
      <c r="L116">
        <v>35</v>
      </c>
      <c r="M116">
        <f t="shared" si="93"/>
        <v>304.27178165439881</v>
      </c>
      <c r="N116">
        <f t="shared" si="94"/>
        <v>537.62307284799783</v>
      </c>
      <c r="O116">
        <f t="shared" si="95"/>
        <v>1665.4876469503938</v>
      </c>
      <c r="P116">
        <f t="shared" si="96"/>
        <v>1079.8216612095953</v>
      </c>
      <c r="Q116">
        <f t="shared" si="97"/>
        <v>871.63570534079645</v>
      </c>
      <c r="R116">
        <f t="shared" si="98"/>
        <v>592.52925901119761</v>
      </c>
      <c r="S116">
        <f t="shared" si="99"/>
        <v>173.86958951679929</v>
      </c>
      <c r="T116">
        <f t="shared" si="100"/>
        <v>176.15734727359933</v>
      </c>
      <c r="V116">
        <f t="shared" si="136"/>
        <v>8.7205925784737293</v>
      </c>
      <c r="W116">
        <f t="shared" si="137"/>
        <v>13.038017244276801</v>
      </c>
      <c r="X116">
        <f t="shared" si="138"/>
        <v>56.786726264181041</v>
      </c>
      <c r="Y116">
        <f t="shared" si="139"/>
        <v>122.72589192625196</v>
      </c>
      <c r="Z116">
        <f t="shared" si="140"/>
        <v>181.23867548097328</v>
      </c>
      <c r="AA116">
        <f t="shared" si="141"/>
        <v>203.82440124678644</v>
      </c>
      <c r="AB116">
        <f t="shared" si="142"/>
        <v>87.054742061191661</v>
      </c>
      <c r="AC116">
        <f t="shared" si="143"/>
        <v>116.63721032230862</v>
      </c>
      <c r="AE116">
        <f t="shared" si="111"/>
        <v>8.1365043719112347</v>
      </c>
      <c r="AF116">
        <f t="shared" si="112"/>
        <v>12.164756391781687</v>
      </c>
      <c r="AG116">
        <f t="shared" si="113"/>
        <v>52.983262588779525</v>
      </c>
      <c r="AH116">
        <f t="shared" si="114"/>
        <v>114.50595211494473</v>
      </c>
      <c r="AI116">
        <f t="shared" si="115"/>
        <v>169.09966405842943</v>
      </c>
      <c r="AJ116">
        <f t="shared" si="116"/>
        <v>188.7788792882977</v>
      </c>
      <c r="AK116">
        <f t="shared" si="117"/>
        <v>80.026055130074994</v>
      </c>
      <c r="AL116">
        <f t="shared" si="118"/>
        <v>104.81612819807231</v>
      </c>
      <c r="AW116">
        <f t="shared" ref="AW116:BD116" si="145">AW115+AN239/B$57-AW115/B$58</f>
        <v>0.40553546745845748</v>
      </c>
      <c r="AX116">
        <f t="shared" si="145"/>
        <v>0.60630953347606309</v>
      </c>
      <c r="AY116">
        <f t="shared" si="145"/>
        <v>1.7605096881318163</v>
      </c>
      <c r="AZ116">
        <f t="shared" si="145"/>
        <v>6.8485761494358552</v>
      </c>
      <c r="BA116">
        <f t="shared" si="145"/>
        <v>12.642267768159837</v>
      </c>
      <c r="BB116">
        <f t="shared" si="145"/>
        <v>22.434889724984746</v>
      </c>
      <c r="BC116">
        <f t="shared" si="145"/>
        <v>12.239069001007687</v>
      </c>
      <c r="BD116">
        <f t="shared" si="145"/>
        <v>14.014495867898063</v>
      </c>
      <c r="BF116">
        <f t="shared" si="120"/>
        <v>0.38993706230103753</v>
      </c>
      <c r="BG116">
        <f t="shared" si="121"/>
        <v>0.58298860962879262</v>
      </c>
      <c r="BH116">
        <f t="shared" si="122"/>
        <v>1.6927939256335431</v>
      </c>
      <c r="BI116">
        <f t="shared" si="123"/>
        <v>6.5851543920249895</v>
      </c>
      <c r="BJ116">
        <f t="shared" si="124"/>
        <v>12.155999043029034</v>
      </c>
      <c r="BK116">
        <f t="shared" si="125"/>
        <v>21.589167018963121</v>
      </c>
      <c r="BL116">
        <f t="shared" si="126"/>
        <v>11.665184825271776</v>
      </c>
      <c r="BM116">
        <f t="shared" si="127"/>
        <v>13.297919188875195</v>
      </c>
      <c r="BO116">
        <f t="shared" si="128"/>
        <v>0.37489492958591469</v>
      </c>
      <c r="BP116">
        <f t="shared" si="129"/>
        <v>0.5604993597337129</v>
      </c>
      <c r="BQ116">
        <f t="shared" si="130"/>
        <v>1.6274930518502873</v>
      </c>
      <c r="BR116">
        <f t="shared" si="131"/>
        <v>6.3311268170879291</v>
      </c>
      <c r="BS116">
        <f t="shared" si="132"/>
        <v>11.687071699187619</v>
      </c>
      <c r="BT116">
        <f t="shared" si="133"/>
        <v>20.786148899031815</v>
      </c>
      <c r="BU116">
        <f t="shared" si="134"/>
        <v>11.106229679755302</v>
      </c>
      <c r="BV116">
        <f t="shared" si="135"/>
        <v>12.579846887231358</v>
      </c>
    </row>
    <row r="117" spans="1:74" hidden="1" x14ac:dyDescent="0.35">
      <c r="A117" s="9">
        <v>36</v>
      </c>
      <c r="B117" s="16">
        <f t="shared" si="102"/>
        <v>311.5519943631441</v>
      </c>
      <c r="C117" s="16">
        <f t="shared" si="103"/>
        <v>550.48660658149515</v>
      </c>
      <c r="D117" s="16">
        <f t="shared" si="104"/>
        <v>1705.337232303526</v>
      </c>
      <c r="E117" s="16">
        <f t="shared" si="105"/>
        <v>1105.6582055594281</v>
      </c>
      <c r="F117" s="16">
        <f t="shared" si="106"/>
        <v>892.49105152148786</v>
      </c>
      <c r="G117" s="16">
        <f t="shared" si="107"/>
        <v>606.70651533875423</v>
      </c>
      <c r="H117" s="16">
        <f t="shared" si="108"/>
        <v>178.02971106465375</v>
      </c>
      <c r="I117" s="16">
        <f t="shared" si="109"/>
        <v>180.37220726287293</v>
      </c>
      <c r="J117" s="16">
        <f t="shared" si="21"/>
        <v>5530.6335239953614</v>
      </c>
      <c r="L117">
        <v>36</v>
      </c>
      <c r="M117">
        <f t="shared" si="93"/>
        <v>311.5519943631441</v>
      </c>
      <c r="N117">
        <f t="shared" si="94"/>
        <v>550.48660658149515</v>
      </c>
      <c r="O117">
        <f t="shared" si="95"/>
        <v>1705.337232303526</v>
      </c>
      <c r="P117">
        <f t="shared" si="96"/>
        <v>1105.6582055594281</v>
      </c>
      <c r="Q117">
        <f t="shared" si="97"/>
        <v>892.49105152148786</v>
      </c>
      <c r="R117">
        <f t="shared" si="98"/>
        <v>606.70651533875423</v>
      </c>
      <c r="S117">
        <f t="shared" si="99"/>
        <v>178.02971106465375</v>
      </c>
      <c r="T117">
        <f t="shared" si="100"/>
        <v>180.37220726287293</v>
      </c>
      <c r="V117">
        <f t="shared" si="136"/>
        <v>8.9292483292805933</v>
      </c>
      <c r="W117">
        <f t="shared" si="137"/>
        <v>13.349975090335647</v>
      </c>
      <c r="X117">
        <f t="shared" si="138"/>
        <v>58.145450100651146</v>
      </c>
      <c r="Y117">
        <f t="shared" si="139"/>
        <v>125.66232805635221</v>
      </c>
      <c r="Z117">
        <f t="shared" si="140"/>
        <v>185.57513445063915</v>
      </c>
      <c r="AA117">
        <f t="shared" si="141"/>
        <v>208.70102518902667</v>
      </c>
      <c r="AB117">
        <f t="shared" si="142"/>
        <v>89.137837273578782</v>
      </c>
      <c r="AC117">
        <f t="shared" si="143"/>
        <v>119.43059216362329</v>
      </c>
      <c r="AE117">
        <f t="shared" si="111"/>
        <v>8.3312004407654001</v>
      </c>
      <c r="AF117">
        <f t="shared" si="112"/>
        <v>12.455843342613392</v>
      </c>
      <c r="AG117">
        <f t="shared" si="113"/>
        <v>54.251083813913368</v>
      </c>
      <c r="AH117">
        <f t="shared" si="114"/>
        <v>117.24593205204712</v>
      </c>
      <c r="AI117">
        <f t="shared" si="115"/>
        <v>173.14600119927738</v>
      </c>
      <c r="AJ117">
        <f t="shared" si="116"/>
        <v>193.29253587584432</v>
      </c>
      <c r="AK117">
        <f t="shared" si="117"/>
        <v>81.942969747652256</v>
      </c>
      <c r="AL117">
        <f t="shared" si="118"/>
        <v>107.34921722469437</v>
      </c>
      <c r="AW117">
        <f t="shared" ref="AW117:BD117" si="146">AW116+AN240/B$57-AW116/B$58</f>
        <v>0.41525375377850693</v>
      </c>
      <c r="AX117">
        <f t="shared" si="146"/>
        <v>0.62083918653408943</v>
      </c>
      <c r="AY117">
        <f t="shared" si="146"/>
        <v>1.8026986915393628</v>
      </c>
      <c r="AZ117">
        <f t="shared" si="146"/>
        <v>7.012696008845432</v>
      </c>
      <c r="BA117">
        <f t="shared" si="146"/>
        <v>12.945228144660803</v>
      </c>
      <c r="BB117">
        <f t="shared" si="146"/>
        <v>22.9663840424668</v>
      </c>
      <c r="BC117">
        <f t="shared" si="146"/>
        <v>12.53628173764913</v>
      </c>
      <c r="BD117">
        <f t="shared" si="146"/>
        <v>14.377115931628634</v>
      </c>
      <c r="BF117">
        <f t="shared" si="120"/>
        <v>0.39929610539548954</v>
      </c>
      <c r="BG117">
        <f t="shared" si="121"/>
        <v>0.59698116393715495</v>
      </c>
      <c r="BH117">
        <f t="shared" si="122"/>
        <v>1.7334233831325068</v>
      </c>
      <c r="BI117">
        <f t="shared" si="123"/>
        <v>6.7432074464715095</v>
      </c>
      <c r="BJ117">
        <f t="shared" si="124"/>
        <v>12.447760278107516</v>
      </c>
      <c r="BK117">
        <f t="shared" si="125"/>
        <v>22.096600642576092</v>
      </c>
      <c r="BL117">
        <f t="shared" si="126"/>
        <v>11.952126913139731</v>
      </c>
      <c r="BM117">
        <f t="shared" si="127"/>
        <v>13.656207528386629</v>
      </c>
      <c r="BO117">
        <f t="shared" si="128"/>
        <v>0.38392020921498843</v>
      </c>
      <c r="BP117">
        <f t="shared" si="129"/>
        <v>0.57399290967076066</v>
      </c>
      <c r="BQ117">
        <f t="shared" si="130"/>
        <v>1.6666735761202409</v>
      </c>
      <c r="BR117">
        <f t="shared" si="131"/>
        <v>6.483543362050165</v>
      </c>
      <c r="BS117">
        <f t="shared" si="132"/>
        <v>11.968428105492467</v>
      </c>
      <c r="BT117">
        <f t="shared" si="133"/>
        <v>21.267959770990601</v>
      </c>
      <c r="BU117">
        <f t="shared" si="134"/>
        <v>11.385707252513541</v>
      </c>
      <c r="BV117">
        <f t="shared" si="135"/>
        <v>12.938883038053275</v>
      </c>
    </row>
    <row r="118" spans="1:74" hidden="1" x14ac:dyDescent="0.35">
      <c r="A118" s="9">
        <v>37</v>
      </c>
      <c r="B118" s="16">
        <f t="shared" si="102"/>
        <v>319.00639837151107</v>
      </c>
      <c r="C118" s="16">
        <f t="shared" si="103"/>
        <v>563.65792193462471</v>
      </c>
      <c r="D118" s="16">
        <f t="shared" si="104"/>
        <v>1746.1402858230083</v>
      </c>
      <c r="E118" s="16">
        <f t="shared" si="105"/>
        <v>1132.112932566565</v>
      </c>
      <c r="F118" s="16">
        <f t="shared" si="106"/>
        <v>913.84539683868945</v>
      </c>
      <c r="G118" s="16">
        <f t="shared" si="107"/>
        <v>621.22298630241619</v>
      </c>
      <c r="H118" s="16">
        <f t="shared" si="108"/>
        <v>182.28937049800629</v>
      </c>
      <c r="I118" s="16">
        <f t="shared" si="109"/>
        <v>184.68791484666434</v>
      </c>
      <c r="J118" s="16">
        <f t="shared" si="21"/>
        <v>5662.9632071814849</v>
      </c>
      <c r="L118">
        <v>37</v>
      </c>
      <c r="M118">
        <f t="shared" si="93"/>
        <v>319.00639837151107</v>
      </c>
      <c r="N118">
        <f t="shared" si="94"/>
        <v>563.65792193462471</v>
      </c>
      <c r="O118">
        <f t="shared" si="95"/>
        <v>1746.1402858230083</v>
      </c>
      <c r="P118">
        <f t="shared" si="96"/>
        <v>1132.112932566565</v>
      </c>
      <c r="Q118">
        <f t="shared" si="97"/>
        <v>913.84539683868945</v>
      </c>
      <c r="R118">
        <f t="shared" si="98"/>
        <v>621.22298630241619</v>
      </c>
      <c r="S118">
        <f t="shared" si="99"/>
        <v>182.28937049800629</v>
      </c>
      <c r="T118">
        <f t="shared" si="100"/>
        <v>184.68791484666434</v>
      </c>
      <c r="V118">
        <f t="shared" si="136"/>
        <v>9.1428962032355052</v>
      </c>
      <c r="W118">
        <f t="shared" si="137"/>
        <v>13.669396579157766</v>
      </c>
      <c r="X118">
        <f t="shared" si="138"/>
        <v>59.536681628328509</v>
      </c>
      <c r="Y118">
        <f t="shared" si="139"/>
        <v>128.66901890371352</v>
      </c>
      <c r="Z118">
        <f t="shared" si="140"/>
        <v>190.01534391421339</v>
      </c>
      <c r="AA118">
        <f t="shared" si="141"/>
        <v>213.69439555346395</v>
      </c>
      <c r="AB118">
        <f t="shared" si="142"/>
        <v>91.270729169636766</v>
      </c>
      <c r="AC118">
        <f t="shared" si="143"/>
        <v>122.290244431194</v>
      </c>
      <c r="AE118">
        <f t="shared" si="111"/>
        <v>8.5305497369371306</v>
      </c>
      <c r="AF118">
        <f t="shared" si="112"/>
        <v>12.753887258520813</v>
      </c>
      <c r="AG118">
        <f t="shared" si="113"/>
        <v>55.549205909492628</v>
      </c>
      <c r="AH118">
        <f t="shared" si="114"/>
        <v>120.05139738681549</v>
      </c>
      <c r="AI118">
        <f t="shared" si="115"/>
        <v>177.28904561639797</v>
      </c>
      <c r="AJ118">
        <f t="shared" si="116"/>
        <v>197.91508266979901</v>
      </c>
      <c r="AK118">
        <f t="shared" si="117"/>
        <v>83.905206345632223</v>
      </c>
      <c r="AL118">
        <f t="shared" si="118"/>
        <v>109.93808328303629</v>
      </c>
      <c r="AW118">
        <f t="shared" ref="AW118:BD118" si="147">AW117+AN241/B$57-AW117/B$58</f>
        <v>0.4252001501738325</v>
      </c>
      <c r="AX118">
        <f t="shared" si="147"/>
        <v>0.63570988328476408</v>
      </c>
      <c r="AY118">
        <f t="shared" si="147"/>
        <v>1.8458779659089071</v>
      </c>
      <c r="AZ118">
        <f t="shared" si="147"/>
        <v>7.1806681311181624</v>
      </c>
      <c r="BA118">
        <f t="shared" si="147"/>
        <v>13.255299683769387</v>
      </c>
      <c r="BB118">
        <f t="shared" si="147"/>
        <v>23.511946426636896</v>
      </c>
      <c r="BC118">
        <f t="shared" si="147"/>
        <v>12.839618518770029</v>
      </c>
      <c r="BD118">
        <f t="shared" si="147"/>
        <v>14.743929877530119</v>
      </c>
      <c r="BF118">
        <f t="shared" si="120"/>
        <v>0.4088706944253</v>
      </c>
      <c r="BG118">
        <f t="shared" si="121"/>
        <v>0.61129597749531561</v>
      </c>
      <c r="BH118">
        <f t="shared" si="122"/>
        <v>1.7749885681766207</v>
      </c>
      <c r="BI118">
        <f t="shared" si="123"/>
        <v>6.9049005838958628</v>
      </c>
      <c r="BJ118">
        <f t="shared" si="124"/>
        <v>12.74624099803949</v>
      </c>
      <c r="BK118">
        <f t="shared" si="125"/>
        <v>22.618470682510516</v>
      </c>
      <c r="BL118">
        <f t="shared" si="126"/>
        <v>12.244204325394431</v>
      </c>
      <c r="BM118">
        <f t="shared" si="127"/>
        <v>14.01666173000763</v>
      </c>
      <c r="BO118">
        <f t="shared" si="128"/>
        <v>0.39314574692328913</v>
      </c>
      <c r="BP118">
        <f t="shared" si="129"/>
        <v>0.58778586223059714</v>
      </c>
      <c r="BQ118">
        <f t="shared" si="130"/>
        <v>1.7067234603276005</v>
      </c>
      <c r="BR118">
        <f t="shared" si="131"/>
        <v>6.6393418127029715</v>
      </c>
      <c r="BS118">
        <f t="shared" si="132"/>
        <v>12.256027409061495</v>
      </c>
      <c r="BT118">
        <f t="shared" si="133"/>
        <v>21.765144293941901</v>
      </c>
      <c r="BU118">
        <f t="shared" si="134"/>
        <v>11.668917082826635</v>
      </c>
      <c r="BV118">
        <f t="shared" si="135"/>
        <v>13.29754528321995</v>
      </c>
    </row>
    <row r="119" spans="1:74" hidden="1" x14ac:dyDescent="0.35">
      <c r="A119" s="9">
        <v>38</v>
      </c>
      <c r="B119" s="16">
        <f t="shared" si="102"/>
        <v>326.63916149850138</v>
      </c>
      <c r="C119" s="16">
        <f t="shared" si="103"/>
        <v>577.14438309885566</v>
      </c>
      <c r="D119" s="16">
        <f t="shared" si="104"/>
        <v>1787.9196208339026</v>
      </c>
      <c r="E119" s="16">
        <f t="shared" si="105"/>
        <v>1159.2006332879139</v>
      </c>
      <c r="F119" s="16">
        <f t="shared" si="106"/>
        <v>935.71068068367674</v>
      </c>
      <c r="G119" s="16">
        <f t="shared" si="107"/>
        <v>636.08678818129204</v>
      </c>
      <c r="H119" s="16">
        <f t="shared" si="108"/>
        <v>186.65094942771503</v>
      </c>
      <c r="I119" s="16">
        <f t="shared" si="109"/>
        <v>189.10688297281663</v>
      </c>
      <c r="J119" s="16">
        <f t="shared" si="21"/>
        <v>5798.4590999846732</v>
      </c>
      <c r="L119">
        <v>38</v>
      </c>
      <c r="M119">
        <f t="shared" si="93"/>
        <v>326.63916149850138</v>
      </c>
      <c r="N119">
        <f t="shared" si="94"/>
        <v>577.14438309885566</v>
      </c>
      <c r="O119">
        <f t="shared" si="95"/>
        <v>1787.9196208339026</v>
      </c>
      <c r="P119">
        <f t="shared" si="96"/>
        <v>1159.2006332879139</v>
      </c>
      <c r="Q119">
        <f t="shared" si="97"/>
        <v>935.71068068367674</v>
      </c>
      <c r="R119">
        <f t="shared" si="98"/>
        <v>636.08678818129204</v>
      </c>
      <c r="S119">
        <f t="shared" si="99"/>
        <v>186.65094942771503</v>
      </c>
      <c r="T119">
        <f t="shared" si="100"/>
        <v>189.10688297281663</v>
      </c>
      <c r="V119">
        <f t="shared" si="136"/>
        <v>9.3616557504753519</v>
      </c>
      <c r="W119">
        <f t="shared" si="137"/>
        <v>13.996460448223701</v>
      </c>
      <c r="X119">
        <f t="shared" si="138"/>
        <v>60.96119933340394</v>
      </c>
      <c r="Y119">
        <f t="shared" si="139"/>
        <v>131.74764691101939</v>
      </c>
      <c r="Z119">
        <f t="shared" si="140"/>
        <v>194.56178846299721</v>
      </c>
      <c r="AA119">
        <f t="shared" si="141"/>
        <v>218.80728618950656</v>
      </c>
      <c r="AB119">
        <f t="shared" si="142"/>
        <v>93.454621453935786</v>
      </c>
      <c r="AC119">
        <f t="shared" si="143"/>
        <v>125.21787402456896</v>
      </c>
      <c r="AE119">
        <f t="shared" si="111"/>
        <v>8.7346652257032549</v>
      </c>
      <c r="AF119">
        <f t="shared" si="112"/>
        <v>13.059057032066463</v>
      </c>
      <c r="AG119">
        <f t="shared" si="113"/>
        <v>56.878364482437917</v>
      </c>
      <c r="AH119">
        <f t="shared" si="114"/>
        <v>122.92393789244818</v>
      </c>
      <c r="AI119">
        <f t="shared" si="115"/>
        <v>181.5311450490031</v>
      </c>
      <c r="AJ119">
        <f t="shared" si="116"/>
        <v>202.64887653489848</v>
      </c>
      <c r="AK119">
        <f t="shared" si="117"/>
        <v>85.913985297633459</v>
      </c>
      <c r="AL119">
        <f t="shared" si="118"/>
        <v>112.58497495764152</v>
      </c>
      <c r="AW119">
        <f t="shared" ref="AW119:BD119" si="148">AW118+AN242/B$57-AW118/B$58</f>
        <v>0.43538138629743506</v>
      </c>
      <c r="AX119">
        <f t="shared" si="148"/>
        <v>0.65093168512369548</v>
      </c>
      <c r="AY119">
        <f t="shared" si="148"/>
        <v>1.8900767259953994</v>
      </c>
      <c r="AZ119">
        <f t="shared" si="148"/>
        <v>7.3526061648612204</v>
      </c>
      <c r="BA119">
        <f t="shared" si="148"/>
        <v>13.572692177432423</v>
      </c>
      <c r="BB119">
        <f t="shared" si="148"/>
        <v>24.071574398430148</v>
      </c>
      <c r="BC119">
        <f t="shared" si="148"/>
        <v>13.149443854991951</v>
      </c>
      <c r="BD119">
        <f t="shared" si="148"/>
        <v>15.115738873692226</v>
      </c>
      <c r="BF119">
        <f t="shared" si="120"/>
        <v>0.41866836787441952</v>
      </c>
      <c r="BG119">
        <f t="shared" si="121"/>
        <v>0.62594432096898478</v>
      </c>
      <c r="BH119">
        <f t="shared" si="122"/>
        <v>1.8175222068159924</v>
      </c>
      <c r="BI119">
        <f t="shared" si="123"/>
        <v>7.0703611122292438</v>
      </c>
      <c r="BJ119">
        <f t="shared" si="124"/>
        <v>13.051676209477428</v>
      </c>
      <c r="BK119">
        <f t="shared" si="125"/>
        <v>23.154556128986343</v>
      </c>
      <c r="BL119">
        <f t="shared" si="126"/>
        <v>12.541911422082231</v>
      </c>
      <c r="BM119">
        <f t="shared" si="127"/>
        <v>14.380295803768876</v>
      </c>
      <c r="BO119">
        <f t="shared" si="128"/>
        <v>0.40258071542449569</v>
      </c>
      <c r="BP119">
        <f t="shared" si="129"/>
        <v>0.6018919313894282</v>
      </c>
      <c r="BQ119">
        <f t="shared" si="130"/>
        <v>1.7476825250370125</v>
      </c>
      <c r="BR119">
        <f t="shared" si="131"/>
        <v>6.7986770754187056</v>
      </c>
      <c r="BS119">
        <f t="shared" si="132"/>
        <v>12.550155562448291</v>
      </c>
      <c r="BT119">
        <f t="shared" si="133"/>
        <v>22.277140127083072</v>
      </c>
      <c r="BU119">
        <f t="shared" si="134"/>
        <v>11.956560704110531</v>
      </c>
      <c r="BV119">
        <f t="shared" si="135"/>
        <v>13.657103506613792</v>
      </c>
    </row>
    <row r="120" spans="1:74" hidden="1" x14ac:dyDescent="0.35">
      <c r="A120" s="9">
        <v>39</v>
      </c>
      <c r="B120" s="16">
        <f t="shared" si="102"/>
        <v>334.45455128517671</v>
      </c>
      <c r="C120" s="16">
        <f t="shared" si="103"/>
        <v>590.95353046628952</v>
      </c>
      <c r="D120" s="16">
        <f t="shared" si="104"/>
        <v>1830.6985965083361</v>
      </c>
      <c r="E120" s="16">
        <f t="shared" si="105"/>
        <v>1186.9364526812278</v>
      </c>
      <c r="F120" s="16">
        <f t="shared" si="106"/>
        <v>958.09912811768652</v>
      </c>
      <c r="G120" s="16">
        <f t="shared" si="107"/>
        <v>651.30623145008087</v>
      </c>
      <c r="H120" s="16">
        <f t="shared" si="108"/>
        <v>191.11688644867237</v>
      </c>
      <c r="I120" s="16">
        <f t="shared" si="109"/>
        <v>193.6315823229971</v>
      </c>
      <c r="J120" s="16">
        <f t="shared" si="21"/>
        <v>5937.1969592804671</v>
      </c>
      <c r="L120">
        <v>39</v>
      </c>
      <c r="M120">
        <f t="shared" si="93"/>
        <v>334.45455128517671</v>
      </c>
      <c r="N120">
        <f t="shared" si="94"/>
        <v>590.95353046628952</v>
      </c>
      <c r="O120">
        <f t="shared" si="95"/>
        <v>1830.6985965083361</v>
      </c>
      <c r="P120">
        <f t="shared" si="96"/>
        <v>1186.9364526812278</v>
      </c>
      <c r="Q120">
        <f t="shared" si="97"/>
        <v>958.09912811768652</v>
      </c>
      <c r="R120">
        <f t="shared" si="98"/>
        <v>651.30623145008087</v>
      </c>
      <c r="S120">
        <f t="shared" si="99"/>
        <v>191.11688644867237</v>
      </c>
      <c r="T120">
        <f t="shared" si="100"/>
        <v>193.6315823229971</v>
      </c>
      <c r="V120">
        <f t="shared" si="136"/>
        <v>9.5856493465020005</v>
      </c>
      <c r="W120">
        <f t="shared" si="137"/>
        <v>14.331349659171583</v>
      </c>
      <c r="X120">
        <f t="shared" si="138"/>
        <v>62.419800100270763</v>
      </c>
      <c r="Y120">
        <f t="shared" si="139"/>
        <v>134.89993428263634</v>
      </c>
      <c r="Z120">
        <f t="shared" si="140"/>
        <v>199.21701140739893</v>
      </c>
      <c r="AA120">
        <f t="shared" si="141"/>
        <v>224.04254316692808</v>
      </c>
      <c r="AB120">
        <f t="shared" si="142"/>
        <v>95.69074329477138</v>
      </c>
      <c r="AC120">
        <f t="shared" si="143"/>
        <v>128.21520269763462</v>
      </c>
      <c r="AE120">
        <f t="shared" si="111"/>
        <v>8.9436620672939551</v>
      </c>
      <c r="AF120">
        <f t="shared" si="112"/>
        <v>13.371524837452206</v>
      </c>
      <c r="AG120">
        <f t="shared" si="113"/>
        <v>58.239309432759924</v>
      </c>
      <c r="AH120">
        <f t="shared" si="114"/>
        <v>125.86517423197191</v>
      </c>
      <c r="AI120">
        <f t="shared" si="115"/>
        <v>185.8746928536678</v>
      </c>
      <c r="AJ120">
        <f t="shared" si="116"/>
        <v>207.49639943128088</v>
      </c>
      <c r="AK120">
        <f t="shared" si="117"/>
        <v>87.970522431170451</v>
      </c>
      <c r="AL120">
        <f t="shared" si="118"/>
        <v>115.29202475769739</v>
      </c>
      <c r="AW120">
        <f t="shared" ref="AW120:BD120" si="149">AW119+AN243/B$57-AW119/B$58</f>
        <v>0.44580399130354353</v>
      </c>
      <c r="AX120">
        <f t="shared" si="149"/>
        <v>0.6665143536840139</v>
      </c>
      <c r="AY120">
        <f t="shared" si="149"/>
        <v>1.9353233161489587</v>
      </c>
      <c r="AZ120">
        <f t="shared" si="149"/>
        <v>7.5286203727113321</v>
      </c>
      <c r="BA120">
        <f t="shared" si="149"/>
        <v>13.89760916719605</v>
      </c>
      <c r="BB120">
        <f t="shared" si="149"/>
        <v>24.645348822890004</v>
      </c>
      <c r="BC120">
        <f t="shared" si="149"/>
        <v>13.466084230709455</v>
      </c>
      <c r="BD120">
        <f t="shared" si="149"/>
        <v>15.493261583850211</v>
      </c>
      <c r="BF120">
        <f t="shared" si="120"/>
        <v>0.42869617892822881</v>
      </c>
      <c r="BG120">
        <f t="shared" si="121"/>
        <v>0.64093673946181107</v>
      </c>
      <c r="BH120">
        <f t="shared" si="122"/>
        <v>1.8610549183236367</v>
      </c>
      <c r="BI120">
        <f t="shared" si="123"/>
        <v>7.2397081438084303</v>
      </c>
      <c r="BJ120">
        <f t="shared" si="124"/>
        <v>13.364285790250424</v>
      </c>
      <c r="BK120">
        <f t="shared" si="125"/>
        <v>23.704767090652624</v>
      </c>
      <c r="BL120">
        <f t="shared" si="126"/>
        <v>12.845677638537094</v>
      </c>
      <c r="BM120">
        <f t="shared" si="127"/>
        <v>14.748017338730552</v>
      </c>
      <c r="BO120">
        <f t="shared" si="128"/>
        <v>0.41223330689444992</v>
      </c>
      <c r="BP120">
        <f t="shared" si="129"/>
        <v>0.61632336513716224</v>
      </c>
      <c r="BQ120">
        <f t="shared" si="130"/>
        <v>1.7895863341044005</v>
      </c>
      <c r="BR120">
        <f t="shared" si="131"/>
        <v>6.9616874975050287</v>
      </c>
      <c r="BS120">
        <f t="shared" si="132"/>
        <v>12.851067950665774</v>
      </c>
      <c r="BT120">
        <f t="shared" si="133"/>
        <v>22.803589728225035</v>
      </c>
      <c r="BU120">
        <f t="shared" si="134"/>
        <v>12.249236063096383</v>
      </c>
      <c r="BV120">
        <f t="shared" si="135"/>
        <v>14.018699655191334</v>
      </c>
    </row>
    <row r="121" spans="1:74" hidden="1" x14ac:dyDescent="0.35">
      <c r="A121" s="9">
        <v>40</v>
      </c>
      <c r="B121" s="16">
        <f t="shared" si="102"/>
        <v>342.45693738067632</v>
      </c>
      <c r="C121" s="16">
        <f t="shared" si="103"/>
        <v>605.09308484555572</v>
      </c>
      <c r="D121" s="16">
        <f t="shared" si="104"/>
        <v>1874.5011309258075</v>
      </c>
      <c r="E121" s="16">
        <f t="shared" si="105"/>
        <v>1215.3358980727753</v>
      </c>
      <c r="F121" s="16">
        <f t="shared" si="106"/>
        <v>981.02325670705</v>
      </c>
      <c r="G121" s="16">
        <f t="shared" si="107"/>
        <v>666.88982542552742</v>
      </c>
      <c r="H121" s="16">
        <f t="shared" si="108"/>
        <v>195.68967850324358</v>
      </c>
      <c r="I121" s="16">
        <f t="shared" si="109"/>
        <v>198.26454269407583</v>
      </c>
      <c r="J121" s="16">
        <f t="shared" si="21"/>
        <v>6079.2543545547114</v>
      </c>
      <c r="L121">
        <v>40</v>
      </c>
      <c r="M121">
        <f t="shared" si="93"/>
        <v>342.45693738067632</v>
      </c>
      <c r="N121">
        <f t="shared" si="94"/>
        <v>605.09308484555572</v>
      </c>
      <c r="O121">
        <f t="shared" si="95"/>
        <v>1874.5011309258075</v>
      </c>
      <c r="P121">
        <f t="shared" si="96"/>
        <v>1215.3358980727753</v>
      </c>
      <c r="Q121">
        <f t="shared" si="97"/>
        <v>981.02325670705</v>
      </c>
      <c r="R121">
        <f t="shared" si="98"/>
        <v>666.88982542552742</v>
      </c>
      <c r="S121">
        <f t="shared" si="99"/>
        <v>195.68967850324358</v>
      </c>
      <c r="T121">
        <f t="shared" si="100"/>
        <v>198.26454269407583</v>
      </c>
      <c r="V121">
        <f t="shared" si="136"/>
        <v>9.8150022714747642</v>
      </c>
      <c r="W121">
        <f t="shared" si="137"/>
        <v>14.674251516346015</v>
      </c>
      <c r="X121">
        <f t="shared" si="138"/>
        <v>63.913299727861087</v>
      </c>
      <c r="Y121">
        <f t="shared" si="139"/>
        <v>138.12764410050553</v>
      </c>
      <c r="Z121">
        <f t="shared" si="140"/>
        <v>203.98361642485582</v>
      </c>
      <c r="AA121">
        <f t="shared" si="141"/>
        <v>229.40308474845116</v>
      </c>
      <c r="AB121">
        <f t="shared" si="142"/>
        <v>97.980350843497291</v>
      </c>
      <c r="AC121">
        <f t="shared" si="143"/>
        <v>131.28397298247981</v>
      </c>
      <c r="AE121">
        <f t="shared" si="111"/>
        <v>9.1576578270299702</v>
      </c>
      <c r="AF121">
        <f t="shared" si="112"/>
        <v>13.691466444691997</v>
      </c>
      <c r="AG121">
        <f t="shared" si="113"/>
        <v>59.632806321930204</v>
      </c>
      <c r="AH121">
        <f t="shared" si="114"/>
        <v>128.87676091552672</v>
      </c>
      <c r="AI121">
        <f t="shared" si="115"/>
        <v>190.32213237157819</v>
      </c>
      <c r="AJ121">
        <f t="shared" si="116"/>
        <v>212.46024255197506</v>
      </c>
      <c r="AK121">
        <f t="shared" si="117"/>
        <v>90.076037212152528</v>
      </c>
      <c r="AL121">
        <f t="shared" si="118"/>
        <v>118.06127717339822</v>
      </c>
      <c r="AW121">
        <f t="shared" ref="AW121:BD121" si="150">AW120+AN244/B$57-AW120/B$58</f>
        <v>0.45647439021894431</v>
      </c>
      <c r="AX121">
        <f t="shared" si="150"/>
        <v>0.68246749491958991</v>
      </c>
      <c r="AY121">
        <f t="shared" si="150"/>
        <v>1.9816456286818789</v>
      </c>
      <c r="AZ121">
        <f t="shared" si="150"/>
        <v>7.7088192588284041</v>
      </c>
      <c r="BA121">
        <f t="shared" si="150"/>
        <v>14.230250948510525</v>
      </c>
      <c r="BB121">
        <f t="shared" si="150"/>
        <v>25.233415910456124</v>
      </c>
      <c r="BC121">
        <f t="shared" si="150"/>
        <v>13.789836828908207</v>
      </c>
      <c r="BD121">
        <f t="shared" si="150"/>
        <v>15.877145118449839</v>
      </c>
      <c r="BF121">
        <f t="shared" si="120"/>
        <v>0.43896086635341769</v>
      </c>
      <c r="BG121">
        <f t="shared" si="121"/>
        <v>0.65628330799513268</v>
      </c>
      <c r="BH121">
        <f t="shared" si="122"/>
        <v>1.9056159570188298</v>
      </c>
      <c r="BI121">
        <f t="shared" si="123"/>
        <v>7.4130554811501712</v>
      </c>
      <c r="BJ121">
        <f t="shared" si="124"/>
        <v>13.684279816417801</v>
      </c>
      <c r="BK121">
        <f t="shared" si="125"/>
        <v>24.269116129995052</v>
      </c>
      <c r="BL121">
        <f t="shared" si="126"/>
        <v>13.155880934623275</v>
      </c>
      <c r="BM121">
        <f t="shared" si="127"/>
        <v>15.120639461290382</v>
      </c>
      <c r="BO121">
        <f t="shared" si="128"/>
        <v>0.42211103011471729</v>
      </c>
      <c r="BP121">
        <f t="shared" si="129"/>
        <v>0.63109138973195167</v>
      </c>
      <c r="BQ121">
        <f t="shared" si="130"/>
        <v>1.8324674846359419</v>
      </c>
      <c r="BR121">
        <f t="shared" si="131"/>
        <v>7.1284998852870709</v>
      </c>
      <c r="BS121">
        <f t="shared" si="132"/>
        <v>13.158998654416564</v>
      </c>
      <c r="BT121">
        <f t="shared" si="133"/>
        <v>23.344296145681589</v>
      </c>
      <c r="BU121">
        <f t="shared" si="134"/>
        <v>12.54745685081674</v>
      </c>
      <c r="BV121">
        <f t="shared" si="135"/>
        <v>14.383358496960941</v>
      </c>
    </row>
    <row r="122" spans="1:74" hidden="1" x14ac:dyDescent="0.35">
      <c r="A122" s="9">
        <v>41</v>
      </c>
      <c r="B122" s="16">
        <f t="shared" si="102"/>
        <v>350.65079398532396</v>
      </c>
      <c r="C122" s="16">
        <f t="shared" si="103"/>
        <v>619.57095177857968</v>
      </c>
      <c r="D122" s="16">
        <f t="shared" si="104"/>
        <v>1919.3517144459838</v>
      </c>
      <c r="E122" s="16">
        <f t="shared" si="105"/>
        <v>1244.4148478276149</v>
      </c>
      <c r="F122" s="16">
        <f t="shared" si="106"/>
        <v>1004.4958835218675</v>
      </c>
      <c r="G122" s="16">
        <f t="shared" si="107"/>
        <v>682.84628302405167</v>
      </c>
      <c r="H122" s="16">
        <f t="shared" si="108"/>
        <v>200.37188227732793</v>
      </c>
      <c r="I122" s="16">
        <f t="shared" si="109"/>
        <v>203.00835441255603</v>
      </c>
      <c r="J122" s="16">
        <f t="shared" si="21"/>
        <v>6224.7107112733056</v>
      </c>
      <c r="L122">
        <v>41</v>
      </c>
      <c r="M122">
        <f t="shared" si="93"/>
        <v>350.65079398532396</v>
      </c>
      <c r="N122">
        <f t="shared" si="94"/>
        <v>619.57095177857968</v>
      </c>
      <c r="O122">
        <f t="shared" si="95"/>
        <v>1919.3517144459838</v>
      </c>
      <c r="P122">
        <f t="shared" si="96"/>
        <v>1244.4148478276149</v>
      </c>
      <c r="Q122">
        <f t="shared" si="97"/>
        <v>1004.4958835218675</v>
      </c>
      <c r="R122">
        <f t="shared" si="98"/>
        <v>682.84628302405167</v>
      </c>
      <c r="S122">
        <f t="shared" si="99"/>
        <v>200.37188227732793</v>
      </c>
      <c r="T122">
        <f t="shared" si="100"/>
        <v>203.00835441255603</v>
      </c>
      <c r="V122">
        <f t="shared" si="136"/>
        <v>10.049842787503083</v>
      </c>
      <c r="W122">
        <f t="shared" si="137"/>
        <v>15.025357782357119</v>
      </c>
      <c r="X122">
        <f t="shared" si="138"/>
        <v>65.44253343296019</v>
      </c>
      <c r="Y122">
        <f t="shared" si="139"/>
        <v>141.43258141189187</v>
      </c>
      <c r="Z122">
        <f t="shared" si="140"/>
        <v>208.86426916619627</v>
      </c>
      <c r="AA122">
        <f t="shared" si="141"/>
        <v>234.89190188829792</v>
      </c>
      <c r="AB122">
        <f t="shared" si="142"/>
        <v>100.32472854200995</v>
      </c>
      <c r="AC122">
        <f t="shared" si="143"/>
        <v>134.42595306175917</v>
      </c>
      <c r="AE122">
        <f t="shared" si="111"/>
        <v>9.3767726418449016</v>
      </c>
      <c r="AF122">
        <f t="shared" si="112"/>
        <v>14.01906146857667</v>
      </c>
      <c r="AG122">
        <f t="shared" si="113"/>
        <v>61.059637457240498</v>
      </c>
      <c r="AH122">
        <f t="shared" si="114"/>
        <v>131.96038864385298</v>
      </c>
      <c r="AI122">
        <f t="shared" si="115"/>
        <v>194.87596038933742</v>
      </c>
      <c r="AJ122">
        <f t="shared" si="116"/>
        <v>217.5430952109179</v>
      </c>
      <c r="AK122">
        <f t="shared" si="117"/>
        <v>92.231759111610188</v>
      </c>
      <c r="AL122">
        <f t="shared" si="118"/>
        <v>120.89471198963</v>
      </c>
      <c r="AW122">
        <f t="shared" ref="AW122:BD122" si="151">AW121+AN245/B$57-AW121/B$58</f>
        <v>0.46739897485586174</v>
      </c>
      <c r="AX122">
        <f t="shared" si="151"/>
        <v>0.69880066512573913</v>
      </c>
      <c r="AY122">
        <f t="shared" si="151"/>
        <v>2.0290714117154662</v>
      </c>
      <c r="AZ122">
        <f t="shared" si="151"/>
        <v>7.8933107664535678</v>
      </c>
      <c r="BA122">
        <f t="shared" si="151"/>
        <v>14.570816781386743</v>
      </c>
      <c r="BB122">
        <f t="shared" si="151"/>
        <v>25.835973417443277</v>
      </c>
      <c r="BC122">
        <f t="shared" si="151"/>
        <v>14.120976591267961</v>
      </c>
      <c r="BD122">
        <f t="shared" si="151"/>
        <v>16.267975048945384</v>
      </c>
      <c r="BF122">
        <f t="shared" si="120"/>
        <v>0.44946898067273361</v>
      </c>
      <c r="BG122">
        <f t="shared" si="121"/>
        <v>0.67199382014980691</v>
      </c>
      <c r="BH122">
        <f t="shared" si="122"/>
        <v>1.9512337600166592</v>
      </c>
      <c r="BI122">
        <f t="shared" si="123"/>
        <v>7.590513747757111</v>
      </c>
      <c r="BJ122">
        <f t="shared" si="124"/>
        <v>14.011862495673434</v>
      </c>
      <c r="BK122">
        <f t="shared" si="125"/>
        <v>24.847695998271696</v>
      </c>
      <c r="BL122">
        <f t="shared" si="126"/>
        <v>13.472858881765742</v>
      </c>
      <c r="BM122">
        <f t="shared" si="127"/>
        <v>15.498892289870113</v>
      </c>
      <c r="BO122">
        <f t="shared" si="128"/>
        <v>0.43222093185793747</v>
      </c>
      <c r="BP122">
        <f t="shared" si="129"/>
        <v>0.64620654068986039</v>
      </c>
      <c r="BQ122">
        <f t="shared" si="130"/>
        <v>1.8763565680656746</v>
      </c>
      <c r="BR122">
        <f t="shared" si="131"/>
        <v>7.29923324280493</v>
      </c>
      <c r="BS122">
        <f t="shared" si="132"/>
        <v>13.474167351617305</v>
      </c>
      <c r="BT122">
        <f t="shared" si="133"/>
        <v>23.899188136269668</v>
      </c>
      <c r="BU122">
        <f t="shared" si="134"/>
        <v>12.851668892720008</v>
      </c>
      <c r="BV122">
        <f t="shared" si="135"/>
        <v>14.751998979125661</v>
      </c>
    </row>
    <row r="123" spans="1:74" hidden="1" x14ac:dyDescent="0.35">
      <c r="A123" s="9">
        <v>42</v>
      </c>
      <c r="B123" s="16">
        <f t="shared" si="102"/>
        <v>359.04070235219035</v>
      </c>
      <c r="C123" s="16">
        <f t="shared" si="103"/>
        <v>634.39522596063682</v>
      </c>
      <c r="D123" s="16">
        <f t="shared" si="104"/>
        <v>1965.2754234014631</v>
      </c>
      <c r="E123" s="16">
        <f t="shared" si="105"/>
        <v>1274.1895602273212</v>
      </c>
      <c r="F123" s="16">
        <f t="shared" si="106"/>
        <v>1028.530132302139</v>
      </c>
      <c r="G123" s="16">
        <f t="shared" si="107"/>
        <v>699.1845256332125</v>
      </c>
      <c r="H123" s="16">
        <f t="shared" si="108"/>
        <v>205.166115629823</v>
      </c>
      <c r="I123" s="16">
        <f t="shared" si="109"/>
        <v>207.86566978284711</v>
      </c>
      <c r="J123" s="16">
        <f t="shared" si="21"/>
        <v>6373.6473552896341</v>
      </c>
      <c r="L123">
        <v>42</v>
      </c>
      <c r="M123">
        <f t="shared" si="93"/>
        <v>359.04070235219035</v>
      </c>
      <c r="N123">
        <f t="shared" si="94"/>
        <v>634.39522596063682</v>
      </c>
      <c r="O123">
        <f t="shared" si="95"/>
        <v>1965.2754234014631</v>
      </c>
      <c r="P123">
        <f t="shared" si="96"/>
        <v>1274.1895602273212</v>
      </c>
      <c r="Q123">
        <f t="shared" si="97"/>
        <v>1028.530132302139</v>
      </c>
      <c r="R123">
        <f t="shared" si="98"/>
        <v>699.1845256332125</v>
      </c>
      <c r="S123">
        <f t="shared" si="99"/>
        <v>205.166115629823</v>
      </c>
      <c r="T123">
        <f t="shared" si="100"/>
        <v>207.86566978284711</v>
      </c>
      <c r="V123">
        <f t="shared" si="136"/>
        <v>10.290302215190625</v>
      </c>
      <c r="W123">
        <f t="shared" si="137"/>
        <v>15.384864792520393</v>
      </c>
      <c r="X123">
        <f t="shared" si="138"/>
        <v>67.008356348646032</v>
      </c>
      <c r="Y123">
        <f t="shared" si="139"/>
        <v>144.81659430659755</v>
      </c>
      <c r="Z123">
        <f t="shared" si="140"/>
        <v>213.86169884644289</v>
      </c>
      <c r="AA123">
        <f t="shared" si="141"/>
        <v>240.51205911130518</v>
      </c>
      <c r="AB123">
        <f t="shared" si="142"/>
        <v>102.7251902810068</v>
      </c>
      <c r="AC123">
        <f t="shared" si="143"/>
        <v>137.6429408200911</v>
      </c>
      <c r="AE123">
        <f t="shared" si="111"/>
        <v>9.6011293570642966</v>
      </c>
      <c r="AF123">
        <f t="shared" si="112"/>
        <v>14.354493573170153</v>
      </c>
      <c r="AG123">
        <f t="shared" si="113"/>
        <v>62.520602782480395</v>
      </c>
      <c r="AH123">
        <f t="shared" si="114"/>
        <v>135.11778623319927</v>
      </c>
      <c r="AI123">
        <f t="shared" si="115"/>
        <v>199.5387299816237</v>
      </c>
      <c r="AJ123">
        <f t="shared" si="116"/>
        <v>222.74773721413192</v>
      </c>
      <c r="AK123">
        <f t="shared" si="117"/>
        <v>94.438932592628305</v>
      </c>
      <c r="AL123">
        <f t="shared" si="118"/>
        <v>123.79426364794341</v>
      </c>
      <c r="AW123">
        <f t="shared" ref="AW123:BD123" si="152">AW122+AN246/B$57-AW122/B$58</f>
        <v>0.47858415608820049</v>
      </c>
      <c r="AX123">
        <f t="shared" si="152"/>
        <v>0.71552344909658649</v>
      </c>
      <c r="AY123">
        <f t="shared" si="152"/>
        <v>2.0776284961215534</v>
      </c>
      <c r="AZ123">
        <f t="shared" si="152"/>
        <v>8.0822031607365865</v>
      </c>
      <c r="BA123">
        <f t="shared" si="152"/>
        <v>14.919506520069357</v>
      </c>
      <c r="BB123">
        <f t="shared" si="152"/>
        <v>26.453260125507299</v>
      </c>
      <c r="BC123">
        <f t="shared" si="152"/>
        <v>14.459761904977938</v>
      </c>
      <c r="BD123">
        <f t="shared" si="152"/>
        <v>16.666284453499046</v>
      </c>
      <c r="BF123">
        <f t="shared" si="120"/>
        <v>0.46022697718261046</v>
      </c>
      <c r="BG123">
        <f t="shared" si="121"/>
        <v>0.68807792713536609</v>
      </c>
      <c r="BH123">
        <f t="shared" si="122"/>
        <v>1.9979363510359434</v>
      </c>
      <c r="BI123">
        <f t="shared" si="123"/>
        <v>7.772191958974985</v>
      </c>
      <c r="BJ123">
        <f t="shared" si="124"/>
        <v>14.347235067101421</v>
      </c>
      <c r="BK123">
        <f t="shared" si="125"/>
        <v>25.440662449774642</v>
      </c>
      <c r="BL123">
        <f t="shared" si="126"/>
        <v>13.796917736516852</v>
      </c>
      <c r="BM123">
        <f t="shared" si="127"/>
        <v>15.883433669407751</v>
      </c>
      <c r="BO123">
        <f t="shared" si="128"/>
        <v>0.44256976114681512</v>
      </c>
      <c r="BP123">
        <f t="shared" si="129"/>
        <v>0.66167890836582821</v>
      </c>
      <c r="BQ123">
        <f t="shared" si="130"/>
        <v>1.9212828832362654</v>
      </c>
      <c r="BR123">
        <f t="shared" si="131"/>
        <v>7.4740015457762388</v>
      </c>
      <c r="BS123">
        <f t="shared" si="132"/>
        <v>13.796784438050983</v>
      </c>
      <c r="BT123">
        <f t="shared" si="133"/>
        <v>24.468292853470885</v>
      </c>
      <c r="BU123">
        <f t="shared" si="134"/>
        <v>13.162263887242876</v>
      </c>
      <c r="BV123">
        <f t="shared" si="135"/>
        <v>15.125445634497886</v>
      </c>
    </row>
    <row r="124" spans="1:74" hidden="1" x14ac:dyDescent="0.35">
      <c r="A124" s="9">
        <v>43</v>
      </c>
      <c r="B124" s="16">
        <f t="shared" si="102"/>
        <v>367.63135334850978</v>
      </c>
      <c r="C124" s="16">
        <f t="shared" si="103"/>
        <v>649.5741957661636</v>
      </c>
      <c r="D124" s="16">
        <f t="shared" si="104"/>
        <v>2012.297934118159</v>
      </c>
      <c r="E124" s="16">
        <f t="shared" si="105"/>
        <v>1304.6766825601239</v>
      </c>
      <c r="F124" s="16">
        <f t="shared" si="106"/>
        <v>1053.1394407953549</v>
      </c>
      <c r="G124" s="16">
        <f t="shared" si="107"/>
        <v>715.91368809972926</v>
      </c>
      <c r="H124" s="16">
        <f t="shared" si="108"/>
        <v>210.07505905629125</v>
      </c>
      <c r="I124" s="16">
        <f t="shared" si="109"/>
        <v>212.83920457018993</v>
      </c>
      <c r="J124" s="16">
        <f t="shared" si="21"/>
        <v>6526.147558314522</v>
      </c>
      <c r="L124">
        <v>43</v>
      </c>
      <c r="M124">
        <f t="shared" si="93"/>
        <v>367.63135334850978</v>
      </c>
      <c r="N124">
        <f t="shared" si="94"/>
        <v>649.5741957661636</v>
      </c>
      <c r="O124">
        <f t="shared" si="95"/>
        <v>2012.297934118159</v>
      </c>
      <c r="P124">
        <f t="shared" si="96"/>
        <v>1304.6766825601239</v>
      </c>
      <c r="Q124">
        <f t="shared" si="97"/>
        <v>1053.1394407953549</v>
      </c>
      <c r="R124">
        <f t="shared" si="98"/>
        <v>715.91368809972926</v>
      </c>
      <c r="S124">
        <f t="shared" si="99"/>
        <v>210.07505905629125</v>
      </c>
      <c r="T124">
        <f t="shared" si="100"/>
        <v>212.83920457018993</v>
      </c>
      <c r="V124">
        <f t="shared" si="136"/>
        <v>10.536515010278848</v>
      </c>
      <c r="W124">
        <f t="shared" si="137"/>
        <v>15.752973569445238</v>
      </c>
      <c r="X124">
        <f t="shared" si="138"/>
        <v>68.611644023376613</v>
      </c>
      <c r="Y124">
        <f t="shared" si="139"/>
        <v>148.28157499557571</v>
      </c>
      <c r="Z124">
        <f t="shared" si="140"/>
        <v>218.97869983768379</v>
      </c>
      <c r="AA124">
        <f t="shared" si="141"/>
        <v>246.26669567111946</v>
      </c>
      <c r="AB124">
        <f t="shared" si="142"/>
        <v>105.18308045467796</v>
      </c>
      <c r="AC124">
        <f t="shared" si="143"/>
        <v>140.93676725574949</v>
      </c>
      <c r="AE124">
        <f t="shared" si="111"/>
        <v>9.8308536431064066</v>
      </c>
      <c r="AF124">
        <f t="shared" si="112"/>
        <v>14.697950646286898</v>
      </c>
      <c r="AG124">
        <f t="shared" si="113"/>
        <v>64.016520637868936</v>
      </c>
      <c r="AH124">
        <f t="shared" si="114"/>
        <v>138.35072225766535</v>
      </c>
      <c r="AI124">
        <f t="shared" si="115"/>
        <v>204.31305293656339</v>
      </c>
      <c r="AJ124">
        <f t="shared" si="116"/>
        <v>228.07703378328392</v>
      </c>
      <c r="AK124">
        <f t="shared" si="117"/>
        <v>96.698821053095159</v>
      </c>
      <c r="AL124">
        <f t="shared" si="118"/>
        <v>126.76183732768934</v>
      </c>
      <c r="AW124">
        <f t="shared" ref="AW124:BD124" si="153">AW123+AN247/B$57-AW123/B$58</f>
        <v>0.49003640255301623</v>
      </c>
      <c r="AX124">
        <f t="shared" si="153"/>
        <v>0.73264551798701372</v>
      </c>
      <c r="AY124">
        <f t="shared" si="153"/>
        <v>2.1273449635332398</v>
      </c>
      <c r="AZ124">
        <f t="shared" si="153"/>
        <v>8.2756056823161135</v>
      </c>
      <c r="BA124">
        <f t="shared" si="153"/>
        <v>15.276521819526474</v>
      </c>
      <c r="BB124">
        <f t="shared" si="153"/>
        <v>27.085547866235938</v>
      </c>
      <c r="BC124">
        <f t="shared" si="153"/>
        <v>14.806439166238601</v>
      </c>
      <c r="BD124">
        <f t="shared" si="153"/>
        <v>17.072562005503798</v>
      </c>
      <c r="BF124">
        <f t="shared" si="120"/>
        <v>0.47124128452596448</v>
      </c>
      <c r="BG124">
        <f t="shared" si="121"/>
        <v>0.7045452403120982</v>
      </c>
      <c r="BH124">
        <f t="shared" si="122"/>
        <v>2.0457516380873093</v>
      </c>
      <c r="BI124">
        <f t="shared" si="123"/>
        <v>7.9581986800319449</v>
      </c>
      <c r="BJ124">
        <f t="shared" si="124"/>
        <v>14.690597938882183</v>
      </c>
      <c r="BK124">
        <f t="shared" si="125"/>
        <v>26.048221055214235</v>
      </c>
      <c r="BL124">
        <f t="shared" si="126"/>
        <v>14.128339820747396</v>
      </c>
      <c r="BM124">
        <f t="shared" si="127"/>
        <v>16.274859061453398</v>
      </c>
      <c r="BO124">
        <f t="shared" si="128"/>
        <v>0.45316409076829234</v>
      </c>
      <c r="BP124">
        <f t="shared" si="129"/>
        <v>0.67751831962755094</v>
      </c>
      <c r="BQ124">
        <f t="shared" si="130"/>
        <v>1.9672749639160725</v>
      </c>
      <c r="BR124">
        <f t="shared" si="131"/>
        <v>7.6529157936954872</v>
      </c>
      <c r="BS124">
        <f t="shared" si="132"/>
        <v>14.127054815481245</v>
      </c>
      <c r="BT124">
        <f t="shared" si="133"/>
        <v>25.051714611253139</v>
      </c>
      <c r="BU124">
        <f t="shared" si="134"/>
        <v>13.479590811879865</v>
      </c>
      <c r="BV124">
        <f t="shared" si="135"/>
        <v>15.504439651952818</v>
      </c>
    </row>
    <row r="125" spans="1:74" hidden="1" x14ac:dyDescent="0.35">
      <c r="A125" s="9">
        <v>44</v>
      </c>
      <c r="B125" s="16">
        <f t="shared" si="102"/>
        <v>376.42755007838275</v>
      </c>
      <c r="C125" s="16">
        <f t="shared" si="103"/>
        <v>665.11634788285653</v>
      </c>
      <c r="D125" s="16">
        <f t="shared" si="104"/>
        <v>2060.4455372711482</v>
      </c>
      <c r="E125" s="16">
        <f t="shared" si="105"/>
        <v>1335.8932604285453</v>
      </c>
      <c r="F125" s="16">
        <f t="shared" si="106"/>
        <v>1078.3375682696526</v>
      </c>
      <c r="G125" s="16">
        <f t="shared" si="107"/>
        <v>733.04312383685033</v>
      </c>
      <c r="H125" s="16">
        <f t="shared" si="108"/>
        <v>215.10145718764724</v>
      </c>
      <c r="I125" s="16">
        <f t="shared" si="109"/>
        <v>217.93173951906377</v>
      </c>
      <c r="J125" s="16">
        <f t="shared" si="21"/>
        <v>6682.2965844741466</v>
      </c>
      <c r="L125">
        <v>44</v>
      </c>
      <c r="M125">
        <f t="shared" si="93"/>
        <v>376.42755007838275</v>
      </c>
      <c r="N125">
        <f t="shared" si="94"/>
        <v>665.11634788285653</v>
      </c>
      <c r="O125">
        <f t="shared" si="95"/>
        <v>2060.4455372711482</v>
      </c>
      <c r="P125">
        <f t="shared" si="96"/>
        <v>1335.8932604285453</v>
      </c>
      <c r="Q125">
        <f t="shared" si="97"/>
        <v>1078.3375682696526</v>
      </c>
      <c r="R125">
        <f t="shared" si="98"/>
        <v>733.04312383685033</v>
      </c>
      <c r="S125">
        <f t="shared" si="99"/>
        <v>215.10145718764724</v>
      </c>
      <c r="T125">
        <f t="shared" si="100"/>
        <v>217.93173951906377</v>
      </c>
      <c r="V125">
        <f t="shared" si="136"/>
        <v>10.788618840969727</v>
      </c>
      <c r="W125">
        <f t="shared" si="137"/>
        <v>16.129889938638946</v>
      </c>
      <c r="X125">
        <f t="shared" si="138"/>
        <v>70.253292924499789</v>
      </c>
      <c r="Y125">
        <f t="shared" si="139"/>
        <v>151.82946089910197</v>
      </c>
      <c r="Z125">
        <f t="shared" si="140"/>
        <v>224.21813327605815</v>
      </c>
      <c r="AA125">
        <f t="shared" si="141"/>
        <v>252.15902691673494</v>
      </c>
      <c r="AB125">
        <f t="shared" si="142"/>
        <v>107.6997749451568</v>
      </c>
      <c r="AC125">
        <f t="shared" si="143"/>
        <v>144.30929939519561</v>
      </c>
      <c r="AE125">
        <f t="shared" si="111"/>
        <v>10.066074098830553</v>
      </c>
      <c r="AF125">
        <f t="shared" si="112"/>
        <v>15.049624954006344</v>
      </c>
      <c r="AG125">
        <f t="shared" si="113"/>
        <v>65.548228433038162</v>
      </c>
      <c r="AH125">
        <f t="shared" si="114"/>
        <v>141.66100650363549</v>
      </c>
      <c r="AI125">
        <f t="shared" si="115"/>
        <v>209.20160190360349</v>
      </c>
      <c r="AJ125">
        <f t="shared" si="116"/>
        <v>233.5339323496346</v>
      </c>
      <c r="AK125">
        <f t="shared" si="117"/>
        <v>99.012709980799556</v>
      </c>
      <c r="AL125">
        <f t="shared" si="118"/>
        <v>129.79932231227366</v>
      </c>
      <c r="AW125">
        <f t="shared" ref="AW125:BD125" si="154">AW124+AN248/B$57-AW124/B$58</f>
        <v>0.5017622695115227</v>
      </c>
      <c r="AX125">
        <f t="shared" si="154"/>
        <v>0.75017667246228226</v>
      </c>
      <c r="AY125">
        <f t="shared" si="154"/>
        <v>2.1782492716362301</v>
      </c>
      <c r="AZ125">
        <f t="shared" si="154"/>
        <v>8.4736290347167582</v>
      </c>
      <c r="BA125">
        <f t="shared" si="154"/>
        <v>15.642067035170138</v>
      </c>
      <c r="BB125">
        <f t="shared" si="154"/>
        <v>27.733135510856659</v>
      </c>
      <c r="BC125">
        <f t="shared" si="154"/>
        <v>15.161246431687376</v>
      </c>
      <c r="BD125">
        <f t="shared" si="154"/>
        <v>17.48725914543747</v>
      </c>
      <c r="BF125">
        <f t="shared" si="120"/>
        <v>0.48251835534219556</v>
      </c>
      <c r="BG125">
        <f t="shared" si="121"/>
        <v>0.72140540691704746</v>
      </c>
      <c r="BH125">
        <f t="shared" si="122"/>
        <v>2.0947076333548678</v>
      </c>
      <c r="BI125">
        <f t="shared" si="123"/>
        <v>8.148642881402445</v>
      </c>
      <c r="BJ125">
        <f t="shared" si="124"/>
        <v>15.042152267268758</v>
      </c>
      <c r="BK125">
        <f t="shared" si="125"/>
        <v>26.67061714182725</v>
      </c>
      <c r="BL125">
        <f t="shared" si="126"/>
        <v>14.467389493492997</v>
      </c>
      <c r="BM125">
        <f t="shared" si="127"/>
        <v>16.673710533478598</v>
      </c>
      <c r="BO125">
        <f t="shared" si="128"/>
        <v>0.46401040702289564</v>
      </c>
      <c r="BP125">
        <f t="shared" si="129"/>
        <v>0.6937344720382792</v>
      </c>
      <c r="BQ125">
        <f t="shared" si="130"/>
        <v>2.0143609684188148</v>
      </c>
      <c r="BR125">
        <f t="shared" si="131"/>
        <v>7.8360855254973627</v>
      </c>
      <c r="BS125">
        <f t="shared" si="132"/>
        <v>14.465180689521807</v>
      </c>
      <c r="BT125">
        <f t="shared" si="133"/>
        <v>25.649618477629801</v>
      </c>
      <c r="BU125">
        <f t="shared" si="134"/>
        <v>13.803965316313629</v>
      </c>
      <c r="BV125">
        <f t="shared" si="135"/>
        <v>15.889649356703108</v>
      </c>
    </row>
    <row r="126" spans="1:74" hidden="1" x14ac:dyDescent="0.35">
      <c r="A126" s="9">
        <v>45</v>
      </c>
      <c r="B126" s="16">
        <f t="shared" si="102"/>
        <v>385.43421056823132</v>
      </c>
      <c r="C126" s="16">
        <f t="shared" si="103"/>
        <v>681.03037205664907</v>
      </c>
      <c r="D126" s="16">
        <f t="shared" si="104"/>
        <v>2109.7451525840033</v>
      </c>
      <c r="E126" s="16">
        <f t="shared" si="105"/>
        <v>1367.8567472797372</v>
      </c>
      <c r="F126" s="16">
        <f t="shared" si="106"/>
        <v>1104.1386032067376</v>
      </c>
      <c r="G126" s="16">
        <f t="shared" si="107"/>
        <v>750.58241005392381</v>
      </c>
      <c r="H126" s="16">
        <f t="shared" si="108"/>
        <v>220.24812032470356</v>
      </c>
      <c r="I126" s="16">
        <f t="shared" si="109"/>
        <v>223.14612190792346</v>
      </c>
      <c r="J126" s="16">
        <f t="shared" si="21"/>
        <v>6842.1817379819095</v>
      </c>
      <c r="L126">
        <v>45</v>
      </c>
      <c r="M126">
        <f t="shared" si="93"/>
        <v>385.43421056823132</v>
      </c>
      <c r="N126">
        <f t="shared" si="94"/>
        <v>681.03037205664907</v>
      </c>
      <c r="O126">
        <f t="shared" si="95"/>
        <v>2109.7451525840033</v>
      </c>
      <c r="P126">
        <f t="shared" si="96"/>
        <v>1367.8567472797372</v>
      </c>
      <c r="Q126">
        <f t="shared" si="97"/>
        <v>1104.1386032067376</v>
      </c>
      <c r="R126">
        <f t="shared" si="98"/>
        <v>750.58241005392381</v>
      </c>
      <c r="S126">
        <f t="shared" si="99"/>
        <v>220.24812032470356</v>
      </c>
      <c r="T126">
        <f t="shared" si="100"/>
        <v>223.14612190792346</v>
      </c>
      <c r="V126">
        <f t="shared" si="136"/>
        <v>11.046754666328798</v>
      </c>
      <c r="W126">
        <f t="shared" si="137"/>
        <v>16.515824645725814</v>
      </c>
      <c r="X126">
        <f t="shared" si="138"/>
        <v>71.934220948798057</v>
      </c>
      <c r="Y126">
        <f t="shared" si="139"/>
        <v>155.46223575014952</v>
      </c>
      <c r="Z126">
        <f t="shared" si="140"/>
        <v>229.5829286911943</v>
      </c>
      <c r="AA126">
        <f t="shared" si="141"/>
        <v>258.19234581817085</v>
      </c>
      <c r="AB126">
        <f t="shared" si="142"/>
        <v>110.27668206108815</v>
      </c>
      <c r="AC126">
        <f t="shared" si="143"/>
        <v>147.76244282258091</v>
      </c>
      <c r="AE126">
        <f t="shared" si="111"/>
        <v>10.306922346210278</v>
      </c>
      <c r="AF126">
        <f t="shared" si="112"/>
        <v>15.409713282217211</v>
      </c>
      <c r="AG126">
        <f t="shared" si="113"/>
        <v>67.116583263525371</v>
      </c>
      <c r="AH126">
        <f t="shared" si="114"/>
        <v>145.05049130212433</v>
      </c>
      <c r="AI126">
        <f t="shared" si="115"/>
        <v>214.20711236108838</v>
      </c>
      <c r="AJ126">
        <f t="shared" si="116"/>
        <v>239.12146071976471</v>
      </c>
      <c r="AK126">
        <f t="shared" si="117"/>
        <v>101.38190951653336</v>
      </c>
      <c r="AL126">
        <f t="shared" si="118"/>
        <v>132.90860311575693</v>
      </c>
      <c r="AW126">
        <f t="shared" ref="AW126:BD126" si="155">AW125+AN249/B$57-AW125/B$58</f>
        <v>0.5137684206104467</v>
      </c>
      <c r="AX126">
        <f t="shared" si="155"/>
        <v>0.76812687523308498</v>
      </c>
      <c r="AY126">
        <f t="shared" si="155"/>
        <v>2.2303703486391813</v>
      </c>
      <c r="AZ126">
        <f t="shared" si="155"/>
        <v>8.6763857518491143</v>
      </c>
      <c r="BA126">
        <f t="shared" si="155"/>
        <v>16.016349901250479</v>
      </c>
      <c r="BB126">
        <f t="shared" si="155"/>
        <v>28.396344470195071</v>
      </c>
      <c r="BC126">
        <f t="shared" si="155"/>
        <v>15.524416334082574</v>
      </c>
      <c r="BD126">
        <f t="shared" si="155"/>
        <v>17.910796394937879</v>
      </c>
      <c r="BF126">
        <f t="shared" si="120"/>
        <v>0.49406470384379181</v>
      </c>
      <c r="BG126">
        <f t="shared" si="121"/>
        <v>0.73866816624418841</v>
      </c>
      <c r="BH126">
        <f t="shared" si="122"/>
        <v>2.1448326163236855</v>
      </c>
      <c r="BI126">
        <f t="shared" si="123"/>
        <v>8.343634573391034</v>
      </c>
      <c r="BJ126">
        <f t="shared" si="124"/>
        <v>15.402101128009587</v>
      </c>
      <c r="BK126">
        <f t="shared" si="125"/>
        <v>27.308128163244898</v>
      </c>
      <c r="BL126">
        <f t="shared" si="126"/>
        <v>14.814317962590188</v>
      </c>
      <c r="BM126">
        <f t="shared" si="127"/>
        <v>17.080484839458034</v>
      </c>
      <c r="BO126">
        <f t="shared" si="128"/>
        <v>0.47511517601447562</v>
      </c>
      <c r="BP126">
        <f t="shared" si="129"/>
        <v>0.71033703296554029</v>
      </c>
      <c r="BQ126">
        <f t="shared" si="130"/>
        <v>2.0625689673804466</v>
      </c>
      <c r="BR126">
        <f t="shared" si="131"/>
        <v>8.0236199390404117</v>
      </c>
      <c r="BS126">
        <f t="shared" si="132"/>
        <v>14.811363636169975</v>
      </c>
      <c r="BT126">
        <f t="shared" si="133"/>
        <v>26.262217676148268</v>
      </c>
      <c r="BU126">
        <f t="shared" si="134"/>
        <v>14.135677404903312</v>
      </c>
      <c r="BV126">
        <f t="shared" si="135"/>
        <v>16.281679945090854</v>
      </c>
    </row>
    <row r="127" spans="1:74" hidden="1" x14ac:dyDescent="0.35">
      <c r="A127" s="9">
        <v>46</v>
      </c>
      <c r="B127" s="16">
        <f t="shared" si="102"/>
        <v>394.65637051650822</v>
      </c>
      <c r="C127" s="16">
        <f t="shared" si="103"/>
        <v>697.32516595022105</v>
      </c>
      <c r="D127" s="16">
        <f t="shared" si="104"/>
        <v>2160.2243438798346</v>
      </c>
      <c r="E127" s="16">
        <f t="shared" si="105"/>
        <v>1400.5850141638477</v>
      </c>
      <c r="F127" s="16">
        <f t="shared" si="106"/>
        <v>1130.5569711788692</v>
      </c>
      <c r="G127" s="16">
        <f t="shared" si="107"/>
        <v>768.54135311109462</v>
      </c>
      <c r="H127" s="16">
        <f t="shared" si="108"/>
        <v>225.51792600943321</v>
      </c>
      <c r="I127" s="16">
        <f t="shared" si="109"/>
        <v>228.4852671411364</v>
      </c>
      <c r="J127" s="16">
        <f t="shared" si="21"/>
        <v>7005.8924119509447</v>
      </c>
      <c r="L127">
        <v>46</v>
      </c>
      <c r="M127">
        <f t="shared" si="93"/>
        <v>394.65637051650822</v>
      </c>
      <c r="N127">
        <f t="shared" si="94"/>
        <v>697.32516595022105</v>
      </c>
      <c r="O127">
        <f t="shared" si="95"/>
        <v>2160.2243438798346</v>
      </c>
      <c r="P127">
        <f t="shared" si="96"/>
        <v>1400.5850141638477</v>
      </c>
      <c r="Q127">
        <f t="shared" si="97"/>
        <v>1130.5569711788692</v>
      </c>
      <c r="R127">
        <f t="shared" si="98"/>
        <v>768.54135311109462</v>
      </c>
      <c r="S127">
        <f t="shared" si="99"/>
        <v>225.51792600943321</v>
      </c>
      <c r="T127">
        <f t="shared" si="100"/>
        <v>228.4852671411364</v>
      </c>
      <c r="V127">
        <f t="shared" si="136"/>
        <v>11.311066816050948</v>
      </c>
      <c r="W127">
        <f t="shared" si="137"/>
        <v>16.910993475703695</v>
      </c>
      <c r="X127">
        <f t="shared" si="138"/>
        <v>73.655367941907087</v>
      </c>
      <c r="Y127">
        <f t="shared" si="139"/>
        <v>159.18193071694193</v>
      </c>
      <c r="Z127">
        <f t="shared" si="140"/>
        <v>235.07608566396908</v>
      </c>
      <c r="AA127">
        <f t="shared" si="141"/>
        <v>264.37002461716224</v>
      </c>
      <c r="AB127">
        <f t="shared" si="142"/>
        <v>112.91524344815306</v>
      </c>
      <c r="AC127">
        <f t="shared" si="143"/>
        <v>151.29814391245776</v>
      </c>
      <c r="AE127">
        <f t="shared" si="111"/>
        <v>10.553533119583118</v>
      </c>
      <c r="AF127">
        <f t="shared" si="112"/>
        <v>15.778417070053411</v>
      </c>
      <c r="AG127">
        <f t="shared" si="113"/>
        <v>68.722462491949599</v>
      </c>
      <c r="AH127">
        <f t="shared" si="114"/>
        <v>148.5210727847994</v>
      </c>
      <c r="AI127">
        <f t="shared" si="115"/>
        <v>219.3323844711237</v>
      </c>
      <c r="AJ127">
        <f t="shared" si="116"/>
        <v>244.84272624928656</v>
      </c>
      <c r="AK127">
        <f t="shared" si="117"/>
        <v>103.80775657413922</v>
      </c>
      <c r="AL127">
        <f t="shared" si="118"/>
        <v>136.09156876721923</v>
      </c>
      <c r="AW127">
        <f t="shared" ref="AW127:BD127" si="156">AW126+AN250/B$57-AW126/B$58</f>
        <v>0.52606164454618776</v>
      </c>
      <c r="AX127">
        <f t="shared" si="156"/>
        <v>0.78650627596986378</v>
      </c>
      <c r="AY127">
        <f t="shared" si="156"/>
        <v>2.2837376656161181</v>
      </c>
      <c r="AZ127">
        <f t="shared" si="156"/>
        <v>8.8839904794297269</v>
      </c>
      <c r="BA127">
        <f t="shared" si="156"/>
        <v>16.399582050348528</v>
      </c>
      <c r="BB127">
        <f t="shared" si="156"/>
        <v>29.075515350565944</v>
      </c>
      <c r="BC127">
        <f t="shared" si="156"/>
        <v>15.896178407948099</v>
      </c>
      <c r="BD127">
        <f t="shared" si="156"/>
        <v>18.343568882429409</v>
      </c>
      <c r="BF127">
        <f t="shared" si="120"/>
        <v>0.50588693390378481</v>
      </c>
      <c r="BG127">
        <f t="shared" si="121"/>
        <v>0.75634339163752651</v>
      </c>
      <c r="BH127">
        <f t="shared" si="122"/>
        <v>2.1961552557129833</v>
      </c>
      <c r="BI127">
        <f t="shared" si="123"/>
        <v>8.5432852804658843</v>
      </c>
      <c r="BJ127">
        <f t="shared" si="124"/>
        <v>15.770650391954121</v>
      </c>
      <c r="BK127">
        <f t="shared" si="125"/>
        <v>27.961057947415</v>
      </c>
      <c r="BL127">
        <f t="shared" si="126"/>
        <v>15.169367148336381</v>
      </c>
      <c r="BM127">
        <f t="shared" si="127"/>
        <v>17.495640617197957</v>
      </c>
      <c r="BO127">
        <f t="shared" si="128"/>
        <v>0.4864848927120653</v>
      </c>
      <c r="BP127">
        <f t="shared" si="129"/>
        <v>0.72733571293272925</v>
      </c>
      <c r="BQ127">
        <f t="shared" si="130"/>
        <v>2.1119271567463898</v>
      </c>
      <c r="BR127">
        <f t="shared" si="131"/>
        <v>8.215628719650784</v>
      </c>
      <c r="BS127">
        <f t="shared" si="132"/>
        <v>15.165806131273742</v>
      </c>
      <c r="BT127">
        <f t="shared" si="133"/>
        <v>26.889763968406246</v>
      </c>
      <c r="BU127">
        <f t="shared" si="134"/>
        <v>14.47499768374675</v>
      </c>
      <c r="BV127">
        <f t="shared" si="135"/>
        <v>16.68108239227444</v>
      </c>
    </row>
    <row r="128" spans="1:74" hidden="1" x14ac:dyDescent="0.35">
      <c r="A128" s="9">
        <v>47</v>
      </c>
      <c r="B128" s="16">
        <f t="shared" si="102"/>
        <v>404.09918610919772</v>
      </c>
      <c r="C128" s="16">
        <f t="shared" si="103"/>
        <v>714.00984011775518</v>
      </c>
      <c r="D128" s="16">
        <f t="shared" si="104"/>
        <v>2211.9113344924508</v>
      </c>
      <c r="E128" s="16">
        <f t="shared" si="105"/>
        <v>1434.0963597258738</v>
      </c>
      <c r="F128" s="16">
        <f t="shared" si="106"/>
        <v>1157.607442914318</v>
      </c>
      <c r="G128" s="16">
        <f t="shared" si="107"/>
        <v>786.92999400212159</v>
      </c>
      <c r="H128" s="16">
        <f t="shared" si="108"/>
        <v>230.91382063382721</v>
      </c>
      <c r="I128" s="16">
        <f t="shared" si="109"/>
        <v>233.95216037900929</v>
      </c>
      <c r="J128" s="16">
        <f t="shared" si="21"/>
        <v>7173.5201383745543</v>
      </c>
      <c r="L128">
        <v>47</v>
      </c>
      <c r="M128">
        <f t="shared" si="93"/>
        <v>404.09918610919772</v>
      </c>
      <c r="N128">
        <f t="shared" si="94"/>
        <v>714.00984011775518</v>
      </c>
      <c r="O128">
        <f t="shared" si="95"/>
        <v>2211.9113344924508</v>
      </c>
      <c r="P128">
        <f t="shared" si="96"/>
        <v>1434.0963597258738</v>
      </c>
      <c r="Q128">
        <f t="shared" si="97"/>
        <v>1157.607442914318</v>
      </c>
      <c r="R128">
        <f t="shared" si="98"/>
        <v>786.92999400212159</v>
      </c>
      <c r="S128">
        <f t="shared" si="99"/>
        <v>230.91382063382721</v>
      </c>
      <c r="T128">
        <f t="shared" si="100"/>
        <v>233.95216037900929</v>
      </c>
      <c r="V128">
        <f t="shared" si="136"/>
        <v>11.581703071792608</v>
      </c>
      <c r="W128">
        <f t="shared" si="137"/>
        <v>17.315617374542441</v>
      </c>
      <c r="X128">
        <f t="shared" si="138"/>
        <v>75.417696227934456</v>
      </c>
      <c r="Y128">
        <f t="shared" si="139"/>
        <v>162.99062554755054</v>
      </c>
      <c r="Z128">
        <f t="shared" si="140"/>
        <v>240.70067551682206</v>
      </c>
      <c r="AA128">
        <f t="shared" si="141"/>
        <v>270.69551657930327</v>
      </c>
      <c r="AB128">
        <f t="shared" si="142"/>
        <v>115.61693498465247</v>
      </c>
      <c r="AC128">
        <f t="shared" si="143"/>
        <v>154.91839183516456</v>
      </c>
      <c r="AE128">
        <f t="shared" si="111"/>
        <v>10.806044351739061</v>
      </c>
      <c r="AF128">
        <f t="shared" si="112"/>
        <v>16.155942538603508</v>
      </c>
      <c r="AG128">
        <f t="shared" si="113"/>
        <v>70.366764308602086</v>
      </c>
      <c r="AH128">
        <f t="shared" si="114"/>
        <v>152.07469209551357</v>
      </c>
      <c r="AI128">
        <f t="shared" si="115"/>
        <v>224.58028486873883</v>
      </c>
      <c r="AJ128">
        <f t="shared" si="116"/>
        <v>250.70091575964926</v>
      </c>
      <c r="AK128">
        <f t="shared" si="117"/>
        <v>106.29161663068845</v>
      </c>
      <c r="AL128">
        <f t="shared" si="118"/>
        <v>139.35012058405607</v>
      </c>
      <c r="AW128">
        <f t="shared" ref="AW128:BD128" si="157">AW127+AN251/B$57-AW127/B$58</f>
        <v>0.53864886808881751</v>
      </c>
      <c r="AX128">
        <f t="shared" si="157"/>
        <v>0.80532523077477869</v>
      </c>
      <c r="AY128">
        <f t="shared" si="157"/>
        <v>2.3383812930461918</v>
      </c>
      <c r="AZ128">
        <f t="shared" si="157"/>
        <v>9.096560194926937</v>
      </c>
      <c r="BA128">
        <f t="shared" si="157"/>
        <v>16.791979419389776</v>
      </c>
      <c r="BB128">
        <f t="shared" si="157"/>
        <v>29.771005491242271</v>
      </c>
      <c r="BC128">
        <f t="shared" si="157"/>
        <v>16.276760944531205</v>
      </c>
      <c r="BD128">
        <f t="shared" si="157"/>
        <v>18.78595115430608</v>
      </c>
      <c r="BF128">
        <f t="shared" si="120"/>
        <v>0.51799176028922655</v>
      </c>
      <c r="BG128">
        <f t="shared" si="121"/>
        <v>0.77444112223692874</v>
      </c>
      <c r="BH128">
        <f t="shared" si="122"/>
        <v>2.248704701654864</v>
      </c>
      <c r="BI128">
        <f t="shared" si="123"/>
        <v>8.7477083998441891</v>
      </c>
      <c r="BJ128">
        <f t="shared" si="124"/>
        <v>16.148009386990765</v>
      </c>
      <c r="BK128">
        <f t="shared" si="125"/>
        <v>28.629732389305566</v>
      </c>
      <c r="BL128">
        <f t="shared" si="126"/>
        <v>15.53277277814224</v>
      </c>
      <c r="BM128">
        <f t="shared" si="127"/>
        <v>17.919604749813683</v>
      </c>
      <c r="BO128">
        <f t="shared" si="128"/>
        <v>0.49812611742709706</v>
      </c>
      <c r="BP128">
        <f t="shared" si="129"/>
        <v>0.74474032015560754</v>
      </c>
      <c r="BQ128">
        <f t="shared" si="130"/>
        <v>2.1624640161263455</v>
      </c>
      <c r="BR128">
        <f t="shared" si="131"/>
        <v>8.4122226561398445</v>
      </c>
      <c r="BS128">
        <f t="shared" si="132"/>
        <v>15.528712687681971</v>
      </c>
      <c r="BT128">
        <f t="shared" si="133"/>
        <v>27.532540355811495</v>
      </c>
      <c r="BU128">
        <f t="shared" si="134"/>
        <v>14.822182416041564</v>
      </c>
      <c r="BV128">
        <f t="shared" si="135"/>
        <v>17.088361504736199</v>
      </c>
    </row>
    <row r="129" spans="1:74" hidden="1" x14ac:dyDescent="0.35">
      <c r="A129" s="9">
        <v>48</v>
      </c>
      <c r="B129" s="16">
        <f t="shared" si="102"/>
        <v>413.76793690268187</v>
      </c>
      <c r="C129" s="16">
        <f t="shared" si="103"/>
        <v>731.09372309872344</v>
      </c>
      <c r="D129" s="16">
        <f t="shared" si="104"/>
        <v>2264.8350230462588</v>
      </c>
      <c r="E129" s="16">
        <f t="shared" si="105"/>
        <v>1468.4095204365844</v>
      </c>
      <c r="F129" s="16">
        <f t="shared" si="106"/>
        <v>1185.3051425558026</v>
      </c>
      <c r="G129" s="16">
        <f t="shared" si="107"/>
        <v>805.75861396838025</v>
      </c>
      <c r="H129" s="16">
        <f t="shared" si="108"/>
        <v>236.43882108724674</v>
      </c>
      <c r="I129" s="16">
        <f t="shared" si="109"/>
        <v>239.54985820681591</v>
      </c>
      <c r="J129" s="16">
        <f t="shared" si="21"/>
        <v>7345.1586393024936</v>
      </c>
      <c r="L129">
        <v>48</v>
      </c>
      <c r="M129">
        <f t="shared" si="93"/>
        <v>413.76793690268187</v>
      </c>
      <c r="N129">
        <f t="shared" si="94"/>
        <v>731.09372309872344</v>
      </c>
      <c r="O129">
        <f t="shared" si="95"/>
        <v>2264.8350230462588</v>
      </c>
      <c r="P129">
        <f t="shared" si="96"/>
        <v>1468.4095204365844</v>
      </c>
      <c r="Q129">
        <f t="shared" si="97"/>
        <v>1185.3051425558026</v>
      </c>
      <c r="R129">
        <f t="shared" si="98"/>
        <v>805.75861396838025</v>
      </c>
      <c r="S129">
        <f t="shared" si="99"/>
        <v>236.43882108724674</v>
      </c>
      <c r="T129">
        <f t="shared" si="100"/>
        <v>239.54985820681591</v>
      </c>
      <c r="V129">
        <f t="shared" si="136"/>
        <v>11.858814750221891</v>
      </c>
      <c r="W129">
        <f t="shared" si="137"/>
        <v>17.729922573350827</v>
      </c>
      <c r="X129">
        <f t="shared" si="138"/>
        <v>77.222191150265246</v>
      </c>
      <c r="Y129">
        <f t="shared" si="139"/>
        <v>166.89044973866837</v>
      </c>
      <c r="Z129">
        <f t="shared" si="140"/>
        <v>246.45984303977298</v>
      </c>
      <c r="AA129">
        <f t="shared" si="141"/>
        <v>277.17235783148305</v>
      </c>
      <c r="AB129">
        <f t="shared" si="142"/>
        <v>118.38326767180857</v>
      </c>
      <c r="AC129">
        <f t="shared" si="143"/>
        <v>158.62522038960594</v>
      </c>
      <c r="AE129">
        <f t="shared" si="111"/>
        <v>11.064597258423577</v>
      </c>
      <c r="AF129">
        <f t="shared" si="112"/>
        <v>16.542500817249817</v>
      </c>
      <c r="AG129">
        <f t="shared" si="113"/>
        <v>72.050408281712876</v>
      </c>
      <c r="AH129">
        <f t="shared" si="114"/>
        <v>155.7133365795259</v>
      </c>
      <c r="AI129">
        <f t="shared" si="115"/>
        <v>229.95374841809991</v>
      </c>
      <c r="AJ129">
        <f t="shared" si="116"/>
        <v>256.69929600554548</v>
      </c>
      <c r="AK129">
        <f t="shared" si="117"/>
        <v>108.83488527267863</v>
      </c>
      <c r="AL129">
        <f t="shared" si="118"/>
        <v>142.68617870929361</v>
      </c>
      <c r="AW129">
        <f t="shared" ref="AW129:BD129" si="158">AW128+AN252/B$57-AW128/B$58</f>
        <v>0.55153716652223439</v>
      </c>
      <c r="AX129">
        <f t="shared" si="158"/>
        <v>0.82459431779061609</v>
      </c>
      <c r="AY129">
        <f t="shared" si="158"/>
        <v>2.3943319461364512</v>
      </c>
      <c r="AZ129">
        <f t="shared" si="158"/>
        <v>9.3142143838714624</v>
      </c>
      <c r="BA129">
        <f t="shared" si="158"/>
        <v>17.193762575108213</v>
      </c>
      <c r="BB129">
        <f t="shared" si="158"/>
        <v>30.48318717219091</v>
      </c>
      <c r="BC129">
        <f t="shared" si="158"/>
        <v>16.666392473113127</v>
      </c>
      <c r="BD129">
        <f t="shared" si="158"/>
        <v>19.238301346274959</v>
      </c>
      <c r="BF129">
        <f t="shared" si="120"/>
        <v>0.53038602496898113</v>
      </c>
      <c r="BG129">
        <f t="shared" si="121"/>
        <v>0.79297158735963869</v>
      </c>
      <c r="BH129">
        <f t="shared" si="122"/>
        <v>2.3025106564896607</v>
      </c>
      <c r="BI129">
        <f t="shared" si="123"/>
        <v>8.9570194768938372</v>
      </c>
      <c r="BJ129">
        <f t="shared" si="124"/>
        <v>16.534391406430171</v>
      </c>
      <c r="BK129">
        <f t="shared" si="125"/>
        <v>29.314496250467588</v>
      </c>
      <c r="BL129">
        <f t="shared" si="126"/>
        <v>15.904766861336721</v>
      </c>
      <c r="BM129">
        <f t="shared" si="127"/>
        <v>18.352777952059881</v>
      </c>
      <c r="BO129">
        <f t="shared" si="128"/>
        <v>0.51004550314437469</v>
      </c>
      <c r="BP129">
        <f t="shared" si="129"/>
        <v>0.76256080140440008</v>
      </c>
      <c r="BQ129">
        <f t="shared" si="130"/>
        <v>2.2142084274434568</v>
      </c>
      <c r="BR129">
        <f t="shared" si="131"/>
        <v>8.6135141023624513</v>
      </c>
      <c r="BS129">
        <f t="shared" si="132"/>
        <v>15.900290707267247</v>
      </c>
      <c r="BT129">
        <f t="shared" si="133"/>
        <v>28.190855575907939</v>
      </c>
      <c r="BU129">
        <f t="shared" si="134"/>
        <v>15.177477597091901</v>
      </c>
      <c r="BV129">
        <f t="shared" si="135"/>
        <v>17.503983127274942</v>
      </c>
    </row>
    <row r="130" spans="1:74" hidden="1" x14ac:dyDescent="0.35">
      <c r="A130" s="9">
        <v>49</v>
      </c>
      <c r="B130" s="16">
        <f t="shared" si="102"/>
        <v>423.66802877558422</v>
      </c>
      <c r="C130" s="16">
        <f t="shared" si="103"/>
        <v>748.58636663355082</v>
      </c>
      <c r="D130" s="16">
        <f t="shared" si="104"/>
        <v>2319.024999613724</v>
      </c>
      <c r="E130" s="16">
        <f t="shared" si="105"/>
        <v>1503.5436810682379</v>
      </c>
      <c r="F130" s="16">
        <f t="shared" si="106"/>
        <v>1213.6655561165228</v>
      </c>
      <c r="G130" s="16">
        <f t="shared" si="107"/>
        <v>825.03774024719007</v>
      </c>
      <c r="H130" s="16">
        <f t="shared" si="108"/>
        <v>242.09601644319093</v>
      </c>
      <c r="I130" s="16">
        <f t="shared" si="109"/>
        <v>245.28149034375937</v>
      </c>
      <c r="J130" s="16">
        <f t="shared" si="21"/>
        <v>7520.9038792417596</v>
      </c>
      <c r="L130">
        <v>49</v>
      </c>
      <c r="M130">
        <f t="shared" si="93"/>
        <v>423.66802877558422</v>
      </c>
      <c r="N130">
        <f t="shared" si="94"/>
        <v>748.58636663355082</v>
      </c>
      <c r="O130">
        <f t="shared" si="95"/>
        <v>2319.024999613724</v>
      </c>
      <c r="P130">
        <f t="shared" si="96"/>
        <v>1503.5436810682379</v>
      </c>
      <c r="Q130">
        <f t="shared" si="97"/>
        <v>1213.6655561165228</v>
      </c>
      <c r="R130">
        <f t="shared" si="98"/>
        <v>825.03774024719007</v>
      </c>
      <c r="S130">
        <f t="shared" si="99"/>
        <v>242.09601644319093</v>
      </c>
      <c r="T130">
        <f t="shared" si="100"/>
        <v>245.28149034375937</v>
      </c>
      <c r="V130">
        <f t="shared" si="136"/>
        <v>12.142556787903771</v>
      </c>
      <c r="W130">
        <f t="shared" si="137"/>
        <v>18.154140715287006</v>
      </c>
      <c r="X130">
        <f t="shared" si="138"/>
        <v>79.069861624317113</v>
      </c>
      <c r="Y130">
        <f t="shared" si="139"/>
        <v>170.88358373020904</v>
      </c>
      <c r="Z130">
        <f t="shared" si="140"/>
        <v>252.35680825457683</v>
      </c>
      <c r="AA130">
        <f t="shared" si="141"/>
        <v>283.80416927364411</v>
      </c>
      <c r="AB130">
        <f t="shared" si="142"/>
        <v>121.21578852594206</v>
      </c>
      <c r="AC130">
        <f t="shared" si="143"/>
        <v>162.42070970656681</v>
      </c>
      <c r="AE130">
        <f t="shared" si="111"/>
        <v>11.329336422356347</v>
      </c>
      <c r="AF130">
        <f t="shared" si="112"/>
        <v>16.938308069283487</v>
      </c>
      <c r="AG130">
        <f t="shared" si="113"/>
        <v>73.774335904563671</v>
      </c>
      <c r="AH130">
        <f t="shared" si="114"/>
        <v>159.43904096590674</v>
      </c>
      <c r="AI130">
        <f t="shared" si="115"/>
        <v>235.45577995865756</v>
      </c>
      <c r="AJ130">
        <f t="shared" si="116"/>
        <v>262.84121455332672</v>
      </c>
      <c r="AK130">
        <f t="shared" si="117"/>
        <v>111.43898956335043</v>
      </c>
      <c r="AL130">
        <f t="shared" si="118"/>
        <v>146.10168764078912</v>
      </c>
      <c r="AW130">
        <f t="shared" ref="AW130:BD130" si="159">AW129+AN253/B$57-AW129/B$58</f>
        <v>0.5647337722637995</v>
      </c>
      <c r="AX130">
        <f t="shared" si="159"/>
        <v>0.84432435008786633</v>
      </c>
      <c r="AY130">
        <f t="shared" si="159"/>
        <v>2.4516210222413939</v>
      </c>
      <c r="AZ130">
        <f t="shared" si="159"/>
        <v>9.5370751854225588</v>
      </c>
      <c r="BA130">
        <f t="shared" si="159"/>
        <v>17.605156982757137</v>
      </c>
      <c r="BB130">
        <f t="shared" si="159"/>
        <v>31.212446330093748</v>
      </c>
      <c r="BC130">
        <f t="shared" si="159"/>
        <v>17.065302947060406</v>
      </c>
      <c r="BD130">
        <f t="shared" si="159"/>
        <v>19.700964787281151</v>
      </c>
      <c r="BF130">
        <f t="shared" si="120"/>
        <v>0.54307670990093304</v>
      </c>
      <c r="BG130">
        <f t="shared" si="121"/>
        <v>0.81194522561822524</v>
      </c>
      <c r="BH130">
        <f t="shared" si="122"/>
        <v>2.3576034302777344</v>
      </c>
      <c r="BI130">
        <f t="shared" si="123"/>
        <v>9.1713364210804116</v>
      </c>
      <c r="BJ130">
        <f t="shared" si="124"/>
        <v>16.930014107636993</v>
      </c>
      <c r="BK130">
        <f t="shared" si="125"/>
        <v>30.015710803501584</v>
      </c>
      <c r="BL130">
        <f t="shared" si="126"/>
        <v>16.285579667224923</v>
      </c>
      <c r="BM130">
        <f t="shared" si="127"/>
        <v>18.79553964916742</v>
      </c>
      <c r="BO130">
        <f t="shared" si="128"/>
        <v>0.52224981623913846</v>
      </c>
      <c r="BP130">
        <f t="shared" si="129"/>
        <v>0.78080727297754304</v>
      </c>
      <c r="BQ130">
        <f t="shared" si="130"/>
        <v>2.2671897648711794</v>
      </c>
      <c r="BR130">
        <f t="shared" si="131"/>
        <v>8.8196173270812821</v>
      </c>
      <c r="BS130">
        <f t="shared" si="132"/>
        <v>16.280751126765001</v>
      </c>
      <c r="BT130">
        <f t="shared" si="133"/>
        <v>28.865039980643729</v>
      </c>
      <c r="BU130">
        <f t="shared" si="134"/>
        <v>15.541122229214313</v>
      </c>
      <c r="BV130">
        <f t="shared" si="135"/>
        <v>17.928380539667412</v>
      </c>
    </row>
    <row r="131" spans="1:74" hidden="1" x14ac:dyDescent="0.35">
      <c r="A131" s="9">
        <v>50</v>
      </c>
      <c r="B131" s="16">
        <f t="shared" si="102"/>
        <v>433.80499695124115</v>
      </c>
      <c r="C131" s="16">
        <f t="shared" si="103"/>
        <v>766.49755100407242</v>
      </c>
      <c r="D131" s="16">
        <f t="shared" si="104"/>
        <v>2374.5115622594253</v>
      </c>
      <c r="E131" s="16">
        <f t="shared" si="105"/>
        <v>1539.5184854209451</v>
      </c>
      <c r="F131" s="16">
        <f t="shared" si="106"/>
        <v>1242.7045401385174</v>
      </c>
      <c r="G131" s="16">
        <f t="shared" si="107"/>
        <v>844.77815195767994</v>
      </c>
      <c r="H131" s="16">
        <f t="shared" si="108"/>
        <v>247.88856968642347</v>
      </c>
      <c r="I131" s="16">
        <f t="shared" si="109"/>
        <v>251.15026139282392</v>
      </c>
      <c r="J131" s="16">
        <f t="shared" si="21"/>
        <v>7700.8541188111294</v>
      </c>
      <c r="L131">
        <v>50</v>
      </c>
      <c r="M131">
        <f t="shared" si="93"/>
        <v>433.80499695124115</v>
      </c>
      <c r="N131">
        <f t="shared" si="94"/>
        <v>766.49755100407242</v>
      </c>
      <c r="O131">
        <f t="shared" si="95"/>
        <v>2374.5115622594253</v>
      </c>
      <c r="P131">
        <f t="shared" si="96"/>
        <v>1539.5184854209451</v>
      </c>
      <c r="Q131">
        <f t="shared" si="97"/>
        <v>1242.7045401385174</v>
      </c>
      <c r="R131">
        <f t="shared" si="98"/>
        <v>844.77815195767994</v>
      </c>
      <c r="S131">
        <f t="shared" si="99"/>
        <v>247.88856968642347</v>
      </c>
      <c r="T131">
        <f t="shared" si="100"/>
        <v>251.15026139282392</v>
      </c>
      <c r="V131">
        <f t="shared" si="136"/>
        <v>12.433087828114925</v>
      </c>
      <c r="W131">
        <f t="shared" si="137"/>
        <v>18.588508985354004</v>
      </c>
      <c r="X131">
        <f t="shared" si="138"/>
        <v>80.961740702860894</v>
      </c>
      <c r="Y131">
        <f t="shared" si="139"/>
        <v>174.9722601270619</v>
      </c>
      <c r="Z131">
        <f t="shared" si="140"/>
        <v>258.39486821898288</v>
      </c>
      <c r="AA131">
        <f t="shared" si="141"/>
        <v>290.59465855753371</v>
      </c>
      <c r="AB131">
        <f t="shared" si="142"/>
        <v>124.11608147786833</v>
      </c>
      <c r="AC131">
        <f t="shared" si="143"/>
        <v>166.30698785660238</v>
      </c>
      <c r="AE131">
        <f t="shared" si="111"/>
        <v>11.600409877538821</v>
      </c>
      <c r="AF131">
        <f t="shared" si="112"/>
        <v>17.343585617951327</v>
      </c>
      <c r="AG131">
        <f t="shared" si="113"/>
        <v>75.539511144481494</v>
      </c>
      <c r="AH131">
        <f t="shared" si="114"/>
        <v>163.25388855400752</v>
      </c>
      <c r="AI131">
        <f t="shared" si="115"/>
        <v>241.0894560572973</v>
      </c>
      <c r="AJ131">
        <f t="shared" si="116"/>
        <v>269.1301009694219</v>
      </c>
      <c r="AK131">
        <f t="shared" si="117"/>
        <v>114.10538928042087</v>
      </c>
      <c r="AL131">
        <f t="shared" si="118"/>
        <v>149.59862094059864</v>
      </c>
      <c r="AW131">
        <f t="shared" ref="AW131:BD131" si="160">AW130+AN254/B$57-AW130/B$58</f>
        <v>0.57824608221349671</v>
      </c>
      <c r="AX131">
        <f t="shared" si="160"/>
        <v>0.8645263866523355</v>
      </c>
      <c r="AY131">
        <f t="shared" si="160"/>
        <v>2.5102806327671212</v>
      </c>
      <c r="AZ131">
        <f t="shared" si="160"/>
        <v>9.7652675164786835</v>
      </c>
      <c r="BA131">
        <f t="shared" si="160"/>
        <v>18.02639323521376</v>
      </c>
      <c r="BB131">
        <f t="shared" si="160"/>
        <v>31.959181659022757</v>
      </c>
      <c r="BC131">
        <f t="shared" si="160"/>
        <v>17.47372469757692</v>
      </c>
      <c r="BD131">
        <f t="shared" si="160"/>
        <v>20.174277104450752</v>
      </c>
      <c r="BF131">
        <f t="shared" si="120"/>
        <v>0.55607094731865292</v>
      </c>
      <c r="BG131">
        <f t="shared" si="121"/>
        <v>0.83137270030000987</v>
      </c>
      <c r="BH131">
        <f t="shared" si="122"/>
        <v>2.4140139854559299</v>
      </c>
      <c r="BI131">
        <f t="shared" si="123"/>
        <v>9.3907796796856999</v>
      </c>
      <c r="BJ131">
        <f t="shared" si="124"/>
        <v>17.335099832709076</v>
      </c>
      <c r="BK131">
        <f t="shared" si="125"/>
        <v>30.733752119456881</v>
      </c>
      <c r="BL131">
        <f t="shared" si="126"/>
        <v>16.675441307142663</v>
      </c>
      <c r="BM131">
        <f t="shared" si="127"/>
        <v>19.248252218224287</v>
      </c>
      <c r="BO131">
        <f t="shared" si="128"/>
        <v>0.53474595243621525</v>
      </c>
      <c r="BP131">
        <f t="shared" si="129"/>
        <v>0.7994900445619525</v>
      </c>
      <c r="BQ131">
        <f t="shared" si="130"/>
        <v>2.3214379641151126</v>
      </c>
      <c r="BR131">
        <f t="shared" si="131"/>
        <v>9.0306487834807605</v>
      </c>
      <c r="BS131">
        <f t="shared" si="132"/>
        <v>16.670308915288196</v>
      </c>
      <c r="BT131">
        <f t="shared" si="133"/>
        <v>29.55544247435844</v>
      </c>
      <c r="BU131">
        <f t="shared" si="134"/>
        <v>15.913350948219618</v>
      </c>
      <c r="BV131">
        <f t="shared" si="135"/>
        <v>18.361960094417412</v>
      </c>
    </row>
    <row r="132" spans="1:74" hidden="1" x14ac:dyDescent="0.35">
      <c r="A132" s="9">
        <v>51</v>
      </c>
      <c r="B132" s="16">
        <f t="shared" si="102"/>
        <v>444.18450909249128</v>
      </c>
      <c r="C132" s="16">
        <f t="shared" si="103"/>
        <v>784.83729050176998</v>
      </c>
      <c r="D132" s="16">
        <f t="shared" si="104"/>
        <v>2431.3257339799525</v>
      </c>
      <c r="E132" s="16">
        <f t="shared" si="105"/>
        <v>1576.3540473056823</v>
      </c>
      <c r="F132" s="16">
        <f t="shared" si="106"/>
        <v>1272.4383305581887</v>
      </c>
      <c r="G132" s="16">
        <f t="shared" si="107"/>
        <v>864.99088612748278</v>
      </c>
      <c r="H132" s="16">
        <f t="shared" si="108"/>
        <v>253.81971948142353</v>
      </c>
      <c r="I132" s="16">
        <f t="shared" si="109"/>
        <v>257.15945263249506</v>
      </c>
      <c r="J132" s="16">
        <f t="shared" si="21"/>
        <v>7885.1099696794863</v>
      </c>
      <c r="L132">
        <v>51</v>
      </c>
      <c r="M132">
        <f t="shared" si="93"/>
        <v>444.18450909249128</v>
      </c>
      <c r="N132">
        <f t="shared" si="94"/>
        <v>784.83729050176998</v>
      </c>
      <c r="O132">
        <f t="shared" si="95"/>
        <v>2431.3257339799525</v>
      </c>
      <c r="P132">
        <f t="shared" si="96"/>
        <v>1576.3540473056823</v>
      </c>
      <c r="Q132">
        <f t="shared" si="97"/>
        <v>1272.4383305581887</v>
      </c>
      <c r="R132">
        <f t="shared" si="98"/>
        <v>864.99088612748278</v>
      </c>
      <c r="S132">
        <f t="shared" si="99"/>
        <v>253.81971948142353</v>
      </c>
      <c r="T132">
        <f t="shared" si="100"/>
        <v>257.15945263249506</v>
      </c>
      <c r="V132">
        <f t="shared" si="136"/>
        <v>12.730570309668195</v>
      </c>
      <c r="W132">
        <f t="shared" si="137"/>
        <v>19.033270243199695</v>
      </c>
      <c r="X132">
        <f t="shared" si="138"/>
        <v>82.898886154427387</v>
      </c>
      <c r="Y132">
        <f t="shared" si="139"/>
        <v>179.15876494912868</v>
      </c>
      <c r="Z132">
        <f t="shared" si="140"/>
        <v>264.57739887275915</v>
      </c>
      <c r="AA132">
        <f t="shared" si="141"/>
        <v>297.54762212767611</v>
      </c>
      <c r="AB132">
        <f t="shared" si="142"/>
        <v>127.08576828353836</v>
      </c>
      <c r="AC132">
        <f t="shared" si="143"/>
        <v>170.28623238940207</v>
      </c>
      <c r="AE132">
        <f t="shared" si="111"/>
        <v>11.877969194397522</v>
      </c>
      <c r="AF132">
        <f t="shared" si="112"/>
        <v>17.758560073752221</v>
      </c>
      <c r="AG132">
        <f t="shared" si="113"/>
        <v>77.346920997274637</v>
      </c>
      <c r="AH132">
        <f t="shared" si="114"/>
        <v>167.16001241169232</v>
      </c>
      <c r="AI132">
        <f t="shared" si="115"/>
        <v>246.85792677785912</v>
      </c>
      <c r="AJ132">
        <f t="shared" si="116"/>
        <v>275.56946824585543</v>
      </c>
      <c r="AK132">
        <f t="shared" si="117"/>
        <v>116.8355780615429</v>
      </c>
      <c r="AL132">
        <f t="shared" si="118"/>
        <v>153.17898527974228</v>
      </c>
      <c r="AW132">
        <f t="shared" ref="AW132:BD132" si="161">AW131+AN255/B$57-AW131/B$58</f>
        <v>0.59208166422800934</v>
      </c>
      <c r="AX132">
        <f t="shared" si="161"/>
        <v>0.88521174206443221</v>
      </c>
      <c r="AY132">
        <f t="shared" si="161"/>
        <v>2.5703436312765851</v>
      </c>
      <c r="AZ132">
        <f t="shared" si="161"/>
        <v>9.9989191810100024</v>
      </c>
      <c r="BA132">
        <f t="shared" si="161"/>
        <v>18.457707254803729</v>
      </c>
      <c r="BB132">
        <f t="shared" si="161"/>
        <v>32.723804001778632</v>
      </c>
      <c r="BC132">
        <f t="shared" si="161"/>
        <v>17.891893205470776</v>
      </c>
      <c r="BD132">
        <f t="shared" si="161"/>
        <v>20.658566892426251</v>
      </c>
      <c r="BF132">
        <f t="shared" si="120"/>
        <v>0.56937602825555933</v>
      </c>
      <c r="BG132">
        <f t="shared" si="121"/>
        <v>0.8512649121114052</v>
      </c>
      <c r="BH132">
        <f t="shared" si="122"/>
        <v>2.4717739738426445</v>
      </c>
      <c r="BI132">
        <f t="shared" si="123"/>
        <v>9.6154723817614922</v>
      </c>
      <c r="BJ132">
        <f t="shared" si="124"/>
        <v>17.749875874211888</v>
      </c>
      <c r="BK132">
        <f t="shared" si="125"/>
        <v>31.469009843196403</v>
      </c>
      <c r="BL132">
        <f t="shared" si="126"/>
        <v>17.074583002359791</v>
      </c>
      <c r="BM132">
        <f t="shared" si="127"/>
        <v>19.71126466133752</v>
      </c>
      <c r="BO132">
        <f t="shared" si="128"/>
        <v>0.54754094936567776</v>
      </c>
      <c r="BP132">
        <f t="shared" si="129"/>
        <v>0.81861963800478699</v>
      </c>
      <c r="BQ132">
        <f t="shared" si="130"/>
        <v>2.3769835769196033</v>
      </c>
      <c r="BR132">
        <f t="shared" si="131"/>
        <v>9.2467273212037231</v>
      </c>
      <c r="BS132">
        <f t="shared" si="132"/>
        <v>17.069183465740721</v>
      </c>
      <c r="BT132">
        <f t="shared" si="133"/>
        <v>30.262428261417508</v>
      </c>
      <c r="BU132">
        <f t="shared" si="134"/>
        <v>16.294396127681139</v>
      </c>
      <c r="BV132">
        <f t="shared" si="135"/>
        <v>18.80510615632085</v>
      </c>
    </row>
    <row r="133" spans="1:74" hidden="1" x14ac:dyDescent="0.35">
      <c r="A133" s="9">
        <v>52</v>
      </c>
      <c r="B133" s="16">
        <f t="shared" si="102"/>
        <v>454.81236847051258</v>
      </c>
      <c r="C133" s="16">
        <f t="shared" si="103"/>
        <v>803.61583902684515</v>
      </c>
      <c r="D133" s="16">
        <f t="shared" si="104"/>
        <v>2489.4992800491218</v>
      </c>
      <c r="E133" s="16">
        <f t="shared" si="105"/>
        <v>1614.0709617900886</v>
      </c>
      <c r="F133" s="16">
        <f t="shared" si="106"/>
        <v>1302.8835517839489</v>
      </c>
      <c r="G133" s="16">
        <f t="shared" si="107"/>
        <v>885.68724386362953</v>
      </c>
      <c r="H133" s="16">
        <f t="shared" si="108"/>
        <v>259.89278198314997</v>
      </c>
      <c r="I133" s="16">
        <f t="shared" si="109"/>
        <v>263.31242385134948</v>
      </c>
      <c r="J133" s="16">
        <f t="shared" si="21"/>
        <v>8073.7744508186452</v>
      </c>
      <c r="L133">
        <v>52</v>
      </c>
      <c r="M133">
        <f t="shared" si="93"/>
        <v>454.81236847051258</v>
      </c>
      <c r="N133">
        <f t="shared" si="94"/>
        <v>803.61583902684515</v>
      </c>
      <c r="O133">
        <f t="shared" si="95"/>
        <v>2489.4992800491218</v>
      </c>
      <c r="P133">
        <f t="shared" si="96"/>
        <v>1614.0709617900886</v>
      </c>
      <c r="Q133">
        <f t="shared" si="97"/>
        <v>1302.8835517839489</v>
      </c>
      <c r="R133">
        <f t="shared" si="98"/>
        <v>885.68724386362953</v>
      </c>
      <c r="S133">
        <f t="shared" si="99"/>
        <v>259.89278198314997</v>
      </c>
      <c r="T133">
        <f t="shared" si="100"/>
        <v>263.31242385134948</v>
      </c>
      <c r="V133">
        <f t="shared" si="136"/>
        <v>13.035170557817256</v>
      </c>
      <c r="W133">
        <f t="shared" si="137"/>
        <v>19.488673159026948</v>
      </c>
      <c r="X133">
        <f t="shared" si="138"/>
        <v>84.882381055260112</v>
      </c>
      <c r="Y133">
        <f t="shared" si="139"/>
        <v>183.44543891063529</v>
      </c>
      <c r="Z133">
        <f t="shared" si="140"/>
        <v>270.90785692694948</v>
      </c>
      <c r="AA133">
        <f t="shared" si="141"/>
        <v>304.66694732159175</v>
      </c>
      <c r="AB133">
        <f t="shared" si="142"/>
        <v>130.12650944899548</v>
      </c>
      <c r="AC133">
        <f t="shared" si="143"/>
        <v>174.36067182591569</v>
      </c>
      <c r="AE133">
        <f t="shared" si="111"/>
        <v>12.162169566154413</v>
      </c>
      <c r="AF133">
        <f t="shared" si="112"/>
        <v>18.183463463568046</v>
      </c>
      <c r="AG133">
        <f t="shared" si="113"/>
        <v>79.197576049658892</v>
      </c>
      <c r="AH133">
        <f t="shared" si="114"/>
        <v>171.15959659083777</v>
      </c>
      <c r="AI133">
        <f t="shared" si="115"/>
        <v>252.76441747615911</v>
      </c>
      <c r="AJ133">
        <f t="shared" si="116"/>
        <v>282.16291441040164</v>
      </c>
      <c r="AK133">
        <f t="shared" si="117"/>
        <v>119.63108448572348</v>
      </c>
      <c r="AL133">
        <f t="shared" si="118"/>
        <v>156.84482394609796</v>
      </c>
      <c r="AW133">
        <f t="shared" ref="AW133:BD133" si="162">AW132+AN256/B$57-AW132/B$58</f>
        <v>0.60624826300337553</v>
      </c>
      <c r="AX133">
        <f t="shared" si="162"/>
        <v>0.90639199529423065</v>
      </c>
      <c r="AY133">
        <f t="shared" si="162"/>
        <v>2.6318436390273581</v>
      </c>
      <c r="AZ133">
        <f t="shared" si="162"/>
        <v>10.238160969403122</v>
      </c>
      <c r="BA133">
        <f t="shared" si="162"/>
        <v>18.899340476688593</v>
      </c>
      <c r="BB133">
        <f t="shared" si="162"/>
        <v>33.506735960696247</v>
      </c>
      <c r="BC133">
        <f t="shared" si="162"/>
        <v>18.32004773096395</v>
      </c>
      <c r="BD133">
        <f t="shared" si="162"/>
        <v>21.154158004860626</v>
      </c>
      <c r="BF133">
        <f t="shared" si="120"/>
        <v>0.58299940983902931</v>
      </c>
      <c r="BG133">
        <f t="shared" si="121"/>
        <v>0.87163301008322136</v>
      </c>
      <c r="BH133">
        <f t="shared" si="122"/>
        <v>2.5309157683030086</v>
      </c>
      <c r="BI133">
        <f t="shared" si="123"/>
        <v>9.8455404613105983</v>
      </c>
      <c r="BJ133">
        <f t="shared" si="124"/>
        <v>18.174574702566993</v>
      </c>
      <c r="BK133">
        <f t="shared" si="125"/>
        <v>32.22188633834574</v>
      </c>
      <c r="BL133">
        <f t="shared" si="126"/>
        <v>17.483238103915284</v>
      </c>
      <c r="BM133">
        <f t="shared" si="127"/>
        <v>20.184915776881887</v>
      </c>
      <c r="BO133">
        <f t="shared" si="128"/>
        <v>0.56064199669960679</v>
      </c>
      <c r="BP133">
        <f t="shared" si="129"/>
        <v>0.83820680246875789</v>
      </c>
      <c r="BQ133">
        <f t="shared" si="130"/>
        <v>2.433857815073428</v>
      </c>
      <c r="BR133">
        <f t="shared" si="131"/>
        <v>9.4679743575383846</v>
      </c>
      <c r="BS133">
        <f t="shared" si="132"/>
        <v>17.477598910823424</v>
      </c>
      <c r="BT133">
        <f t="shared" si="133"/>
        <v>30.986377210484847</v>
      </c>
      <c r="BU133">
        <f t="shared" si="134"/>
        <v>16.684489565020463</v>
      </c>
      <c r="BV133">
        <f t="shared" si="135"/>
        <v>19.258185408829185</v>
      </c>
    </row>
    <row r="134" spans="1:74" hidden="1" x14ac:dyDescent="0.35">
      <c r="A134" s="9">
        <v>53</v>
      </c>
      <c r="B134" s="16">
        <f t="shared" si="102"/>
        <v>465.69451720947933</v>
      </c>
      <c r="C134" s="16">
        <f t="shared" si="103"/>
        <v>822.84369582125998</v>
      </c>
      <c r="D134" s="16">
        <f t="shared" si="104"/>
        <v>2549.064725778203</v>
      </c>
      <c r="E134" s="16">
        <f t="shared" si="105"/>
        <v>1652.6903167133389</v>
      </c>
      <c r="F134" s="16">
        <f t="shared" si="106"/>
        <v>1334.0572259910641</v>
      </c>
      <c r="G134" s="16">
        <f t="shared" si="107"/>
        <v>906.8787966710911</v>
      </c>
      <c r="H134" s="16">
        <f t="shared" si="108"/>
        <v>266.11115269113094</v>
      </c>
      <c r="I134" s="16">
        <f t="shared" si="109"/>
        <v>269.61261522654075</v>
      </c>
      <c r="J134" s="16">
        <f t="shared" si="21"/>
        <v>8266.9530461021095</v>
      </c>
      <c r="L134">
        <v>53</v>
      </c>
      <c r="M134">
        <f t="shared" si="93"/>
        <v>465.69451720947933</v>
      </c>
      <c r="N134">
        <f t="shared" si="94"/>
        <v>822.84369582125998</v>
      </c>
      <c r="O134">
        <f t="shared" si="95"/>
        <v>2549.064725778203</v>
      </c>
      <c r="P134">
        <f t="shared" si="96"/>
        <v>1652.6903167133389</v>
      </c>
      <c r="Q134">
        <f t="shared" si="97"/>
        <v>1334.0572259910641</v>
      </c>
      <c r="R134">
        <f t="shared" si="98"/>
        <v>906.8787966710911</v>
      </c>
      <c r="S134">
        <f t="shared" si="99"/>
        <v>266.11115269113094</v>
      </c>
      <c r="T134">
        <f t="shared" si="100"/>
        <v>269.61261522654075</v>
      </c>
      <c r="V134">
        <f t="shared" si="136"/>
        <v>13.347058877306299</v>
      </c>
      <c r="W134">
        <f t="shared" si="137"/>
        <v>19.95497235271068</v>
      </c>
      <c r="X134">
        <f t="shared" si="138"/>
        <v>86.913334395235935</v>
      </c>
      <c r="Y134">
        <f t="shared" si="139"/>
        <v>187.83467872963067</v>
      </c>
      <c r="Z134">
        <f t="shared" si="140"/>
        <v>277.38978179771021</v>
      </c>
      <c r="AA134">
        <f t="shared" si="141"/>
        <v>311.9566145275565</v>
      </c>
      <c r="AB134">
        <f t="shared" si="142"/>
        <v>133.24000517202887</v>
      </c>
      <c r="AC134">
        <f t="shared" si="143"/>
        <v>178.53258712012669</v>
      </c>
      <c r="AE134">
        <f t="shared" si="111"/>
        <v>12.453169896708694</v>
      </c>
      <c r="AF134">
        <f t="shared" si="112"/>
        <v>18.618533362054347</v>
      </c>
      <c r="AG134">
        <f t="shared" si="113"/>
        <v>81.092511051525975</v>
      </c>
      <c r="AH134">
        <f t="shared" si="114"/>
        <v>175.25487736410361</v>
      </c>
      <c r="AI134">
        <f t="shared" si="115"/>
        <v>258.81223062642255</v>
      </c>
      <c r="AJ134">
        <f t="shared" si="116"/>
        <v>288.91412428375867</v>
      </c>
      <c r="AK134">
        <f t="shared" si="117"/>
        <v>122.49347311207039</v>
      </c>
      <c r="AL134">
        <f t="shared" si="118"/>
        <v>160.59821992034463</v>
      </c>
      <c r="AW134">
        <f t="shared" ref="AW134:BD134" si="163">AW133+AN257/B$57-AW133/B$58</f>
        <v>0.62075380556943716</v>
      </c>
      <c r="AX134">
        <f t="shared" si="163"/>
        <v>0.92807899791613335</v>
      </c>
      <c r="AY134">
        <f t="shared" si="163"/>
        <v>2.694815068824127</v>
      </c>
      <c r="AZ134">
        <f t="shared" si="163"/>
        <v>10.483126751249893</v>
      </c>
      <c r="BA134">
        <f t="shared" si="163"/>
        <v>19.351540020151162</v>
      </c>
      <c r="BB134">
        <f t="shared" si="163"/>
        <v>34.308411674168383</v>
      </c>
      <c r="BC134">
        <f t="shared" si="163"/>
        <v>18.758431833261785</v>
      </c>
      <c r="BD134">
        <f t="shared" si="163"/>
        <v>21.661371520057177</v>
      </c>
      <c r="BF134">
        <f t="shared" si="120"/>
        <v>0.59694872173763702</v>
      </c>
      <c r="BG134">
        <f t="shared" si="121"/>
        <v>0.89248840120982698</v>
      </c>
      <c r="BH134">
        <f t="shared" si="122"/>
        <v>2.5914724907376181</v>
      </c>
      <c r="BI134">
        <f t="shared" si="123"/>
        <v>10.081112766166111</v>
      </c>
      <c r="BJ134">
        <f t="shared" si="124"/>
        <v>18.609434167039954</v>
      </c>
      <c r="BK134">
        <f t="shared" si="125"/>
        <v>32.992796111756036</v>
      </c>
      <c r="BL134">
        <f t="shared" si="126"/>
        <v>17.901642917439617</v>
      </c>
      <c r="BM134">
        <f t="shared" si="127"/>
        <v>20.669536890871257</v>
      </c>
      <c r="BO134">
        <f t="shared" si="128"/>
        <v>0.57405644458326033</v>
      </c>
      <c r="BP134">
        <f t="shared" si="129"/>
        <v>0.85826252703743589</v>
      </c>
      <c r="BQ134">
        <f t="shared" si="130"/>
        <v>2.4920925870111761</v>
      </c>
      <c r="BR134">
        <f t="shared" si="131"/>
        <v>9.6945140198017121</v>
      </c>
      <c r="BS134">
        <f t="shared" si="132"/>
        <v>17.895784385869565</v>
      </c>
      <c r="BT134">
        <f t="shared" si="133"/>
        <v>31.727682687201387</v>
      </c>
      <c r="BU134">
        <f t="shared" si="134"/>
        <v>17.083863834467873</v>
      </c>
      <c r="BV134">
        <f t="shared" si="135"/>
        <v>19.721550592855536</v>
      </c>
    </row>
    <row r="135" spans="1:74" hidden="1" x14ac:dyDescent="0.35">
      <c r="A135" s="9">
        <v>54</v>
      </c>
      <c r="B135" s="16">
        <f t="shared" si="102"/>
        <v>476.83703960885293</v>
      </c>
      <c r="C135" s="16">
        <f t="shared" si="103"/>
        <v>842.53161133895014</v>
      </c>
      <c r="D135" s="16">
        <f t="shared" si="104"/>
        <v>2610.0553747010899</v>
      </c>
      <c r="E135" s="16">
        <f t="shared" si="105"/>
        <v>1692.2337044765295</v>
      </c>
      <c r="F135" s="16">
        <f t="shared" si="106"/>
        <v>1365.9767826388938</v>
      </c>
      <c r="G135" s="16">
        <f t="shared" si="107"/>
        <v>928.5773929225029</v>
      </c>
      <c r="H135" s="16">
        <f t="shared" si="108"/>
        <v>272.47830834791586</v>
      </c>
      <c r="I135" s="16">
        <f t="shared" si="109"/>
        <v>276.06354924723075</v>
      </c>
      <c r="J135" s="16">
        <f t="shared" si="21"/>
        <v>8464.7537632819658</v>
      </c>
      <c r="L135">
        <v>54</v>
      </c>
      <c r="M135">
        <f t="shared" si="93"/>
        <v>476.83703960885293</v>
      </c>
      <c r="N135">
        <f t="shared" si="94"/>
        <v>842.53161133895014</v>
      </c>
      <c r="O135">
        <f t="shared" si="95"/>
        <v>2610.0553747010899</v>
      </c>
      <c r="P135">
        <f t="shared" si="96"/>
        <v>1692.2337044765295</v>
      </c>
      <c r="Q135">
        <f t="shared" si="97"/>
        <v>1365.9767826388938</v>
      </c>
      <c r="R135">
        <f t="shared" si="98"/>
        <v>928.5773929225029</v>
      </c>
      <c r="S135">
        <f t="shared" si="99"/>
        <v>272.47830834791586</v>
      </c>
      <c r="T135">
        <f t="shared" si="100"/>
        <v>276.06354924723075</v>
      </c>
      <c r="V135">
        <f t="shared" si="136"/>
        <v>13.666409647626061</v>
      </c>
      <c r="W135">
        <f t="shared" si="137"/>
        <v>20.432428536213621</v>
      </c>
      <c r="X135">
        <f t="shared" si="138"/>
        <v>88.992881698153013</v>
      </c>
      <c r="Y135">
        <f t="shared" si="139"/>
        <v>192.32893846853571</v>
      </c>
      <c r="Z135">
        <f t="shared" si="140"/>
        <v>284.02679758600107</v>
      </c>
      <c r="AA135">
        <f t="shared" si="141"/>
        <v>319.42069939909135</v>
      </c>
      <c r="AB135">
        <f t="shared" si="142"/>
        <v>136.42799630240498</v>
      </c>
      <c r="AC135">
        <f t="shared" si="143"/>
        <v>182.80431310390071</v>
      </c>
      <c r="AE135">
        <f t="shared" si="111"/>
        <v>12.75113289024123</v>
      </c>
      <c r="AF135">
        <f t="shared" si="112"/>
        <v>19.064013025606457</v>
      </c>
      <c r="AG135">
        <f t="shared" si="113"/>
        <v>83.032785499429295</v>
      </c>
      <c r="AH135">
        <f t="shared" si="114"/>
        <v>179.44814448594596</v>
      </c>
      <c r="AI135">
        <f t="shared" si="115"/>
        <v>265.00474768351842</v>
      </c>
      <c r="AJ135">
        <f t="shared" si="116"/>
        <v>295.82687135689798</v>
      </c>
      <c r="AK135">
        <f t="shared" si="117"/>
        <v>125.42434549205905</v>
      </c>
      <c r="AL135">
        <f t="shared" si="118"/>
        <v>164.44129860601223</v>
      </c>
      <c r="AW135">
        <f t="shared" ref="AW135:BD135" si="164">AW134+AN258/B$57-AW134/B$58</f>
        <v>0.63560640654154832</v>
      </c>
      <c r="AX135">
        <f t="shared" si="164"/>
        <v>0.95028488196061445</v>
      </c>
      <c r="AY135">
        <f t="shared" si="164"/>
        <v>2.7592931478173952</v>
      </c>
      <c r="AZ135">
        <f t="shared" si="164"/>
        <v>10.733953564036891</v>
      </c>
      <c r="BA135">
        <f t="shared" si="164"/>
        <v>19.814558852313596</v>
      </c>
      <c r="BB135">
        <f t="shared" si="164"/>
        <v>35.129276718439904</v>
      </c>
      <c r="BC135">
        <f t="shared" si="164"/>
        <v>19.20729380492434</v>
      </c>
      <c r="BD135">
        <f t="shared" si="164"/>
        <v>22.180527427052368</v>
      </c>
      <c r="BF135">
        <f t="shared" si="120"/>
        <v>0.61123177203671719</v>
      </c>
      <c r="BG135">
        <f t="shared" si="121"/>
        <v>0.91384275923361091</v>
      </c>
      <c r="BH135">
        <f t="shared" si="122"/>
        <v>2.6534780375895233</v>
      </c>
      <c r="BI135">
        <f t="shared" si="123"/>
        <v>10.322321157216379</v>
      </c>
      <c r="BJ135">
        <f t="shared" si="124"/>
        <v>19.054697678906678</v>
      </c>
      <c r="BK135">
        <f t="shared" si="125"/>
        <v>33.782165449203447</v>
      </c>
      <c r="BL135">
        <f t="shared" si="126"/>
        <v>18.330037375350699</v>
      </c>
      <c r="BM135">
        <f t="shared" si="127"/>
        <v>21.165454205464215</v>
      </c>
      <c r="BO135">
        <f t="shared" si="128"/>
        <v>0.58779181087588639</v>
      </c>
      <c r="BP135">
        <f t="shared" si="129"/>
        <v>0.87879805154087043</v>
      </c>
      <c r="BQ135">
        <f t="shared" si="130"/>
        <v>2.5517205292470413</v>
      </c>
      <c r="BR135">
        <f t="shared" si="131"/>
        <v>9.9264732676203522</v>
      </c>
      <c r="BS135">
        <f t="shared" si="132"/>
        <v>18.323974254571798</v>
      </c>
      <c r="BT135">
        <f t="shared" si="133"/>
        <v>32.486750741934173</v>
      </c>
      <c r="BU135">
        <f t="shared" si="134"/>
        <v>17.492753375953747</v>
      </c>
      <c r="BV135">
        <f t="shared" si="135"/>
        <v>20.195543741863396</v>
      </c>
    </row>
    <row r="136" spans="1:74" hidden="1" x14ac:dyDescent="0.35">
      <c r="A136" s="9">
        <v>55</v>
      </c>
      <c r="B136" s="16">
        <f t="shared" si="102"/>
        <v>488.24616554516427</v>
      </c>
      <c r="C136" s="16">
        <f t="shared" si="103"/>
        <v>862.69059325649266</v>
      </c>
      <c r="D136" s="16">
        <f t="shared" si="104"/>
        <v>2672.5053271945835</v>
      </c>
      <c r="E136" s="16">
        <f t="shared" si="105"/>
        <v>1732.7232341151682</v>
      </c>
      <c r="F136" s="16">
        <f t="shared" si="106"/>
        <v>1398.6600682158457</v>
      </c>
      <c r="G136" s="16">
        <f t="shared" si="107"/>
        <v>950.79516448268805</v>
      </c>
      <c r="H136" s="16">
        <f t="shared" si="108"/>
        <v>278.99780888295089</v>
      </c>
      <c r="I136" s="16">
        <f t="shared" si="109"/>
        <v>282.66883268404257</v>
      </c>
      <c r="J136" s="16">
        <f t="shared" si="21"/>
        <v>8667.2871943769369</v>
      </c>
      <c r="L136">
        <v>55</v>
      </c>
      <c r="M136">
        <f t="shared" si="93"/>
        <v>488.24616554516427</v>
      </c>
      <c r="N136">
        <f t="shared" si="94"/>
        <v>862.69059325649266</v>
      </c>
      <c r="O136">
        <f t="shared" si="95"/>
        <v>2672.5053271945835</v>
      </c>
      <c r="P136">
        <f t="shared" si="96"/>
        <v>1732.7232341151682</v>
      </c>
      <c r="Q136">
        <f t="shared" si="97"/>
        <v>1398.6600682158457</v>
      </c>
      <c r="R136">
        <f t="shared" si="98"/>
        <v>950.79516448268805</v>
      </c>
      <c r="S136">
        <f t="shared" si="99"/>
        <v>278.99780888295089</v>
      </c>
      <c r="T136">
        <f t="shared" si="100"/>
        <v>282.66883268404257</v>
      </c>
      <c r="V136">
        <f t="shared" si="136"/>
        <v>13.993401420535683</v>
      </c>
      <c r="W136">
        <f t="shared" si="137"/>
        <v>20.921308659389663</v>
      </c>
      <c r="X136">
        <f t="shared" si="138"/>
        <v>91.122185656773212</v>
      </c>
      <c r="Y136">
        <f t="shared" si="139"/>
        <v>196.93073090657933</v>
      </c>
      <c r="Z136">
        <f t="shared" si="140"/>
        <v>290.82261510436598</v>
      </c>
      <c r="AA136">
        <f t="shared" si="141"/>
        <v>327.06337512600942</v>
      </c>
      <c r="AB136">
        <f t="shared" si="142"/>
        <v>139.69226532219955</v>
      </c>
      <c r="AC136">
        <f t="shared" si="143"/>
        <v>187.17823992562583</v>
      </c>
      <c r="AE136">
        <f t="shared" si="111"/>
        <v>13.056225142702839</v>
      </c>
      <c r="AF136">
        <f t="shared" si="112"/>
        <v>19.520151529142176</v>
      </c>
      <c r="AG136">
        <f t="shared" si="113"/>
        <v>85.019484232337192</v>
      </c>
      <c r="AH136">
        <f t="shared" si="114"/>
        <v>183.74174248014253</v>
      </c>
      <c r="AI136">
        <f t="shared" si="115"/>
        <v>271.34543098434597</v>
      </c>
      <c r="AJ136">
        <f t="shared" si="116"/>
        <v>302.90501976955602</v>
      </c>
      <c r="AK136">
        <f t="shared" si="117"/>
        <v>128.42534116760794</v>
      </c>
      <c r="AL136">
        <f t="shared" si="118"/>
        <v>168.37623028413117</v>
      </c>
      <c r="AW136">
        <f t="shared" ref="AW136:BD136" si="165">AW135+AN259/B$57-AW135/B$58</f>
        <v>0.65081437323367619</v>
      </c>
      <c r="AX136">
        <f t="shared" si="165"/>
        <v>0.97302206755873499</v>
      </c>
      <c r="AY136">
        <f t="shared" si="165"/>
        <v>2.8253139397004614</v>
      </c>
      <c r="AZ136">
        <f t="shared" si="165"/>
        <v>10.990781699494093</v>
      </c>
      <c r="BA136">
        <f t="shared" si="165"/>
        <v>20.288655947534568</v>
      </c>
      <c r="BB136">
        <f t="shared" si="165"/>
        <v>35.969788104326966</v>
      </c>
      <c r="BC136">
        <f t="shared" si="165"/>
        <v>19.666887040748005</v>
      </c>
      <c r="BD136">
        <f t="shared" si="165"/>
        <v>22.711946073009855</v>
      </c>
      <c r="BF136">
        <f t="shared" si="120"/>
        <v>0.62585655273961582</v>
      </c>
      <c r="BG136">
        <f t="shared" si="121"/>
        <v>0.93570803286981319</v>
      </c>
      <c r="BH136">
        <f t="shared" si="122"/>
        <v>2.7169671037262457</v>
      </c>
      <c r="BI136">
        <f t="shared" si="123"/>
        <v>10.569300601308687</v>
      </c>
      <c r="BJ136">
        <f t="shared" si="124"/>
        <v>19.510614382950827</v>
      </c>
      <c r="BK136">
        <f t="shared" si="125"/>
        <v>34.59043221074532</v>
      </c>
      <c r="BL136">
        <f t="shared" si="126"/>
        <v>18.76866559013752</v>
      </c>
      <c r="BM136">
        <f t="shared" si="127"/>
        <v>21.672990816258292</v>
      </c>
      <c r="BO136">
        <f t="shared" si="128"/>
        <v>0.60185578757238489</v>
      </c>
      <c r="BP136">
        <f t="shared" si="129"/>
        <v>0.89982487615651485</v>
      </c>
      <c r="BQ136">
        <f t="shared" si="130"/>
        <v>2.6127750342525307</v>
      </c>
      <c r="BR136">
        <f t="shared" si="131"/>
        <v>10.163982001377967</v>
      </c>
      <c r="BS136">
        <f t="shared" si="132"/>
        <v>18.762408309172727</v>
      </c>
      <c r="BT136">
        <f t="shared" si="133"/>
        <v>33.263999566295738</v>
      </c>
      <c r="BU136">
        <f t="shared" si="134"/>
        <v>17.911395375652223</v>
      </c>
      <c r="BV136">
        <f t="shared" si="135"/>
        <v>20.680498973663806</v>
      </c>
    </row>
    <row r="137" spans="1:74" hidden="1" x14ac:dyDescent="0.35">
      <c r="A137" s="9">
        <v>56</v>
      </c>
      <c r="B137" s="16">
        <f t="shared" si="102"/>
        <v>499.92827395518901</v>
      </c>
      <c r="C137" s="16">
        <f t="shared" si="103"/>
        <v>883.33191262758896</v>
      </c>
      <c r="D137" s="16">
        <f t="shared" si="104"/>
        <v>2736.4494995441928</v>
      </c>
      <c r="E137" s="16">
        <f t="shared" si="105"/>
        <v>1774.1815436605191</v>
      </c>
      <c r="F137" s="16">
        <f t="shared" si="106"/>
        <v>1432.1253562174957</v>
      </c>
      <c r="G137" s="16">
        <f t="shared" si="107"/>
        <v>973.54453349168364</v>
      </c>
      <c r="H137" s="16">
        <f t="shared" si="108"/>
        <v>285.67329940296503</v>
      </c>
      <c r="I137" s="16">
        <f t="shared" si="109"/>
        <v>289.43215860563583</v>
      </c>
      <c r="J137" s="16">
        <f t="shared" si="21"/>
        <v>8874.6665775052697</v>
      </c>
      <c r="L137">
        <v>56</v>
      </c>
      <c r="M137">
        <f t="shared" si="93"/>
        <v>499.92827395518901</v>
      </c>
      <c r="N137">
        <f t="shared" si="94"/>
        <v>883.33191262758896</v>
      </c>
      <c r="O137">
        <f t="shared" si="95"/>
        <v>2736.4494995441928</v>
      </c>
      <c r="P137">
        <f t="shared" si="96"/>
        <v>1774.1815436605191</v>
      </c>
      <c r="Q137">
        <f t="shared" si="97"/>
        <v>1432.1253562174957</v>
      </c>
      <c r="R137">
        <f t="shared" si="98"/>
        <v>973.54453349168364</v>
      </c>
      <c r="S137">
        <f t="shared" si="99"/>
        <v>285.67329940296503</v>
      </c>
      <c r="T137">
        <f t="shared" si="100"/>
        <v>289.43215860563583</v>
      </c>
      <c r="V137">
        <f t="shared" si="136"/>
        <v>14.328217019909012</v>
      </c>
      <c r="W137">
        <f t="shared" si="137"/>
        <v>21.421886059262452</v>
      </c>
      <c r="X137">
        <f t="shared" si="138"/>
        <v>93.302436783000985</v>
      </c>
      <c r="Y137">
        <f t="shared" si="139"/>
        <v>201.64262894494706</v>
      </c>
      <c r="Z137">
        <f t="shared" si="140"/>
        <v>297.78103395202311</v>
      </c>
      <c r="AA137">
        <f t="shared" si="141"/>
        <v>334.88891476230157</v>
      </c>
      <c r="AB137">
        <f t="shared" si="142"/>
        <v>143.03463734749556</v>
      </c>
      <c r="AC137">
        <f t="shared" si="143"/>
        <v>191.65681449123446</v>
      </c>
      <c r="AE137">
        <f t="shared" si="111"/>
        <v>13.368617235313788</v>
      </c>
      <c r="AF137">
        <f t="shared" si="112"/>
        <v>19.987203905891338</v>
      </c>
      <c r="AG137">
        <f t="shared" si="113"/>
        <v>87.053718040482536</v>
      </c>
      <c r="AH137">
        <f t="shared" si="114"/>
        <v>188.13807195562146</v>
      </c>
      <c r="AI137">
        <f t="shared" si="115"/>
        <v>277.8378256910193</v>
      </c>
      <c r="AJ137">
        <f t="shared" si="116"/>
        <v>310.15252637649201</v>
      </c>
      <c r="AK137">
        <f t="shared" si="117"/>
        <v>131.49813866431472</v>
      </c>
      <c r="AL137">
        <f t="shared" si="118"/>
        <v>172.40523235016573</v>
      </c>
      <c r="AW137">
        <f t="shared" ref="AW137:BD137" si="166">AW136+AN260/B$57-AW136/B$58</f>
        <v>0.66638621070752202</v>
      </c>
      <c r="AX137">
        <f t="shared" si="166"/>
        <v>0.99630327049100287</v>
      </c>
      <c r="AY137">
        <f t="shared" si="166"/>
        <v>2.8929143666286627</v>
      </c>
      <c r="AZ137">
        <f t="shared" si="166"/>
        <v>11.253754788863141</v>
      </c>
      <c r="BA137">
        <f t="shared" si="166"/>
        <v>20.774096444811885</v>
      </c>
      <c r="BB137">
        <f t="shared" si="166"/>
        <v>36.830414346162037</v>
      </c>
      <c r="BC137">
        <f t="shared" si="166"/>
        <v>20.137470356624277</v>
      </c>
      <c r="BD137">
        <f t="shared" si="166"/>
        <v>23.255949407731073</v>
      </c>
      <c r="BF137">
        <f t="shared" si="120"/>
        <v>0.64083124503605204</v>
      </c>
      <c r="BG137">
        <f t="shared" si="121"/>
        <v>0.95809645368316643</v>
      </c>
      <c r="BH137">
        <f t="shared" si="122"/>
        <v>2.7819752053107756</v>
      </c>
      <c r="BI137">
        <f t="shared" si="123"/>
        <v>10.822189260219929</v>
      </c>
      <c r="BJ137">
        <f t="shared" si="124"/>
        <v>19.97743932170107</v>
      </c>
      <c r="BK137">
        <f t="shared" si="125"/>
        <v>35.418045746894308</v>
      </c>
      <c r="BL137">
        <f t="shared" si="126"/>
        <v>19.217776315442762</v>
      </c>
      <c r="BM137">
        <f t="shared" si="127"/>
        <v>22.192468444634073</v>
      </c>
      <c r="BO137">
        <f t="shared" si="128"/>
        <v>0.6162562466727235</v>
      </c>
      <c r="BP137">
        <f t="shared" si="129"/>
        <v>0.92135477018449385</v>
      </c>
      <c r="BQ137">
        <f t="shared" si="130"/>
        <v>2.6752902759367592</v>
      </c>
      <c r="BR137">
        <f t="shared" si="131"/>
        <v>10.407173161336399</v>
      </c>
      <c r="BS137">
        <f t="shared" si="132"/>
        <v>19.211331953439586</v>
      </c>
      <c r="BT137">
        <f t="shared" si="133"/>
        <v>34.059859152965487</v>
      </c>
      <c r="BU137">
        <f t="shared" si="134"/>
        <v>18.340030482894875</v>
      </c>
      <c r="BV137">
        <f t="shared" si="135"/>
        <v>21.176744894961047</v>
      </c>
    </row>
    <row r="138" spans="1:74" hidden="1" x14ac:dyDescent="0.35">
      <c r="A138" s="9">
        <v>57</v>
      </c>
      <c r="B138" s="16">
        <f t="shared" si="102"/>
        <v>511.88989640246416</v>
      </c>
      <c r="C138" s="16">
        <f t="shared" si="103"/>
        <v>904.46711018480448</v>
      </c>
      <c r="D138" s="16">
        <f t="shared" si="104"/>
        <v>2801.9236434661202</v>
      </c>
      <c r="E138" s="16">
        <f t="shared" si="105"/>
        <v>1816.6318127967136</v>
      </c>
      <c r="F138" s="16">
        <f t="shared" si="106"/>
        <v>1466.3913573634493</v>
      </c>
      <c r="G138" s="16">
        <f t="shared" si="107"/>
        <v>996.83821931006162</v>
      </c>
      <c r="H138" s="16">
        <f t="shared" si="108"/>
        <v>292.50851222997943</v>
      </c>
      <c r="I138" s="16">
        <f t="shared" si="109"/>
        <v>296.35730844353196</v>
      </c>
      <c r="J138" s="16">
        <f t="shared" si="21"/>
        <v>9087.0078601971236</v>
      </c>
      <c r="L138">
        <v>57</v>
      </c>
      <c r="M138">
        <f t="shared" si="93"/>
        <v>511.88989640246416</v>
      </c>
      <c r="N138">
        <f t="shared" si="94"/>
        <v>904.46711018480448</v>
      </c>
      <c r="O138">
        <f t="shared" si="95"/>
        <v>2801.9236434661202</v>
      </c>
      <c r="P138">
        <f t="shared" si="96"/>
        <v>1816.6318127967136</v>
      </c>
      <c r="Q138">
        <f t="shared" si="97"/>
        <v>1466.3913573634493</v>
      </c>
      <c r="R138">
        <f t="shared" si="98"/>
        <v>996.83821931006162</v>
      </c>
      <c r="S138">
        <f t="shared" si="99"/>
        <v>292.50851222997943</v>
      </c>
      <c r="T138">
        <f t="shared" si="100"/>
        <v>296.35730844353196</v>
      </c>
      <c r="V138">
        <f t="shared" si="136"/>
        <v>14.671043643963984</v>
      </c>
      <c r="W138">
        <f t="shared" si="137"/>
        <v>21.934440612866901</v>
      </c>
      <c r="X138">
        <f t="shared" si="138"/>
        <v>95.534854073580362</v>
      </c>
      <c r="Y138">
        <f t="shared" si="139"/>
        <v>206.46726704546657</v>
      </c>
      <c r="Z138">
        <f t="shared" si="140"/>
        <v>304.90594463948133</v>
      </c>
      <c r="AA138">
        <f t="shared" si="141"/>
        <v>342.90169361147076</v>
      </c>
      <c r="AB138">
        <f t="shared" si="142"/>
        <v>146.45698115252745</v>
      </c>
      <c r="AC138">
        <f t="shared" si="143"/>
        <v>196.24254191452945</v>
      </c>
      <c r="AE138">
        <f t="shared" si="111"/>
        <v>13.688483830178861</v>
      </c>
      <c r="AF138">
        <f t="shared" si="112"/>
        <v>20.465431290348377</v>
      </c>
      <c r="AG138">
        <f t="shared" si="113"/>
        <v>89.136624287988681</v>
      </c>
      <c r="AH138">
        <f t="shared" si="114"/>
        <v>192.63959095206332</v>
      </c>
      <c r="AI138">
        <f t="shared" si="115"/>
        <v>284.48556177802055</v>
      </c>
      <c r="AJ138">
        <f t="shared" si="116"/>
        <v>317.57344289223488</v>
      </c>
      <c r="AK138">
        <f t="shared" si="117"/>
        <v>134.64445648700041</v>
      </c>
      <c r="AL138">
        <f t="shared" si="118"/>
        <v>176.53057138039475</v>
      </c>
      <c r="AW138">
        <f t="shared" ref="AW138:BD138" si="167">AW137+AN261/B$57-AW137/B$58</f>
        <v>0.68233062681129697</v>
      </c>
      <c r="AX138">
        <f t="shared" si="167"/>
        <v>1.0201415097207647</v>
      </c>
      <c r="AY138">
        <f t="shared" si="167"/>
        <v>2.9621322310936895</v>
      </c>
      <c r="AZ138">
        <f t="shared" si="167"/>
        <v>11.523019887990825</v>
      </c>
      <c r="BA138">
        <f t="shared" si="167"/>
        <v>21.271151804862555</v>
      </c>
      <c r="BB138">
        <f t="shared" si="167"/>
        <v>37.711635586036031</v>
      </c>
      <c r="BC138">
        <f t="shared" si="167"/>
        <v>20.619308270483504</v>
      </c>
      <c r="BD138">
        <f t="shared" si="167"/>
        <v>23.812862056449514</v>
      </c>
      <c r="BF138">
        <f t="shared" si="120"/>
        <v>0.65616422443893407</v>
      </c>
      <c r="BG138">
        <f t="shared" si="121"/>
        <v>0.98102054376786829</v>
      </c>
      <c r="BH138">
        <f t="shared" si="122"/>
        <v>2.8485387021015081</v>
      </c>
      <c r="BI138">
        <f t="shared" si="123"/>
        <v>11.081128577405858</v>
      </c>
      <c r="BJ138">
        <f t="shared" si="124"/>
        <v>20.455433595567559</v>
      </c>
      <c r="BK138">
        <f t="shared" si="125"/>
        <v>36.265466906454947</v>
      </c>
      <c r="BL138">
        <f t="shared" si="126"/>
        <v>19.67762333603352</v>
      </c>
      <c r="BM138">
        <f t="shared" si="127"/>
        <v>22.72420892618257</v>
      </c>
      <c r="BO138">
        <f t="shared" si="128"/>
        <v>0.63100124569072058</v>
      </c>
      <c r="BP138">
        <f t="shared" si="129"/>
        <v>0.94339978028369731</v>
      </c>
      <c r="BQ138">
        <f t="shared" si="130"/>
        <v>2.7393012335611688</v>
      </c>
      <c r="BR138">
        <f t="shared" si="131"/>
        <v>10.656182820666515</v>
      </c>
      <c r="BS138">
        <f t="shared" si="132"/>
        <v>19.670996374396474</v>
      </c>
      <c r="BT138">
        <f t="shared" si="133"/>
        <v>34.874771109322779</v>
      </c>
      <c r="BU138">
        <f t="shared" si="134"/>
        <v>18.778903399168819</v>
      </c>
      <c r="BV138">
        <f t="shared" si="135"/>
        <v>21.68460666979756</v>
      </c>
    </row>
    <row r="139" spans="1:74" hidden="1" x14ac:dyDescent="0.35">
      <c r="A139" s="9">
        <v>58</v>
      </c>
      <c r="B139" s="16">
        <f t="shared" si="102"/>
        <v>524.13772072913935</v>
      </c>
      <c r="C139" s="16">
        <f t="shared" si="103"/>
        <v>926.10800279208763</v>
      </c>
      <c r="D139" s="16">
        <f t="shared" si="104"/>
        <v>2868.964366096342</v>
      </c>
      <c r="E139" s="16">
        <f t="shared" si="105"/>
        <v>1860.0977758207034</v>
      </c>
      <c r="F139" s="16">
        <f t="shared" si="106"/>
        <v>1501.4772300586615</v>
      </c>
      <c r="G139" s="16">
        <f t="shared" si="107"/>
        <v>1020.689245630429</v>
      </c>
      <c r="H139" s="16">
        <f t="shared" si="108"/>
        <v>299.50726898807949</v>
      </c>
      <c r="I139" s="16">
        <f t="shared" si="109"/>
        <v>303.44815410634391</v>
      </c>
      <c r="J139" s="16">
        <f t="shared" si="21"/>
        <v>9304.4297642217862</v>
      </c>
      <c r="L139">
        <v>58</v>
      </c>
      <c r="M139">
        <f t="shared" si="93"/>
        <v>524.13772072913935</v>
      </c>
      <c r="N139">
        <f t="shared" si="94"/>
        <v>926.10800279208763</v>
      </c>
      <c r="O139">
        <f t="shared" si="95"/>
        <v>2868.964366096342</v>
      </c>
      <c r="P139">
        <f t="shared" si="96"/>
        <v>1860.0977758207034</v>
      </c>
      <c r="Q139">
        <f t="shared" si="97"/>
        <v>1501.4772300586615</v>
      </c>
      <c r="R139">
        <f t="shared" si="98"/>
        <v>1020.689245630429</v>
      </c>
      <c r="S139">
        <f t="shared" si="99"/>
        <v>299.50726898807949</v>
      </c>
      <c r="T139">
        <f t="shared" si="100"/>
        <v>303.44815410634391</v>
      </c>
      <c r="V139">
        <f t="shared" si="136"/>
        <v>15.022072969934047</v>
      </c>
      <c r="W139">
        <f t="shared" si="137"/>
        <v>22.459258893741751</v>
      </c>
      <c r="X139">
        <f t="shared" si="138"/>
        <v>97.820685691693953</v>
      </c>
      <c r="Y139">
        <f t="shared" si="139"/>
        <v>211.40734270366082</v>
      </c>
      <c r="Z139">
        <f t="shared" si="140"/>
        <v>312.20133076391005</v>
      </c>
      <c r="AA139">
        <f t="shared" si="141"/>
        <v>351.10619167016443</v>
      </c>
      <c r="AB139">
        <f t="shared" si="142"/>
        <v>149.9612102172245</v>
      </c>
      <c r="AC139">
        <f t="shared" si="143"/>
        <v>200.93798698243194</v>
      </c>
      <c r="AE139">
        <f t="shared" si="111"/>
        <v>14.016003768107236</v>
      </c>
      <c r="AF139">
        <f t="shared" si="112"/>
        <v>20.955101064521216</v>
      </c>
      <c r="AG139">
        <f t="shared" si="113"/>
        <v>91.269367549852575</v>
      </c>
      <c r="AH139">
        <f t="shared" si="114"/>
        <v>197.24881631653102</v>
      </c>
      <c r="AI139">
        <f t="shared" si="115"/>
        <v>291.29235606517415</v>
      </c>
      <c r="AJ139">
        <f t="shared" si="116"/>
        <v>325.17191810800563</v>
      </c>
      <c r="AK139">
        <f t="shared" si="117"/>
        <v>137.86605412305326</v>
      </c>
      <c r="AL139">
        <f t="shared" si="118"/>
        <v>180.75456506628075</v>
      </c>
      <c r="AW139">
        <f t="shared" ref="AW139:BD139" si="168">AW138+AN262/B$57-AW138/B$58</f>
        <v>0.69865653724686427</v>
      </c>
      <c r="AX139">
        <f t="shared" si="168"/>
        <v>1.0445501149700074</v>
      </c>
      <c r="AY139">
        <f t="shared" si="168"/>
        <v>3.0330062379210521</v>
      </c>
      <c r="AZ139">
        <f t="shared" si="168"/>
        <v>11.798727562901664</v>
      </c>
      <c r="BA139">
        <f t="shared" si="168"/>
        <v>21.780099968087214</v>
      </c>
      <c r="BB139">
        <f t="shared" si="168"/>
        <v>38.613943760750075</v>
      </c>
      <c r="BC139">
        <f t="shared" si="168"/>
        <v>21.112671254781475</v>
      </c>
      <c r="BD139">
        <f t="shared" si="168"/>
        <v>24.383012247885361</v>
      </c>
      <c r="BF139">
        <f t="shared" si="120"/>
        <v>0.67186406586235181</v>
      </c>
      <c r="BG139">
        <f t="shared" si="121"/>
        <v>1.0044931233396062</v>
      </c>
      <c r="BH139">
        <f t="shared" si="122"/>
        <v>2.9166948194968167</v>
      </c>
      <c r="BI139">
        <f t="shared" si="123"/>
        <v>11.346263363756837</v>
      </c>
      <c r="BJ139">
        <f t="shared" si="124"/>
        <v>20.944864521144556</v>
      </c>
      <c r="BK139">
        <f t="shared" si="125"/>
        <v>37.133168114203599</v>
      </c>
      <c r="BL139">
        <f t="shared" si="126"/>
        <v>20.14846580325851</v>
      </c>
      <c r="BM139">
        <f t="shared" si="127"/>
        <v>23.268535491316044</v>
      </c>
      <c r="BO139">
        <f t="shared" si="128"/>
        <v>0.64609903293964854</v>
      </c>
      <c r="BP139">
        <f t="shared" si="129"/>
        <v>0.96597223837419977</v>
      </c>
      <c r="BQ139">
        <f t="shared" si="130"/>
        <v>2.8048437146853722</v>
      </c>
      <c r="BR139">
        <f t="shared" si="131"/>
        <v>10.911150274710121</v>
      </c>
      <c r="BS139">
        <f t="shared" si="132"/>
        <v>20.141658707099126</v>
      </c>
      <c r="BT139">
        <f t="shared" si="133"/>
        <v>35.709188587602085</v>
      </c>
      <c r="BU139">
        <f t="shared" si="134"/>
        <v>19.228263367601169</v>
      </c>
      <c r="BV139">
        <f t="shared" si="135"/>
        <v>22.204407797990065</v>
      </c>
    </row>
    <row r="140" spans="1:74" hidden="1" x14ac:dyDescent="0.35">
      <c r="A140" s="9">
        <v>59</v>
      </c>
      <c r="B140" s="16">
        <f t="shared" si="102"/>
        <v>536.6785947952045</v>
      </c>
      <c r="C140" s="16">
        <f t="shared" si="103"/>
        <v>948.26669005167628</v>
      </c>
      <c r="D140" s="16">
        <f t="shared" si="104"/>
        <v>2937.6091504579617</v>
      </c>
      <c r="E140" s="16">
        <f t="shared" si="105"/>
        <v>1904.6037349123028</v>
      </c>
      <c r="F140" s="16">
        <f t="shared" si="106"/>
        <v>1537.4025911050585</v>
      </c>
      <c r="G140" s="16">
        <f t="shared" si="107"/>
        <v>1045.1109477590821</v>
      </c>
      <c r="H140" s="16">
        <f t="shared" si="108"/>
        <v>306.6734827401167</v>
      </c>
      <c r="I140" s="16">
        <f t="shared" si="109"/>
        <v>310.7086601445921</v>
      </c>
      <c r="J140" s="16">
        <f t="shared" si="21"/>
        <v>9527.0538519659931</v>
      </c>
      <c r="L140">
        <v>59</v>
      </c>
      <c r="M140">
        <f t="shared" si="93"/>
        <v>536.6785947952045</v>
      </c>
      <c r="N140">
        <f t="shared" si="94"/>
        <v>948.26669005167628</v>
      </c>
      <c r="O140">
        <f t="shared" si="95"/>
        <v>2937.6091504579617</v>
      </c>
      <c r="P140">
        <f t="shared" si="96"/>
        <v>1904.6037349123028</v>
      </c>
      <c r="Q140">
        <f t="shared" si="97"/>
        <v>1537.4025911050585</v>
      </c>
      <c r="R140">
        <f t="shared" si="98"/>
        <v>1045.1109477590821</v>
      </c>
      <c r="S140">
        <f t="shared" si="99"/>
        <v>306.6734827401167</v>
      </c>
      <c r="T140">
        <f t="shared" si="100"/>
        <v>310.7086601445921</v>
      </c>
      <c r="V140">
        <f t="shared" si="136"/>
        <v>15.381501261241411</v>
      </c>
      <c r="W140">
        <f t="shared" si="137"/>
        <v>22.996634332162529</v>
      </c>
      <c r="X140">
        <f t="shared" si="138"/>
        <v>100.16120966485335</v>
      </c>
      <c r="Y140">
        <f t="shared" si="139"/>
        <v>216.46561795700887</v>
      </c>
      <c r="Z140">
        <f t="shared" si="140"/>
        <v>319.67127123650306</v>
      </c>
      <c r="AA140">
        <f t="shared" si="141"/>
        <v>359.50699613113284</v>
      </c>
      <c r="AB140">
        <f t="shared" si="142"/>
        <v>153.54928379901406</v>
      </c>
      <c r="AC140">
        <f t="shared" si="143"/>
        <v>205.74577563974566</v>
      </c>
      <c r="AE140">
        <f t="shared" si="111"/>
        <v>14.351360168716173</v>
      </c>
      <c r="AF140">
        <f t="shared" si="112"/>
        <v>21.456487007594728</v>
      </c>
      <c r="AG140">
        <f t="shared" si="113"/>
        <v>93.453140263799696</v>
      </c>
      <c r="AH140">
        <f t="shared" si="114"/>
        <v>201.96832511224096</v>
      </c>
      <c r="AI140">
        <f t="shared" si="115"/>
        <v>298.26201429808611</v>
      </c>
      <c r="AJ140">
        <f t="shared" si="116"/>
        <v>332.95220017665326</v>
      </c>
      <c r="AK140">
        <f t="shared" si="117"/>
        <v>141.16473305782722</v>
      </c>
      <c r="AL140">
        <f t="shared" si="118"/>
        <v>185.07958404831317</v>
      </c>
      <c r="AW140">
        <f t="shared" ref="AW140:BD140" si="169">AW139+AN263/B$57-AW139/B$58</f>
        <v>0.71537307069340783</v>
      </c>
      <c r="AX140">
        <f t="shared" si="169"/>
        <v>1.0695427343796751</v>
      </c>
      <c r="AY140">
        <f t="shared" si="169"/>
        <v>3.1055760165129431</v>
      </c>
      <c r="AZ140">
        <f t="shared" si="169"/>
        <v>12.081031976325066</v>
      </c>
      <c r="BA140">
        <f t="shared" si="169"/>
        <v>22.301225514296689</v>
      </c>
      <c r="BB140">
        <f t="shared" si="169"/>
        <v>39.537842802148631</v>
      </c>
      <c r="BC140">
        <f t="shared" si="169"/>
        <v>21.617835967903602</v>
      </c>
      <c r="BD140">
        <f t="shared" si="169"/>
        <v>24.966732620794907</v>
      </c>
      <c r="BF140">
        <f t="shared" si="120"/>
        <v>0.68793954869305929</v>
      </c>
      <c r="BG140">
        <f t="shared" si="121"/>
        <v>1.0285273183178467</v>
      </c>
      <c r="BH140">
        <f t="shared" si="122"/>
        <v>2.9864816705513579</v>
      </c>
      <c r="BI140">
        <f t="shared" si="123"/>
        <v>11.617741883243735</v>
      </c>
      <c r="BJ140">
        <f t="shared" si="124"/>
        <v>21.446005789310153</v>
      </c>
      <c r="BK140">
        <f t="shared" si="125"/>
        <v>38.021633502131479</v>
      </c>
      <c r="BL140">
        <f t="shared" si="126"/>
        <v>20.630568529019992</v>
      </c>
      <c r="BM140">
        <f t="shared" si="127"/>
        <v>23.825773869600702</v>
      </c>
      <c r="BO140">
        <f t="shared" si="128"/>
        <v>0.6615580526932705</v>
      </c>
      <c r="BP140">
        <f t="shared" si="129"/>
        <v>0.98908476935344369</v>
      </c>
      <c r="BQ140">
        <f t="shared" si="130"/>
        <v>2.8719543775722389</v>
      </c>
      <c r="BR140">
        <f t="shared" si="131"/>
        <v>11.172218128138152</v>
      </c>
      <c r="BS140">
        <f t="shared" si="132"/>
        <v>20.623582195526382</v>
      </c>
      <c r="BT140">
        <f t="shared" si="133"/>
        <v>36.563576303562996</v>
      </c>
      <c r="BU140">
        <f t="shared" si="134"/>
        <v>19.688364585429838</v>
      </c>
      <c r="BV140">
        <f t="shared" si="135"/>
        <v>22.736471644653054</v>
      </c>
    </row>
    <row r="141" spans="1:74" hidden="1" x14ac:dyDescent="0.35">
      <c r="A141" s="9">
        <v>60</v>
      </c>
      <c r="B141" s="16">
        <f t="shared" si="102"/>
        <v>549.51953030718528</v>
      </c>
      <c r="C141" s="16">
        <f t="shared" si="103"/>
        <v>970.95556106908577</v>
      </c>
      <c r="D141" s="16">
        <f t="shared" si="104"/>
        <v>3007.8963764182772</v>
      </c>
      <c r="E141" s="16">
        <f t="shared" si="105"/>
        <v>1950.1745737217382</v>
      </c>
      <c r="F141" s="16">
        <f t="shared" si="106"/>
        <v>1574.1875266694544</v>
      </c>
      <c r="G141" s="16">
        <f t="shared" si="107"/>
        <v>1070.1169800718867</v>
      </c>
      <c r="H141" s="16">
        <f t="shared" si="108"/>
        <v>314.01116017553426</v>
      </c>
      <c r="I141" s="16">
        <f t="shared" si="109"/>
        <v>318.1428859673178</v>
      </c>
      <c r="J141" s="16">
        <f t="shared" si="21"/>
        <v>9755.0045944004796</v>
      </c>
      <c r="L141">
        <v>60</v>
      </c>
      <c r="M141">
        <f t="shared" si="93"/>
        <v>549.51953030718528</v>
      </c>
      <c r="N141">
        <f t="shared" si="94"/>
        <v>970.95556106908577</v>
      </c>
      <c r="O141">
        <f t="shared" si="95"/>
        <v>3007.8963764182772</v>
      </c>
      <c r="P141">
        <f t="shared" si="96"/>
        <v>1950.1745737217382</v>
      </c>
      <c r="Q141">
        <f t="shared" si="97"/>
        <v>1574.1875266694544</v>
      </c>
      <c r="R141">
        <f t="shared" si="98"/>
        <v>1070.1169800718867</v>
      </c>
      <c r="S141">
        <f t="shared" si="99"/>
        <v>314.01116017553426</v>
      </c>
      <c r="T141">
        <f t="shared" si="100"/>
        <v>318.1428859673178</v>
      </c>
      <c r="V141">
        <f t="shared" si="136"/>
        <v>15.749529477232795</v>
      </c>
      <c r="W141">
        <f t="shared" si="137"/>
        <v>23.546867379205743</v>
      </c>
      <c r="X141">
        <f t="shared" si="138"/>
        <v>102.55773459947599</v>
      </c>
      <c r="Y141">
        <f t="shared" si="139"/>
        <v>221.64492092927026</v>
      </c>
      <c r="Z141">
        <f t="shared" si="140"/>
        <v>327.31994256309974</v>
      </c>
      <c r="AA141">
        <f t="shared" si="141"/>
        <v>368.10880394667481</v>
      </c>
      <c r="AB141">
        <f t="shared" si="142"/>
        <v>157.22320802968454</v>
      </c>
      <c r="AC141">
        <f t="shared" si="143"/>
        <v>210.66859649723636</v>
      </c>
      <c r="AE141">
        <f t="shared" si="111"/>
        <v>14.694740532891252</v>
      </c>
      <c r="AF141">
        <f t="shared" si="112"/>
        <v>21.969869449117329</v>
      </c>
      <c r="AG141">
        <f t="shared" si="113"/>
        <v>95.689163397484251</v>
      </c>
      <c r="AH141">
        <f t="shared" si="114"/>
        <v>206.80075606049695</v>
      </c>
      <c r="AI141">
        <f t="shared" si="115"/>
        <v>305.39843327755841</v>
      </c>
      <c r="AJ141">
        <f t="shared" si="116"/>
        <v>340.91863896299719</v>
      </c>
      <c r="AK141">
        <f t="shared" si="117"/>
        <v>144.54233780542361</v>
      </c>
      <c r="AL141">
        <f t="shared" si="118"/>
        <v>189.5080536750487</v>
      </c>
      <c r="AW141">
        <f t="shared" ref="AW141:BD141" si="170">AW140+AN264/B$57-AW140/B$58</f>
        <v>0.73248957400832948</v>
      </c>
      <c r="AX141">
        <f t="shared" si="170"/>
        <v>1.0951333422854423</v>
      </c>
      <c r="AY141">
        <f t="shared" si="170"/>
        <v>3.1798821434263589</v>
      </c>
      <c r="AZ141">
        <f t="shared" si="170"/>
        <v>12.370090975526708</v>
      </c>
      <c r="BA141">
        <f t="shared" si="170"/>
        <v>22.834819824846114</v>
      </c>
      <c r="BB141">
        <f t="shared" si="170"/>
        <v>40.483848863945603</v>
      </c>
      <c r="BC141">
        <f t="shared" si="170"/>
        <v>22.135085470228873</v>
      </c>
      <c r="BD141">
        <f t="shared" si="170"/>
        <v>25.564360928938111</v>
      </c>
      <c r="BF141">
        <f t="shared" si="120"/>
        <v>0.70439966189326841</v>
      </c>
      <c r="BG141">
        <f t="shared" si="121"/>
        <v>1.0531365679549438</v>
      </c>
      <c r="BH141">
        <f t="shared" si="122"/>
        <v>3.0579382781283089</v>
      </c>
      <c r="BI141">
        <f t="shared" si="123"/>
        <v>11.895715939092533</v>
      </c>
      <c r="BJ141">
        <f t="shared" si="124"/>
        <v>21.959137624302077</v>
      </c>
      <c r="BK141">
        <f t="shared" si="125"/>
        <v>38.931359082141768</v>
      </c>
      <c r="BL141">
        <f t="shared" si="126"/>
        <v>21.124202248461799</v>
      </c>
      <c r="BM141">
        <f t="shared" si="127"/>
        <v>24.396253245197801</v>
      </c>
      <c r="BO141">
        <f t="shared" si="128"/>
        <v>0.67738695029314377</v>
      </c>
      <c r="BP141">
        <f t="shared" si="129"/>
        <v>1.0127502987320856</v>
      </c>
      <c r="BQ141">
        <f t="shared" si="130"/>
        <v>2.9406707533597105</v>
      </c>
      <c r="BR141">
        <f t="shared" si="131"/>
        <v>11.439532381201502</v>
      </c>
      <c r="BS141">
        <f t="shared" si="132"/>
        <v>21.117036351796642</v>
      </c>
      <c r="BT141">
        <f t="shared" si="133"/>
        <v>37.438410622704083</v>
      </c>
      <c r="BU141">
        <f t="shared" si="134"/>
        <v>20.159466557224917</v>
      </c>
      <c r="BV141">
        <f t="shared" si="135"/>
        <v>23.28112275712688</v>
      </c>
    </row>
    <row r="142" spans="1:74" hidden="1" x14ac:dyDescent="0.35">
      <c r="A142" s="9"/>
      <c r="B142" s="9"/>
      <c r="C142" s="9"/>
      <c r="D142" s="9"/>
      <c r="E142" s="9"/>
      <c r="F142" s="9"/>
      <c r="G142" s="9"/>
      <c r="H142" s="9"/>
      <c r="I142" s="9"/>
      <c r="J142" s="9"/>
      <c r="AM142" t="s">
        <v>63</v>
      </c>
    </row>
    <row r="143" spans="1:74" hidden="1" x14ac:dyDescent="0.35">
      <c r="A143" s="9"/>
      <c r="B143" s="9"/>
      <c r="C143" s="9"/>
      <c r="D143" s="9"/>
      <c r="E143" s="9"/>
      <c r="F143" s="9"/>
      <c r="G143" s="9"/>
      <c r="H143" s="9"/>
      <c r="I143" s="9"/>
      <c r="J143" s="9"/>
      <c r="AM143">
        <v>0</v>
      </c>
      <c r="AN143">
        <v>0</v>
      </c>
      <c r="AO143">
        <v>0</v>
      </c>
      <c r="AP143">
        <v>0</v>
      </c>
      <c r="AQ143">
        <v>0</v>
      </c>
      <c r="AR143">
        <v>0</v>
      </c>
      <c r="AS143">
        <f>2*($B$21-$B$22*2/3)/9-6*$B$22/18</f>
        <v>83.333333333333343</v>
      </c>
      <c r="AT143">
        <v>0</v>
      </c>
      <c r="AU143">
        <v>0</v>
      </c>
    </row>
    <row r="144" spans="1:74" hidden="1" x14ac:dyDescent="0.35">
      <c r="A144" s="9" t="s">
        <v>61</v>
      </c>
      <c r="B144" s="9"/>
      <c r="C144" s="9"/>
      <c r="D144" s="9"/>
      <c r="E144" s="9"/>
      <c r="F144" s="9"/>
      <c r="G144" s="9"/>
      <c r="H144" s="9"/>
      <c r="I144" s="9"/>
      <c r="J144" s="9"/>
      <c r="AM144">
        <v>1</v>
      </c>
      <c r="AN144">
        <f>AN143+AE81/B$57*(1-B$50)-AN143/B$57</f>
        <v>0</v>
      </c>
      <c r="AO144">
        <f t="shared" ref="AO144:AU144" si="171">AO143+AF81/C$57*(1-C$50)-AO143/C$57</f>
        <v>0</v>
      </c>
      <c r="AP144">
        <f t="shared" si="171"/>
        <v>0</v>
      </c>
      <c r="AQ144">
        <f t="shared" si="171"/>
        <v>0</v>
      </c>
      <c r="AR144">
        <f t="shared" si="171"/>
        <v>0</v>
      </c>
      <c r="AS144">
        <f t="shared" si="171"/>
        <v>102.33333333333334</v>
      </c>
      <c r="AT144">
        <f t="shared" si="171"/>
        <v>0</v>
      </c>
      <c r="AU144">
        <f t="shared" si="171"/>
        <v>0</v>
      </c>
    </row>
    <row r="145" spans="1:47" hidden="1" x14ac:dyDescent="0.35">
      <c r="A145" s="9"/>
      <c r="B145" s="9" t="s">
        <v>35</v>
      </c>
      <c r="C145" s="9" t="s">
        <v>0</v>
      </c>
      <c r="D145" s="9" t="s">
        <v>1</v>
      </c>
      <c r="E145" s="9" t="s">
        <v>2</v>
      </c>
      <c r="F145" s="9" t="s">
        <v>3</v>
      </c>
      <c r="G145" s="9" t="s">
        <v>4</v>
      </c>
      <c r="H145" s="9" t="s">
        <v>5</v>
      </c>
      <c r="I145" s="9" t="s">
        <v>26</v>
      </c>
      <c r="J145" s="9" t="s">
        <v>57</v>
      </c>
      <c r="AM145">
        <v>2</v>
      </c>
      <c r="AN145">
        <f t="shared" ref="AN145:AU145" si="172">AN144+AE82/B$57*(1-B$50)-AN144/B$57</f>
        <v>0</v>
      </c>
      <c r="AO145">
        <f t="shared" si="172"/>
        <v>0</v>
      </c>
      <c r="AP145">
        <f t="shared" si="172"/>
        <v>0</v>
      </c>
      <c r="AQ145">
        <f t="shared" si="172"/>
        <v>0</v>
      </c>
      <c r="AR145">
        <f t="shared" si="172"/>
        <v>0</v>
      </c>
      <c r="AS145">
        <f t="shared" si="172"/>
        <v>120.03333333333335</v>
      </c>
      <c r="AT145">
        <f t="shared" si="172"/>
        <v>0</v>
      </c>
      <c r="AU145">
        <f t="shared" si="172"/>
        <v>0</v>
      </c>
    </row>
    <row r="146" spans="1:47" hidden="1" x14ac:dyDescent="0.35">
      <c r="A146" s="9">
        <v>0</v>
      </c>
      <c r="B146" s="16">
        <f>V81+AE81+AN143+AW81+BF81+BO81+AN205</f>
        <v>0</v>
      </c>
      <c r="C146" s="16">
        <f t="shared" ref="C146:I146" si="173">W81+AF81+AO143+AX81+BG81+BP81+AO205</f>
        <v>0</v>
      </c>
      <c r="D146" s="16">
        <f t="shared" si="173"/>
        <v>0</v>
      </c>
      <c r="E146" s="16">
        <f t="shared" si="173"/>
        <v>0</v>
      </c>
      <c r="F146" s="16">
        <f t="shared" si="173"/>
        <v>0</v>
      </c>
      <c r="G146" s="16">
        <f t="shared" si="173"/>
        <v>700</v>
      </c>
      <c r="H146" s="16">
        <f t="shared" si="173"/>
        <v>0</v>
      </c>
      <c r="I146" s="16">
        <f t="shared" si="173"/>
        <v>0</v>
      </c>
      <c r="J146" s="16">
        <f>SUM(B146:I146)</f>
        <v>700</v>
      </c>
      <c r="AM146">
        <v>3</v>
      </c>
      <c r="AN146">
        <f t="shared" ref="AN146:AU146" si="174">AN145+AE83/B$57*(1-B$50)-AN145/B$57</f>
        <v>0.13300000000000001</v>
      </c>
      <c r="AO146">
        <f t="shared" si="174"/>
        <v>0.19884615384615384</v>
      </c>
      <c r="AP146">
        <f t="shared" si="174"/>
        <v>0.89814559386973181</v>
      </c>
      <c r="AQ146">
        <f t="shared" si="174"/>
        <v>1.8301302681992337</v>
      </c>
      <c r="AR146">
        <f t="shared" si="174"/>
        <v>2.6105555555555555</v>
      </c>
      <c r="AS146">
        <f t="shared" si="174"/>
        <v>132.08356274509805</v>
      </c>
      <c r="AT146">
        <f t="shared" si="174"/>
        <v>0.5576124885215793</v>
      </c>
      <c r="AU146">
        <f t="shared" si="174"/>
        <v>0.34497104247104232</v>
      </c>
    </row>
    <row r="147" spans="1:47" hidden="1" x14ac:dyDescent="0.35">
      <c r="A147" s="9">
        <v>1</v>
      </c>
      <c r="B147" s="16">
        <f t="shared" ref="B147:B206" si="175">V82+AE82+AN144+AW82+BF82+BO82+AN206</f>
        <v>1.33</v>
      </c>
      <c r="C147" s="16">
        <f t="shared" ref="C147:C206" si="176">W82+AF82+AO144+AX82+BG82+BP82+AO206</f>
        <v>1.9884615384615385</v>
      </c>
      <c r="D147" s="16">
        <f t="shared" ref="D147:D206" si="177">X82+AG82+AP144+AY82+BH82+BQ82+AP206</f>
        <v>8.6606896551724137</v>
      </c>
      <c r="E147" s="16">
        <f t="shared" ref="E147:E206" si="178">Y82+AH82+AQ144+AZ82+BI82+BR82+AQ206</f>
        <v>18.717241379310344</v>
      </c>
      <c r="F147" s="16">
        <f t="shared" ref="F147:F206" si="179">Z82+AI82+AR144+BA82+BJ82+BS82+AR206</f>
        <v>27.641176470588238</v>
      </c>
      <c r="G147" s="16">
        <f t="shared" ref="G147:G206" si="180">AA82+AJ82+AS144+BB82+BK82+BT82+AS206</f>
        <v>688.18529411764712</v>
      </c>
      <c r="H147" s="16">
        <f t="shared" ref="H147:H206" si="181">AB82+AK82+AT144+BC82+BL82+BU82+AT206</f>
        <v>11.02469135802469</v>
      </c>
      <c r="I147" s="16">
        <f t="shared" ref="I147:I206" si="182">AC82+AL82+AU144+BD82+BM82+BV82+AU206</f>
        <v>11.862162162162159</v>
      </c>
      <c r="J147" s="16">
        <f t="shared" ref="J147:J206" si="183">SUM(B147:I147)</f>
        <v>769.40971668136649</v>
      </c>
      <c r="AM147">
        <v>4</v>
      </c>
      <c r="AN147">
        <f t="shared" ref="AN147:AU147" si="184">AN146+AE84/B$57*(1-B$50)-AN146/B$57</f>
        <v>0.40544063676467323</v>
      </c>
      <c r="AO147">
        <f t="shared" si="184"/>
        <v>0.60616775363602082</v>
      </c>
      <c r="AP147">
        <f t="shared" si="184"/>
        <v>2.7379302367363132</v>
      </c>
      <c r="AQ147">
        <f t="shared" si="184"/>
        <v>5.5790164007593948</v>
      </c>
      <c r="AR147">
        <f t="shared" si="184"/>
        <v>7.958085013187965</v>
      </c>
      <c r="AS147">
        <f t="shared" si="184"/>
        <v>137.97712768228618</v>
      </c>
      <c r="AT147">
        <f t="shared" si="184"/>
        <v>1.8012244077252868</v>
      </c>
      <c r="AU147">
        <f t="shared" si="184"/>
        <v>1.1748225837759927</v>
      </c>
    </row>
    <row r="148" spans="1:47" hidden="1" x14ac:dyDescent="0.35">
      <c r="A148" s="9">
        <v>2</v>
      </c>
      <c r="B148" s="16">
        <f t="shared" si="175"/>
        <v>2.7244063676467318</v>
      </c>
      <c r="C148" s="16">
        <f t="shared" si="176"/>
        <v>4.0732159978986706</v>
      </c>
      <c r="D148" s="16">
        <f t="shared" si="177"/>
        <v>17.740780484784889</v>
      </c>
      <c r="E148" s="16">
        <f t="shared" si="178"/>
        <v>38.340880901183461</v>
      </c>
      <c r="F148" s="16">
        <f t="shared" si="179"/>
        <v>56.6209001396373</v>
      </c>
      <c r="G148" s="16">
        <f t="shared" si="180"/>
        <v>669.03548478805533</v>
      </c>
      <c r="H148" s="16">
        <f t="shared" si="181"/>
        <v>22.583262659505532</v>
      </c>
      <c r="I148" s="16">
        <f t="shared" si="182"/>
        <v>24.2987594952276</v>
      </c>
      <c r="J148" s="16">
        <f t="shared" si="183"/>
        <v>835.41769083393956</v>
      </c>
      <c r="AM148">
        <v>5</v>
      </c>
      <c r="AN148">
        <f t="shared" ref="AN148:AU148" si="185">AN147+AE85/B$57*(1-B$50)-AN147/B$57</f>
        <v>0.77632492806879783</v>
      </c>
      <c r="AO148">
        <f t="shared" si="185"/>
        <v>1.1606708727922741</v>
      </c>
      <c r="AP148">
        <f t="shared" si="185"/>
        <v>5.2425023575656171</v>
      </c>
      <c r="AQ148">
        <f t="shared" si="185"/>
        <v>10.682524427190224</v>
      </c>
      <c r="AR148">
        <f t="shared" si="185"/>
        <v>15.23788987884411</v>
      </c>
      <c r="AS148">
        <f t="shared" si="185"/>
        <v>138.75754131478095</v>
      </c>
      <c r="AT148">
        <f t="shared" si="185"/>
        <v>3.6437408133994671</v>
      </c>
      <c r="AU148">
        <f t="shared" si="185"/>
        <v>2.5006544839389586</v>
      </c>
    </row>
    <row r="149" spans="1:47" hidden="1" x14ac:dyDescent="0.35">
      <c r="A149" s="9">
        <v>3</v>
      </c>
      <c r="B149" s="16">
        <f t="shared" si="175"/>
        <v>4.1521762463745784</v>
      </c>
      <c r="C149" s="16">
        <f t="shared" si="176"/>
        <v>6.2078517043830459</v>
      </c>
      <c r="D149" s="16">
        <f t="shared" si="177"/>
        <v>27.038127716863858</v>
      </c>
      <c r="E149" s="16">
        <f t="shared" si="178"/>
        <v>58.434048911903581</v>
      </c>
      <c r="F149" s="16">
        <f t="shared" si="179"/>
        <v>86.294012303025838</v>
      </c>
      <c r="G149" s="16">
        <f t="shared" si="180"/>
        <v>642.28271333261296</v>
      </c>
      <c r="H149" s="16">
        <f t="shared" si="181"/>
        <v>34.41839216571519</v>
      </c>
      <c r="I149" s="16">
        <f t="shared" si="182"/>
        <v>37.032923278475963</v>
      </c>
      <c r="J149" s="16">
        <f t="shared" si="183"/>
        <v>895.86024565935509</v>
      </c>
      <c r="AM149">
        <v>6</v>
      </c>
      <c r="AN149">
        <f t="shared" ref="AN149:AU149" si="186">AN148+AE86/B$57*(1-B$50)-AN148/B$57</f>
        <v>1.197662914635746</v>
      </c>
      <c r="AO149">
        <f t="shared" si="186"/>
        <v>1.7906064975901692</v>
      </c>
      <c r="AP149">
        <f t="shared" si="186"/>
        <v>8.0877869903855313</v>
      </c>
      <c r="AQ149">
        <f t="shared" si="186"/>
        <v>16.480294369733784</v>
      </c>
      <c r="AR149">
        <f t="shared" si="186"/>
        <v>23.508011845753419</v>
      </c>
      <c r="AS149">
        <f t="shared" si="186"/>
        <v>135.91387919970475</v>
      </c>
      <c r="AT149">
        <f t="shared" si="186"/>
        <v>5.9192631467046919</v>
      </c>
      <c r="AU149">
        <f t="shared" si="186"/>
        <v>4.2651025946361649</v>
      </c>
    </row>
    <row r="150" spans="1:47" hidden="1" x14ac:dyDescent="0.35">
      <c r="A150" s="9">
        <v>4</v>
      </c>
      <c r="B150" s="16">
        <f t="shared" si="175"/>
        <v>5.5697745808109849</v>
      </c>
      <c r="C150" s="16">
        <f t="shared" si="176"/>
        <v>8.3272800991303626</v>
      </c>
      <c r="D150" s="16">
        <f t="shared" si="177"/>
        <v>36.258547710603267</v>
      </c>
      <c r="E150" s="16">
        <f t="shared" si="178"/>
        <v>78.397936245338883</v>
      </c>
      <c r="F150" s="16">
        <f t="shared" si="179"/>
        <v>115.80691825826526</v>
      </c>
      <c r="G150" s="16">
        <f t="shared" si="180"/>
        <v>612.87882799479212</v>
      </c>
      <c r="H150" s="16">
        <f t="shared" si="181"/>
        <v>46.384620862319366</v>
      </c>
      <c r="I150" s="16">
        <f t="shared" si="182"/>
        <v>49.99785092207037</v>
      </c>
      <c r="J150" s="16">
        <f t="shared" si="183"/>
        <v>953.62175667333065</v>
      </c>
      <c r="AM150">
        <v>7</v>
      </c>
      <c r="AN150">
        <f t="shared" ref="AN150:AU150" si="187">AN149+AE87/B$57*(1-B$50)-AN149/B$57</f>
        <v>1.6300475677122976</v>
      </c>
      <c r="AO150">
        <f t="shared" si="187"/>
        <v>2.4370578152320928</v>
      </c>
      <c r="AP150">
        <f t="shared" si="187"/>
        <v>11.007669479239647</v>
      </c>
      <c r="AQ150">
        <f t="shared" si="187"/>
        <v>22.430070618607633</v>
      </c>
      <c r="AR150">
        <f t="shared" si="187"/>
        <v>31.994960403843283</v>
      </c>
      <c r="AS150">
        <f t="shared" si="187"/>
        <v>130.86539775903825</v>
      </c>
      <c r="AT150">
        <f t="shared" si="187"/>
        <v>8.453426178621795</v>
      </c>
      <c r="AU150">
        <f t="shared" si="187"/>
        <v>6.3802632280232681</v>
      </c>
    </row>
    <row r="151" spans="1:47" hidden="1" x14ac:dyDescent="0.35">
      <c r="A151" s="9">
        <v>5</v>
      </c>
      <c r="B151" s="16">
        <f t="shared" si="175"/>
        <v>6.9315385368009386</v>
      </c>
      <c r="C151" s="16">
        <f t="shared" si="176"/>
        <v>10.363231415633559</v>
      </c>
      <c r="D151" s="16">
        <f t="shared" si="177"/>
        <v>45.093483383044784</v>
      </c>
      <c r="E151" s="16">
        <f t="shared" si="178"/>
        <v>97.604460668401856</v>
      </c>
      <c r="F151" s="16">
        <f t="shared" si="179"/>
        <v>144.26428080915096</v>
      </c>
      <c r="G151" s="16">
        <f t="shared" si="180"/>
        <v>583.91934995316899</v>
      </c>
      <c r="H151" s="16">
        <f t="shared" si="181"/>
        <v>58.301633440062588</v>
      </c>
      <c r="I151" s="16">
        <f t="shared" si="182"/>
        <v>63.096929590973936</v>
      </c>
      <c r="J151" s="16">
        <f t="shared" si="183"/>
        <v>1009.5749077972375</v>
      </c>
      <c r="AM151">
        <v>8</v>
      </c>
      <c r="AN151">
        <f t="shared" ref="AN151:AU151" si="188">AN150+AE88/B$57*(1-B$50)-AN150/B$57</f>
        <v>2.0465061438823873</v>
      </c>
      <c r="AO151">
        <f t="shared" si="188"/>
        <v>3.0596983122822272</v>
      </c>
      <c r="AP151">
        <f t="shared" si="188"/>
        <v>13.820003578611287</v>
      </c>
      <c r="AQ151">
        <f t="shared" si="188"/>
        <v>28.16069802988611</v>
      </c>
      <c r="AR151">
        <f t="shared" si="188"/>
        <v>40.169308145795043</v>
      </c>
      <c r="AS151">
        <f t="shared" si="188"/>
        <v>124.76154678120412</v>
      </c>
      <c r="AT151">
        <f t="shared" si="188"/>
        <v>11.095545786887005</v>
      </c>
      <c r="AU151">
        <f t="shared" si="188"/>
        <v>8.7505647302721599</v>
      </c>
    </row>
    <row r="152" spans="1:47" hidden="1" x14ac:dyDescent="0.35">
      <c r="A152" s="9">
        <v>6</v>
      </c>
      <c r="B152" s="16">
        <f t="shared" si="175"/>
        <v>8.2054904980731411</v>
      </c>
      <c r="C152" s="16">
        <f t="shared" si="176"/>
        <v>12.267896435812071</v>
      </c>
      <c r="D152" s="16">
        <f t="shared" si="177"/>
        <v>53.326788860374585</v>
      </c>
      <c r="E152" s="16">
        <f t="shared" si="178"/>
        <v>115.61385983472002</v>
      </c>
      <c r="F152" s="16">
        <f t="shared" si="179"/>
        <v>171.03940204377113</v>
      </c>
      <c r="G152" s="16">
        <f t="shared" si="180"/>
        <v>556.79396088933913</v>
      </c>
      <c r="H152" s="16">
        <f t="shared" si="181"/>
        <v>70.01302987016777</v>
      </c>
      <c r="I152" s="16">
        <f t="shared" si="182"/>
        <v>76.231342337279514</v>
      </c>
      <c r="J152" s="16">
        <f t="shared" si="183"/>
        <v>1063.4917707695374</v>
      </c>
      <c r="AM152">
        <v>9</v>
      </c>
      <c r="AN152">
        <f t="shared" ref="AN152:AU152" si="189">AN151+AE89/B$57*(1-B$50)-AN151/B$57</f>
        <v>2.4314186166330436</v>
      </c>
      <c r="AO152">
        <f t="shared" si="189"/>
        <v>3.6351747391535087</v>
      </c>
      <c r="AP152">
        <f t="shared" si="189"/>
        <v>16.419307649487266</v>
      </c>
      <c r="AQ152">
        <f t="shared" si="189"/>
        <v>33.457239135061968</v>
      </c>
      <c r="AR152">
        <f t="shared" si="189"/>
        <v>47.724461485207463</v>
      </c>
      <c r="AS152">
        <f t="shared" si="189"/>
        <v>118.44064480612349</v>
      </c>
      <c r="AT152">
        <f t="shared" si="189"/>
        <v>13.729726994143991</v>
      </c>
      <c r="AU152">
        <f t="shared" si="189"/>
        <v>11.285712515264086</v>
      </c>
    </row>
    <row r="153" spans="1:47" hidden="1" x14ac:dyDescent="0.35">
      <c r="A153" s="9">
        <v>7</v>
      </c>
      <c r="B153" s="16">
        <f t="shared" si="175"/>
        <v>9.3746055265278923</v>
      </c>
      <c r="C153" s="16">
        <f t="shared" si="176"/>
        <v>14.015821449435862</v>
      </c>
      <c r="D153" s="16">
        <f t="shared" si="177"/>
        <v>60.845854622200086</v>
      </c>
      <c r="E153" s="16">
        <f t="shared" si="178"/>
        <v>132.18880465400414</v>
      </c>
      <c r="F153" s="16">
        <f t="shared" si="179"/>
        <v>195.78681691871608</v>
      </c>
      <c r="G153" s="16">
        <f t="shared" si="180"/>
        <v>532.08274641883941</v>
      </c>
      <c r="H153" s="16">
        <f t="shared" si="181"/>
        <v>81.398875523184984</v>
      </c>
      <c r="I153" s="16">
        <f t="shared" si="182"/>
        <v>89.309393487711873</v>
      </c>
      <c r="J153" s="16">
        <f t="shared" si="183"/>
        <v>1115.0029186006204</v>
      </c>
      <c r="AM153">
        <v>10</v>
      </c>
      <c r="AN153">
        <f t="shared" ref="AN153:AU153" si="190">AN152+AE90/B$57*(1-B$50)-AN152/B$57</f>
        <v>2.7778344845800875</v>
      </c>
      <c r="AO153">
        <f t="shared" si="190"/>
        <v>4.1530955133831835</v>
      </c>
      <c r="AP153">
        <f t="shared" si="190"/>
        <v>18.758645134022576</v>
      </c>
      <c r="AQ153">
        <f t="shared" si="190"/>
        <v>38.224052408102523</v>
      </c>
      <c r="AR153">
        <f t="shared" si="190"/>
        <v>54.523994331837201</v>
      </c>
      <c r="AS153">
        <f t="shared" si="190"/>
        <v>112.46030320999051</v>
      </c>
      <c r="AT153">
        <f t="shared" si="190"/>
        <v>16.275145079673202</v>
      </c>
      <c r="AU153">
        <f t="shared" si="190"/>
        <v>13.907238852195661</v>
      </c>
    </row>
    <row r="154" spans="1:47" hidden="1" x14ac:dyDescent="0.35">
      <c r="A154" s="9">
        <v>8</v>
      </c>
      <c r="B154" s="16">
        <f t="shared" si="175"/>
        <v>10.433686539435447</v>
      </c>
      <c r="C154" s="16">
        <f t="shared" si="176"/>
        <v>15.59923638197839</v>
      </c>
      <c r="D154" s="16">
        <f t="shared" si="177"/>
        <v>67.62114303070905</v>
      </c>
      <c r="E154" s="16">
        <f t="shared" si="178"/>
        <v>147.25057405973013</v>
      </c>
      <c r="F154" s="16">
        <f t="shared" si="179"/>
        <v>218.37790714561132</v>
      </c>
      <c r="G154" s="16">
        <f t="shared" si="180"/>
        <v>510.08073276752515</v>
      </c>
      <c r="H154" s="16">
        <f t="shared" si="181"/>
        <v>92.371481721500928</v>
      </c>
      <c r="I154" s="16">
        <f t="shared" si="182"/>
        <v>102.24821263303427</v>
      </c>
      <c r="J154" s="16">
        <f t="shared" si="183"/>
        <v>1163.9829742795246</v>
      </c>
      <c r="AM154">
        <v>11</v>
      </c>
      <c r="AN154">
        <f t="shared" ref="AN154:AU154" si="191">AN153+AE91/B$57*(1-B$50)-AN153/B$57</f>
        <v>3.0846896224783982</v>
      </c>
      <c r="AO154">
        <f t="shared" si="191"/>
        <v>4.6118696784885236</v>
      </c>
      <c r="AP154">
        <f t="shared" si="191"/>
        <v>20.830830021689163</v>
      </c>
      <c r="AQ154">
        <f t="shared" si="191"/>
        <v>42.446495083441981</v>
      </c>
      <c r="AR154">
        <f t="shared" si="191"/>
        <v>60.547019782898857</v>
      </c>
      <c r="AS154">
        <f t="shared" si="191"/>
        <v>107.15346827134297</v>
      </c>
      <c r="AT154">
        <f t="shared" si="191"/>
        <v>18.681399328507531</v>
      </c>
      <c r="AU154">
        <f t="shared" si="191"/>
        <v>16.551060969640112</v>
      </c>
    </row>
    <row r="155" spans="1:47" hidden="1" x14ac:dyDescent="0.35">
      <c r="A155" s="9">
        <v>9</v>
      </c>
      <c r="B155" s="16">
        <f t="shared" si="175"/>
        <v>11.385793069093639</v>
      </c>
      <c r="C155" s="16">
        <f t="shared" si="176"/>
        <v>17.022715490808014</v>
      </c>
      <c r="D155" s="16">
        <f t="shared" si="177"/>
        <v>73.680689695425599</v>
      </c>
      <c r="E155" s="16">
        <f t="shared" si="178"/>
        <v>160.83170561861934</v>
      </c>
      <c r="F155" s="16">
        <f t="shared" si="179"/>
        <v>238.83742083143699</v>
      </c>
      <c r="G155" s="16">
        <f t="shared" si="180"/>
        <v>490.98441121623853</v>
      </c>
      <c r="H155" s="16">
        <f t="shared" si="181"/>
        <v>102.86931872567318</v>
      </c>
      <c r="I155" s="16">
        <f t="shared" si="182"/>
        <v>114.97414518366739</v>
      </c>
      <c r="J155" s="16">
        <f t="shared" si="183"/>
        <v>1210.5861998309626</v>
      </c>
      <c r="AM155">
        <v>12</v>
      </c>
      <c r="AN155">
        <f t="shared" ref="AN155:AU155" si="192">AN154+AE92/B$57*(1-B$50)-AN154/B$57</f>
        <v>3.3544971087274664</v>
      </c>
      <c r="AO155">
        <f t="shared" si="192"/>
        <v>5.0152544974323305</v>
      </c>
      <c r="AP155">
        <f t="shared" si="192"/>
        <v>22.652833066558859</v>
      </c>
      <c r="AQ155">
        <f t="shared" si="192"/>
        <v>46.159148069691369</v>
      </c>
      <c r="AR155">
        <f t="shared" si="192"/>
        <v>65.84286513747017</v>
      </c>
      <c r="AS155">
        <f t="shared" si="192"/>
        <v>102.68721177868467</v>
      </c>
      <c r="AT155">
        <f t="shared" si="192"/>
        <v>20.92220266444799</v>
      </c>
      <c r="AU155">
        <f t="shared" si="192"/>
        <v>19.167659497476748</v>
      </c>
    </row>
    <row r="156" spans="1:47" hidden="1" x14ac:dyDescent="0.35">
      <c r="A156" s="9">
        <v>10</v>
      </c>
      <c r="B156" s="16">
        <f t="shared" si="175"/>
        <v>12.239259887064581</v>
      </c>
      <c r="C156" s="16">
        <f t="shared" si="176"/>
        <v>18.298719958393256</v>
      </c>
      <c r="D156" s="16">
        <f t="shared" si="177"/>
        <v>79.088035082740376</v>
      </c>
      <c r="E156" s="16">
        <f t="shared" si="178"/>
        <v>173.03748010058808</v>
      </c>
      <c r="F156" s="16">
        <f t="shared" si="179"/>
        <v>257.29421798385562</v>
      </c>
      <c r="G156" s="16">
        <f t="shared" si="180"/>
        <v>474.92040460032399</v>
      </c>
      <c r="H156" s="16">
        <f t="shared" si="181"/>
        <v>112.85312846028143</v>
      </c>
      <c r="I156" s="16">
        <f t="shared" si="182"/>
        <v>127.42376697095627</v>
      </c>
      <c r="J156" s="16">
        <f t="shared" si="183"/>
        <v>1255.1550130442035</v>
      </c>
      <c r="AM156">
        <v>13</v>
      </c>
      <c r="AN156">
        <f t="shared" ref="AN156:AU156" si="193">AN155+AE93/B$57*(1-B$50)-AN155/B$57</f>
        <v>3.5916447271191103</v>
      </c>
      <c r="AO156">
        <f t="shared" si="193"/>
        <v>5.3698100749582975</v>
      </c>
      <c r="AP156">
        <f t="shared" si="193"/>
        <v>24.254284860206639</v>
      </c>
      <c r="AQ156">
        <f t="shared" si="193"/>
        <v>49.422388930216989</v>
      </c>
      <c r="AR156">
        <f t="shared" si="193"/>
        <v>70.497654856861686</v>
      </c>
      <c r="AS156">
        <f t="shared" si="193"/>
        <v>99.114244947257362</v>
      </c>
      <c r="AT156">
        <f t="shared" si="193"/>
        <v>22.98909428121144</v>
      </c>
      <c r="AU156">
        <f t="shared" si="193"/>
        <v>21.72093839889482</v>
      </c>
    </row>
    <row r="157" spans="1:47" hidden="1" x14ac:dyDescent="0.35">
      <c r="A157" s="9">
        <v>11</v>
      </c>
      <c r="B157" s="16">
        <f t="shared" si="175"/>
        <v>13.005409874809505</v>
      </c>
      <c r="C157" s="16">
        <f t="shared" si="176"/>
        <v>19.444178442095179</v>
      </c>
      <c r="D157" s="16">
        <f t="shared" si="177"/>
        <v>83.925327098830465</v>
      </c>
      <c r="E157" s="16">
        <f t="shared" si="178"/>
        <v>184.01633316418037</v>
      </c>
      <c r="F157" s="16">
        <f t="shared" si="179"/>
        <v>273.94333177844521</v>
      </c>
      <c r="G157" s="16">
        <f t="shared" si="180"/>
        <v>461.93172378820719</v>
      </c>
      <c r="H157" s="16">
        <f t="shared" si="181"/>
        <v>122.30380264038467</v>
      </c>
      <c r="I157" s="16">
        <f t="shared" si="182"/>
        <v>139.5453766405904</v>
      </c>
      <c r="J157" s="16">
        <f t="shared" si="183"/>
        <v>1298.1154834275428</v>
      </c>
      <c r="AM157">
        <v>14</v>
      </c>
      <c r="AN157">
        <f t="shared" ref="AN157:AU157" si="194">AN156+AE94/B$57*(1-B$50)-AN156/B$57</f>
        <v>3.8012442314851258</v>
      </c>
      <c r="AO157">
        <f t="shared" si="194"/>
        <v>5.6831789117345544</v>
      </c>
      <c r="AP157">
        <f t="shared" si="194"/>
        <v>25.669704945346609</v>
      </c>
      <c r="AQ157">
        <f t="shared" si="194"/>
        <v>52.306557329764388</v>
      </c>
      <c r="AR157">
        <f t="shared" si="194"/>
        <v>74.611723658097731</v>
      </c>
      <c r="AS157">
        <f t="shared" si="194"/>
        <v>96.413897896931971</v>
      </c>
      <c r="AT157">
        <f t="shared" si="194"/>
        <v>24.885947608124667</v>
      </c>
      <c r="AU157">
        <f t="shared" si="194"/>
        <v>24.186448018345452</v>
      </c>
    </row>
    <row r="158" spans="1:47" hidden="1" x14ac:dyDescent="0.35">
      <c r="A158" s="9">
        <v>12</v>
      </c>
      <c r="B158" s="16">
        <f t="shared" si="175"/>
        <v>13.696867129032269</v>
      </c>
      <c r="C158" s="16">
        <f t="shared" si="176"/>
        <v>20.477965025187054</v>
      </c>
      <c r="D158" s="16">
        <f t="shared" si="177"/>
        <v>88.281266881408754</v>
      </c>
      <c r="E158" s="16">
        <f t="shared" si="178"/>
        <v>193.93750231134388</v>
      </c>
      <c r="F158" s="16">
        <f t="shared" si="179"/>
        <v>289.01603013734535</v>
      </c>
      <c r="G158" s="16">
        <f t="shared" si="180"/>
        <v>451.96929852900394</v>
      </c>
      <c r="H158" s="16">
        <f t="shared" si="181"/>
        <v>131.22071603022135</v>
      </c>
      <c r="I158" s="16">
        <f t="shared" si="182"/>
        <v>151.3003071574507</v>
      </c>
      <c r="J158" s="16">
        <f t="shared" si="183"/>
        <v>1339.8999532009934</v>
      </c>
      <c r="AM158">
        <v>15</v>
      </c>
      <c r="AN158">
        <f t="shared" ref="AN158:AU158" si="195">AN157+AE95/B$57*(1-B$50)-AN157/B$57</f>
        <v>3.9884156746648465</v>
      </c>
      <c r="AO158">
        <f t="shared" si="195"/>
        <v>5.9630159161414831</v>
      </c>
      <c r="AP158">
        <f t="shared" si="195"/>
        <v>26.933668907678232</v>
      </c>
      <c r="AQ158">
        <f t="shared" si="195"/>
        <v>54.882107130559433</v>
      </c>
      <c r="AR158">
        <f t="shared" si="195"/>
        <v>78.285569153091501</v>
      </c>
      <c r="AS158">
        <f t="shared" si="195"/>
        <v>94.522616294165118</v>
      </c>
      <c r="AT158">
        <f t="shared" si="195"/>
        <v>26.624536917583107</v>
      </c>
      <c r="AU158">
        <f t="shared" si="195"/>
        <v>26.549394562185309</v>
      </c>
    </row>
    <row r="159" spans="1:47" hidden="1" x14ac:dyDescent="0.35">
      <c r="A159" s="9">
        <v>13</v>
      </c>
      <c r="B159" s="16">
        <f t="shared" si="175"/>
        <v>14.326366218926806</v>
      </c>
      <c r="C159" s="16">
        <f t="shared" si="176"/>
        <v>21.419118956579403</v>
      </c>
      <c r="D159" s="16">
        <f t="shared" si="177"/>
        <v>92.243064915094777</v>
      </c>
      <c r="E159" s="16">
        <f t="shared" si="178"/>
        <v>202.97464548588948</v>
      </c>
      <c r="F159" s="16">
        <f t="shared" si="179"/>
        <v>302.75645709292428</v>
      </c>
      <c r="G159" s="16">
        <f t="shared" si="180"/>
        <v>444.89917340925393</v>
      </c>
      <c r="H159" s="16">
        <f t="shared" si="181"/>
        <v>139.61965658060416</v>
      </c>
      <c r="I159" s="16">
        <f t="shared" si="182"/>
        <v>162.66356301660539</v>
      </c>
      <c r="J159" s="16">
        <f t="shared" si="183"/>
        <v>1380.9020456758783</v>
      </c>
      <c r="AM159">
        <v>16</v>
      </c>
      <c r="AN159">
        <f t="shared" ref="AN159:AU159" si="196">AN158+AE96/B$57*(1-B$50)-AN158/B$57</f>
        <v>4.1578859376070394</v>
      </c>
      <c r="AO159">
        <f t="shared" si="196"/>
        <v>6.2163881716102916</v>
      </c>
      <c r="AP159">
        <f t="shared" si="196"/>
        <v>28.078097253193086</v>
      </c>
      <c r="AQ159">
        <f t="shared" si="196"/>
        <v>57.214082001011988</v>
      </c>
      <c r="AR159">
        <f t="shared" si="196"/>
        <v>81.611971682604306</v>
      </c>
      <c r="AS159">
        <f t="shared" si="196"/>
        <v>93.3554337591072</v>
      </c>
      <c r="AT159">
        <f t="shared" si="196"/>
        <v>28.22116052479678</v>
      </c>
      <c r="AU159">
        <f t="shared" si="196"/>
        <v>28.802686151807819</v>
      </c>
    </row>
    <row r="160" spans="1:47" hidden="1" x14ac:dyDescent="0.35">
      <c r="A160" s="9">
        <v>14</v>
      </c>
      <c r="B160" s="16">
        <f t="shared" si="175"/>
        <v>14.905966506105466</v>
      </c>
      <c r="C160" s="16">
        <f t="shared" si="176"/>
        <v>22.285669993223035</v>
      </c>
      <c r="D160" s="16">
        <f t="shared" si="177"/>
        <v>95.891524313817797</v>
      </c>
      <c r="E160" s="16">
        <f t="shared" si="178"/>
        <v>211.29452545329002</v>
      </c>
      <c r="F160" s="16">
        <f t="shared" si="179"/>
        <v>315.40434918565467</v>
      </c>
      <c r="G160" s="16">
        <f t="shared" si="180"/>
        <v>440.52128497035375</v>
      </c>
      <c r="H160" s="16">
        <f t="shared" si="181"/>
        <v>147.53011889081139</v>
      </c>
      <c r="I160" s="16">
        <f t="shared" si="182"/>
        <v>173.6236058219335</v>
      </c>
      <c r="J160" s="16">
        <f t="shared" si="183"/>
        <v>1421.4570451351894</v>
      </c>
      <c r="AM160">
        <v>17</v>
      </c>
      <c r="AN160">
        <f t="shared" ref="AN160:AU160" si="197">AN159+AE97/B$57*(1-B$50)-AN159/B$57</f>
        <v>4.3137990583152011</v>
      </c>
      <c r="AO160">
        <f t="shared" si="197"/>
        <v>6.4494913624897592</v>
      </c>
      <c r="AP160">
        <f t="shared" si="197"/>
        <v>29.130974564399978</v>
      </c>
      <c r="AQ160">
        <f t="shared" si="197"/>
        <v>59.359505470315796</v>
      </c>
      <c r="AR160">
        <f t="shared" si="197"/>
        <v>84.672271407782475</v>
      </c>
      <c r="AS160">
        <f t="shared" si="197"/>
        <v>92.820289836248378</v>
      </c>
      <c r="AT160">
        <f t="shared" si="197"/>
        <v>29.694195395541975</v>
      </c>
      <c r="AU160">
        <f t="shared" si="197"/>
        <v>30.945151692902815</v>
      </c>
    </row>
    <row r="161" spans="1:47" hidden="1" x14ac:dyDescent="0.35">
      <c r="A161" s="9">
        <v>15</v>
      </c>
      <c r="B161" s="16">
        <f t="shared" si="175"/>
        <v>15.44658774293692</v>
      </c>
      <c r="C161" s="16">
        <f t="shared" si="176"/>
        <v>23.093944080677808</v>
      </c>
      <c r="D161" s="16">
        <f t="shared" si="177"/>
        <v>99.29844397054795</v>
      </c>
      <c r="E161" s="16">
        <f t="shared" si="178"/>
        <v>219.04992022106714</v>
      </c>
      <c r="F161" s="16">
        <f t="shared" si="179"/>
        <v>327.18333853590912</v>
      </c>
      <c r="G161" s="16">
        <f t="shared" si="180"/>
        <v>438.59286025724651</v>
      </c>
      <c r="H161" s="16">
        <f t="shared" si="181"/>
        <v>154.99213452725289</v>
      </c>
      <c r="I161" s="16">
        <f t="shared" si="182"/>
        <v>184.18136003893383</v>
      </c>
      <c r="J161" s="16">
        <f t="shared" si="183"/>
        <v>1461.8385893745722</v>
      </c>
      <c r="AM161">
        <v>18</v>
      </c>
      <c r="AN161">
        <f t="shared" ref="AN161:AU161" si="198">AN160+AE98/B$57*(1-B$50)-AN160/B$57</f>
        <v>4.4596601349454357</v>
      </c>
      <c r="AO161">
        <f t="shared" si="198"/>
        <v>6.6675659044730775</v>
      </c>
      <c r="AP161">
        <f t="shared" si="198"/>
        <v>30.115970679381483</v>
      </c>
      <c r="AQ161">
        <f t="shared" si="198"/>
        <v>61.366609013873088</v>
      </c>
      <c r="AR161">
        <f t="shared" si="198"/>
        <v>87.535267226852952</v>
      </c>
      <c r="AS161">
        <f t="shared" si="198"/>
        <v>92.826993661438095</v>
      </c>
      <c r="AT161">
        <f t="shared" si="198"/>
        <v>31.062414571867389</v>
      </c>
      <c r="AU161">
        <f t="shared" si="198"/>
        <v>32.979995770763935</v>
      </c>
    </row>
    <row r="162" spans="1:47" hidden="1" x14ac:dyDescent="0.35">
      <c r="A162" s="9">
        <v>16</v>
      </c>
      <c r="B162" s="16">
        <f t="shared" si="175"/>
        <v>15.957788405294769</v>
      </c>
      <c r="C162" s="16">
        <f t="shared" si="176"/>
        <v>23.858231941982059</v>
      </c>
      <c r="D162" s="16">
        <f t="shared" si="177"/>
        <v>102.52565084069465</v>
      </c>
      <c r="E162" s="16">
        <f t="shared" si="178"/>
        <v>226.37588660256552</v>
      </c>
      <c r="F162" s="16">
        <f t="shared" si="179"/>
        <v>338.29406845614193</v>
      </c>
      <c r="G162" s="16">
        <f t="shared" si="180"/>
        <v>438.85098926103888</v>
      </c>
      <c r="H162" s="16">
        <f t="shared" si="181"/>
        <v>162.05296928694304</v>
      </c>
      <c r="I162" s="16">
        <f t="shared" si="182"/>
        <v>194.34864407694468</v>
      </c>
      <c r="J162" s="16">
        <f t="shared" si="183"/>
        <v>1502.2642288716056</v>
      </c>
      <c r="AM162">
        <v>19</v>
      </c>
      <c r="AN162">
        <f t="shared" ref="AN162:AU162" si="199">AN161+AE99/B$57*(1-B$50)-AN161/B$57</f>
        <v>4.5983570737867527</v>
      </c>
      <c r="AO162">
        <f t="shared" si="199"/>
        <v>6.874929459652261</v>
      </c>
      <c r="AP162">
        <f t="shared" si="199"/>
        <v>31.052587555348019</v>
      </c>
      <c r="AQ162">
        <f t="shared" si="199"/>
        <v>63.275131313723264</v>
      </c>
      <c r="AR162">
        <f t="shared" si="199"/>
        <v>90.257643649640556</v>
      </c>
      <c r="AS162">
        <f t="shared" si="199"/>
        <v>93.292365300787822</v>
      </c>
      <c r="AT162">
        <f t="shared" si="199"/>
        <v>32.343897434061546</v>
      </c>
      <c r="AU162">
        <f t="shared" si="199"/>
        <v>34.913507570057746</v>
      </c>
    </row>
    <row r="163" spans="1:47" hidden="1" x14ac:dyDescent="0.35">
      <c r="A163" s="9">
        <v>17</v>
      </c>
      <c r="B163" s="16">
        <f t="shared" si="175"/>
        <v>16.4477159930074</v>
      </c>
      <c r="C163" s="16">
        <f t="shared" si="176"/>
        <v>24.590714772657105</v>
      </c>
      <c r="D163" s="16">
        <f t="shared" si="177"/>
        <v>105.62510155408194</v>
      </c>
      <c r="E163" s="16">
        <f t="shared" si="178"/>
        <v>233.38850937248739</v>
      </c>
      <c r="F163" s="16">
        <f t="shared" si="179"/>
        <v>348.91112475422676</v>
      </c>
      <c r="G163" s="16">
        <f t="shared" si="180"/>
        <v>441.03131904315092</v>
      </c>
      <c r="H163" s="16">
        <f t="shared" si="181"/>
        <v>168.76400584689662</v>
      </c>
      <c r="I163" s="16">
        <f t="shared" si="182"/>
        <v>204.14626941411953</v>
      </c>
      <c r="J163" s="16">
        <f t="shared" si="183"/>
        <v>1542.9047607506279</v>
      </c>
      <c r="AM163">
        <v>20</v>
      </c>
      <c r="AN163">
        <f t="shared" ref="AN163:AU163" si="200">AN162+AE100/B$57*(1-B$50)-AN162/B$57</f>
        <v>4.7322226836784287</v>
      </c>
      <c r="AO163">
        <f t="shared" si="200"/>
        <v>7.0750697728795497</v>
      </c>
      <c r="AP163">
        <f t="shared" si="200"/>
        <v>31.956578590647965</v>
      </c>
      <c r="AQ163">
        <f t="shared" si="200"/>
        <v>65.117172701194747</v>
      </c>
      <c r="AR163">
        <f t="shared" si="200"/>
        <v>92.885189601524374</v>
      </c>
      <c r="AS163">
        <f t="shared" si="200"/>
        <v>94.142767055616659</v>
      </c>
      <c r="AT163">
        <f t="shared" si="200"/>
        <v>33.555381289492189</v>
      </c>
      <c r="AU163">
        <f t="shared" si="200"/>
        <v>36.754015262649418</v>
      </c>
    </row>
    <row r="164" spans="1:47" hidden="1" x14ac:dyDescent="0.35">
      <c r="A164" s="9">
        <v>18</v>
      </c>
      <c r="B164" s="16">
        <f t="shared" si="175"/>
        <v>16.923169543611969</v>
      </c>
      <c r="C164" s="16">
        <f t="shared" si="176"/>
        <v>25.301557704012119</v>
      </c>
      <c r="D164" s="16">
        <f t="shared" si="177"/>
        <v>108.63962367926212</v>
      </c>
      <c r="E164" s="16">
        <f t="shared" si="178"/>
        <v>240.18534768809357</v>
      </c>
      <c r="F164" s="16">
        <f t="shared" si="179"/>
        <v>359.1827350739926</v>
      </c>
      <c r="G164" s="16">
        <f t="shared" si="180"/>
        <v>444.88177574648671</v>
      </c>
      <c r="H164" s="16">
        <f t="shared" si="181"/>
        <v>175.17803962287843</v>
      </c>
      <c r="I164" s="16">
        <f t="shared" si="182"/>
        <v>213.60202880880709</v>
      </c>
      <c r="J164" s="16">
        <f t="shared" si="183"/>
        <v>1583.8942778671446</v>
      </c>
      <c r="AM164">
        <v>21</v>
      </c>
      <c r="AN164">
        <f t="shared" ref="AN164:AU164" si="201">AN163+AE101/B$57*(1-B$50)-AN163/B$57</f>
        <v>4.8631132476855052</v>
      </c>
      <c r="AO164">
        <f t="shared" si="201"/>
        <v>7.2707621430115861</v>
      </c>
      <c r="AP164">
        <f t="shared" si="201"/>
        <v>32.840479217280141</v>
      </c>
      <c r="AQ164">
        <f t="shared" si="201"/>
        <v>66.91827633285655</v>
      </c>
      <c r="AR164">
        <f t="shared" si="201"/>
        <v>95.45434064692644</v>
      </c>
      <c r="AS164">
        <f t="shared" si="201"/>
        <v>95.314935992749184</v>
      </c>
      <c r="AT164">
        <f t="shared" si="201"/>
        <v>34.711928593327286</v>
      </c>
      <c r="AU164">
        <f t="shared" si="201"/>
        <v>38.511063021516463</v>
      </c>
    </row>
    <row r="165" spans="1:47" hidden="1" x14ac:dyDescent="0.35">
      <c r="A165" s="9">
        <v>19</v>
      </c>
      <c r="B165" s="16">
        <f t="shared" si="175"/>
        <v>17.389727319473586</v>
      </c>
      <c r="C165" s="16">
        <f t="shared" si="176"/>
        <v>25.999100706095557</v>
      </c>
      <c r="D165" s="16">
        <f t="shared" si="177"/>
        <v>111.60398504755352</v>
      </c>
      <c r="E165" s="16">
        <f t="shared" si="178"/>
        <v>246.84692362177682</v>
      </c>
      <c r="F165" s="16">
        <f t="shared" si="179"/>
        <v>369.23228391754407</v>
      </c>
      <c r="G165" s="16">
        <f t="shared" si="180"/>
        <v>450.17145674067871</v>
      </c>
      <c r="H165" s="16">
        <f t="shared" si="181"/>
        <v>181.34710797783328</v>
      </c>
      <c r="I165" s="16">
        <f t="shared" si="182"/>
        <v>222.74874545725854</v>
      </c>
      <c r="J165" s="16">
        <f t="shared" si="183"/>
        <v>1625.3393307882141</v>
      </c>
      <c r="AM165">
        <v>22</v>
      </c>
      <c r="AN165">
        <f t="shared" ref="AN165:AU165" si="202">AN164+AE102/B$57*(1-B$50)-AN164/B$57</f>
        <v>4.9924893192263031</v>
      </c>
      <c r="AO165">
        <f t="shared" si="202"/>
        <v>7.4641902198958903</v>
      </c>
      <c r="AP165">
        <f t="shared" si="202"/>
        <v>33.714152515073692</v>
      </c>
      <c r="AQ165">
        <f t="shared" si="202"/>
        <v>68.69853997577026</v>
      </c>
      <c r="AR165">
        <f t="shared" si="202"/>
        <v>97.99376487487217</v>
      </c>
      <c r="AS165">
        <f t="shared" si="202"/>
        <v>96.755774739912226</v>
      </c>
      <c r="AT165">
        <f t="shared" si="202"/>
        <v>35.826810581720622</v>
      </c>
      <c r="AU165">
        <f t="shared" si="202"/>
        <v>40.194781396062183</v>
      </c>
    </row>
    <row r="166" spans="1:47" hidden="1" x14ac:dyDescent="0.35">
      <c r="A166" s="9">
        <v>20</v>
      </c>
      <c r="B166" s="16">
        <f t="shared" si="175"/>
        <v>17.851905156189552</v>
      </c>
      <c r="C166" s="16">
        <f t="shared" si="176"/>
        <v>26.690095331839213</v>
      </c>
      <c r="D166" s="16">
        <f t="shared" si="177"/>
        <v>114.54607873230134</v>
      </c>
      <c r="E166" s="16">
        <f t="shared" si="178"/>
        <v>253.43875112273363</v>
      </c>
      <c r="F166" s="16">
        <f t="shared" si="179"/>
        <v>379.16086705680141</v>
      </c>
      <c r="G166" s="16">
        <f t="shared" si="180"/>
        <v>456.69545576231866</v>
      </c>
      <c r="H166" s="16">
        <f t="shared" si="181"/>
        <v>187.32088086195355</v>
      </c>
      <c r="I166" s="16">
        <f t="shared" si="182"/>
        <v>231.62249951455087</v>
      </c>
      <c r="J166" s="16">
        <f t="shared" si="183"/>
        <v>1667.3265335386882</v>
      </c>
      <c r="AM166">
        <v>23</v>
      </c>
      <c r="AN166">
        <f t="shared" ref="AN166:AU166" si="203">AN165+AE103/B$57*(1-B$50)-AN165/B$57</f>
        <v>5.121490951961837</v>
      </c>
      <c r="AO166">
        <f t="shared" si="203"/>
        <v>7.657058479364574</v>
      </c>
      <c r="AP166">
        <f t="shared" si="203"/>
        <v>34.585297237204678</v>
      </c>
      <c r="AQ166">
        <f t="shared" si="203"/>
        <v>70.47365119920201</v>
      </c>
      <c r="AR166">
        <f t="shared" si="203"/>
        <v>100.52583952910891</v>
      </c>
      <c r="AS166">
        <f t="shared" si="203"/>
        <v>98.421556595421492</v>
      </c>
      <c r="AT166">
        <f t="shared" si="203"/>
        <v>36.911532007041082</v>
      </c>
      <c r="AU166">
        <f t="shared" si="203"/>
        <v>41.815420221681961</v>
      </c>
    </row>
    <row r="167" spans="1:47" hidden="1" x14ac:dyDescent="0.35">
      <c r="A167" s="9">
        <v>21</v>
      </c>
      <c r="B167" s="16">
        <f t="shared" si="175"/>
        <v>18.313321954026776</v>
      </c>
      <c r="C167" s="16">
        <f t="shared" si="176"/>
        <v>27.379952140635758</v>
      </c>
      <c r="D167" s="16">
        <f t="shared" si="177"/>
        <v>117.48808915121948</v>
      </c>
      <c r="E167" s="16">
        <f t="shared" si="178"/>
        <v>260.01355029594828</v>
      </c>
      <c r="F167" s="16">
        <f t="shared" si="179"/>
        <v>389.05030744676122</v>
      </c>
      <c r="G167" s="16">
        <f t="shared" si="180"/>
        <v>464.27658901627115</v>
      </c>
      <c r="H167" s="16">
        <f t="shared" si="181"/>
        <v>193.14557632167512</v>
      </c>
      <c r="I167" s="16">
        <f t="shared" si="182"/>
        <v>240.26109840671435</v>
      </c>
      <c r="J167" s="16">
        <f t="shared" si="183"/>
        <v>1709.9284847332522</v>
      </c>
      <c r="AM167">
        <v>24</v>
      </c>
      <c r="AN167">
        <f t="shared" ref="AN167:AU167" si="204">AN166+AE104/B$57*(1-B$50)-AN166/B$57</f>
        <v>5.2510037134600447</v>
      </c>
      <c r="AO167">
        <f t="shared" si="204"/>
        <v>7.8506909191985041</v>
      </c>
      <c r="AP167">
        <f t="shared" si="204"/>
        <v>35.459893598779992</v>
      </c>
      <c r="AQ167">
        <f t="shared" si="204"/>
        <v>72.255795747592501</v>
      </c>
      <c r="AR167">
        <f t="shared" si="204"/>
        <v>103.0679467399697</v>
      </c>
      <c r="AS167">
        <f t="shared" si="204"/>
        <v>100.27684936898711</v>
      </c>
      <c r="AT167">
        <f t="shared" si="204"/>
        <v>37.975941749087099</v>
      </c>
      <c r="AU167">
        <f t="shared" si="204"/>
        <v>43.38301451930645</v>
      </c>
    </row>
    <row r="168" spans="1:47" hidden="1" x14ac:dyDescent="0.35">
      <c r="A168" s="9">
        <v>22</v>
      </c>
      <c r="B168" s="16">
        <f t="shared" si="175"/>
        <v>18.776857617777356</v>
      </c>
      <c r="C168" s="16">
        <f t="shared" si="176"/>
        <v>28.072976831668282</v>
      </c>
      <c r="D168" s="16">
        <f t="shared" si="177"/>
        <v>120.44756225388541</v>
      </c>
      <c r="E168" s="16">
        <f t="shared" si="178"/>
        <v>266.61341601544325</v>
      </c>
      <c r="F168" s="16">
        <f t="shared" si="179"/>
        <v>398.96623795855515</v>
      </c>
      <c r="G168" s="16">
        <f t="shared" si="180"/>
        <v>472.76495765047446</v>
      </c>
      <c r="H168" s="16">
        <f t="shared" si="181"/>
        <v>198.86332695687804</v>
      </c>
      <c r="I168" s="16">
        <f t="shared" si="182"/>
        <v>248.70281777775227</v>
      </c>
      <c r="J168" s="16">
        <f t="shared" si="183"/>
        <v>1753.2081530624343</v>
      </c>
      <c r="AM168">
        <v>25</v>
      </c>
      <c r="AN168">
        <f t="shared" ref="AN168:AU168" si="205">AN167+AE105/B$57*(1-B$50)-AN167/B$57</f>
        <v>5.3817143471946105</v>
      </c>
      <c r="AO168">
        <f t="shared" si="205"/>
        <v>8.0461142784835555</v>
      </c>
      <c r="AP168">
        <f t="shared" si="205"/>
        <v>36.342579160889926</v>
      </c>
      <c r="AQ168">
        <f t="shared" si="205"/>
        <v>74.054423470698765</v>
      </c>
      <c r="AR168">
        <f t="shared" si="205"/>
        <v>105.63356607129271</v>
      </c>
      <c r="AS168">
        <f t="shared" si="205"/>
        <v>102.2933522013137</v>
      </c>
      <c r="AT168">
        <f t="shared" si="205"/>
        <v>39.028390142856153</v>
      </c>
      <c r="AU168">
        <f t="shared" si="205"/>
        <v>44.907156642898897</v>
      </c>
    </row>
    <row r="169" spans="1:47" hidden="1" x14ac:dyDescent="0.35">
      <c r="A169" s="9">
        <v>23</v>
      </c>
      <c r="B169" s="16">
        <f t="shared" si="175"/>
        <v>19.244795323488109</v>
      </c>
      <c r="C169" s="16">
        <f t="shared" si="176"/>
        <v>28.772582944601925</v>
      </c>
      <c r="D169" s="16">
        <f t="shared" si="177"/>
        <v>123.43834274967362</v>
      </c>
      <c r="E169" s="16">
        <f t="shared" si="178"/>
        <v>273.27180603513204</v>
      </c>
      <c r="F169" s="16">
        <f t="shared" si="179"/>
        <v>408.96100630649181</v>
      </c>
      <c r="G169" s="16">
        <f t="shared" si="180"/>
        <v>482.03613777078027</v>
      </c>
      <c r="H169" s="16">
        <f t="shared" si="181"/>
        <v>204.51190790663091</v>
      </c>
      <c r="I169" s="16">
        <f t="shared" si="182"/>
        <v>256.9854116071599</v>
      </c>
      <c r="J169" s="16">
        <f t="shared" si="183"/>
        <v>1797.2219906439586</v>
      </c>
      <c r="AM169">
        <v>26</v>
      </c>
      <c r="AN169">
        <f t="shared" ref="AN169:AU169" si="206">AN168+AE106/B$57*(1-B$50)-AN168/B$57</f>
        <v>5.5141563702957104</v>
      </c>
      <c r="AO169">
        <f t="shared" si="206"/>
        <v>8.2441262100719541</v>
      </c>
      <c r="AP169">
        <f t="shared" si="206"/>
        <v>37.236956751051181</v>
      </c>
      <c r="AQ169">
        <f t="shared" si="206"/>
        <v>75.876875765878196</v>
      </c>
      <c r="AR169">
        <f t="shared" si="206"/>
        <v>108.23316952389115</v>
      </c>
      <c r="AS169">
        <f t="shared" si="206"/>
        <v>104.44876221475866</v>
      </c>
      <c r="AT169">
        <f t="shared" si="206"/>
        <v>40.075906245649122</v>
      </c>
      <c r="AU169">
        <f t="shared" si="206"/>
        <v>46.396851404382289</v>
      </c>
    </row>
    <row r="170" spans="1:47" hidden="1" x14ac:dyDescent="0.35">
      <c r="A170" s="9">
        <v>24</v>
      </c>
      <c r="B170" s="16">
        <f t="shared" si="175"/>
        <v>19.718944561328712</v>
      </c>
      <c r="C170" s="16">
        <f t="shared" si="176"/>
        <v>29.481475818990585</v>
      </c>
      <c r="D170" s="16">
        <f t="shared" si="177"/>
        <v>126.47136743735295</v>
      </c>
      <c r="E170" s="16">
        <f t="shared" si="178"/>
        <v>280.01528282977546</v>
      </c>
      <c r="F170" s="16">
        <f t="shared" si="179"/>
        <v>419.07627005093832</v>
      </c>
      <c r="G170" s="16">
        <f t="shared" si="180"/>
        <v>491.98861073269057</v>
      </c>
      <c r="H170" s="16">
        <f t="shared" si="181"/>
        <v>210.12473655866395</v>
      </c>
      <c r="I170" s="16">
        <f t="shared" si="182"/>
        <v>265.14537178490377</v>
      </c>
      <c r="J170" s="16">
        <f t="shared" si="183"/>
        <v>1842.0220597746443</v>
      </c>
      <c r="AM170">
        <v>27</v>
      </c>
      <c r="AN170">
        <f t="shared" ref="AN170:AU170" si="207">AN169+AE107/B$57*(1-B$50)-AN169/B$57</f>
        <v>5.6487466143308209</v>
      </c>
      <c r="AO170">
        <f t="shared" si="207"/>
        <v>8.4453499121140361</v>
      </c>
      <c r="AP170">
        <f t="shared" si="207"/>
        <v>38.14584122216386</v>
      </c>
      <c r="AQ170">
        <f t="shared" si="207"/>
        <v>77.728888393043434</v>
      </c>
      <c r="AR170">
        <f t="shared" si="207"/>
        <v>110.87493876666886</v>
      </c>
      <c r="AS170">
        <f t="shared" si="207"/>
        <v>106.72573525570742</v>
      </c>
      <c r="AT170">
        <f t="shared" si="207"/>
        <v>41.124377513781447</v>
      </c>
      <c r="AU170">
        <f t="shared" si="207"/>
        <v>47.860434520669315</v>
      </c>
    </row>
    <row r="171" spans="1:47" hidden="1" x14ac:dyDescent="0.35">
      <c r="A171" s="9">
        <v>25</v>
      </c>
      <c r="B171" s="16">
        <f t="shared" si="175"/>
        <v>20.200744361055069</v>
      </c>
      <c r="C171" s="16">
        <f t="shared" si="176"/>
        <v>30.201806925001367</v>
      </c>
      <c r="D171" s="16">
        <f t="shared" si="177"/>
        <v>129.55531946966639</v>
      </c>
      <c r="E171" s="16">
        <f t="shared" si="178"/>
        <v>286.86498953385598</v>
      </c>
      <c r="F171" s="16">
        <f t="shared" si="179"/>
        <v>429.34522769945141</v>
      </c>
      <c r="G171" s="16">
        <f t="shared" si="180"/>
        <v>502.54087564155066</v>
      </c>
      <c r="H171" s="16">
        <f t="shared" si="181"/>
        <v>215.73106283366462</v>
      </c>
      <c r="I171" s="16">
        <f t="shared" si="182"/>
        <v>273.2174072086986</v>
      </c>
      <c r="J171" s="16">
        <f t="shared" si="183"/>
        <v>1887.6574336729441</v>
      </c>
      <c r="AM171">
        <v>28</v>
      </c>
      <c r="AN171">
        <f t="shared" ref="AN171:AU171" si="208">AN170+AE108/B$57*(1-B$50)-AN170/B$57</f>
        <v>5.7858140040230639</v>
      </c>
      <c r="AO171">
        <f t="shared" si="208"/>
        <v>8.6502771546556492</v>
      </c>
      <c r="AP171">
        <f t="shared" si="208"/>
        <v>39.071453794459444</v>
      </c>
      <c r="AQ171">
        <f t="shared" si="208"/>
        <v>79.614987480703832</v>
      </c>
      <c r="AR171">
        <f t="shared" si="208"/>
        <v>113.56533001213188</v>
      </c>
      <c r="AS171">
        <f t="shared" si="208"/>
        <v>109.11097053018302</v>
      </c>
      <c r="AT171">
        <f t="shared" si="208"/>
        <v>42.178721068116779</v>
      </c>
      <c r="AU171">
        <f t="shared" si="208"/>
        <v>49.305538178904889</v>
      </c>
    </row>
    <row r="172" spans="1:47" hidden="1" x14ac:dyDescent="0.35">
      <c r="A172" s="9">
        <v>26</v>
      </c>
      <c r="B172" s="16">
        <f t="shared" si="175"/>
        <v>20.691347856802679</v>
      </c>
      <c r="C172" s="16">
        <f t="shared" si="176"/>
        <v>30.935300294872714</v>
      </c>
      <c r="D172" s="16">
        <f t="shared" si="177"/>
        <v>132.69715689734448</v>
      </c>
      <c r="E172" s="16">
        <f t="shared" si="178"/>
        <v>293.83786872075234</v>
      </c>
      <c r="F172" s="16">
        <f t="shared" si="179"/>
        <v>439.79448212216658</v>
      </c>
      <c r="G172" s="16">
        <f t="shared" si="180"/>
        <v>513.62854154379488</v>
      </c>
      <c r="H172" s="16">
        <f t="shared" si="181"/>
        <v>221.35628193189089</v>
      </c>
      <c r="I172" s="16">
        <f t="shared" si="182"/>
        <v>281.23410814160604</v>
      </c>
      <c r="J172" s="16">
        <f t="shared" si="183"/>
        <v>1934.1750875092307</v>
      </c>
      <c r="AM172">
        <v>29</v>
      </c>
      <c r="AN172">
        <f t="shared" ref="AN172:AU172" si="209">AN171+AE109/B$57*(1-B$50)-AN171/B$57</f>
        <v>5.9256219058460697</v>
      </c>
      <c r="AO172">
        <f t="shared" si="209"/>
        <v>8.8593016926617043</v>
      </c>
      <c r="AP172">
        <f t="shared" si="209"/>
        <v>40.015572974989553</v>
      </c>
      <c r="AQ172">
        <f t="shared" si="209"/>
        <v>81.538797051077594</v>
      </c>
      <c r="AR172">
        <f t="shared" si="209"/>
        <v>116.30951267991097</v>
      </c>
      <c r="AS172">
        <f t="shared" si="209"/>
        <v>111.59442733305241</v>
      </c>
      <c r="AT172">
        <f t="shared" si="209"/>
        <v>43.243040454731478</v>
      </c>
      <c r="AU172">
        <f t="shared" si="209"/>
        <v>50.739090639945807</v>
      </c>
    </row>
    <row r="173" spans="1:47" hidden="1" x14ac:dyDescent="0.35">
      <c r="A173" s="9">
        <v>27</v>
      </c>
      <c r="B173" s="16">
        <f t="shared" si="175"/>
        <v>21.191690251501388</v>
      </c>
      <c r="C173" s="16">
        <f t="shared" si="176"/>
        <v>31.683354135414159</v>
      </c>
      <c r="D173" s="16">
        <f t="shared" si="177"/>
        <v>135.90253252848157</v>
      </c>
      <c r="E173" s="16">
        <f t="shared" si="178"/>
        <v>300.94764832321425</v>
      </c>
      <c r="F173" s="16">
        <f t="shared" si="179"/>
        <v>450.44556177123008</v>
      </c>
      <c r="G173" s="16">
        <f t="shared" si="180"/>
        <v>525.20158399527111</v>
      </c>
      <c r="H173" s="16">
        <f t="shared" si="181"/>
        <v>227.02231566428816</v>
      </c>
      <c r="I173" s="16">
        <f t="shared" si="182"/>
        <v>289.22576125466924</v>
      </c>
      <c r="J173" s="16">
        <f t="shared" si="183"/>
        <v>1981.62044792407</v>
      </c>
      <c r="AM173">
        <v>30</v>
      </c>
      <c r="AN173">
        <f t="shared" ref="AN173:AU173" si="210">AN172+AE110/B$57*(1-B$50)-AN172/B$57</f>
        <v>6.0683852822838515</v>
      </c>
      <c r="AO173">
        <f t="shared" si="210"/>
        <v>9.0727449130733113</v>
      </c>
      <c r="AP173">
        <f t="shared" si="210"/>
        <v>40.979650399903541</v>
      </c>
      <c r="AQ173">
        <f t="shared" si="210"/>
        <v>83.50327506919119</v>
      </c>
      <c r="AR173">
        <f t="shared" si="210"/>
        <v>119.11170610464421</v>
      </c>
      <c r="AS173">
        <f t="shared" si="210"/>
        <v>114.16866932477595</v>
      </c>
      <c r="AT173">
        <f t="shared" si="210"/>
        <v>44.320765032340717</v>
      </c>
      <c r="AU173">
        <f t="shared" si="210"/>
        <v>52.167339524996237</v>
      </c>
    </row>
    <row r="174" spans="1:47" hidden="1" x14ac:dyDescent="0.35">
      <c r="A174" s="9">
        <v>28</v>
      </c>
      <c r="B174" s="16">
        <f t="shared" si="175"/>
        <v>21.702542586810655</v>
      </c>
      <c r="C174" s="16">
        <f t="shared" si="176"/>
        <v>32.447121218568846</v>
      </c>
      <c r="D174" s="16">
        <f t="shared" si="177"/>
        <v>139.17612282979843</v>
      </c>
      <c r="E174" s="16">
        <f t="shared" si="178"/>
        <v>308.20562588268047</v>
      </c>
      <c r="F174" s="16">
        <f t="shared" si="179"/>
        <v>461.31613984470846</v>
      </c>
      <c r="G174" s="16">
        <f t="shared" si="180"/>
        <v>537.22186787874546</v>
      </c>
      <c r="H174" s="16">
        <f t="shared" si="181"/>
        <v>232.74802198669119</v>
      </c>
      <c r="I174" s="16">
        <f t="shared" si="182"/>
        <v>297.22028297336948</v>
      </c>
      <c r="J174" s="16">
        <f t="shared" si="183"/>
        <v>2030.037725201373</v>
      </c>
      <c r="AM174">
        <v>31</v>
      </c>
      <c r="AN174">
        <f t="shared" ref="AN174:AU174" si="211">AN173+AE111/B$57*(1-B$50)-AN173/B$57</f>
        <v>6.2142837310912942</v>
      </c>
      <c r="AO174">
        <f t="shared" si="211"/>
        <v>9.2908753295957158</v>
      </c>
      <c r="AP174">
        <f t="shared" si="211"/>
        <v>41.96489888824064</v>
      </c>
      <c r="AQ174">
        <f t="shared" si="211"/>
        <v>85.510892868031917</v>
      </c>
      <c r="AR174">
        <f t="shared" si="211"/>
        <v>121.97543547367584</v>
      </c>
      <c r="AS174">
        <f t="shared" si="211"/>
        <v>116.82832497639203</v>
      </c>
      <c r="AT174">
        <f t="shared" si="211"/>
        <v>45.414771235093909</v>
      </c>
      <c r="AU174">
        <f t="shared" si="211"/>
        <v>53.595890741812241</v>
      </c>
    </row>
    <row r="175" spans="1:47" hidden="1" x14ac:dyDescent="0.35">
      <c r="A175" s="9">
        <v>29</v>
      </c>
      <c r="B175" s="16">
        <f t="shared" si="175"/>
        <v>22.224553727666407</v>
      </c>
      <c r="C175" s="16">
        <f t="shared" si="176"/>
        <v>33.227571651832072</v>
      </c>
      <c r="D175" s="16">
        <f t="shared" si="177"/>
        <v>142.52188256918581</v>
      </c>
      <c r="E175" s="16">
        <f t="shared" si="178"/>
        <v>315.62128371874343</v>
      </c>
      <c r="F175" s="16">
        <f t="shared" si="179"/>
        <v>472.42099661849352</v>
      </c>
      <c r="G175" s="16">
        <f t="shared" si="180"/>
        <v>549.66098083723807</v>
      </c>
      <c r="H175" s="16">
        <f t="shared" si="181"/>
        <v>238.54960410411499</v>
      </c>
      <c r="I175" s="16">
        <f t="shared" si="182"/>
        <v>305.24324232470445</v>
      </c>
      <c r="J175" s="16">
        <f t="shared" si="183"/>
        <v>2079.4701155519788</v>
      </c>
      <c r="AM175">
        <v>32</v>
      </c>
      <c r="AN175">
        <f t="shared" ref="AN175:AU175" si="212">AN174+AE112/B$57*(1-B$50)-AN174/B$57</f>
        <v>6.3634713151580957</v>
      </c>
      <c r="AO175">
        <f t="shared" si="212"/>
        <v>9.5139232791692745</v>
      </c>
      <c r="AP175">
        <f t="shared" si="212"/>
        <v>42.972358822749428</v>
      </c>
      <c r="AQ175">
        <f t="shared" si="212"/>
        <v>87.563770411191101</v>
      </c>
      <c r="AR175">
        <f t="shared" si="212"/>
        <v>124.90372476995782</v>
      </c>
      <c r="AS175">
        <f t="shared" si="212"/>
        <v>119.56964978162567</v>
      </c>
      <c r="AT175">
        <f t="shared" si="212"/>
        <v>46.527486278724332</v>
      </c>
      <c r="AU175">
        <f t="shared" si="212"/>
        <v>55.029756924077425</v>
      </c>
    </row>
    <row r="176" spans="1:47" hidden="1" x14ac:dyDescent="0.35">
      <c r="A176" s="9">
        <v>30</v>
      </c>
      <c r="B176" s="16">
        <f t="shared" si="175"/>
        <v>22.758282782950229</v>
      </c>
      <c r="C176" s="16">
        <f t="shared" si="176"/>
        <v>34.025541349870643</v>
      </c>
      <c r="D176" s="16">
        <f t="shared" si="177"/>
        <v>145.94324001384308</v>
      </c>
      <c r="E176" s="16">
        <f t="shared" si="178"/>
        <v>323.20276583070847</v>
      </c>
      <c r="F176" s="16">
        <f t="shared" si="179"/>
        <v>483.77276944812985</v>
      </c>
      <c r="G176" s="16">
        <f t="shared" si="180"/>
        <v>562.4983840382389</v>
      </c>
      <c r="H176" s="16">
        <f t="shared" si="181"/>
        <v>244.44100012939327</v>
      </c>
      <c r="I176" s="16">
        <f t="shared" si="182"/>
        <v>313.31794865492532</v>
      </c>
      <c r="J176" s="16">
        <f t="shared" si="183"/>
        <v>2129.9599322480594</v>
      </c>
      <c r="AM176">
        <v>33</v>
      </c>
      <c r="AN176">
        <f t="shared" ref="AN176:AU176" si="213">AN175+AE113/B$57*(1-B$50)-AN175/B$57</f>
        <v>6.5160839212283364</v>
      </c>
      <c r="AO176">
        <f t="shared" si="213"/>
        <v>9.7420919238723229</v>
      </c>
      <c r="AP176">
        <f t="shared" si="213"/>
        <v>44.00294784313261</v>
      </c>
      <c r="AQ176">
        <f t="shared" si="213"/>
        <v>89.663777551626538</v>
      </c>
      <c r="AR176">
        <f t="shared" si="213"/>
        <v>127.89924121074338</v>
      </c>
      <c r="AS176">
        <f t="shared" si="213"/>
        <v>122.39017516208986</v>
      </c>
      <c r="AT176">
        <f t="shared" si="213"/>
        <v>47.660975638204434</v>
      </c>
      <c r="AU176">
        <f t="shared" si="213"/>
        <v>56.47341081739021</v>
      </c>
    </row>
    <row r="177" spans="1:47" hidden="1" x14ac:dyDescent="0.35">
      <c r="A177" s="9">
        <v>31</v>
      </c>
      <c r="B177" s="16">
        <f t="shared" si="175"/>
        <v>23.304223906375533</v>
      </c>
      <c r="C177" s="16">
        <f t="shared" si="176"/>
        <v>34.841769113927555</v>
      </c>
      <c r="D177" s="16">
        <f t="shared" si="177"/>
        <v>149.44324530054629</v>
      </c>
      <c r="E177" s="16">
        <f t="shared" si="178"/>
        <v>330.95724394648721</v>
      </c>
      <c r="F177" s="16">
        <f t="shared" si="179"/>
        <v>495.3825310502919</v>
      </c>
      <c r="G177" s="16">
        <f t="shared" si="180"/>
        <v>575.71986407136524</v>
      </c>
      <c r="H177" s="16">
        <f t="shared" si="181"/>
        <v>250.43424176842797</v>
      </c>
      <c r="I177" s="16">
        <f t="shared" si="182"/>
        <v>321.4655838357553</v>
      </c>
      <c r="J177" s="16">
        <f t="shared" si="183"/>
        <v>2181.5487029931769</v>
      </c>
      <c r="AM177">
        <v>34</v>
      </c>
      <c r="AN177">
        <f t="shared" ref="AN177:AU177" si="214">AN176+AE114/B$57*(1-B$50)-AN176/B$57</f>
        <v>6.6722447363137256</v>
      </c>
      <c r="AO177">
        <f t="shared" si="214"/>
        <v>9.9755654386182648</v>
      </c>
      <c r="AP177">
        <f t="shared" si="214"/>
        <v>45.057497828125442</v>
      </c>
      <c r="AQ177">
        <f t="shared" si="214"/>
        <v>91.812609389178675</v>
      </c>
      <c r="AR177">
        <f t="shared" si="214"/>
        <v>130.96440273992567</v>
      </c>
      <c r="AS177">
        <f t="shared" si="214"/>
        <v>125.28842967665912</v>
      </c>
      <c r="AT177">
        <f t="shared" si="214"/>
        <v>48.817016004390673</v>
      </c>
      <c r="AU177">
        <f t="shared" si="214"/>
        <v>57.930840292562486</v>
      </c>
    </row>
    <row r="178" spans="1:47" hidden="1" x14ac:dyDescent="0.35">
      <c r="A178" s="9">
        <v>32</v>
      </c>
      <c r="B178" s="16">
        <f t="shared" si="175"/>
        <v>23.862825117723371</v>
      </c>
      <c r="C178" s="16">
        <f t="shared" si="176"/>
        <v>35.676924771148023</v>
      </c>
      <c r="D178" s="16">
        <f t="shared" si="177"/>
        <v>153.02468240734277</v>
      </c>
      <c r="E178" s="16">
        <f t="shared" si="178"/>
        <v>338.89119612596289</v>
      </c>
      <c r="F178" s="16">
        <f t="shared" si="179"/>
        <v>507.26023135174194</v>
      </c>
      <c r="G178" s="16">
        <f t="shared" si="180"/>
        <v>589.31625730172891</v>
      </c>
      <c r="H178" s="16">
        <f t="shared" si="181"/>
        <v>256.53977607458302</v>
      </c>
      <c r="I178" s="16">
        <f t="shared" si="182"/>
        <v>329.70536258053608</v>
      </c>
      <c r="J178" s="16">
        <f t="shared" si="183"/>
        <v>2234.2772557307671</v>
      </c>
      <c r="AM178">
        <v>35</v>
      </c>
      <c r="AN178">
        <f t="shared" ref="AN178:AU178" si="215">AN177+AE115/B$57*(1-B$50)-AN177/B$57</f>
        <v>6.8320683034683451</v>
      </c>
      <c r="AO178">
        <f t="shared" si="215"/>
        <v>10.214515074878934</v>
      </c>
      <c r="AP178">
        <f t="shared" si="215"/>
        <v>46.136782284038716</v>
      </c>
      <c r="AQ178">
        <f t="shared" si="215"/>
        <v>94.011842079563976</v>
      </c>
      <c r="AR178">
        <f t="shared" si="215"/>
        <v>134.10145763574675</v>
      </c>
      <c r="AS178">
        <f t="shared" si="215"/>
        <v>128.26371953754327</v>
      </c>
      <c r="AT178">
        <f t="shared" si="215"/>
        <v>49.997155556090355</v>
      </c>
      <c r="AU178">
        <f t="shared" si="215"/>
        <v>59.405602647962858</v>
      </c>
    </row>
    <row r="179" spans="1:47" hidden="1" x14ac:dyDescent="0.35">
      <c r="A179" s="9">
        <v>33</v>
      </c>
      <c r="B179" s="16">
        <f t="shared" si="175"/>
        <v>24.434502490863082</v>
      </c>
      <c r="C179" s="16">
        <f t="shared" si="176"/>
        <v>36.531630386860066</v>
      </c>
      <c r="D179" s="16">
        <f t="shared" si="177"/>
        <v>156.69015315295357</v>
      </c>
      <c r="E179" s="16">
        <f t="shared" si="178"/>
        <v>347.01061731009486</v>
      </c>
      <c r="F179" s="16">
        <f t="shared" si="179"/>
        <v>519.41503252306075</v>
      </c>
      <c r="G179" s="16">
        <f t="shared" si="180"/>
        <v>603.28241256505248</v>
      </c>
      <c r="H179" s="16">
        <f t="shared" si="181"/>
        <v>262.76674827077068</v>
      </c>
      <c r="I179" s="16">
        <f t="shared" si="182"/>
        <v>338.05470807706058</v>
      </c>
      <c r="J179" s="16">
        <f t="shared" si="183"/>
        <v>2288.1858047767159</v>
      </c>
      <c r="AM179">
        <v>36</v>
      </c>
      <c r="AN179">
        <f t="shared" ref="AN179:AU179" si="216">AN178+AE116/B$57*(1-B$50)-AN178/B$57</f>
        <v>6.9956635138855994</v>
      </c>
      <c r="AO179">
        <f t="shared" si="216"/>
        <v>10.459103634120464</v>
      </c>
      <c r="AP179">
        <f t="shared" si="216"/>
        <v>47.241536550312773</v>
      </c>
      <c r="AQ179">
        <f t="shared" si="216"/>
        <v>96.262974006759777</v>
      </c>
      <c r="AR179">
        <f t="shared" si="216"/>
        <v>137.31254324038616</v>
      </c>
      <c r="AS179">
        <f t="shared" si="216"/>
        <v>131.31595711970579</v>
      </c>
      <c r="AT179">
        <f t="shared" si="216"/>
        <v>51.20276335582507</v>
      </c>
      <c r="AU179">
        <f t="shared" si="216"/>
        <v>60.900876621709202</v>
      </c>
    </row>
    <row r="180" spans="1:47" hidden="1" x14ac:dyDescent="0.35">
      <c r="A180" s="9">
        <v>34</v>
      </c>
      <c r="B180" s="16">
        <f t="shared" si="175"/>
        <v>25.019650790645958</v>
      </c>
      <c r="C180" s="16">
        <f t="shared" si="176"/>
        <v>37.406476167622785</v>
      </c>
      <c r="D180" s="16">
        <f t="shared" si="177"/>
        <v>160.44213990910995</v>
      </c>
      <c r="E180" s="16">
        <f t="shared" si="178"/>
        <v>355.3211775123703</v>
      </c>
      <c r="F180" s="16">
        <f t="shared" si="179"/>
        <v>531.85556141479151</v>
      </c>
      <c r="G180" s="16">
        <f t="shared" si="180"/>
        <v>617.61635716395597</v>
      </c>
      <c r="H180" s="16">
        <f t="shared" si="181"/>
        <v>269.12324630216398</v>
      </c>
      <c r="I180" s="16">
        <f t="shared" si="182"/>
        <v>346.5294332353651</v>
      </c>
      <c r="J180" s="16">
        <f t="shared" si="183"/>
        <v>2343.3140424960256</v>
      </c>
      <c r="AM180">
        <v>37</v>
      </c>
      <c r="AN180">
        <f t="shared" ref="AN180:AU180" si="217">AN179+AE117/B$57*(1-B$50)-AN179/B$57</f>
        <v>7.1631358081533527</v>
      </c>
      <c r="AO180">
        <f t="shared" si="217"/>
        <v>10.709488758864326</v>
      </c>
      <c r="AP180">
        <f t="shared" si="217"/>
        <v>48.372472664537121</v>
      </c>
      <c r="AQ180">
        <f t="shared" si="217"/>
        <v>98.567456073107024</v>
      </c>
      <c r="AR180">
        <f t="shared" si="217"/>
        <v>140.59972916671936</v>
      </c>
      <c r="AS180">
        <f t="shared" si="217"/>
        <v>134.44552787647982</v>
      </c>
      <c r="AT180">
        <f t="shared" si="217"/>
        <v>52.435069557437373</v>
      </c>
      <c r="AU180">
        <f t="shared" si="217"/>
        <v>62.419511111837174</v>
      </c>
    </row>
    <row r="181" spans="1:47" hidden="1" x14ac:dyDescent="0.35">
      <c r="A181" s="9">
        <v>35</v>
      </c>
      <c r="B181" s="16">
        <f t="shared" si="175"/>
        <v>25.618651413584089</v>
      </c>
      <c r="C181" s="16">
        <f t="shared" si="176"/>
        <v>38.302032333206981</v>
      </c>
      <c r="D181" s="16">
        <f t="shared" si="177"/>
        <v>164.28305225147483</v>
      </c>
      <c r="E181" s="16">
        <f t="shared" si="178"/>
        <v>363.82834012652273</v>
      </c>
      <c r="F181" s="16">
        <f t="shared" si="179"/>
        <v>544.59009879771656</v>
      </c>
      <c r="G181" s="16">
        <f t="shared" si="180"/>
        <v>632.31863289051671</v>
      </c>
      <c r="H181" s="16">
        <f t="shared" si="181"/>
        <v>275.6165094562578</v>
      </c>
      <c r="I181" s="16">
        <f t="shared" si="182"/>
        <v>355.14392043485327</v>
      </c>
      <c r="J181" s="16">
        <f t="shared" si="183"/>
        <v>2399.7012377041328</v>
      </c>
      <c r="AM181">
        <v>38</v>
      </c>
      <c r="AN181">
        <f t="shared" ref="AN181:AU181" si="218">AN180+AE118/B$57*(1-B$50)-AN180/B$57</f>
        <v>7.3345887931833751</v>
      </c>
      <c r="AO181">
        <f t="shared" si="218"/>
        <v>10.965825350132462</v>
      </c>
      <c r="AP181">
        <f t="shared" si="218"/>
        <v>49.530290281533567</v>
      </c>
      <c r="AQ181">
        <f t="shared" si="218"/>
        <v>100.92671394887057</v>
      </c>
      <c r="AR181">
        <f t="shared" si="218"/>
        <v>143.96504903579233</v>
      </c>
      <c r="AS181">
        <f t="shared" si="218"/>
        <v>137.65318770089166</v>
      </c>
      <c r="AT181">
        <f t="shared" si="218"/>
        <v>53.695197945871691</v>
      </c>
      <c r="AU181">
        <f t="shared" si="218"/>
        <v>63.964070033426992</v>
      </c>
    </row>
    <row r="182" spans="1:47" hidden="1" x14ac:dyDescent="0.35">
      <c r="A182" s="9">
        <v>36</v>
      </c>
      <c r="B182" s="16">
        <f t="shared" si="175"/>
        <v>26.231878298307869</v>
      </c>
      <c r="C182" s="16">
        <f t="shared" si="176"/>
        <v>39.218857953224898</v>
      </c>
      <c r="D182" s="16">
        <f t="shared" si="177"/>
        <v>168.21526158354888</v>
      </c>
      <c r="E182" s="16">
        <f t="shared" si="178"/>
        <v>372.53745011526615</v>
      </c>
      <c r="F182" s="16">
        <f t="shared" si="179"/>
        <v>557.62672069627865</v>
      </c>
      <c r="G182" s="16">
        <f t="shared" si="180"/>
        <v>647.39177200611073</v>
      </c>
      <c r="H182" s="16">
        <f t="shared" si="181"/>
        <v>282.25310433015852</v>
      </c>
      <c r="I182" s="16">
        <f t="shared" si="182"/>
        <v>363.91129476276916</v>
      </c>
      <c r="J182" s="16">
        <f t="shared" si="183"/>
        <v>2457.3863397456653</v>
      </c>
      <c r="AM182">
        <v>39</v>
      </c>
      <c r="AN182">
        <f t="shared" ref="AN182:AU182" si="219">AN181+AE119/B$57*(1-B$50)-AN181/B$57</f>
        <v>7.5101254298332254</v>
      </c>
      <c r="AO182">
        <f t="shared" si="219"/>
        <v>11.228267343041582</v>
      </c>
      <c r="AP182">
        <f t="shared" si="219"/>
        <v>50.715684693336399</v>
      </c>
      <c r="AQ182">
        <f t="shared" si="219"/>
        <v>103.34216441436519</v>
      </c>
      <c r="AR182">
        <f t="shared" si="219"/>
        <v>147.41052378774577</v>
      </c>
      <c r="AS182">
        <f t="shared" si="219"/>
        <v>140.93998422830185</v>
      </c>
      <c r="AT182">
        <f t="shared" si="219"/>
        <v>54.984192143104153</v>
      </c>
      <c r="AU182">
        <f t="shared" si="219"/>
        <v>65.536873056229695</v>
      </c>
    </row>
    <row r="183" spans="1:47" hidden="1" x14ac:dyDescent="0.35">
      <c r="A183" s="9">
        <v>37</v>
      </c>
      <c r="B183" s="16">
        <f t="shared" si="175"/>
        <v>26.859702318532115</v>
      </c>
      <c r="C183" s="16">
        <f t="shared" si="176"/>
        <v>40.157507514982953</v>
      </c>
      <c r="D183" s="16">
        <f t="shared" si="177"/>
        <v>172.24112681566686</v>
      </c>
      <c r="E183" s="16">
        <f t="shared" si="178"/>
        <v>381.45379962859494</v>
      </c>
      <c r="F183" s="16">
        <f t="shared" si="179"/>
        <v>570.97340369997528</v>
      </c>
      <c r="G183" s="16">
        <f t="shared" si="180"/>
        <v>662.83988692875005</v>
      </c>
      <c r="H183" s="16">
        <f t="shared" si="181"/>
        <v>289.03907185025622</v>
      </c>
      <c r="I183" s="16">
        <f t="shared" si="182"/>
        <v>372.84358741315191</v>
      </c>
      <c r="J183" s="16">
        <f t="shared" si="183"/>
        <v>2516.4080861699103</v>
      </c>
      <c r="AM183">
        <v>40</v>
      </c>
      <c r="AN183">
        <f t="shared" ref="AN183:AU183" si="220">AN182+AE120/B$57*(1-B$50)-AN182/B$57</f>
        <v>7.6898489067436699</v>
      </c>
      <c r="AO183">
        <f t="shared" si="220"/>
        <v>11.496969013263383</v>
      </c>
      <c r="AP183">
        <f t="shared" si="220"/>
        <v>51.929352730194026</v>
      </c>
      <c r="AQ183">
        <f t="shared" si="220"/>
        <v>105.81522738428853</v>
      </c>
      <c r="AR183">
        <f t="shared" si="220"/>
        <v>150.93817883370306</v>
      </c>
      <c r="AS183">
        <f t="shared" si="220"/>
        <v>144.30719683469309</v>
      </c>
      <c r="AT183">
        <f t="shared" si="220"/>
        <v>56.303036627674622</v>
      </c>
      <c r="AU183">
        <f t="shared" si="220"/>
        <v>67.140032189867981</v>
      </c>
    </row>
    <row r="184" spans="1:47" hidden="1" x14ac:dyDescent="0.35">
      <c r="A184" s="9">
        <v>38</v>
      </c>
      <c r="B184" s="16">
        <f t="shared" si="175"/>
        <v>27.502494549312043</v>
      </c>
      <c r="C184" s="16">
        <f t="shared" si="176"/>
        <v>41.118535806808339</v>
      </c>
      <c r="D184" s="16">
        <f t="shared" si="177"/>
        <v>176.36301343247624</v>
      </c>
      <c r="E184" s="16">
        <f t="shared" si="178"/>
        <v>390.58267682514781</v>
      </c>
      <c r="F184" s="16">
        <f t="shared" si="179"/>
        <v>584.63810338581993</v>
      </c>
      <c r="G184" s="16">
        <f t="shared" si="180"/>
        <v>678.66835129152264</v>
      </c>
      <c r="H184" s="16">
        <f t="shared" si="181"/>
        <v>295.98004912374171</v>
      </c>
      <c r="I184" s="16">
        <f t="shared" si="182"/>
        <v>381.95188721906487</v>
      </c>
      <c r="J184" s="16">
        <f t="shared" si="183"/>
        <v>2576.8051116338934</v>
      </c>
      <c r="AM184">
        <v>41</v>
      </c>
      <c r="AN184">
        <f t="shared" ref="AN184:AU184" si="221">AN183+AE121/B$57*(1-B$50)-AN183/B$57</f>
        <v>7.8738632859381035</v>
      </c>
      <c r="AO184">
        <f t="shared" si="221"/>
        <v>11.772085942249856</v>
      </c>
      <c r="AP184">
        <f t="shared" si="221"/>
        <v>53.171997120285411</v>
      </c>
      <c r="AQ184">
        <f t="shared" si="221"/>
        <v>108.34733479141354</v>
      </c>
      <c r="AR184">
        <f t="shared" si="221"/>
        <v>154.55005672774919</v>
      </c>
      <c r="AS184">
        <f t="shared" si="221"/>
        <v>147.75629114571967</v>
      </c>
      <c r="AT184">
        <f t="shared" si="221"/>
        <v>57.65267353947165</v>
      </c>
      <c r="AU184">
        <f t="shared" si="221"/>
        <v>68.775484337000307</v>
      </c>
    </row>
    <row r="185" spans="1:47" hidden="1" x14ac:dyDescent="0.35">
      <c r="A185" s="9">
        <v>39</v>
      </c>
      <c r="B185" s="16">
        <f t="shared" si="175"/>
        <v>28.160628701847983</v>
      </c>
      <c r="C185" s="16">
        <f t="shared" si="176"/>
        <v>42.10250155828632</v>
      </c>
      <c r="D185" s="16">
        <f t="shared" si="177"/>
        <v>180.58330770161098</v>
      </c>
      <c r="E185" s="16">
        <f t="shared" si="178"/>
        <v>399.92940227222982</v>
      </c>
      <c r="F185" s="16">
        <f t="shared" si="179"/>
        <v>598.62881280182103</v>
      </c>
      <c r="G185" s="16">
        <f t="shared" si="180"/>
        <v>694.8835537392788</v>
      </c>
      <c r="H185" s="16">
        <f t="shared" si="181"/>
        <v>303.08136975108494</v>
      </c>
      <c r="I185" s="16">
        <f t="shared" si="182"/>
        <v>391.24647927978259</v>
      </c>
      <c r="J185" s="16">
        <f t="shared" si="183"/>
        <v>2638.6160558059423</v>
      </c>
      <c r="AM185">
        <v>42</v>
      </c>
      <c r="AN185">
        <f t="shared" ref="AN185:AU185" si="222">AN184+AE122/B$57*(1-B$50)-AN184/B$57</f>
        <v>8.0622739831788728</v>
      </c>
      <c r="AO185">
        <f t="shared" si="222"/>
        <v>12.053775735406239</v>
      </c>
      <c r="AP185">
        <f t="shared" si="222"/>
        <v>54.444329733553985</v>
      </c>
      <c r="AQ185">
        <f t="shared" si="222"/>
        <v>110.93993719647258</v>
      </c>
      <c r="AR185">
        <f t="shared" si="222"/>
        <v>158.2482265954784</v>
      </c>
      <c r="AS185">
        <f t="shared" si="222"/>
        <v>151.28888474840571</v>
      </c>
      <c r="AT185">
        <f t="shared" si="222"/>
        <v>59.034016082132538</v>
      </c>
      <c r="AU185">
        <f t="shared" si="222"/>
        <v>70.445020034807172</v>
      </c>
    </row>
    <row r="186" spans="1:47" hidden="1" x14ac:dyDescent="0.35">
      <c r="A186" s="9">
        <v>40</v>
      </c>
      <c r="B186" s="16">
        <f t="shared" si="175"/>
        <v>28.834482948240336</v>
      </c>
      <c r="C186" s="16">
        <f t="shared" si="176"/>
        <v>43.109970168421782</v>
      </c>
      <c r="D186" s="16">
        <f t="shared" si="177"/>
        <v>184.90442733105013</v>
      </c>
      <c r="E186" s="16">
        <f t="shared" si="178"/>
        <v>409.49935621435299</v>
      </c>
      <c r="F186" s="16">
        <f t="shared" si="179"/>
        <v>612.95360625542958</v>
      </c>
      <c r="G186" s="16">
        <f t="shared" si="180"/>
        <v>711.49270916545481</v>
      </c>
      <c r="H186" s="16">
        <f t="shared" si="181"/>
        <v>310.34814594599015</v>
      </c>
      <c r="I186" s="16">
        <f t="shared" si="182"/>
        <v>400.73697037447607</v>
      </c>
      <c r="J186" s="16">
        <f t="shared" si="183"/>
        <v>2701.879668403416</v>
      </c>
      <c r="AM186">
        <v>43</v>
      </c>
      <c r="AN186">
        <f t="shared" ref="AN186:AU186" si="223">AN185+AE123/B$57*(1-B$50)-AN185/B$57</f>
        <v>8.2551881292385367</v>
      </c>
      <c r="AO186">
        <f t="shared" si="223"/>
        <v>12.342198562221871</v>
      </c>
      <c r="AP186">
        <f t="shared" si="223"/>
        <v>55.747074021363233</v>
      </c>
      <c r="AQ186">
        <f t="shared" si="223"/>
        <v>113.59450875938685</v>
      </c>
      <c r="AR186">
        <f t="shared" si="223"/>
        <v>162.03479122511231</v>
      </c>
      <c r="AS186">
        <f t="shared" si="223"/>
        <v>154.90672151099301</v>
      </c>
      <c r="AT186">
        <f t="shared" si="223"/>
        <v>60.447959195092906</v>
      </c>
      <c r="AU186">
        <f t="shared" si="223"/>
        <v>72.150308665283674</v>
      </c>
    </row>
    <row r="187" spans="1:47" hidden="1" x14ac:dyDescent="0.35">
      <c r="A187" s="9">
        <v>41</v>
      </c>
      <c r="B187" s="16">
        <f t="shared" si="175"/>
        <v>29.524441301110187</v>
      </c>
      <c r="C187" s="16">
        <f t="shared" si="176"/>
        <v>44.141515768287924</v>
      </c>
      <c r="D187" s="16">
        <f t="shared" si="177"/>
        <v>189.32882954459001</v>
      </c>
      <c r="E187" s="16">
        <f t="shared" si="178"/>
        <v>419.2979991666395</v>
      </c>
      <c r="F187" s="16">
        <f t="shared" si="179"/>
        <v>627.62067233450432</v>
      </c>
      <c r="G187" s="16">
        <f t="shared" si="180"/>
        <v>728.50371499202015</v>
      </c>
      <c r="H187" s="16">
        <f t="shared" si="181"/>
        <v>317.78533545977331</v>
      </c>
      <c r="I187" s="16">
        <f t="shared" si="182"/>
        <v>410.43240137512032</v>
      </c>
      <c r="J187" s="16">
        <f t="shared" si="183"/>
        <v>2766.6349099420459</v>
      </c>
      <c r="AM187">
        <v>44</v>
      </c>
      <c r="AN187">
        <f t="shared" ref="AN187:AU187" si="224">AN186+AE124/B$57*(1-B$50)-AN186/B$57</f>
        <v>8.4527148457576136</v>
      </c>
      <c r="AO187">
        <f t="shared" si="224"/>
        <v>12.637517568700652</v>
      </c>
      <c r="AP187">
        <f t="shared" si="224"/>
        <v>57.08096687935695</v>
      </c>
      <c r="AQ187">
        <f t="shared" si="224"/>
        <v>116.31255103517307</v>
      </c>
      <c r="AR187">
        <f t="shared" si="224"/>
        <v>165.91189248210119</v>
      </c>
      <c r="AS187">
        <f t="shared" si="224"/>
        <v>158.61165249001758</v>
      </c>
      <c r="AT187">
        <f t="shared" si="224"/>
        <v>61.895388046277944</v>
      </c>
      <c r="AU187">
        <f t="shared" si="224"/>
        <v>73.892920445766435</v>
      </c>
    </row>
    <row r="188" spans="1:47" hidden="1" x14ac:dyDescent="0.35">
      <c r="A188" s="9">
        <v>42</v>
      </c>
      <c r="B188" s="16">
        <f t="shared" si="175"/>
        <v>30.230894670204627</v>
      </c>
      <c r="C188" s="16">
        <f t="shared" si="176"/>
        <v>45.197722800739704</v>
      </c>
      <c r="D188" s="16">
        <f t="shared" si="177"/>
        <v>193.85901729032804</v>
      </c>
      <c r="E188" s="16">
        <f t="shared" si="178"/>
        <v>429.33088765582164</v>
      </c>
      <c r="F188" s="16">
        <f t="shared" si="179"/>
        <v>642.63833908326308</v>
      </c>
      <c r="G188" s="16">
        <f t="shared" si="180"/>
        <v>745.92504255603899</v>
      </c>
      <c r="H188" s="16">
        <f t="shared" si="181"/>
        <v>325.39779593492062</v>
      </c>
      <c r="I188" s="16">
        <f t="shared" si="182"/>
        <v>420.34134722776628</v>
      </c>
      <c r="J188" s="16">
        <f t="shared" si="183"/>
        <v>2832.9210472190825</v>
      </c>
      <c r="AM188">
        <v>45</v>
      </c>
      <c r="AN188">
        <f t="shared" ref="AN188:AU188" si="225">AN187+AE125/B$57*(1-B$50)-AN187/B$57</f>
        <v>8.6549654601542425</v>
      </c>
      <c r="AO188">
        <f t="shared" si="225"/>
        <v>12.939899198669004</v>
      </c>
      <c r="AP188">
        <f t="shared" si="225"/>
        <v>58.446760098738721</v>
      </c>
      <c r="AQ188">
        <f t="shared" si="225"/>
        <v>119.0955959311818</v>
      </c>
      <c r="AR188">
        <f t="shared" si="225"/>
        <v>169.88171552742179</v>
      </c>
      <c r="AS188">
        <f t="shared" si="225"/>
        <v>162.4056218599319</v>
      </c>
      <c r="AT188">
        <f t="shared" si="225"/>
        <v>63.377184793732241</v>
      </c>
      <c r="AU188">
        <f t="shared" si="225"/>
        <v>75.674345521196486</v>
      </c>
    </row>
    <row r="189" spans="1:47" hidden="1" x14ac:dyDescent="0.35">
      <c r="A189" s="9">
        <v>43</v>
      </c>
      <c r="B189" s="16">
        <f t="shared" si="175"/>
        <v>30.954241685942016</v>
      </c>
      <c r="C189" s="16">
        <f t="shared" si="176"/>
        <v>46.279187251683112</v>
      </c>
      <c r="D189" s="16">
        <f t="shared" si="177"/>
        <v>198.49754410681419</v>
      </c>
      <c r="E189" s="16">
        <f t="shared" si="178"/>
        <v>439.60368645404242</v>
      </c>
      <c r="F189" s="16">
        <f t="shared" si="179"/>
        <v>658.01509349532796</v>
      </c>
      <c r="G189" s="16">
        <f t="shared" si="180"/>
        <v>763.76565571264052</v>
      </c>
      <c r="H189" s="16">
        <f t="shared" si="181"/>
        <v>333.19032894648149</v>
      </c>
      <c r="I189" s="16">
        <f t="shared" si="182"/>
        <v>430.47200530016516</v>
      </c>
      <c r="J189" s="16">
        <f t="shared" si="183"/>
        <v>2900.7777429530965</v>
      </c>
      <c r="AM189">
        <v>46</v>
      </c>
      <c r="AN189">
        <f t="shared" ref="AN189:AU189" si="226">AN188+AE126/B$57*(1-B$50)-AN188/B$57</f>
        <v>8.8620536772992455</v>
      </c>
      <c r="AO189">
        <f t="shared" si="226"/>
        <v>13.2495134504445</v>
      </c>
      <c r="AP189">
        <f t="shared" si="226"/>
        <v>59.845221525589267</v>
      </c>
      <c r="AQ189">
        <f t="shared" si="226"/>
        <v>121.945208069411</v>
      </c>
      <c r="AR189">
        <f t="shared" si="226"/>
        <v>173.94649218725621</v>
      </c>
      <c r="AS189">
        <f t="shared" si="226"/>
        <v>166.29065666030056</v>
      </c>
      <c r="AT189">
        <f t="shared" si="226"/>
        <v>64.894233978507813</v>
      </c>
      <c r="AU189">
        <f t="shared" si="226"/>
        <v>77.496010475221397</v>
      </c>
    </row>
    <row r="190" spans="1:47" hidden="1" x14ac:dyDescent="0.35">
      <c r="A190" s="9">
        <v>44</v>
      </c>
      <c r="B190" s="16">
        <f t="shared" si="175"/>
        <v>31.694889355852023</v>
      </c>
      <c r="C190" s="16">
        <f t="shared" si="176"/>
        <v>47.38651763150807</v>
      </c>
      <c r="D190" s="16">
        <f t="shared" si="177"/>
        <v>203.24701803025889</v>
      </c>
      <c r="E190" s="16">
        <f t="shared" si="178"/>
        <v>450.12217829341432</v>
      </c>
      <c r="F190" s="16">
        <f t="shared" si="179"/>
        <v>673.75959691527078</v>
      </c>
      <c r="G190" s="16">
        <f t="shared" si="180"/>
        <v>782.03495043954217</v>
      </c>
      <c r="H190" s="16">
        <f t="shared" si="181"/>
        <v>341.16771564727088</v>
      </c>
      <c r="I190" s="16">
        <f t="shared" si="182"/>
        <v>440.83227302587756</v>
      </c>
      <c r="J190" s="16">
        <f t="shared" si="183"/>
        <v>2970.2451393389947</v>
      </c>
      <c r="AM190">
        <v>47</v>
      </c>
      <c r="AN190">
        <f t="shared" ref="AN190:AU190" si="227">AN189+AE127/B$57*(1-B$50)-AN189/B$57</f>
        <v>9.0740957207410986</v>
      </c>
      <c r="AO190">
        <f t="shared" si="227"/>
        <v>13.566534087979022</v>
      </c>
      <c r="AP190">
        <f t="shared" si="227"/>
        <v>61.277136014554941</v>
      </c>
      <c r="AQ190">
        <f t="shared" si="227"/>
        <v>124.86298672981513</v>
      </c>
      <c r="AR190">
        <f t="shared" si="227"/>
        <v>178.10850372498919</v>
      </c>
      <c r="AS190">
        <f t="shared" si="227"/>
        <v>170.26885943705344</v>
      </c>
      <c r="AT190">
        <f t="shared" si="227"/>
        <v>66.447426839936952</v>
      </c>
      <c r="AU190">
        <f t="shared" si="227"/>
        <v>79.359292563225139</v>
      </c>
    </row>
    <row r="191" spans="1:47" hidden="1" x14ac:dyDescent="0.35">
      <c r="A191" s="9">
        <v>45</v>
      </c>
      <c r="B191" s="16">
        <f t="shared" si="175"/>
        <v>32.45325360206806</v>
      </c>
      <c r="C191" s="16">
        <f t="shared" si="176"/>
        <v>48.520335778684732</v>
      </c>
      <c r="D191" s="16">
        <f t="shared" si="177"/>
        <v>208.11010482188684</v>
      </c>
      <c r="E191" s="16">
        <f t="shared" si="178"/>
        <v>460.89227178380651</v>
      </c>
      <c r="F191" s="16">
        <f t="shared" si="179"/>
        <v>689.88069751467947</v>
      </c>
      <c r="G191" s="16">
        <f t="shared" si="180"/>
        <v>800.74271058241538</v>
      </c>
      <c r="H191" s="16">
        <f t="shared" si="181"/>
        <v>349.33474562292145</v>
      </c>
      <c r="I191" s="16">
        <f t="shared" si="182"/>
        <v>451.42981583550329</v>
      </c>
      <c r="J191" s="16">
        <f t="shared" si="183"/>
        <v>3041.3639355419655</v>
      </c>
      <c r="AM191">
        <v>48</v>
      </c>
      <c r="AN191">
        <f t="shared" ref="AN191:AU191" si="228">AN190+AE128/B$57*(1-B$50)-AN190/B$57</f>
        <v>9.291210452682451</v>
      </c>
      <c r="AO191">
        <f t="shared" si="228"/>
        <v>13.891138820233735</v>
      </c>
      <c r="AP191">
        <f t="shared" si="228"/>
        <v>62.743306239046163</v>
      </c>
      <c r="AQ191">
        <f t="shared" si="228"/>
        <v>127.8505675012274</v>
      </c>
      <c r="AR191">
        <f t="shared" si="228"/>
        <v>182.37008319613545</v>
      </c>
      <c r="AS191">
        <f t="shared" si="228"/>
        <v>174.34240307306027</v>
      </c>
      <c r="AT191">
        <f t="shared" si="228"/>
        <v>68.037664786009088</v>
      </c>
      <c r="AU191">
        <f t="shared" si="228"/>
        <v>81.265531950370217</v>
      </c>
    </row>
    <row r="192" spans="1:47" hidden="1" x14ac:dyDescent="0.35">
      <c r="A192" s="9">
        <v>46</v>
      </c>
      <c r="B192" s="16">
        <f t="shared" si="175"/>
        <v>33.229759714906379</v>
      </c>
      <c r="C192" s="16">
        <f t="shared" si="176"/>
        <v>49.681277537902226</v>
      </c>
      <c r="D192" s="16">
        <f t="shared" si="177"/>
        <v>213.08953071792067</v>
      </c>
      <c r="E192" s="16">
        <f t="shared" si="178"/>
        <v>471.92000806016392</v>
      </c>
      <c r="F192" s="16">
        <f t="shared" si="179"/>
        <v>706.38744069367635</v>
      </c>
      <c r="G192" s="16">
        <f t="shared" si="180"/>
        <v>819.8990759631896</v>
      </c>
      <c r="H192" s="16">
        <f t="shared" si="181"/>
        <v>357.69624028954092</v>
      </c>
      <c r="I192" s="16">
        <f t="shared" si="182"/>
        <v>462.27212637456</v>
      </c>
      <c r="J192" s="16">
        <f t="shared" si="183"/>
        <v>3114.1754593518599</v>
      </c>
      <c r="AM192">
        <v>49</v>
      </c>
      <c r="AN192">
        <f t="shared" ref="AN192:AU192" si="229">AN191+AE129/B$57*(1-B$50)-AN191/B$57</f>
        <v>9.5135194793153737</v>
      </c>
      <c r="AO192">
        <f t="shared" si="229"/>
        <v>14.2235094586641</v>
      </c>
      <c r="AP192">
        <f t="shared" si="229"/>
        <v>64.244553402563668</v>
      </c>
      <c r="AQ192">
        <f t="shared" si="229"/>
        <v>130.90962373081251</v>
      </c>
      <c r="AR192">
        <f t="shared" si="229"/>
        <v>186.73361751588527</v>
      </c>
      <c r="AS192">
        <f t="shared" si="229"/>
        <v>178.51352727236218</v>
      </c>
      <c r="AT192">
        <f t="shared" si="229"/>
        <v>69.665862204030645</v>
      </c>
      <c r="AU192">
        <f t="shared" si="229"/>
        <v>83.216042214409299</v>
      </c>
    </row>
    <row r="193" spans="1:47" hidden="1" x14ac:dyDescent="0.35">
      <c r="A193" s="9">
        <v>47</v>
      </c>
      <c r="B193" s="16">
        <f t="shared" si="175"/>
        <v>34.024842747938038</v>
      </c>
      <c r="C193" s="16">
        <f t="shared" si="176"/>
        <v>50.869993350734404</v>
      </c>
      <c r="D193" s="16">
        <f t="shared" si="177"/>
        <v>218.18808484867279</v>
      </c>
      <c r="E193" s="16">
        <f t="shared" si="178"/>
        <v>483.21156654149229</v>
      </c>
      <c r="F193" s="16">
        <f t="shared" si="179"/>
        <v>723.28907802666959</v>
      </c>
      <c r="G193" s="16">
        <f t="shared" si="180"/>
        <v>839.51451993134526</v>
      </c>
      <c r="H193" s="16">
        <f t="shared" si="181"/>
        <v>366.25707193043382</v>
      </c>
      <c r="I193" s="16">
        <f t="shared" si="182"/>
        <v>473.36657598053739</v>
      </c>
      <c r="J193" s="16">
        <f t="shared" si="183"/>
        <v>3188.7217333578237</v>
      </c>
      <c r="AM193">
        <v>50</v>
      </c>
      <c r="AN193">
        <f t="shared" ref="AN193:AU193" si="230">AN192+AE130/B$57*(1-B$50)-AN192/B$57</f>
        <v>9.7411472462504864</v>
      </c>
      <c r="AO193">
        <f t="shared" si="230"/>
        <v>14.563832059894448</v>
      </c>
      <c r="AP193">
        <f t="shared" si="230"/>
        <v>65.78171788312892</v>
      </c>
      <c r="AQ193">
        <f t="shared" si="230"/>
        <v>134.04186783720766</v>
      </c>
      <c r="AR193">
        <f t="shared" si="230"/>
        <v>191.20154933220985</v>
      </c>
      <c r="AS193">
        <f t="shared" si="230"/>
        <v>182.78453629238541</v>
      </c>
      <c r="AT193">
        <f t="shared" si="230"/>
        <v>71.332948758316377</v>
      </c>
      <c r="AU193">
        <f t="shared" si="230"/>
        <v>85.212119348285839</v>
      </c>
    </row>
    <row r="194" spans="1:47" hidden="1" x14ac:dyDescent="0.35">
      <c r="A194" s="9">
        <v>48</v>
      </c>
      <c r="B194" s="16">
        <f t="shared" si="175"/>
        <v>34.83894787292823</v>
      </c>
      <c r="C194" s="16">
        <f t="shared" si="176"/>
        <v>52.087148786303885</v>
      </c>
      <c r="D194" s="16">
        <f t="shared" si="177"/>
        <v>223.40862143245425</v>
      </c>
      <c r="E194" s="16">
        <f t="shared" si="178"/>
        <v>494.77327007817127</v>
      </c>
      <c r="F194" s="16">
        <f t="shared" si="179"/>
        <v>740.59507520095542</v>
      </c>
      <c r="G194" s="16">
        <f t="shared" si="180"/>
        <v>859.59983411271332</v>
      </c>
      <c r="H194" s="16">
        <f t="shared" si="181"/>
        <v>375.02217926721886</v>
      </c>
      <c r="I194" s="16">
        <f t="shared" si="182"/>
        <v>484.72045934088339</v>
      </c>
      <c r="J194" s="16">
        <f t="shared" si="183"/>
        <v>3265.0455360916285</v>
      </c>
      <c r="AM194">
        <v>51</v>
      </c>
      <c r="AN194">
        <f t="shared" ref="AN194:AU194" si="231">AN193+AE131/B$57*(1-B$50)-AN193/B$57</f>
        <v>9.9742211274286365</v>
      </c>
      <c r="AO194">
        <f t="shared" si="231"/>
        <v>14.912297058648363</v>
      </c>
      <c r="AP194">
        <f t="shared" si="231"/>
        <v>67.355659833702418</v>
      </c>
      <c r="AQ194">
        <f t="shared" si="231"/>
        <v>137.24905253398066</v>
      </c>
      <c r="AR194">
        <f t="shared" si="231"/>
        <v>195.77637877104081</v>
      </c>
      <c r="AS194">
        <f t="shared" si="231"/>
        <v>187.15779761794261</v>
      </c>
      <c r="AT194">
        <f t="shared" si="231"/>
        <v>73.039871290780866</v>
      </c>
      <c r="AU194">
        <f t="shared" si="231"/>
        <v>87.255049472734399</v>
      </c>
    </row>
    <row r="195" spans="1:47" hidden="1" x14ac:dyDescent="0.35">
      <c r="A195" s="9">
        <v>49</v>
      </c>
      <c r="B195" s="16">
        <f t="shared" si="175"/>
        <v>35.672530707903299</v>
      </c>
      <c r="C195" s="16">
        <f t="shared" si="176"/>
        <v>53.333425031769785</v>
      </c>
      <c r="D195" s="16">
        <f t="shared" si="177"/>
        <v>228.75406182044642</v>
      </c>
      <c r="E195" s="16">
        <f t="shared" si="178"/>
        <v>506.61158968744155</v>
      </c>
      <c r="F195" s="16">
        <f t="shared" si="179"/>
        <v>758.31511927261158</v>
      </c>
      <c r="G195" s="16">
        <f t="shared" si="180"/>
        <v>880.16611863685625</v>
      </c>
      <c r="H195" s="16">
        <f t="shared" si="181"/>
        <v>383.99658029166073</v>
      </c>
      <c r="I195" s="16">
        <f t="shared" si="182"/>
        <v>496.34103318832877</v>
      </c>
      <c r="J195" s="16">
        <f t="shared" si="183"/>
        <v>3343.1904586370188</v>
      </c>
      <c r="AM195">
        <v>52</v>
      </c>
      <c r="AN195">
        <f t="shared" ref="AN195:AU195" si="232">AN194+AE132/B$57*(1-B$50)-AN194/B$57</f>
        <v>10.212871509938347</v>
      </c>
      <c r="AO195">
        <f t="shared" si="232"/>
        <v>15.269099394557909</v>
      </c>
      <c r="AP195">
        <f t="shared" si="232"/>
        <v>68.967259754953716</v>
      </c>
      <c r="AQ195">
        <f t="shared" si="232"/>
        <v>140.53297199675021</v>
      </c>
      <c r="AR195">
        <f t="shared" si="232"/>
        <v>200.46066510108727</v>
      </c>
      <c r="AS195">
        <f t="shared" si="232"/>
        <v>191.63574134664805</v>
      </c>
      <c r="AT195">
        <f t="shared" si="232"/>
        <v>74.787595415617659</v>
      </c>
      <c r="AU195">
        <f t="shared" si="232"/>
        <v>89.346115445113483</v>
      </c>
    </row>
    <row r="196" spans="1:47" hidden="1" x14ac:dyDescent="0.35">
      <c r="A196" s="9">
        <v>50</v>
      </c>
      <c r="B196" s="16">
        <f t="shared" si="175"/>
        <v>36.526057627900428</v>
      </c>
      <c r="C196" s="16">
        <f t="shared" si="176"/>
        <v>54.609519356924572</v>
      </c>
      <c r="D196" s="16">
        <f t="shared" si="177"/>
        <v>234.22739644731868</v>
      </c>
      <c r="E196" s="16">
        <f t="shared" si="178"/>
        <v>518.73314902117772</v>
      </c>
      <c r="F196" s="16">
        <f t="shared" si="179"/>
        <v>776.45912547385569</v>
      </c>
      <c r="G196" s="16">
        <f t="shared" si="180"/>
        <v>901.22477653274416</v>
      </c>
      <c r="H196" s="16">
        <f t="shared" si="181"/>
        <v>393.18538294404652</v>
      </c>
      <c r="I196" s="16">
        <f t="shared" si="182"/>
        <v>508.23554981685015</v>
      </c>
      <c r="J196" s="16">
        <f t="shared" si="183"/>
        <v>3423.2009572208181</v>
      </c>
      <c r="AM196">
        <v>53</v>
      </c>
      <c r="AN196">
        <f t="shared" ref="AN196:AU196" si="233">AN195+AE133/B$57*(1-B$50)-AN195/B$57</f>
        <v>10.457231876471887</v>
      </c>
      <c r="AO196">
        <f t="shared" si="233"/>
        <v>15.634438635442354</v>
      </c>
      <c r="AP196">
        <f t="shared" si="233"/>
        <v>70.617419052085239</v>
      </c>
      <c r="AQ196">
        <f t="shared" si="233"/>
        <v>143.89546299781253</v>
      </c>
      <c r="AR196">
        <f t="shared" si="233"/>
        <v>205.25702835230328</v>
      </c>
      <c r="AS196">
        <f t="shared" si="233"/>
        <v>196.22086011294198</v>
      </c>
      <c r="AT196">
        <f t="shared" si="233"/>
        <v>76.577106879619734</v>
      </c>
      <c r="AU196">
        <f t="shared" si="233"/>
        <v>91.486602528131016</v>
      </c>
    </row>
    <row r="197" spans="1:47" hidden="1" x14ac:dyDescent="0.35">
      <c r="A197" s="9">
        <v>51</v>
      </c>
      <c r="B197" s="16">
        <f t="shared" si="175"/>
        <v>37.400006065280117</v>
      </c>
      <c r="C197" s="16">
        <f t="shared" si="176"/>
        <v>55.916145563186284</v>
      </c>
      <c r="D197" s="16">
        <f t="shared" si="177"/>
        <v>239.83168672699347</v>
      </c>
      <c r="E197" s="16">
        <f t="shared" si="178"/>
        <v>531.14472866977428</v>
      </c>
      <c r="F197" s="16">
        <f t="shared" si="179"/>
        <v>795.03724374071669</v>
      </c>
      <c r="G197" s="16">
        <f t="shared" si="180"/>
        <v>922.78751129781597</v>
      </c>
      <c r="H197" s="16">
        <f t="shared" si="181"/>
        <v>402.59379410821185</v>
      </c>
      <c r="I197" s="16">
        <f t="shared" si="182"/>
        <v>520.41128612565171</v>
      </c>
      <c r="J197" s="16">
        <f t="shared" si="183"/>
        <v>3505.1224022976303</v>
      </c>
      <c r="AM197">
        <v>54</v>
      </c>
      <c r="AN197">
        <f t="shared" ref="AN197:AU197" si="234">AN196+AE134/B$57*(1-B$50)-AN196/B$57</f>
        <v>10.707438886660533</v>
      </c>
      <c r="AO197">
        <f t="shared" si="234"/>
        <v>16.008519098911208</v>
      </c>
      <c r="AP197">
        <f t="shared" si="234"/>
        <v>72.307060584087139</v>
      </c>
      <c r="AQ197">
        <f t="shared" si="234"/>
        <v>147.33840602534539</v>
      </c>
      <c r="AR197">
        <f t="shared" si="234"/>
        <v>210.16815091235526</v>
      </c>
      <c r="AS197">
        <f t="shared" si="234"/>
        <v>200.9157094214863</v>
      </c>
      <c r="AT197">
        <f t="shared" si="234"/>
        <v>78.409412744143765</v>
      </c>
      <c r="AU197">
        <f t="shared" si="234"/>
        <v>93.677803261292567</v>
      </c>
    </row>
    <row r="198" spans="1:47" hidden="1" x14ac:dyDescent="0.35">
      <c r="A198" s="9">
        <v>52</v>
      </c>
      <c r="B198" s="16">
        <f t="shared" si="175"/>
        <v>38.294864804556283</v>
      </c>
      <c r="C198" s="16">
        <f t="shared" si="176"/>
        <v>57.25403442439444</v>
      </c>
      <c r="D198" s="16">
        <f t="shared" si="177"/>
        <v>245.57006692191604</v>
      </c>
      <c r="E198" s="16">
        <f t="shared" si="178"/>
        <v>543.8532703769414</v>
      </c>
      <c r="F198" s="16">
        <f t="shared" si="179"/>
        <v>814.059865082702</v>
      </c>
      <c r="G198" s="16">
        <f t="shared" si="180"/>
        <v>944.86632688780116</v>
      </c>
      <c r="H198" s="16">
        <f t="shared" si="181"/>
        <v>412.2271272987623</v>
      </c>
      <c r="I198" s="16">
        <f t="shared" si="182"/>
        <v>532.87556882329091</v>
      </c>
      <c r="J198" s="16">
        <f t="shared" si="183"/>
        <v>3589.0011246203644</v>
      </c>
      <c r="AM198">
        <v>55</v>
      </c>
      <c r="AN198">
        <f t="shared" ref="AN198:AU198" si="235">AN197+AE135/B$57*(1-B$50)-AN197/B$57</f>
        <v>10.963632458179392</v>
      </c>
      <c r="AO198">
        <f t="shared" si="235"/>
        <v>16.391549973622741</v>
      </c>
      <c r="AP198">
        <f t="shared" si="235"/>
        <v>74.037129211436095</v>
      </c>
      <c r="AQ198">
        <f t="shared" si="235"/>
        <v>150.86372639944108</v>
      </c>
      <c r="AR198">
        <f t="shared" si="235"/>
        <v>215.19677911856706</v>
      </c>
      <c r="AS198">
        <f t="shared" si="235"/>
        <v>205.72290829355794</v>
      </c>
      <c r="AT198">
        <f t="shared" si="235"/>
        <v>80.285542432450043</v>
      </c>
      <c r="AU198">
        <f t="shared" si="235"/>
        <v>95.921021658974396</v>
      </c>
    </row>
    <row r="199" spans="1:47" hidden="1" x14ac:dyDescent="0.35">
      <c r="A199" s="9">
        <v>53</v>
      </c>
      <c r="B199" s="16">
        <f t="shared" si="175"/>
        <v>39.211134275318535</v>
      </c>
      <c r="C199" s="16">
        <f t="shared" si="176"/>
        <v>58.623934124753262</v>
      </c>
      <c r="D199" s="16">
        <f t="shared" si="177"/>
        <v>251.44574600628329</v>
      </c>
      <c r="E199" s="16">
        <f t="shared" si="178"/>
        <v>556.86588121937518</v>
      </c>
      <c r="F199" s="16">
        <f t="shared" si="179"/>
        <v>833.53762788225606</v>
      </c>
      <c r="G199" s="16">
        <f t="shared" si="180"/>
        <v>967.47352955995814</v>
      </c>
      <c r="H199" s="16">
        <f t="shared" si="181"/>
        <v>422.09080933929761</v>
      </c>
      <c r="I199" s="16">
        <f t="shared" si="182"/>
        <v>545.63579635183055</v>
      </c>
      <c r="J199" s="16">
        <f t="shared" si="183"/>
        <v>3674.8844587590729</v>
      </c>
      <c r="AM199">
        <v>56</v>
      </c>
      <c r="AN199">
        <f t="shared" ref="AN199:AU199" si="236">AN198+AE136/B$57*(1-B$50)-AN198/B$57</f>
        <v>11.22595584826378</v>
      </c>
      <c r="AO199">
        <f t="shared" si="236"/>
        <v>16.783745441157812</v>
      </c>
      <c r="AP199">
        <f t="shared" si="236"/>
        <v>75.808592346573406</v>
      </c>
      <c r="AQ199">
        <f t="shared" si="236"/>
        <v>154.47339539380255</v>
      </c>
      <c r="AR199">
        <f t="shared" si="236"/>
        <v>220.34572485794268</v>
      </c>
      <c r="AS199">
        <f t="shared" si="236"/>
        <v>210.64514015479284</v>
      </c>
      <c r="AT199">
        <f t="shared" si="236"/>
        <v>82.206548676501868</v>
      </c>
      <c r="AU199">
        <f t="shared" si="236"/>
        <v>98.217576842040543</v>
      </c>
    </row>
    <row r="200" spans="1:47" hidden="1" x14ac:dyDescent="0.35">
      <c r="A200" s="9">
        <v>54</v>
      </c>
      <c r="B200" s="16">
        <f t="shared" si="175"/>
        <v>40.149326845833144</v>
      </c>
      <c r="C200" s="16">
        <f t="shared" si="176"/>
        <v>60.026610697789842</v>
      </c>
      <c r="D200" s="16">
        <f t="shared" si="177"/>
        <v>257.46200953804396</v>
      </c>
      <c r="E200" s="16">
        <f t="shared" si="178"/>
        <v>570.18983779033886</v>
      </c>
      <c r="F200" s="16">
        <f t="shared" si="179"/>
        <v>853.48142418749421</v>
      </c>
      <c r="G200" s="16">
        <f t="shared" si="180"/>
        <v>990.62173114355653</v>
      </c>
      <c r="H200" s="16">
        <f t="shared" si="181"/>
        <v>432.19038626855126</v>
      </c>
      <c r="I200" s="16">
        <f t="shared" si="182"/>
        <v>558.69945802317602</v>
      </c>
      <c r="J200" s="16">
        <f t="shared" si="183"/>
        <v>3762.8207844947838</v>
      </c>
      <c r="AM200">
        <v>57</v>
      </c>
      <c r="AN200">
        <f t="shared" ref="AN200:AU200" si="237">AN199+AE137/B$57*(1-B$50)-AN199/B$57</f>
        <v>11.494555736103324</v>
      </c>
      <c r="AO200">
        <f t="shared" si="237"/>
        <v>17.185324799205944</v>
      </c>
      <c r="AP200">
        <f t="shared" si="237"/>
        <v>77.62244051031017</v>
      </c>
      <c r="AQ200">
        <f t="shared" si="237"/>
        <v>158.16943136951735</v>
      </c>
      <c r="AR200">
        <f t="shared" si="237"/>
        <v>225.61786718441726</v>
      </c>
      <c r="AS200">
        <f t="shared" si="237"/>
        <v>215.68515391118322</v>
      </c>
      <c r="AT200">
        <f t="shared" si="237"/>
        <v>84.173508389746999</v>
      </c>
      <c r="AU200">
        <f t="shared" si="237"/>
        <v>100.56880619484005</v>
      </c>
    </row>
    <row r="201" spans="1:47" hidden="1" x14ac:dyDescent="0.35">
      <c r="A201" s="9">
        <v>55</v>
      </c>
      <c r="B201" s="16">
        <f t="shared" si="175"/>
        <v>41.109967119205749</v>
      </c>
      <c r="C201" s="16">
        <f t="shared" si="176"/>
        <v>61.462848469142173</v>
      </c>
      <c r="D201" s="16">
        <f t="shared" si="177"/>
        <v>263.62222155047112</v>
      </c>
      <c r="E201" s="16">
        <f t="shared" si="178"/>
        <v>583.83259041554015</v>
      </c>
      <c r="F201" s="16">
        <f t="shared" si="179"/>
        <v>873.90240604433131</v>
      </c>
      <c r="G201" s="16">
        <f t="shared" si="180"/>
        <v>1014.3238534185956</v>
      </c>
      <c r="H201" s="16">
        <f t="shared" si="181"/>
        <v>442.53152866171291</v>
      </c>
      <c r="I201" s="16">
        <f t="shared" si="182"/>
        <v>572.07415079738541</v>
      </c>
      <c r="J201" s="16">
        <f t="shared" si="183"/>
        <v>3852.8595664763843</v>
      </c>
      <c r="AM201">
        <v>58</v>
      </c>
      <c r="AN201">
        <f t="shared" ref="AN201:AU201" si="238">AN200+AE138/B$57*(1-B$50)-AN200/B$57</f>
        <v>11.769582306455874</v>
      </c>
      <c r="AO201">
        <f t="shared" si="238"/>
        <v>17.596512586575141</v>
      </c>
      <c r="AP201">
        <f t="shared" si="238"/>
        <v>79.479687896469926</v>
      </c>
      <c r="AQ201">
        <f t="shared" si="238"/>
        <v>161.95390092561681</v>
      </c>
      <c r="AR201">
        <f t="shared" si="238"/>
        <v>231.01615396005064</v>
      </c>
      <c r="AS201">
        <f t="shared" si="238"/>
        <v>220.84576517411995</v>
      </c>
      <c r="AT201">
        <f t="shared" si="238"/>
        <v>86.187523486496076</v>
      </c>
      <c r="AU201">
        <f t="shared" si="238"/>
        <v>102.97606812614218</v>
      </c>
    </row>
    <row r="202" spans="1:47" hidden="1" x14ac:dyDescent="0.35">
      <c r="A202" s="9">
        <v>56</v>
      </c>
      <c r="B202" s="16">
        <f t="shared" si="175"/>
        <v>42.09359223348774</v>
      </c>
      <c r="C202" s="16">
        <f t="shared" si="176"/>
        <v>62.933450505243357</v>
      </c>
      <c r="D202" s="16">
        <f t="shared" si="177"/>
        <v>269.92982647125973</v>
      </c>
      <c r="E202" s="16">
        <f t="shared" si="178"/>
        <v>597.80176742212723</v>
      </c>
      <c r="F202" s="16">
        <f t="shared" si="179"/>
        <v>894.81199190175118</v>
      </c>
      <c r="G202" s="16">
        <f t="shared" si="180"/>
        <v>1038.5931333648457</v>
      </c>
      <c r="H202" s="16">
        <f t="shared" si="181"/>
        <v>453.12003651456905</v>
      </c>
      <c r="I202" s="16">
        <f t="shared" si="182"/>
        <v>585.76759407615873</v>
      </c>
      <c r="J202" s="16">
        <f t="shared" si="183"/>
        <v>3945.0513924894431</v>
      </c>
      <c r="AM202">
        <v>59</v>
      </c>
      <c r="AN202">
        <f t="shared" ref="AN202:AU202" si="239">AN201+AE139/B$57*(1-B$50)-AN201/B$57</f>
        <v>12.051189334736085</v>
      </c>
      <c r="AO202">
        <f t="shared" si="239"/>
        <v>18.017538710406459</v>
      </c>
      <c r="AP202">
        <f t="shared" si="239"/>
        <v>81.381372946489648</v>
      </c>
      <c r="AQ202">
        <f t="shared" si="239"/>
        <v>165.82892006992697</v>
      </c>
      <c r="AR202">
        <f t="shared" si="239"/>
        <v>236.54360352516642</v>
      </c>
      <c r="AS202">
        <f t="shared" si="239"/>
        <v>226.12985760564516</v>
      </c>
      <c r="AT202">
        <f t="shared" si="239"/>
        <v>88.249721663908829</v>
      </c>
      <c r="AU202">
        <f t="shared" si="239"/>
        <v>105.44074450096412</v>
      </c>
    </row>
    <row r="203" spans="1:47" hidden="1" x14ac:dyDescent="0.35">
      <c r="A203" s="9">
        <v>57</v>
      </c>
      <c r="B203" s="16">
        <f t="shared" si="175"/>
        <v>43.100752166754155</v>
      </c>
      <c r="C203" s="16">
        <f t="shared" si="176"/>
        <v>64.439239069438656</v>
      </c>
      <c r="D203" s="16">
        <f t="shared" si="177"/>
        <v>276.38835107508629</v>
      </c>
      <c r="E203" s="16">
        <f t="shared" si="178"/>
        <v>612.10517947622645</v>
      </c>
      <c r="F203" s="16">
        <f t="shared" si="179"/>
        <v>916.22187311517246</v>
      </c>
      <c r="G203" s="16">
        <f t="shared" si="180"/>
        <v>1063.443129104488</v>
      </c>
      <c r="H203" s="16">
        <f t="shared" si="181"/>
        <v>463.96184380660628</v>
      </c>
      <c r="I203" s="16">
        <f t="shared" si="182"/>
        <v>599.78764283394332</v>
      </c>
      <c r="J203" s="16">
        <f t="shared" si="183"/>
        <v>4039.4480106477158</v>
      </c>
      <c r="AM203">
        <v>60</v>
      </c>
      <c r="AN203">
        <f t="shared" ref="AN203:AU203" si="240">AN202+AE140/B$57*(1-B$50)-AN202/B$57</f>
        <v>12.339534273772243</v>
      </c>
      <c r="AO203">
        <f t="shared" si="240"/>
        <v>18.448638575882725</v>
      </c>
      <c r="AP203">
        <f t="shared" si="240"/>
        <v>83.328558935286352</v>
      </c>
      <c r="AQ203">
        <f t="shared" si="240"/>
        <v>169.79665541287531</v>
      </c>
      <c r="AR203">
        <f t="shared" si="240"/>
        <v>242.20330640123535</v>
      </c>
      <c r="AS203">
        <f t="shared" si="240"/>
        <v>231.54038436281536</v>
      </c>
      <c r="AT203">
        <f t="shared" si="240"/>
        <v>90.361257159021648</v>
      </c>
      <c r="AU203">
        <f t="shared" si="240"/>
        <v>107.96424280017145</v>
      </c>
    </row>
    <row r="204" spans="1:47" hidden="1" x14ac:dyDescent="0.35">
      <c r="A204" s="9">
        <v>58</v>
      </c>
      <c r="B204" s="16">
        <f t="shared" si="175"/>
        <v>44.132010047930002</v>
      </c>
      <c r="C204" s="16">
        <f t="shared" si="176"/>
        <v>65.981056086696938</v>
      </c>
      <c r="D204" s="16">
        <f t="shared" si="177"/>
        <v>283.00140647415316</v>
      </c>
      <c r="E204" s="16">
        <f t="shared" si="178"/>
        <v>626.7508240006706</v>
      </c>
      <c r="F204" s="16">
        <f t="shared" si="179"/>
        <v>938.14402056665131</v>
      </c>
      <c r="G204" s="16">
        <f t="shared" si="180"/>
        <v>1088.8877264076746</v>
      </c>
      <c r="H204" s="16">
        <f t="shared" si="181"/>
        <v>475.06302283429551</v>
      </c>
      <c r="I204" s="16">
        <f t="shared" si="182"/>
        <v>614.1422993640233</v>
      </c>
      <c r="J204" s="16">
        <f t="shared" si="183"/>
        <v>4136.1023657820951</v>
      </c>
      <c r="AM204" t="s">
        <v>64</v>
      </c>
    </row>
    <row r="205" spans="1:47" hidden="1" x14ac:dyDescent="0.35">
      <c r="A205" s="9">
        <v>59</v>
      </c>
      <c r="B205" s="16">
        <f>V140+AE140+AN202+AW140+BF140+BO140+AN264</f>
        <v>45.187942473966309</v>
      </c>
      <c r="C205" s="16">
        <f t="shared" si="176"/>
        <v>67.559763617815392</v>
      </c>
      <c r="D205" s="16">
        <f t="shared" si="177"/>
        <v>289.77269015024279</v>
      </c>
      <c r="E205" s="16">
        <f t="shared" si="178"/>
        <v>641.74688968187388</v>
      </c>
      <c r="F205" s="16">
        <f t="shared" si="179"/>
        <v>960.59069141627117</v>
      </c>
      <c r="G205" s="16">
        <f t="shared" si="180"/>
        <v>1114.9411456648947</v>
      </c>
      <c r="H205" s="16">
        <f t="shared" si="181"/>
        <v>486.42978838611941</v>
      </c>
      <c r="I205" s="16">
        <f t="shared" si="182"/>
        <v>628.83972387726135</v>
      </c>
      <c r="J205" s="16">
        <f t="shared" si="183"/>
        <v>4235.0686352684443</v>
      </c>
      <c r="AM205">
        <v>0</v>
      </c>
      <c r="AN205">
        <v>0</v>
      </c>
      <c r="AO205">
        <v>0</v>
      </c>
      <c r="AP205">
        <v>0</v>
      </c>
      <c r="AQ205">
        <v>0</v>
      </c>
      <c r="AR205">
        <v>0</v>
      </c>
      <c r="AS205">
        <f>$B$22/18*6</f>
        <v>50</v>
      </c>
      <c r="AT205">
        <v>0</v>
      </c>
      <c r="AU205">
        <v>0</v>
      </c>
    </row>
    <row r="206" spans="1:47" hidden="1" x14ac:dyDescent="0.35">
      <c r="A206" s="9">
        <v>60</v>
      </c>
      <c r="B206" s="16">
        <f t="shared" si="175"/>
        <v>46.269139833843496</v>
      </c>
      <c r="C206" s="16">
        <f t="shared" si="176"/>
        <v>69.176244343831911</v>
      </c>
      <c r="D206" s="16">
        <f t="shared" si="177"/>
        <v>296.70598803111</v>
      </c>
      <c r="E206" s="16">
        <f t="shared" si="178"/>
        <v>657.10176107294626</v>
      </c>
      <c r="F206" s="16">
        <f t="shared" si="179"/>
        <v>983.57443599599753</v>
      </c>
      <c r="G206" s="16">
        <f t="shared" si="180"/>
        <v>1141.6179492559456</v>
      </c>
      <c r="H206" s="16">
        <f t="shared" si="181"/>
        <v>498.06850181546736</v>
      </c>
      <c r="I206" s="16">
        <f t="shared" si="182"/>
        <v>643.88824415645024</v>
      </c>
      <c r="J206" s="16">
        <f t="shared" si="183"/>
        <v>4336.402264505592</v>
      </c>
      <c r="AM206">
        <v>1</v>
      </c>
      <c r="AN206">
        <f>AN205+AE81/B$57*B$50-AN205/B$57</f>
        <v>0</v>
      </c>
      <c r="AO206">
        <f t="shared" ref="AO206:AU206" si="241">AO205+AF81/C$57*C$50-AO205/C$57</f>
        <v>0</v>
      </c>
      <c r="AP206">
        <f t="shared" si="241"/>
        <v>0</v>
      </c>
      <c r="AQ206">
        <f t="shared" si="241"/>
        <v>0</v>
      </c>
      <c r="AR206">
        <f t="shared" si="241"/>
        <v>0</v>
      </c>
      <c r="AS206">
        <f t="shared" si="241"/>
        <v>51</v>
      </c>
      <c r="AT206">
        <f t="shared" si="241"/>
        <v>0</v>
      </c>
      <c r="AU206">
        <f t="shared" si="241"/>
        <v>0</v>
      </c>
    </row>
    <row r="207" spans="1:47" hidden="1" x14ac:dyDescent="0.35">
      <c r="A207" s="9"/>
      <c r="B207" s="9"/>
      <c r="C207" s="9"/>
      <c r="D207" s="9"/>
      <c r="E207" s="9"/>
      <c r="F207" s="9"/>
      <c r="G207" s="9"/>
      <c r="H207" s="9"/>
      <c r="I207" s="9"/>
      <c r="J207" s="9"/>
      <c r="AM207">
        <v>2</v>
      </c>
      <c r="AN207">
        <f t="shared" ref="AN207:AU207" si="242">AN206+AE82/B$57*B$50-AN206/B$57</f>
        <v>0</v>
      </c>
      <c r="AO207">
        <f t="shared" si="242"/>
        <v>0</v>
      </c>
      <c r="AP207">
        <f t="shared" si="242"/>
        <v>0</v>
      </c>
      <c r="AQ207">
        <f t="shared" si="242"/>
        <v>0</v>
      </c>
      <c r="AR207">
        <f t="shared" si="242"/>
        <v>0</v>
      </c>
      <c r="AS207">
        <f t="shared" si="242"/>
        <v>53.3</v>
      </c>
      <c r="AT207">
        <f t="shared" si="242"/>
        <v>0</v>
      </c>
      <c r="AU207">
        <f t="shared" si="242"/>
        <v>0</v>
      </c>
    </row>
    <row r="208" spans="1:47" hidden="1" x14ac:dyDescent="0.35">
      <c r="A208" s="9"/>
      <c r="B208" s="9"/>
      <c r="C208" s="9"/>
      <c r="D208" s="9"/>
      <c r="E208" s="9"/>
      <c r="F208" s="9"/>
      <c r="G208" s="9"/>
      <c r="H208" s="9"/>
      <c r="I208" s="9"/>
      <c r="J208" s="9"/>
      <c r="AM208">
        <v>3</v>
      </c>
      <c r="AN208">
        <f t="shared" ref="AN208:AU208" si="243">AN207+AE83/B$57*B$50-AN207/B$57</f>
        <v>1.4777777777777779E-2</v>
      </c>
      <c r="AO208">
        <f t="shared" si="243"/>
        <v>2.2094017094017093E-2</v>
      </c>
      <c r="AP208">
        <f t="shared" si="243"/>
        <v>6.4153256704980843E-2</v>
      </c>
      <c r="AQ208">
        <f t="shared" si="243"/>
        <v>0.24956321839080459</v>
      </c>
      <c r="AR208">
        <f t="shared" si="243"/>
        <v>0.46068627450980393</v>
      </c>
      <c r="AS208">
        <f t="shared" si="243"/>
        <v>54.786447058823526</v>
      </c>
      <c r="AT208">
        <f t="shared" si="243"/>
        <v>0.2624058769513315</v>
      </c>
      <c r="AU208">
        <f t="shared" si="243"/>
        <v>0.19972007722007717</v>
      </c>
    </row>
    <row r="209" spans="1:47" hidden="1" x14ac:dyDescent="0.35">
      <c r="A209" s="9" t="s">
        <v>58</v>
      </c>
      <c r="B209" s="9"/>
      <c r="C209" s="9"/>
      <c r="D209" s="9"/>
      <c r="E209" s="9"/>
      <c r="F209" s="9"/>
      <c r="G209" s="9"/>
      <c r="H209" s="9"/>
      <c r="I209" s="9"/>
      <c r="J209" s="9"/>
      <c r="AM209">
        <v>4</v>
      </c>
      <c r="AN209">
        <f t="shared" ref="AN209:AU209" si="244">AN208+AE84/B$57*B$50-AN208/B$57</f>
        <v>4.5048959640519255E-2</v>
      </c>
      <c r="AO209">
        <f t="shared" si="244"/>
        <v>6.7351972626224554E-2</v>
      </c>
      <c r="AP209">
        <f t="shared" si="244"/>
        <v>0.1955664454811652</v>
      </c>
      <c r="AQ209">
        <f t="shared" si="244"/>
        <v>0.76077496373991749</v>
      </c>
      <c r="AR209">
        <f t="shared" si="244"/>
        <v>1.4043679435037586</v>
      </c>
      <c r="AS209">
        <f t="shared" si="244"/>
        <v>54.902743399619204</v>
      </c>
      <c r="AT209">
        <f t="shared" si="244"/>
        <v>0.84763501540013497</v>
      </c>
      <c r="AU209">
        <f t="shared" si="244"/>
        <v>0.68016044323873259</v>
      </c>
    </row>
    <row r="210" spans="1:47" hidden="1" x14ac:dyDescent="0.35">
      <c r="A210" s="9"/>
      <c r="B210" s="9" t="s">
        <v>35</v>
      </c>
      <c r="C210" s="9" t="s">
        <v>0</v>
      </c>
      <c r="D210" s="9" t="s">
        <v>1</v>
      </c>
      <c r="E210" s="9" t="s">
        <v>2</v>
      </c>
      <c r="F210" s="9" t="s">
        <v>3</v>
      </c>
      <c r="G210" s="9" t="s">
        <v>4</v>
      </c>
      <c r="H210" s="9" t="s">
        <v>5</v>
      </c>
      <c r="I210" s="9" t="s">
        <v>26</v>
      </c>
      <c r="J210" s="9" t="s">
        <v>57</v>
      </c>
      <c r="AM210">
        <v>5</v>
      </c>
      <c r="AN210">
        <f t="shared" ref="AN210:AU210" si="245">AN209+AE85/B$57*B$50-AN209/B$57</f>
        <v>8.6258325340977535E-2</v>
      </c>
      <c r="AO210">
        <f t="shared" si="245"/>
        <v>0.12896343031025273</v>
      </c>
      <c r="AP210">
        <f t="shared" si="245"/>
        <v>0.37446445411182983</v>
      </c>
      <c r="AQ210">
        <f t="shared" si="245"/>
        <v>1.4567078764350303</v>
      </c>
      <c r="AR210">
        <f t="shared" si="245"/>
        <v>2.6890393903842549</v>
      </c>
      <c r="AS210">
        <f t="shared" si="245"/>
        <v>53.767757447799127</v>
      </c>
      <c r="AT210">
        <f t="shared" si="245"/>
        <v>1.7147015592468082</v>
      </c>
      <c r="AU210">
        <f t="shared" si="245"/>
        <v>1.4477473328067656</v>
      </c>
    </row>
    <row r="211" spans="1:47" hidden="1" x14ac:dyDescent="0.35">
      <c r="A211" s="9">
        <v>0</v>
      </c>
      <c r="B211" s="16">
        <f t="shared" ref="B211:B242" si="246">AW81+BF81+BO81+AN205</f>
        <v>0</v>
      </c>
      <c r="C211" s="16">
        <f t="shared" ref="C211:C242" si="247">AX81+BG81+BP81+AO205</f>
        <v>0</v>
      </c>
      <c r="D211" s="16">
        <f t="shared" ref="D211:D242" si="248">AY81+BH81+BQ81+AP205</f>
        <v>0</v>
      </c>
      <c r="E211" s="16">
        <f t="shared" ref="E211:E242" si="249">AZ81+BI81+BR81+AQ205</f>
        <v>0</v>
      </c>
      <c r="F211" s="16">
        <f t="shared" ref="F211:F242" si="250">BA81+BJ81+BS81+AR205</f>
        <v>0</v>
      </c>
      <c r="G211" s="16">
        <f t="shared" ref="G211:G242" si="251">BB81+BK81+BT81+AS205</f>
        <v>150</v>
      </c>
      <c r="H211" s="16">
        <f t="shared" ref="H211:H242" si="252">BC81+BL81+BU81+AT205</f>
        <v>0</v>
      </c>
      <c r="I211" s="16">
        <f t="shared" ref="I211:I242" si="253">BD81+BM81+BV81+AU205</f>
        <v>0</v>
      </c>
      <c r="J211" s="16">
        <f>SUM(B211:I211)</f>
        <v>150</v>
      </c>
      <c r="AM211">
        <v>6</v>
      </c>
      <c r="AN211">
        <f t="shared" ref="AN211:AU211" si="254">AN210+AE86/B$57*B$50-AN210/B$57</f>
        <v>0.13307365718174957</v>
      </c>
      <c r="AO211">
        <f t="shared" si="254"/>
        <v>0.19895627751001888</v>
      </c>
      <c r="AP211">
        <f t="shared" si="254"/>
        <v>0.57769907074182369</v>
      </c>
      <c r="AQ211">
        <f t="shared" si="254"/>
        <v>2.2473128686000612</v>
      </c>
      <c r="AR211">
        <f t="shared" si="254"/>
        <v>4.1484726786623689</v>
      </c>
      <c r="AS211">
        <f t="shared" si="254"/>
        <v>51.740557587771413</v>
      </c>
      <c r="AT211">
        <f t="shared" si="254"/>
        <v>2.7855355984492673</v>
      </c>
      <c r="AU211">
        <f t="shared" si="254"/>
        <v>2.4692699232104114</v>
      </c>
    </row>
    <row r="212" spans="1:47" hidden="1" x14ac:dyDescent="0.35">
      <c r="A212" s="9">
        <v>1</v>
      </c>
      <c r="B212" s="16">
        <f t="shared" si="246"/>
        <v>0</v>
      </c>
      <c r="C212" s="16">
        <f t="shared" si="247"/>
        <v>0</v>
      </c>
      <c r="D212" s="16">
        <f t="shared" si="248"/>
        <v>0</v>
      </c>
      <c r="E212" s="16">
        <f t="shared" si="249"/>
        <v>0</v>
      </c>
      <c r="F212" s="16">
        <f t="shared" si="250"/>
        <v>0</v>
      </c>
      <c r="G212" s="16">
        <f t="shared" si="251"/>
        <v>151</v>
      </c>
      <c r="H212" s="16">
        <f t="shared" si="252"/>
        <v>0</v>
      </c>
      <c r="I212" s="16">
        <f t="shared" si="253"/>
        <v>0</v>
      </c>
      <c r="J212" s="16">
        <f t="shared" ref="J212:J271" si="255">SUM(B212:I212)</f>
        <v>151</v>
      </c>
      <c r="AM212">
        <v>7</v>
      </c>
      <c r="AN212">
        <f t="shared" ref="AN212:AU212" si="256">AN211+AE87/B$57*B$50-AN211/B$57</f>
        <v>0.18111639641247751</v>
      </c>
      <c r="AO212">
        <f t="shared" si="256"/>
        <v>0.27078420169245476</v>
      </c>
      <c r="AP212">
        <f t="shared" si="256"/>
        <v>0.78626210565997479</v>
      </c>
      <c r="AQ212">
        <f t="shared" si="256"/>
        <v>3.0586459934464951</v>
      </c>
      <c r="AR212">
        <f t="shared" si="256"/>
        <v>5.6461694830311684</v>
      </c>
      <c r="AS212">
        <f t="shared" si="256"/>
        <v>49.20954751843815</v>
      </c>
      <c r="AT212">
        <f t="shared" si="256"/>
        <v>3.9780829075867272</v>
      </c>
      <c r="AU212">
        <f t="shared" si="256"/>
        <v>3.6938366056976815</v>
      </c>
    </row>
    <row r="213" spans="1:47" hidden="1" x14ac:dyDescent="0.35">
      <c r="A213" s="9">
        <v>2</v>
      </c>
      <c r="B213" s="16">
        <f t="shared" si="246"/>
        <v>0</v>
      </c>
      <c r="C213" s="16">
        <f t="shared" si="247"/>
        <v>0</v>
      </c>
      <c r="D213" s="16">
        <f t="shared" si="248"/>
        <v>0</v>
      </c>
      <c r="E213" s="16">
        <f t="shared" si="249"/>
        <v>0</v>
      </c>
      <c r="F213" s="16">
        <f t="shared" si="250"/>
        <v>0</v>
      </c>
      <c r="G213" s="16">
        <f t="shared" si="251"/>
        <v>150.60000000000002</v>
      </c>
      <c r="H213" s="16">
        <f t="shared" si="252"/>
        <v>0</v>
      </c>
      <c r="I213" s="16">
        <f t="shared" si="253"/>
        <v>0</v>
      </c>
      <c r="J213" s="16">
        <f t="shared" si="255"/>
        <v>150.60000000000002</v>
      </c>
      <c r="AM213">
        <v>8</v>
      </c>
      <c r="AN213">
        <f t="shared" ref="AN213:AU213" si="257">AN212+AE88/B$57*B$50-AN212/B$57</f>
        <v>0.22738957154248748</v>
      </c>
      <c r="AO213">
        <f t="shared" si="257"/>
        <v>0.33996647914246964</v>
      </c>
      <c r="AP213">
        <f t="shared" si="257"/>
        <v>0.98714311275794908</v>
      </c>
      <c r="AQ213">
        <f t="shared" si="257"/>
        <v>3.8400951858935608</v>
      </c>
      <c r="AR213">
        <f t="shared" si="257"/>
        <v>7.0887014374932429</v>
      </c>
      <c r="AS213">
        <f t="shared" si="257"/>
        <v>46.503326299225748</v>
      </c>
      <c r="AT213">
        <f t="shared" si="257"/>
        <v>5.2214333114762379</v>
      </c>
      <c r="AU213">
        <f t="shared" si="257"/>
        <v>5.0661164227891451</v>
      </c>
    </row>
    <row r="214" spans="1:47" hidden="1" x14ac:dyDescent="0.35">
      <c r="A214" s="9">
        <v>3</v>
      </c>
      <c r="B214" s="16">
        <f t="shared" si="246"/>
        <v>1.4777777777777779E-2</v>
      </c>
      <c r="C214" s="16">
        <f t="shared" si="247"/>
        <v>2.2094017094017093E-2</v>
      </c>
      <c r="D214" s="16">
        <f t="shared" si="248"/>
        <v>6.4153256704980843E-2</v>
      </c>
      <c r="E214" s="16">
        <f t="shared" si="249"/>
        <v>0.24956321839080459</v>
      </c>
      <c r="F214" s="16">
        <f t="shared" si="250"/>
        <v>0.46068627450980393</v>
      </c>
      <c r="G214" s="16">
        <f t="shared" si="251"/>
        <v>147.07644705882353</v>
      </c>
      <c r="H214" s="16">
        <f t="shared" si="252"/>
        <v>0.2624058769513315</v>
      </c>
      <c r="I214" s="16">
        <f t="shared" si="253"/>
        <v>0.19972007722007717</v>
      </c>
      <c r="J214" s="16">
        <f t="shared" si="255"/>
        <v>148.34984755747232</v>
      </c>
      <c r="AM214">
        <v>9</v>
      </c>
      <c r="AN214">
        <f t="shared" ref="AN214:AU214" si="258">AN213+AE89/B$57*B$50-AN213/B$57</f>
        <v>0.27015762407033816</v>
      </c>
      <c r="AO214">
        <f t="shared" si="258"/>
        <v>0.40390830435038988</v>
      </c>
      <c r="AP214">
        <f t="shared" si="258"/>
        <v>1.1728076892490904</v>
      </c>
      <c r="AQ214">
        <f t="shared" si="258"/>
        <v>4.562350791144814</v>
      </c>
      <c r="AR214">
        <f t="shared" si="258"/>
        <v>8.4219637915071992</v>
      </c>
      <c r="AS214">
        <f t="shared" si="258"/>
        <v>43.864169158287339</v>
      </c>
      <c r="AT214">
        <f t="shared" si="258"/>
        <v>6.4610479972442327</v>
      </c>
      <c r="AU214">
        <f t="shared" si="258"/>
        <v>6.5338335614686809</v>
      </c>
    </row>
    <row r="215" spans="1:47" hidden="1" x14ac:dyDescent="0.35">
      <c r="A215" s="9">
        <v>4</v>
      </c>
      <c r="B215" s="16">
        <f t="shared" si="246"/>
        <v>4.9974885566445179E-2</v>
      </c>
      <c r="C215" s="16">
        <f t="shared" si="247"/>
        <v>7.4716644990896919E-2</v>
      </c>
      <c r="D215" s="16">
        <f t="shared" si="248"/>
        <v>0.21695086438282549</v>
      </c>
      <c r="E215" s="16">
        <f t="shared" si="249"/>
        <v>0.84396270320351907</v>
      </c>
      <c r="F215" s="16">
        <f t="shared" si="250"/>
        <v>1.5579300350070266</v>
      </c>
      <c r="G215" s="16">
        <f t="shared" si="251"/>
        <v>142.86867751726626</v>
      </c>
      <c r="H215" s="16">
        <f t="shared" si="252"/>
        <v>0.91920025456867993</v>
      </c>
      <c r="I215" s="16">
        <f t="shared" si="253"/>
        <v>0.72295760264303488</v>
      </c>
      <c r="J215" s="16">
        <f t="shared" si="255"/>
        <v>147.25437050762869</v>
      </c>
      <c r="AM215">
        <v>10</v>
      </c>
      <c r="AN215">
        <f t="shared" ref="AN215:AU215" si="259">AN214+AE90/B$57*B$50-AN214/B$57</f>
        <v>0.30864827606445416</v>
      </c>
      <c r="AO215">
        <f t="shared" si="259"/>
        <v>0.46145505704257606</v>
      </c>
      <c r="AP215">
        <f t="shared" si="259"/>
        <v>1.3399032238587556</v>
      </c>
      <c r="AQ215">
        <f t="shared" si="259"/>
        <v>5.2123707829230712</v>
      </c>
      <c r="AR215">
        <f t="shared" si="259"/>
        <v>9.6218813526771534</v>
      </c>
      <c r="AS215">
        <f t="shared" si="259"/>
        <v>41.451046354693531</v>
      </c>
      <c r="AT215">
        <f t="shared" si="259"/>
        <v>7.6588918021991548</v>
      </c>
      <c r="AU215">
        <f t="shared" si="259"/>
        <v>8.0515593354816986</v>
      </c>
    </row>
    <row r="216" spans="1:47" hidden="1" x14ac:dyDescent="0.35">
      <c r="A216" s="9">
        <v>5</v>
      </c>
      <c r="B216" s="16">
        <f t="shared" si="246"/>
        <v>0.10620057114707654</v>
      </c>
      <c r="C216" s="16">
        <f t="shared" si="247"/>
        <v>0.15877876021699994</v>
      </c>
      <c r="D216" s="16">
        <f t="shared" si="248"/>
        <v>0.46103768817387847</v>
      </c>
      <c r="E216" s="16">
        <f t="shared" si="249"/>
        <v>1.7934872704786042</v>
      </c>
      <c r="F216" s="16">
        <f t="shared" si="250"/>
        <v>3.3107241297221091</v>
      </c>
      <c r="G216" s="16">
        <f t="shared" si="251"/>
        <v>138.91571458533195</v>
      </c>
      <c r="H216" s="16">
        <f t="shared" si="252"/>
        <v>2.017439984433572</v>
      </c>
      <c r="I216" s="16">
        <f t="shared" si="253"/>
        <v>1.6362931586193676</v>
      </c>
      <c r="J216" s="16">
        <f t="shared" si="255"/>
        <v>148.39967614812355</v>
      </c>
      <c r="AM216">
        <v>11</v>
      </c>
      <c r="AN216">
        <f t="shared" ref="AN216:AU216" si="260">AN215+AE91/B$57*B$50-AN215/B$57</f>
        <v>0.34274329138648868</v>
      </c>
      <c r="AO216">
        <f t="shared" si="260"/>
        <v>0.51242996427650267</v>
      </c>
      <c r="AP216">
        <f t="shared" si="260"/>
        <v>1.4879164301206549</v>
      </c>
      <c r="AQ216">
        <f t="shared" si="260"/>
        <v>5.7881584204693617</v>
      </c>
      <c r="AR216">
        <f t="shared" si="260"/>
        <v>10.684768196982152</v>
      </c>
      <c r="AS216">
        <f t="shared" si="260"/>
        <v>39.354371002594419</v>
      </c>
      <c r="AT216">
        <f t="shared" si="260"/>
        <v>8.7912467428270773</v>
      </c>
      <c r="AU216">
        <f t="shared" si="260"/>
        <v>9.5821931929495392</v>
      </c>
    </row>
    <row r="217" spans="1:47" hidden="1" x14ac:dyDescent="0.35">
      <c r="A217" s="9">
        <v>6</v>
      </c>
      <c r="B217" s="16">
        <f t="shared" si="246"/>
        <v>0.18176867810150776</v>
      </c>
      <c r="C217" s="16">
        <f t="shared" si="247"/>
        <v>0.27175941752018368</v>
      </c>
      <c r="D217" s="16">
        <f t="shared" si="248"/>
        <v>0.78909378950781561</v>
      </c>
      <c r="E217" s="16">
        <f t="shared" si="249"/>
        <v>3.0696615547886452</v>
      </c>
      <c r="F217" s="16">
        <f t="shared" si="250"/>
        <v>5.6665038814616411</v>
      </c>
      <c r="G217" s="16">
        <f t="shared" si="251"/>
        <v>135.03924195964396</v>
      </c>
      <c r="H217" s="16">
        <f t="shared" si="252"/>
        <v>3.555919903430615</v>
      </c>
      <c r="I217" s="16">
        <f t="shared" si="253"/>
        <v>2.9680473203387492</v>
      </c>
      <c r="J217" s="16">
        <f t="shared" si="255"/>
        <v>151.5419965047931</v>
      </c>
      <c r="AM217">
        <v>12</v>
      </c>
      <c r="AN217">
        <f t="shared" ref="AN217:AU217" si="261">AN216+AE92/B$57*B$50-AN216/B$57</f>
        <v>0.37272190096971852</v>
      </c>
      <c r="AO217">
        <f t="shared" si="261"/>
        <v>0.55725049971470353</v>
      </c>
      <c r="AP217">
        <f t="shared" si="261"/>
        <v>1.6180595047542046</v>
      </c>
      <c r="AQ217">
        <f t="shared" si="261"/>
        <v>6.2944292822306425</v>
      </c>
      <c r="AR217">
        <f t="shared" si="261"/>
        <v>11.619329141906503</v>
      </c>
      <c r="AS217">
        <f t="shared" si="261"/>
        <v>37.613435697723212</v>
      </c>
      <c r="AT217">
        <f t="shared" si="261"/>
        <v>9.8457424303284693</v>
      </c>
      <c r="AU217">
        <f t="shared" si="261"/>
        <v>11.097066024854961</v>
      </c>
    </row>
    <row r="218" spans="1:47" hidden="1" x14ac:dyDescent="0.35">
      <c r="A218" s="9">
        <v>7</v>
      </c>
      <c r="B218" s="16">
        <f t="shared" si="246"/>
        <v>0.27310530305948555</v>
      </c>
      <c r="C218" s="16">
        <f t="shared" si="247"/>
        <v>0.40831533164185663</v>
      </c>
      <c r="D218" s="16">
        <f t="shared" si="248"/>
        <v>1.1856041468571492</v>
      </c>
      <c r="E218" s="16">
        <f t="shared" si="249"/>
        <v>4.6121304174442947</v>
      </c>
      <c r="F218" s="16">
        <f t="shared" si="250"/>
        <v>8.5138555002865246</v>
      </c>
      <c r="G218" s="16">
        <f t="shared" si="251"/>
        <v>130.83470139723036</v>
      </c>
      <c r="H218" s="16">
        <f t="shared" si="252"/>
        <v>5.4992130845218066</v>
      </c>
      <c r="I218" s="16">
        <f t="shared" si="253"/>
        <v>4.7163936271598548</v>
      </c>
      <c r="J218" s="16">
        <f t="shared" si="255"/>
        <v>156.04331880820132</v>
      </c>
      <c r="AM218">
        <v>13</v>
      </c>
      <c r="AN218">
        <f t="shared" ref="AN218:AU218" si="262">AN217+AE93/B$57*B$50-AN217/B$57</f>
        <v>0.39907163634656778</v>
      </c>
      <c r="AO218">
        <f t="shared" si="262"/>
        <v>0.59664556388425538</v>
      </c>
      <c r="AP218">
        <f t="shared" si="262"/>
        <v>1.7324489185861887</v>
      </c>
      <c r="AQ218">
        <f t="shared" si="262"/>
        <v>6.7394166723023163</v>
      </c>
      <c r="AR218">
        <f t="shared" si="262"/>
        <v>12.440762621799124</v>
      </c>
      <c r="AS218">
        <f t="shared" si="262"/>
        <v>36.232385607380102</v>
      </c>
      <c r="AT218">
        <f t="shared" si="262"/>
        <v>10.818397308805386</v>
      </c>
      <c r="AU218">
        <f t="shared" si="262"/>
        <v>12.575280125675949</v>
      </c>
    </row>
    <row r="219" spans="1:47" hidden="1" x14ac:dyDescent="0.35">
      <c r="A219" s="9">
        <v>8</v>
      </c>
      <c r="B219" s="16">
        <f t="shared" si="246"/>
        <v>0.37523028523287066</v>
      </c>
      <c r="C219" s="16">
        <f t="shared" si="247"/>
        <v>0.56100074455001181</v>
      </c>
      <c r="D219" s="16">
        <f t="shared" si="248"/>
        <v>1.6289488970544943</v>
      </c>
      <c r="E219" s="16">
        <f t="shared" si="249"/>
        <v>6.3367902149152862</v>
      </c>
      <c r="F219" s="16">
        <f t="shared" si="250"/>
        <v>11.697526163042404</v>
      </c>
      <c r="G219" s="16">
        <f t="shared" si="251"/>
        <v>126.09453413795997</v>
      </c>
      <c r="H219" s="16">
        <f t="shared" si="252"/>
        <v>7.7851800598840448</v>
      </c>
      <c r="I219" s="16">
        <f t="shared" si="253"/>
        <v>6.8539668090686208</v>
      </c>
      <c r="J219" s="16">
        <f t="shared" si="255"/>
        <v>161.33317731170771</v>
      </c>
      <c r="AM219">
        <v>14</v>
      </c>
      <c r="AN219">
        <f t="shared" ref="AN219:AU219" si="263">AN218+AE94/B$57*B$50-AN218/B$57</f>
        <v>0.42236047016501399</v>
      </c>
      <c r="AO219">
        <f t="shared" si="263"/>
        <v>0.63146432352606174</v>
      </c>
      <c r="AP219">
        <f t="shared" si="263"/>
        <v>1.833550353239044</v>
      </c>
      <c r="AQ219">
        <f t="shared" si="263"/>
        <v>7.1327123631496878</v>
      </c>
      <c r="AR219">
        <f t="shared" si="263"/>
        <v>13.166774763193718</v>
      </c>
      <c r="AS219">
        <f t="shared" si="263"/>
        <v>35.193188628384917</v>
      </c>
      <c r="AT219">
        <f t="shared" si="263"/>
        <v>11.71103416852926</v>
      </c>
      <c r="AU219">
        <f t="shared" si="263"/>
        <v>14.002680431673681</v>
      </c>
    </row>
    <row r="220" spans="1:47" hidden="1" x14ac:dyDescent="0.35">
      <c r="A220" s="9">
        <v>9</v>
      </c>
      <c r="B220" s="16">
        <f t="shared" si="246"/>
        <v>0.48267059207072593</v>
      </c>
      <c r="C220" s="16">
        <f t="shared" si="247"/>
        <v>0.72163301359330623</v>
      </c>
      <c r="D220" s="16">
        <f t="shared" si="248"/>
        <v>2.0953685231092125</v>
      </c>
      <c r="E220" s="16">
        <f t="shared" si="249"/>
        <v>8.1512138151721025</v>
      </c>
      <c r="F220" s="16">
        <f t="shared" si="250"/>
        <v>15.046898134500266</v>
      </c>
      <c r="G220" s="16">
        <f t="shared" si="251"/>
        <v>120.86929237878222</v>
      </c>
      <c r="H220" s="16">
        <f t="shared" si="252"/>
        <v>10.333602822721446</v>
      </c>
      <c r="I220" s="16">
        <f t="shared" si="253"/>
        <v>9.3331490353057873</v>
      </c>
      <c r="J220" s="16">
        <f t="shared" si="255"/>
        <v>167.03382831525505</v>
      </c>
      <c r="AM220">
        <v>15</v>
      </c>
      <c r="AN220">
        <f t="shared" ref="AN220:AU220" si="264">AN219+AE95/B$57*B$50-AN219/B$57</f>
        <v>0.44315729718498287</v>
      </c>
      <c r="AO220">
        <f t="shared" si="264"/>
        <v>0.66255732401572043</v>
      </c>
      <c r="AP220">
        <f t="shared" si="264"/>
        <v>1.9238334934055881</v>
      </c>
      <c r="AQ220">
        <f t="shared" si="264"/>
        <v>7.4839236996217391</v>
      </c>
      <c r="AR220">
        <f t="shared" si="264"/>
        <v>13.815100438780853</v>
      </c>
      <c r="AS220">
        <f t="shared" si="264"/>
        <v>34.46537304580135</v>
      </c>
      <c r="AT220">
        <f t="shared" si="264"/>
        <v>12.529193843568521</v>
      </c>
      <c r="AU220">
        <f t="shared" si="264"/>
        <v>15.370702114949388</v>
      </c>
    </row>
    <row r="221" spans="1:47" hidden="1" x14ac:dyDescent="0.35">
      <c r="A221" s="9">
        <v>10</v>
      </c>
      <c r="B221" s="16">
        <f t="shared" si="246"/>
        <v>0.59038501870472215</v>
      </c>
      <c r="C221" s="16">
        <f t="shared" si="247"/>
        <v>0.8826751147204781</v>
      </c>
      <c r="D221" s="16">
        <f t="shared" si="248"/>
        <v>2.5629781574259445</v>
      </c>
      <c r="E221" s="16">
        <f t="shared" si="249"/>
        <v>9.9702666783382874</v>
      </c>
      <c r="F221" s="16">
        <f t="shared" si="250"/>
        <v>18.404815587528674</v>
      </c>
      <c r="G221" s="16">
        <f t="shared" si="251"/>
        <v>115.38007746601913</v>
      </c>
      <c r="H221" s="16">
        <f t="shared" si="252"/>
        <v>13.056378542608584</v>
      </c>
      <c r="I221" s="16">
        <f t="shared" si="253"/>
        <v>12.092657491674492</v>
      </c>
      <c r="J221" s="16">
        <f t="shared" si="255"/>
        <v>172.94023405702032</v>
      </c>
      <c r="AM221">
        <v>16</v>
      </c>
      <c r="AN221">
        <f t="shared" ref="AN221:AU221" si="265">AN220+AE96/B$57*B$50-AN220/B$57</f>
        <v>0.46198732640078222</v>
      </c>
      <c r="AO221">
        <f t="shared" si="265"/>
        <v>0.69070979684558798</v>
      </c>
      <c r="AP221">
        <f t="shared" si="265"/>
        <v>2.0055783752280778</v>
      </c>
      <c r="AQ221">
        <f t="shared" si="265"/>
        <v>7.801920272865269</v>
      </c>
      <c r="AR221">
        <f t="shared" si="265"/>
        <v>14.402112649871345</v>
      </c>
      <c r="AS221">
        <f t="shared" si="265"/>
        <v>34.012889260494262</v>
      </c>
      <c r="AT221">
        <f t="shared" si="265"/>
        <v>13.280546129316132</v>
      </c>
      <c r="AU221">
        <f t="shared" si="265"/>
        <v>16.675239351046631</v>
      </c>
    </row>
    <row r="222" spans="1:47" hidden="1" x14ac:dyDescent="0.35">
      <c r="A222" s="9">
        <v>11</v>
      </c>
      <c r="B222" s="16">
        <f t="shared" si="246"/>
        <v>0.69437824068490306</v>
      </c>
      <c r="C222" s="16">
        <f t="shared" si="247"/>
        <v>1.0381537028169312</v>
      </c>
      <c r="D222" s="16">
        <f t="shared" si="248"/>
        <v>3.0144333062037894</v>
      </c>
      <c r="E222" s="16">
        <f t="shared" si="249"/>
        <v>11.726476817540016</v>
      </c>
      <c r="F222" s="16">
        <f t="shared" si="250"/>
        <v>21.646727242227055</v>
      </c>
      <c r="G222" s="16">
        <f t="shared" si="251"/>
        <v>109.91032965807237</v>
      </c>
      <c r="H222" s="16">
        <f t="shared" si="252"/>
        <v>15.867272568278677</v>
      </c>
      <c r="I222" s="16">
        <f t="shared" si="253"/>
        <v>15.064514761669688</v>
      </c>
      <c r="J222" s="16">
        <f t="shared" si="255"/>
        <v>178.96228629749345</v>
      </c>
      <c r="AM222">
        <v>17</v>
      </c>
      <c r="AN222">
        <f t="shared" ref="AN222:AU222" si="266">AN221+AE97/B$57*B$50-AN221/B$57</f>
        <v>0.47931100647946678</v>
      </c>
      <c r="AO222">
        <f t="shared" si="266"/>
        <v>0.71661015138775097</v>
      </c>
      <c r="AP222">
        <f t="shared" si="266"/>
        <v>2.0807838974571409</v>
      </c>
      <c r="AQ222">
        <f t="shared" si="266"/>
        <v>8.0944780186794265</v>
      </c>
      <c r="AR222">
        <f t="shared" si="266"/>
        <v>14.942165542549848</v>
      </c>
      <c r="AS222">
        <f t="shared" si="266"/>
        <v>33.798653829572658</v>
      </c>
      <c r="AT222">
        <f t="shared" si="266"/>
        <v>13.973739009666813</v>
      </c>
      <c r="AU222">
        <f t="shared" si="266"/>
        <v>17.915614137996368</v>
      </c>
    </row>
    <row r="223" spans="1:47" hidden="1" x14ac:dyDescent="0.35">
      <c r="A223" s="9">
        <v>12</v>
      </c>
      <c r="B223" s="16">
        <f t="shared" si="246"/>
        <v>0.79193695725027613</v>
      </c>
      <c r="C223" s="16">
        <f t="shared" si="247"/>
        <v>1.1840121656980704</v>
      </c>
      <c r="D223" s="16">
        <f t="shared" si="248"/>
        <v>3.4379549940883134</v>
      </c>
      <c r="E223" s="16">
        <f t="shared" si="249"/>
        <v>13.374022724255635</v>
      </c>
      <c r="F223" s="16">
        <f t="shared" si="250"/>
        <v>24.688047957446123</v>
      </c>
      <c r="G223" s="16">
        <f t="shared" si="251"/>
        <v>104.72681776576499</v>
      </c>
      <c r="H223" s="16">
        <f t="shared" si="252"/>
        <v>18.689479877575785</v>
      </c>
      <c r="I223" s="16">
        <f t="shared" si="253"/>
        <v>18.180326034072195</v>
      </c>
      <c r="J223" s="16">
        <f t="shared" si="255"/>
        <v>185.07259847615137</v>
      </c>
      <c r="AM223">
        <v>18</v>
      </c>
      <c r="AN223">
        <f t="shared" ref="AN223:AU223" si="267">AN222+AE98/B$57*B$50-AN222/B$57</f>
        <v>0.49551779277171504</v>
      </c>
      <c r="AO223">
        <f t="shared" si="267"/>
        <v>0.74084065605256411</v>
      </c>
      <c r="AP223">
        <f t="shared" si="267"/>
        <v>2.1511407628129628</v>
      </c>
      <c r="AQ223">
        <f t="shared" si="267"/>
        <v>8.3681739564372393</v>
      </c>
      <c r="AR223">
        <f t="shared" si="267"/>
        <v>15.447400098856402</v>
      </c>
      <c r="AS223">
        <f t="shared" si="267"/>
        <v>33.787345235633303</v>
      </c>
      <c r="AT223">
        <f t="shared" si="267"/>
        <v>14.617606857349362</v>
      </c>
      <c r="AU223">
        <f t="shared" si="267"/>
        <v>19.093681762021227</v>
      </c>
    </row>
    <row r="224" spans="1:47" hidden="1" x14ac:dyDescent="0.35">
      <c r="A224" s="9">
        <v>13</v>
      </c>
      <c r="B224" s="16">
        <f t="shared" si="246"/>
        <v>0.88157433307913102</v>
      </c>
      <c r="C224" s="16">
        <f t="shared" si="247"/>
        <v>1.318027559866717</v>
      </c>
      <c r="D224" s="16">
        <f t="shared" si="248"/>
        <v>3.8270885748190224</v>
      </c>
      <c r="E224" s="16">
        <f t="shared" si="249"/>
        <v>14.887795115230041</v>
      </c>
      <c r="F224" s="16">
        <f t="shared" si="250"/>
        <v>27.482426743512839</v>
      </c>
      <c r="G224" s="16">
        <f t="shared" si="251"/>
        <v>100.03769826848119</v>
      </c>
      <c r="H224" s="16">
        <f t="shared" si="252"/>
        <v>21.460263228447396</v>
      </c>
      <c r="I224" s="16">
        <f t="shared" si="253"/>
        <v>21.376178931539492</v>
      </c>
      <c r="J224" s="16">
        <f t="shared" si="255"/>
        <v>191.27105275497584</v>
      </c>
      <c r="AM224">
        <v>19</v>
      </c>
      <c r="AN224">
        <f t="shared" ref="AN224:AU224" si="268">AN223+AE99/B$57*B$50-AN223/B$57</f>
        <v>0.51092856375408369</v>
      </c>
      <c r="AO224">
        <f t="shared" si="268"/>
        <v>0.76388105107247339</v>
      </c>
      <c r="AP224">
        <f t="shared" si="268"/>
        <v>2.2180419682391439</v>
      </c>
      <c r="AQ224">
        <f t="shared" si="268"/>
        <v>8.6284269973258994</v>
      </c>
      <c r="AR224">
        <f t="shared" si="268"/>
        <v>15.927819467583625</v>
      </c>
      <c r="AS224">
        <f t="shared" si="268"/>
        <v>33.946948842318271</v>
      </c>
      <c r="AT224">
        <f t="shared" si="268"/>
        <v>15.220657616028964</v>
      </c>
      <c r="AU224">
        <f t="shared" si="268"/>
        <v>20.213083330033434</v>
      </c>
    </row>
    <row r="225" spans="1:47" hidden="1" x14ac:dyDescent="0.35">
      <c r="A225" s="9">
        <v>14</v>
      </c>
      <c r="B225" s="16">
        <f t="shared" si="246"/>
        <v>0.96281024189813447</v>
      </c>
      <c r="C225" s="16">
        <f t="shared" si="247"/>
        <v>1.4394820562791657</v>
      </c>
      <c r="D225" s="16">
        <f t="shared" si="248"/>
        <v>4.1797497252637701</v>
      </c>
      <c r="E225" s="16">
        <f t="shared" si="249"/>
        <v>16.259685744432687</v>
      </c>
      <c r="F225" s="16">
        <f t="shared" si="250"/>
        <v>30.014896019544441</v>
      </c>
      <c r="G225" s="16">
        <f t="shared" si="251"/>
        <v>95.979398487565348</v>
      </c>
      <c r="H225" s="16">
        <f t="shared" si="252"/>
        <v>24.132807130560398</v>
      </c>
      <c r="I225" s="16">
        <f t="shared" si="253"/>
        <v>24.595937132107345</v>
      </c>
      <c r="J225" s="16">
        <f t="shared" si="255"/>
        <v>197.56476653765128</v>
      </c>
      <c r="AM225">
        <v>20</v>
      </c>
      <c r="AN225">
        <f t="shared" ref="AN225:AU225" si="269">AN224+AE100/B$57*B$50-AN224/B$57</f>
        <v>0.52580252040871434</v>
      </c>
      <c r="AO225">
        <f t="shared" si="269"/>
        <v>0.78611886365328321</v>
      </c>
      <c r="AP225">
        <f t="shared" si="269"/>
        <v>2.2826127564748546</v>
      </c>
      <c r="AQ225">
        <f t="shared" si="269"/>
        <v>8.879614459253828</v>
      </c>
      <c r="AR225">
        <f t="shared" si="269"/>
        <v>16.391504047327828</v>
      </c>
      <c r="AS225">
        <f t="shared" si="269"/>
        <v>34.249450133282856</v>
      </c>
      <c r="AT225">
        <f t="shared" si="269"/>
        <v>15.790767665643386</v>
      </c>
      <c r="AU225">
        <f t="shared" si="269"/>
        <v>21.278640415218089</v>
      </c>
    </row>
    <row r="226" spans="1:47" hidden="1" x14ac:dyDescent="0.35">
      <c r="A226" s="9">
        <v>15</v>
      </c>
      <c r="B226" s="16">
        <f t="shared" si="246"/>
        <v>1.0358949174907934</v>
      </c>
      <c r="C226" s="16">
        <f t="shared" si="247"/>
        <v>1.5487497754272415</v>
      </c>
      <c r="D226" s="16">
        <f t="shared" si="248"/>
        <v>4.4970247597785438</v>
      </c>
      <c r="E226" s="16">
        <f t="shared" si="249"/>
        <v>17.493920494083564</v>
      </c>
      <c r="F226" s="16">
        <f t="shared" si="250"/>
        <v>32.293256638362905</v>
      </c>
      <c r="G226" s="16">
        <f t="shared" si="251"/>
        <v>92.621073302525417</v>
      </c>
      <c r="H226" s="16">
        <f t="shared" si="252"/>
        <v>26.675904060982912</v>
      </c>
      <c r="I226" s="16">
        <f t="shared" si="253"/>
        <v>27.793029178436402</v>
      </c>
      <c r="J226" s="16">
        <f t="shared" si="255"/>
        <v>203.95885312708776</v>
      </c>
      <c r="AM226">
        <v>21</v>
      </c>
      <c r="AN226">
        <f t="shared" ref="AN226:AU226" si="270">AN225+AE101/B$57*B$50-AN225/B$57</f>
        <v>0.54034591640950058</v>
      </c>
      <c r="AO226">
        <f t="shared" si="270"/>
        <v>0.80786246033462072</v>
      </c>
      <c r="AP226">
        <f t="shared" si="270"/>
        <v>2.3457485155200106</v>
      </c>
      <c r="AQ226">
        <f t="shared" si="270"/>
        <v>9.1252194999349836</v>
      </c>
      <c r="AR226">
        <f t="shared" si="270"/>
        <v>16.844883643575251</v>
      </c>
      <c r="AS226">
        <f t="shared" si="270"/>
        <v>34.670978385595284</v>
      </c>
      <c r="AT226">
        <f t="shared" si="270"/>
        <v>16.335025220389316</v>
      </c>
      <c r="AU226">
        <f t="shared" si="270"/>
        <v>22.295878591404268</v>
      </c>
    </row>
    <row r="227" spans="1:47" hidden="1" x14ac:dyDescent="0.35">
      <c r="A227" s="9">
        <v>16</v>
      </c>
      <c r="B227" s="16">
        <f t="shared" si="246"/>
        <v>1.1015451733697472</v>
      </c>
      <c r="C227" s="16">
        <f t="shared" si="247"/>
        <v>1.6469024136268342</v>
      </c>
      <c r="D227" s="16">
        <f t="shared" si="248"/>
        <v>4.7820255076232945</v>
      </c>
      <c r="E227" s="16">
        <f t="shared" si="249"/>
        <v>18.602604721963147</v>
      </c>
      <c r="F227" s="16">
        <f t="shared" si="250"/>
        <v>34.339854730193096</v>
      </c>
      <c r="G227" s="16">
        <f t="shared" si="251"/>
        <v>89.977429833524255</v>
      </c>
      <c r="H227" s="16">
        <f t="shared" si="252"/>
        <v>29.07222663382559</v>
      </c>
      <c r="I227" s="16">
        <f t="shared" si="253"/>
        <v>30.931010185370177</v>
      </c>
      <c r="J227" s="16">
        <f t="shared" si="255"/>
        <v>210.45359919949613</v>
      </c>
      <c r="AM227">
        <v>22</v>
      </c>
      <c r="AN227">
        <f t="shared" ref="AN227:AU227" si="271">AN226+AE102/B$57*B$50-AN226/B$57</f>
        <v>0.55472103546958917</v>
      </c>
      <c r="AO227">
        <f t="shared" si="271"/>
        <v>0.82935446887732112</v>
      </c>
      <c r="AP227">
        <f t="shared" si="271"/>
        <v>2.4081537510766933</v>
      </c>
      <c r="AQ227">
        <f t="shared" si="271"/>
        <v>9.3679827239686713</v>
      </c>
      <c r="AR227">
        <f t="shared" si="271"/>
        <v>17.293017330859794</v>
      </c>
      <c r="AS227">
        <f t="shared" si="271"/>
        <v>35.191619249912264</v>
      </c>
      <c r="AT227">
        <f t="shared" si="271"/>
        <v>16.859675567868532</v>
      </c>
      <c r="AU227">
        <f t="shared" si="271"/>
        <v>23.270662913509685</v>
      </c>
    </row>
    <row r="228" spans="1:47" hidden="1" x14ac:dyDescent="0.35">
      <c r="A228" s="9">
        <v>17</v>
      </c>
      <c r="B228" s="16">
        <f t="shared" si="246"/>
        <v>1.1607274166896855</v>
      </c>
      <c r="C228" s="16">
        <f t="shared" si="247"/>
        <v>1.7353848306204953</v>
      </c>
      <c r="D228" s="16">
        <f t="shared" si="248"/>
        <v>5.0389473334332617</v>
      </c>
      <c r="E228" s="16">
        <f t="shared" si="249"/>
        <v>19.602058857531588</v>
      </c>
      <c r="F228" s="16">
        <f t="shared" si="250"/>
        <v>36.184817322146145</v>
      </c>
      <c r="G228" s="16">
        <f t="shared" si="251"/>
        <v>88.023856065153183</v>
      </c>
      <c r="H228" s="16">
        <f t="shared" si="252"/>
        <v>31.315869018987058</v>
      </c>
      <c r="I228" s="16">
        <f t="shared" si="253"/>
        <v>33.983230408311428</v>
      </c>
      <c r="J228" s="16">
        <f t="shared" si="255"/>
        <v>217.04489125287284</v>
      </c>
      <c r="AM228">
        <v>23</v>
      </c>
      <c r="AN228">
        <f t="shared" ref="AN228:AU228" si="272">AN227+AE103/B$57*B$50-AN227/B$57</f>
        <v>0.5690545502179819</v>
      </c>
      <c r="AO228">
        <f t="shared" si="272"/>
        <v>0.85078427548495261</v>
      </c>
      <c r="AP228">
        <f t="shared" si="272"/>
        <v>2.4703783740860494</v>
      </c>
      <c r="AQ228">
        <f t="shared" si="272"/>
        <v>9.6100433453457264</v>
      </c>
      <c r="AR228">
        <f t="shared" si="272"/>
        <v>17.739854034548628</v>
      </c>
      <c r="AS228">
        <f t="shared" si="272"/>
        <v>35.795047757659646</v>
      </c>
      <c r="AT228">
        <f t="shared" si="272"/>
        <v>17.370132709195808</v>
      </c>
      <c r="AU228">
        <f t="shared" si="272"/>
        <v>24.208927496763245</v>
      </c>
    </row>
    <row r="229" spans="1:47" hidden="1" x14ac:dyDescent="0.35">
      <c r="A229" s="9">
        <v>18</v>
      </c>
      <c r="B229" s="16">
        <f t="shared" si="246"/>
        <v>1.2144974543154814</v>
      </c>
      <c r="C229" s="16">
        <f t="shared" si="247"/>
        <v>1.815775546214875</v>
      </c>
      <c r="D229" s="16">
        <f t="shared" si="248"/>
        <v>5.2723737036708371</v>
      </c>
      <c r="E229" s="16">
        <f t="shared" si="249"/>
        <v>20.510113089005234</v>
      </c>
      <c r="F229" s="16">
        <f t="shared" si="250"/>
        <v>37.861058411068846</v>
      </c>
      <c r="G229" s="16">
        <f t="shared" si="251"/>
        <v>86.710487388795315</v>
      </c>
      <c r="H229" s="16">
        <f t="shared" si="252"/>
        <v>33.409679653551947</v>
      </c>
      <c r="I229" s="16">
        <f t="shared" si="253"/>
        <v>36.931926779946401</v>
      </c>
      <c r="J229" s="16">
        <f t="shared" si="255"/>
        <v>223.72591202656892</v>
      </c>
      <c r="AM229">
        <v>24</v>
      </c>
      <c r="AN229">
        <f t="shared" ref="AN229:AU229" si="273">AN228+AE104/B$57*B$50-AN228/B$57</f>
        <v>0.58344485705111593</v>
      </c>
      <c r="AO229">
        <f t="shared" si="273"/>
        <v>0.87229899102205599</v>
      </c>
      <c r="AP229">
        <f t="shared" si="273"/>
        <v>2.5328495427700002</v>
      </c>
      <c r="AQ229">
        <f t="shared" si="273"/>
        <v>9.8530630564898853</v>
      </c>
      <c r="AR229">
        <f t="shared" si="273"/>
        <v>18.188461189406418</v>
      </c>
      <c r="AS229">
        <f t="shared" si="273"/>
        <v>36.468082431158869</v>
      </c>
      <c r="AT229">
        <f t="shared" si="273"/>
        <v>17.871031411335107</v>
      </c>
      <c r="AU229">
        <f t="shared" si="273"/>
        <v>25.116482090124791</v>
      </c>
    </row>
    <row r="230" spans="1:47" hidden="1" x14ac:dyDescent="0.35">
      <c r="A230" s="9">
        <v>19</v>
      </c>
      <c r="B230" s="16">
        <f t="shared" si="246"/>
        <v>1.2638933305343922</v>
      </c>
      <c r="C230" s="16">
        <f t="shared" si="247"/>
        <v>1.8896265236734551</v>
      </c>
      <c r="D230" s="16">
        <f t="shared" si="248"/>
        <v>5.4868109739351478</v>
      </c>
      <c r="E230" s="16">
        <f t="shared" si="249"/>
        <v>21.344297634868592</v>
      </c>
      <c r="F230" s="16">
        <f t="shared" si="250"/>
        <v>39.400938258609727</v>
      </c>
      <c r="G230" s="16">
        <f t="shared" si="251"/>
        <v>85.97371998850511</v>
      </c>
      <c r="H230" s="16">
        <f t="shared" si="252"/>
        <v>35.362731335000433</v>
      </c>
      <c r="I230" s="16">
        <f t="shared" si="253"/>
        <v>39.766999550786352</v>
      </c>
      <c r="J230" s="16">
        <f t="shared" si="255"/>
        <v>230.4890175959132</v>
      </c>
      <c r="AM230">
        <v>25</v>
      </c>
      <c r="AN230">
        <f t="shared" ref="AN230:AU230" si="274">AN229+AE105/B$57*B$50-AN229/B$57</f>
        <v>0.59796826079940113</v>
      </c>
      <c r="AO230">
        <f t="shared" si="274"/>
        <v>0.89401269760928392</v>
      </c>
      <c r="AP230">
        <f t="shared" si="274"/>
        <v>2.595898511492138</v>
      </c>
      <c r="AQ230">
        <f t="shared" si="274"/>
        <v>10.098330473277105</v>
      </c>
      <c r="AR230">
        <f t="shared" si="274"/>
        <v>18.641217541992834</v>
      </c>
      <c r="AS230">
        <f t="shared" si="274"/>
        <v>37.200224117455825</v>
      </c>
      <c r="AT230">
        <f t="shared" si="274"/>
        <v>18.366301243697013</v>
      </c>
      <c r="AU230">
        <f t="shared" si="274"/>
        <v>25.998880161678315</v>
      </c>
    </row>
    <row r="231" spans="1:47" hidden="1" x14ac:dyDescent="0.35">
      <c r="A231" s="9">
        <v>20</v>
      </c>
      <c r="B231" s="16">
        <f t="shared" si="246"/>
        <v>1.3098713489288611</v>
      </c>
      <c r="C231" s="16">
        <f t="shared" si="247"/>
        <v>1.958367517050958</v>
      </c>
      <c r="D231" s="16">
        <f t="shared" si="248"/>
        <v>5.6864106472556015</v>
      </c>
      <c r="E231" s="16">
        <f t="shared" si="249"/>
        <v>22.120762298115196</v>
      </c>
      <c r="F231" s="16">
        <f t="shared" si="250"/>
        <v>40.834268920500108</v>
      </c>
      <c r="G231" s="16">
        <f t="shared" si="251"/>
        <v>85.744811078508036</v>
      </c>
      <c r="H231" s="16">
        <f t="shared" si="252"/>
        <v>37.188123245323943</v>
      </c>
      <c r="I231" s="16">
        <f t="shared" si="253"/>
        <v>42.484671441733376</v>
      </c>
      <c r="J231" s="16">
        <f t="shared" si="255"/>
        <v>237.32728649741608</v>
      </c>
      <c r="AM231">
        <v>26</v>
      </c>
      <c r="AN231">
        <f t="shared" ref="AN231:AU231" si="275">AN230+AE106/B$57*B$50-AN230/B$57</f>
        <v>0.61268404114396779</v>
      </c>
      <c r="AO231">
        <f t="shared" si="275"/>
        <v>0.91601402334132831</v>
      </c>
      <c r="AP231">
        <f t="shared" si="275"/>
        <v>2.6597826250750845</v>
      </c>
      <c r="AQ231">
        <f t="shared" si="275"/>
        <v>10.346846695347029</v>
      </c>
      <c r="AR231">
        <f t="shared" si="275"/>
        <v>19.099971092451383</v>
      </c>
      <c r="AS231">
        <f t="shared" si="275"/>
        <v>37.983217127251471</v>
      </c>
      <c r="AT231">
        <f t="shared" si="275"/>
        <v>18.859249997952528</v>
      </c>
      <c r="AU231">
        <f t="shared" si="275"/>
        <v>26.861335023589753</v>
      </c>
    </row>
    <row r="232" spans="1:47" hidden="1" x14ac:dyDescent="0.35">
      <c r="A232" s="9">
        <v>21</v>
      </c>
      <c r="B232" s="16">
        <f t="shared" si="246"/>
        <v>1.3532740507959224</v>
      </c>
      <c r="C232" s="16">
        <f t="shared" si="247"/>
        <v>2.0232581962449157</v>
      </c>
      <c r="D232" s="16">
        <f t="shared" si="248"/>
        <v>5.8748303620759472</v>
      </c>
      <c r="E232" s="16">
        <f t="shared" si="249"/>
        <v>22.853735694229506</v>
      </c>
      <c r="F232" s="16">
        <f t="shared" si="250"/>
        <v>42.187315997501358</v>
      </c>
      <c r="G232" s="16">
        <f t="shared" si="251"/>
        <v>85.955797576737154</v>
      </c>
      <c r="H232" s="16">
        <f t="shared" si="252"/>
        <v>38.901196192561308</v>
      </c>
      <c r="I232" s="16">
        <f t="shared" si="253"/>
        <v>45.086165562290304</v>
      </c>
      <c r="J232" s="16">
        <f t="shared" si="255"/>
        <v>244.23557363243646</v>
      </c>
      <c r="AM232">
        <v>27</v>
      </c>
      <c r="AN232">
        <f t="shared" ref="AN232:AU232" si="276">AN231+AE107/B$57*B$50-AN231/B$57</f>
        <v>0.62763851270342452</v>
      </c>
      <c r="AO232">
        <f t="shared" si="276"/>
        <v>0.93837221245711522</v>
      </c>
      <c r="AP232">
        <f t="shared" si="276"/>
        <v>2.7247029444402759</v>
      </c>
      <c r="AQ232">
        <f t="shared" si="276"/>
        <v>10.599393871778654</v>
      </c>
      <c r="AR232">
        <f t="shared" si="276"/>
        <v>19.566165664706276</v>
      </c>
      <c r="AS232">
        <f t="shared" si="276"/>
        <v>38.810652609212887</v>
      </c>
      <c r="AT232">
        <f t="shared" si="276"/>
        <v>19.352648241779505</v>
      </c>
      <c r="AU232">
        <f t="shared" si="276"/>
        <v>27.70867261722961</v>
      </c>
    </row>
    <row r="233" spans="1:47" hidden="1" x14ac:dyDescent="0.35">
      <c r="A233" s="9">
        <v>22</v>
      </c>
      <c r="B233" s="16">
        <f t="shared" si="246"/>
        <v>1.3948199741771983</v>
      </c>
      <c r="C233" s="16">
        <f t="shared" si="247"/>
        <v>2.0853728358866732</v>
      </c>
      <c r="D233" s="16">
        <f t="shared" si="248"/>
        <v>6.0551894341776027</v>
      </c>
      <c r="E233" s="16">
        <f t="shared" si="249"/>
        <v>23.555352304383199</v>
      </c>
      <c r="F233" s="16">
        <f t="shared" si="250"/>
        <v>43.482479380751798</v>
      </c>
      <c r="G233" s="16">
        <f t="shared" si="251"/>
        <v>86.543212589366718</v>
      </c>
      <c r="H233" s="16">
        <f t="shared" si="252"/>
        <v>40.518167044848866</v>
      </c>
      <c r="I233" s="16">
        <f t="shared" si="253"/>
        <v>47.576487316754296</v>
      </c>
      <c r="J233" s="16">
        <f t="shared" si="255"/>
        <v>251.21108088034634</v>
      </c>
      <c r="AM233">
        <v>28</v>
      </c>
      <c r="AN233">
        <f t="shared" ref="AN233:AU233" si="277">AN232+AE108/B$57*B$50-AN232/B$57</f>
        <v>0.64286822266922927</v>
      </c>
      <c r="AO233">
        <f t="shared" si="277"/>
        <v>0.96114190607284988</v>
      </c>
      <c r="AP233">
        <f t="shared" si="277"/>
        <v>2.7908181281756748</v>
      </c>
      <c r="AQ233">
        <f t="shared" si="277"/>
        <v>10.856589201914161</v>
      </c>
      <c r="AR233">
        <f t="shared" si="277"/>
        <v>20.04094059037622</v>
      </c>
      <c r="AS233">
        <f t="shared" si="277"/>
        <v>39.677622590517316</v>
      </c>
      <c r="AT233">
        <f t="shared" si="277"/>
        <v>19.848809914407902</v>
      </c>
      <c r="AU233">
        <f t="shared" si="277"/>
        <v>28.545311577260737</v>
      </c>
    </row>
    <row r="234" spans="1:47" hidden="1" x14ac:dyDescent="0.35">
      <c r="A234" s="9">
        <v>23</v>
      </c>
      <c r="B234" s="16">
        <f t="shared" si="246"/>
        <v>1.4351070298209629</v>
      </c>
      <c r="C234" s="16">
        <f t="shared" si="247"/>
        <v>2.1456053626877898</v>
      </c>
      <c r="D234" s="16">
        <f t="shared" si="248"/>
        <v>6.2300835123988092</v>
      </c>
      <c r="E234" s="16">
        <f t="shared" si="249"/>
        <v>24.235709487793166</v>
      </c>
      <c r="F234" s="16">
        <f t="shared" si="250"/>
        <v>44.738398494883043</v>
      </c>
      <c r="G234" s="16">
        <f t="shared" si="251"/>
        <v>87.450130536785025</v>
      </c>
      <c r="H234" s="16">
        <f t="shared" si="252"/>
        <v>42.055144290475027</v>
      </c>
      <c r="I234" s="16">
        <f t="shared" si="253"/>
        <v>49.963356406411208</v>
      </c>
      <c r="J234" s="16">
        <f t="shared" si="255"/>
        <v>258.25353512125503</v>
      </c>
      <c r="AM234">
        <v>29</v>
      </c>
      <c r="AN234">
        <f t="shared" ref="AN234:AU234" si="278">AN233+AE109/B$57*B$50-AN233/B$57</f>
        <v>0.65840243398289655</v>
      </c>
      <c r="AO234">
        <f t="shared" si="278"/>
        <v>0.98436685474018959</v>
      </c>
      <c r="AP234">
        <f t="shared" si="278"/>
        <v>2.8582552124992544</v>
      </c>
      <c r="AQ234">
        <f t="shared" si="278"/>
        <v>11.118926870601491</v>
      </c>
      <c r="AR234">
        <f t="shared" si="278"/>
        <v>20.525208119984288</v>
      </c>
      <c r="AS234">
        <f t="shared" si="278"/>
        <v>40.580425981334592</v>
      </c>
      <c r="AT234">
        <f t="shared" si="278"/>
        <v>20.34966609634423</v>
      </c>
      <c r="AU234">
        <f t="shared" si="278"/>
        <v>29.375263002073901</v>
      </c>
    </row>
    <row r="235" spans="1:47" hidden="1" x14ac:dyDescent="0.35">
      <c r="A235" s="9">
        <v>24</v>
      </c>
      <c r="B235" s="16">
        <f t="shared" si="246"/>
        <v>1.4746234758353465</v>
      </c>
      <c r="C235" s="16">
        <f t="shared" si="247"/>
        <v>2.2046857634669577</v>
      </c>
      <c r="D235" s="16">
        <f t="shared" si="248"/>
        <v>6.4016322217752268</v>
      </c>
      <c r="E235" s="16">
        <f t="shared" si="249"/>
        <v>24.903052818773951</v>
      </c>
      <c r="F235" s="16">
        <f t="shared" si="250"/>
        <v>45.970294424703397</v>
      </c>
      <c r="G235" s="16">
        <f t="shared" si="251"/>
        <v>88.627024748097426</v>
      </c>
      <c r="H235" s="16">
        <f t="shared" si="252"/>
        <v>43.527465518956248</v>
      </c>
      <c r="I235" s="16">
        <f t="shared" si="253"/>
        <v>52.25630709949391</v>
      </c>
      <c r="J235" s="16">
        <f t="shared" si="255"/>
        <v>265.3650860711025</v>
      </c>
      <c r="AM235">
        <v>30</v>
      </c>
      <c r="AN235">
        <f t="shared" ref="AN235:AU235" si="279">AN234+AE110/B$57*B$50-AN234/B$57</f>
        <v>0.67426503136487237</v>
      </c>
      <c r="AO235">
        <f t="shared" si="279"/>
        <v>1.008082768119257</v>
      </c>
      <c r="AP235">
        <f t="shared" si="279"/>
        <v>2.9271178857073958</v>
      </c>
      <c r="AQ235">
        <f t="shared" si="279"/>
        <v>11.386810236707889</v>
      </c>
      <c r="AR235">
        <f t="shared" si="279"/>
        <v>21.019712841996036</v>
      </c>
      <c r="AS235">
        <f t="shared" si="279"/>
        <v>41.51632371116667</v>
      </c>
      <c r="AT235">
        <f t="shared" si="279"/>
        <v>20.856830603454458</v>
      </c>
      <c r="AU235">
        <f t="shared" si="279"/>
        <v>30.202143935524141</v>
      </c>
    </row>
    <row r="236" spans="1:47" hidden="1" x14ac:dyDescent="0.35">
      <c r="A236" s="9">
        <v>25</v>
      </c>
      <c r="B236" s="16">
        <f t="shared" si="246"/>
        <v>1.5137623575213355</v>
      </c>
      <c r="C236" s="16">
        <f t="shared" si="247"/>
        <v>2.2632016739113077</v>
      </c>
      <c r="D236" s="16">
        <f t="shared" si="248"/>
        <v>6.5715418497114975</v>
      </c>
      <c r="E236" s="16">
        <f t="shared" si="249"/>
        <v>25.564019942833731</v>
      </c>
      <c r="F236" s="16">
        <f t="shared" si="250"/>
        <v>47.190420066294259</v>
      </c>
      <c r="G236" s="16">
        <f t="shared" si="251"/>
        <v>90.031835018407719</v>
      </c>
      <c r="H236" s="16">
        <f t="shared" si="252"/>
        <v>44.949291685256668</v>
      </c>
      <c r="I236" s="16">
        <f t="shared" si="253"/>
        <v>54.465956344641732</v>
      </c>
      <c r="J236" s="16">
        <f t="shared" si="255"/>
        <v>272.55002893857824</v>
      </c>
      <c r="AM236">
        <v>31</v>
      </c>
      <c r="AN236">
        <f t="shared" ref="AN236:AU236" si="280">AN235+AE111/B$57*B$50-AN235/B$57</f>
        <v>0.69047597012125483</v>
      </c>
      <c r="AO236">
        <f t="shared" si="280"/>
        <v>1.0323194810661909</v>
      </c>
      <c r="AP236">
        <f t="shared" si="280"/>
        <v>2.9974927777314737</v>
      </c>
      <c r="AQ236">
        <f t="shared" si="280"/>
        <v>11.660576300186172</v>
      </c>
      <c r="AR236">
        <f t="shared" si="280"/>
        <v>21.525076848295736</v>
      </c>
      <c r="AS236">
        <f t="shared" si="280"/>
        <v>42.483338033834436</v>
      </c>
      <c r="AT236">
        <f t="shared" si="280"/>
        <v>21.371657051808903</v>
      </c>
      <c r="AU236">
        <f t="shared" si="280"/>
        <v>31.029199903154456</v>
      </c>
    </row>
    <row r="237" spans="1:47" hidden="1" x14ac:dyDescent="0.35">
      <c r="A237" s="9">
        <v>26</v>
      </c>
      <c r="B237" s="16">
        <f t="shared" si="246"/>
        <v>1.5528367667051866</v>
      </c>
      <c r="C237" s="16">
        <f t="shared" si="247"/>
        <v>2.3216211925580721</v>
      </c>
      <c r="D237" s="16">
        <f t="shared" si="248"/>
        <v>6.7411715897619011</v>
      </c>
      <c r="E237" s="16">
        <f t="shared" si="249"/>
        <v>26.223898272260577</v>
      </c>
      <c r="F237" s="16">
        <f t="shared" si="250"/>
        <v>48.40853582539367</v>
      </c>
      <c r="G237" s="16">
        <f t="shared" si="251"/>
        <v>91.62954949513788</v>
      </c>
      <c r="H237" s="16">
        <f t="shared" si="252"/>
        <v>46.333396176871076</v>
      </c>
      <c r="I237" s="16">
        <f t="shared" si="253"/>
        <v>56.603427938458331</v>
      </c>
      <c r="J237" s="16">
        <f t="shared" si="255"/>
        <v>279.81443725714666</v>
      </c>
      <c r="AM237">
        <v>32</v>
      </c>
      <c r="AN237">
        <f t="shared" ref="AN237:AU237" si="281">AN236+AE112/B$57*B$50-AN236/B$57</f>
        <v>0.70705236835089946</v>
      </c>
      <c r="AO237">
        <f t="shared" si="281"/>
        <v>1.057102586574364</v>
      </c>
      <c r="AP237">
        <f t="shared" si="281"/>
        <v>3.0694542016249584</v>
      </c>
      <c r="AQ237">
        <f t="shared" si="281"/>
        <v>11.940514146980606</v>
      </c>
      <c r="AR237">
        <f t="shared" si="281"/>
        <v>22.041833782933729</v>
      </c>
      <c r="AS237">
        <f t="shared" si="281"/>
        <v>43.480090186648198</v>
      </c>
      <c r="AT237">
        <f t="shared" si="281"/>
        <v>21.895287660576159</v>
      </c>
      <c r="AU237">
        <f t="shared" si="281"/>
        <v>31.859332956044831</v>
      </c>
    </row>
    <row r="238" spans="1:47" hidden="1" x14ac:dyDescent="0.35">
      <c r="A238" s="9">
        <v>27</v>
      </c>
      <c r="B238" s="16">
        <f t="shared" si="246"/>
        <v>1.5920943648720161</v>
      </c>
      <c r="C238" s="16">
        <f t="shared" si="247"/>
        <v>2.3803145940972597</v>
      </c>
      <c r="D238" s="16">
        <f t="shared" si="248"/>
        <v>6.9115965894262503</v>
      </c>
      <c r="E238" s="16">
        <f t="shared" si="249"/>
        <v>26.886870248976834</v>
      </c>
      <c r="F238" s="16">
        <f t="shared" si="250"/>
        <v>49.632362365326877</v>
      </c>
      <c r="G238" s="16">
        <f t="shared" si="251"/>
        <v>93.391521141849182</v>
      </c>
      <c r="H238" s="16">
        <f t="shared" si="252"/>
        <v>47.691094550332359</v>
      </c>
      <c r="I238" s="16">
        <f t="shared" si="253"/>
        <v>58.679914863898574</v>
      </c>
      <c r="J238" s="16">
        <f t="shared" si="255"/>
        <v>287.16576871877936</v>
      </c>
      <c r="AM238">
        <v>33</v>
      </c>
      <c r="AN238">
        <f t="shared" ref="AN238:AU238" si="282">AN237+AE113/B$57*B$50-AN237/B$57</f>
        <v>0.72400932458092615</v>
      </c>
      <c r="AO238">
        <f t="shared" si="282"/>
        <v>1.0824546582080361</v>
      </c>
      <c r="AP238">
        <f t="shared" si="282"/>
        <v>3.1430677030809004</v>
      </c>
      <c r="AQ238">
        <f t="shared" si="282"/>
        <v>12.226878757039984</v>
      </c>
      <c r="AR238">
        <f t="shared" si="282"/>
        <v>22.570454331307651</v>
      </c>
      <c r="AS238">
        <f t="shared" si="282"/>
        <v>44.505670517908968</v>
      </c>
      <c r="AT238">
        <f t="shared" si="282"/>
        <v>22.428694417978559</v>
      </c>
      <c r="AU238">
        <f t="shared" si="282"/>
        <v>32.695132578489073</v>
      </c>
    </row>
    <row r="239" spans="1:47" hidden="1" x14ac:dyDescent="0.35">
      <c r="A239" s="9">
        <v>28</v>
      </c>
      <c r="B239" s="16">
        <f t="shared" si="246"/>
        <v>1.6317303650251791</v>
      </c>
      <c r="C239" s="16">
        <f t="shared" si="247"/>
        <v>2.4395737383401315</v>
      </c>
      <c r="D239" s="16">
        <f t="shared" si="248"/>
        <v>7.0836643069695633</v>
      </c>
      <c r="E239" s="16">
        <f t="shared" si="249"/>
        <v>27.556232578760714</v>
      </c>
      <c r="F239" s="16">
        <f t="shared" si="250"/>
        <v>50.867985306855267</v>
      </c>
      <c r="G239" s="16">
        <f t="shared" si="251"/>
        <v>95.294669971751375</v>
      </c>
      <c r="H239" s="16">
        <f t="shared" si="252"/>
        <v>49.032270426532548</v>
      </c>
      <c r="I239" s="16">
        <f t="shared" si="253"/>
        <v>60.706359458094823</v>
      </c>
      <c r="J239" s="16">
        <f t="shared" si="255"/>
        <v>294.61248615232961</v>
      </c>
      <c r="AM239">
        <v>34</v>
      </c>
      <c r="AN239">
        <f t="shared" ref="AN239:AU239" si="283">AN238+AE114/B$57*B$50-AN238/B$57</f>
        <v>0.74136052625708038</v>
      </c>
      <c r="AO239">
        <f t="shared" si="283"/>
        <v>1.1083961598464738</v>
      </c>
      <c r="AP239">
        <f t="shared" si="283"/>
        <v>3.21839270200896</v>
      </c>
      <c r="AQ239">
        <f t="shared" si="283"/>
        <v>12.519901280342545</v>
      </c>
      <c r="AR239">
        <f t="shared" si="283"/>
        <v>23.111365189398644</v>
      </c>
      <c r="AS239">
        <f t="shared" si="283"/>
        <v>45.559535567334898</v>
      </c>
      <c r="AT239">
        <f t="shared" si="283"/>
        <v>22.97271341383091</v>
      </c>
      <c r="AU239">
        <f t="shared" si="283"/>
        <v>33.538907537799339</v>
      </c>
    </row>
    <row r="240" spans="1:47" hidden="1" x14ac:dyDescent="0.35">
      <c r="A240" s="9">
        <v>29</v>
      </c>
      <c r="B240" s="16">
        <f t="shared" si="246"/>
        <v>1.6718986540879821</v>
      </c>
      <c r="C240" s="16">
        <f t="shared" si="247"/>
        <v>2.4996286991425296</v>
      </c>
      <c r="D240" s="16">
        <f t="shared" si="248"/>
        <v>7.2580427959681577</v>
      </c>
      <c r="E240" s="16">
        <f t="shared" si="249"/>
        <v>28.234584063436561</v>
      </c>
      <c r="F240" s="16">
        <f t="shared" si="250"/>
        <v>52.120201960810014</v>
      </c>
      <c r="G240" s="16">
        <f t="shared" si="251"/>
        <v>97.320669073986323</v>
      </c>
      <c r="H240" s="16">
        <f t="shared" si="252"/>
        <v>50.365462667210359</v>
      </c>
      <c r="I240" s="16">
        <f t="shared" si="253"/>
        <v>62.693230972226878</v>
      </c>
      <c r="J240" s="16">
        <f t="shared" si="255"/>
        <v>302.16371888686882</v>
      </c>
      <c r="AM240">
        <v>35</v>
      </c>
      <c r="AN240">
        <f t="shared" ref="AN240:AU240" si="284">AN239+AE115/B$57*B$50-AN239/B$57</f>
        <v>0.75911870038537177</v>
      </c>
      <c r="AO240">
        <f t="shared" si="284"/>
        <v>1.1349461194309924</v>
      </c>
      <c r="AP240">
        <f t="shared" si="284"/>
        <v>3.2954844488599093</v>
      </c>
      <c r="AQ240">
        <f t="shared" si="284"/>
        <v>12.81979664721327</v>
      </c>
      <c r="AR240">
        <f t="shared" si="284"/>
        <v>23.664963112190598</v>
      </c>
      <c r="AS240">
        <f t="shared" si="284"/>
        <v>46.641427174909666</v>
      </c>
      <c r="AT240">
        <f t="shared" si="284"/>
        <v>23.52807320286605</v>
      </c>
      <c r="AU240">
        <f t="shared" si="284"/>
        <v>34.392717322504815</v>
      </c>
    </row>
    <row r="241" spans="1:47" hidden="1" x14ac:dyDescent="0.35">
      <c r="A241" s="9">
        <v>30</v>
      </c>
      <c r="B241" s="16">
        <f t="shared" si="246"/>
        <v>1.7127210327009124</v>
      </c>
      <c r="C241" s="16">
        <f t="shared" si="247"/>
        <v>2.5606615786766098</v>
      </c>
      <c r="D241" s="16">
        <f t="shared" si="248"/>
        <v>7.4352608170972463</v>
      </c>
      <c r="E241" s="16">
        <f t="shared" si="249"/>
        <v>28.923981640136539</v>
      </c>
      <c r="F241" s="16">
        <f t="shared" si="250"/>
        <v>53.392809371925622</v>
      </c>
      <c r="G241" s="16">
        <f t="shared" si="251"/>
        <v>99.455173523588343</v>
      </c>
      <c r="H241" s="16">
        <f t="shared" si="252"/>
        <v>51.697987645934319</v>
      </c>
      <c r="I241" s="16">
        <f t="shared" si="253"/>
        <v>64.650381411194019</v>
      </c>
      <c r="J241" s="16">
        <f t="shared" si="255"/>
        <v>309.82897702125365</v>
      </c>
      <c r="AM241">
        <v>36</v>
      </c>
      <c r="AN241">
        <f t="shared" ref="AN241:AU241" si="285">AN240+AE116/B$57*B$50-AN240/B$57</f>
        <v>0.77729594598728902</v>
      </c>
      <c r="AO241">
        <f t="shared" si="285"/>
        <v>1.1621226260133846</v>
      </c>
      <c r="AP241">
        <f t="shared" si="285"/>
        <v>3.3743954678794852</v>
      </c>
      <c r="AQ241">
        <f t="shared" si="285"/>
        <v>13.12676918273997</v>
      </c>
      <c r="AR241">
        <f t="shared" si="285"/>
        <v>24.231625277715199</v>
      </c>
      <c r="AS241">
        <f t="shared" si="285"/>
        <v>47.751309365500582</v>
      </c>
      <c r="AT241">
        <f t="shared" si="285"/>
        <v>24.095418049800035</v>
      </c>
      <c r="AU241">
        <f t="shared" si="285"/>
        <v>35.258402254673747</v>
      </c>
    </row>
    <row r="242" spans="1:47" hidden="1" x14ac:dyDescent="0.35">
      <c r="A242" s="9">
        <v>31</v>
      </c>
      <c r="B242" s="16">
        <f t="shared" si="246"/>
        <v>1.7542947121567349</v>
      </c>
      <c r="C242" s="16">
        <f t="shared" si="247"/>
        <v>2.6228177159775363</v>
      </c>
      <c r="D242" s="16">
        <f t="shared" si="248"/>
        <v>7.6157403838092748</v>
      </c>
      <c r="E242" s="16">
        <f t="shared" si="249"/>
        <v>29.62606698756575</v>
      </c>
      <c r="F242" s="16">
        <f t="shared" si="250"/>
        <v>54.688838030237719</v>
      </c>
      <c r="G242" s="16">
        <f t="shared" si="251"/>
        <v>101.68712400873997</v>
      </c>
      <c r="H242" s="16">
        <f t="shared" si="252"/>
        <v>53.036077760635855</v>
      </c>
      <c r="I242" s="16">
        <f t="shared" si="253"/>
        <v>66.586962623177868</v>
      </c>
      <c r="J242" s="16">
        <f t="shared" si="255"/>
        <v>317.61792222230076</v>
      </c>
      <c r="AM242">
        <v>37</v>
      </c>
      <c r="AN242">
        <f t="shared" ref="AN242:AU242" si="286">AN241+AE117/B$57*B$50-AN241/B$57</f>
        <v>0.7959039786837061</v>
      </c>
      <c r="AO242">
        <f t="shared" si="286"/>
        <v>1.1899431954293693</v>
      </c>
      <c r="AP242">
        <f t="shared" si="286"/>
        <v>3.4551766188955098</v>
      </c>
      <c r="AQ242">
        <f t="shared" si="286"/>
        <v>13.441016737241867</v>
      </c>
      <c r="AR242">
        <f t="shared" si="286"/>
        <v>24.811716911774003</v>
      </c>
      <c r="AS242">
        <f t="shared" si="286"/>
        <v>48.889319425917954</v>
      </c>
      <c r="AT242">
        <f t="shared" si="286"/>
        <v>24.675326850558768</v>
      </c>
      <c r="AU242">
        <f t="shared" si="286"/>
        <v>36.137611696326786</v>
      </c>
    </row>
    <row r="243" spans="1:47" hidden="1" x14ac:dyDescent="0.35">
      <c r="A243" s="9">
        <v>32</v>
      </c>
      <c r="B243" s="16">
        <f t="shared" ref="B243:B271" si="287">AW113+BF113+BO113+AN237</f>
        <v>1.7966982846933992</v>
      </c>
      <c r="C243" s="16">
        <f t="shared" ref="C243:C271" si="288">AX113+BG113+BP113+AO237</f>
        <v>2.686214613032063</v>
      </c>
      <c r="D243" s="16">
        <f t="shared" ref="D243:D271" si="289">AY113+BH113+BQ113+AP237</f>
        <v>7.7998226805564634</v>
      </c>
      <c r="E243" s="16">
        <f t="shared" ref="E243:E271" si="290">AZ113+BI113+BR113+AQ237</f>
        <v>30.342167350736126</v>
      </c>
      <c r="F243" s="16">
        <f t="shared" ref="F243:F271" si="291">BA113+BJ113+BS113+AR237</f>
        <v>56.010737990541472</v>
      </c>
      <c r="G243" s="16">
        <f t="shared" ref="G243:G271" si="292">BB113+BK113+BT113+AS237</f>
        <v>104.00813877441459</v>
      </c>
      <c r="H243" s="16">
        <f t="shared" ref="H243:H271" si="293">BC113+BL113+BU113+AT237</f>
        <v>54.385023224451615</v>
      </c>
      <c r="I243" s="16">
        <f t="shared" ref="I243:I271" si="294">BD113+BM113+BV113+AU237</f>
        <v>68.511390001148982</v>
      </c>
      <c r="J243" s="16">
        <f t="shared" si="255"/>
        <v>325.54019291957474</v>
      </c>
      <c r="AM243">
        <v>38</v>
      </c>
      <c r="AN243">
        <f t="shared" ref="AN243:AU243" si="295">AN242+AE118/B$57*B$50-AN242/B$57</f>
        <v>0.81495431035370847</v>
      </c>
      <c r="AO243">
        <f t="shared" si="295"/>
        <v>1.2184250389036066</v>
      </c>
      <c r="AP243">
        <f t="shared" si="295"/>
        <v>3.5378778772523978</v>
      </c>
      <c r="AQ243">
        <f t="shared" si="295"/>
        <v>13.762733720300531</v>
      </c>
      <c r="AR243">
        <f t="shared" si="295"/>
        <v>25.405596888669237</v>
      </c>
      <c r="AS243">
        <f t="shared" si="295"/>
        <v>50.055730211726484</v>
      </c>
      <c r="AT243">
        <f t="shared" si="295"/>
        <v>25.268328445116097</v>
      </c>
      <c r="AU243">
        <f t="shared" si="295"/>
        <v>37.031830019352469</v>
      </c>
    </row>
    <row r="244" spans="1:47" hidden="1" x14ac:dyDescent="0.35">
      <c r="A244" s="9">
        <v>33</v>
      </c>
      <c r="B244" s="16">
        <f t="shared" si="287"/>
        <v>1.8399964064700058</v>
      </c>
      <c r="C244" s="16">
        <f t="shared" si="288"/>
        <v>2.7509489362203392</v>
      </c>
      <c r="D244" s="16">
        <f t="shared" si="289"/>
        <v>7.9877883925158901</v>
      </c>
      <c r="E244" s="16">
        <f t="shared" si="290"/>
        <v>31.073374625831043</v>
      </c>
      <c r="F244" s="16">
        <f t="shared" si="291"/>
        <v>57.360524860698106</v>
      </c>
      <c r="G244" s="16">
        <f t="shared" si="292"/>
        <v>106.41199590897135</v>
      </c>
      <c r="H244" s="16">
        <f t="shared" si="293"/>
        <v>55.749308713082044</v>
      </c>
      <c r="I244" s="16">
        <f t="shared" si="294"/>
        <v>70.43134057380405</v>
      </c>
      <c r="J244" s="16">
        <f t="shared" si="255"/>
        <v>333.60527841759284</v>
      </c>
      <c r="AM244">
        <v>39</v>
      </c>
      <c r="AN244">
        <f t="shared" ref="AN244:AU244" si="296">AN243+AE119/B$57*B$50-AN243/B$57</f>
        <v>0.83445838109258075</v>
      </c>
      <c r="AO244">
        <f t="shared" si="296"/>
        <v>1.2475852603379531</v>
      </c>
      <c r="AP244">
        <f t="shared" si="296"/>
        <v>3.6225489066668857</v>
      </c>
      <c r="AQ244">
        <f t="shared" si="296"/>
        <v>14.092113329231616</v>
      </c>
      <c r="AR244">
        <f t="shared" si="296"/>
        <v>26.013621844896313</v>
      </c>
      <c r="AS244">
        <f t="shared" si="296"/>
        <v>51.250921271000415</v>
      </c>
      <c r="AT244">
        <f t="shared" si="296"/>
        <v>25.874913949696083</v>
      </c>
      <c r="AU244">
        <f t="shared" si="296"/>
        <v>37.942400190448772</v>
      </c>
    </row>
    <row r="245" spans="1:47" hidden="1" x14ac:dyDescent="0.35">
      <c r="A245" s="9">
        <v>34</v>
      </c>
      <c r="B245" s="16">
        <f t="shared" si="287"/>
        <v>1.8842434250180797</v>
      </c>
      <c r="C245" s="16">
        <f t="shared" si="288"/>
        <v>2.817101939659767</v>
      </c>
      <c r="D245" s="16">
        <f t="shared" si="289"/>
        <v>8.1798734530730464</v>
      </c>
      <c r="E245" s="16">
        <f t="shared" si="290"/>
        <v>31.820606619646785</v>
      </c>
      <c r="F245" s="16">
        <f t="shared" si="291"/>
        <v>58.739892884740996</v>
      </c>
      <c r="G245" s="16">
        <f t="shared" si="292"/>
        <v>108.89420115589172</v>
      </c>
      <c r="H245" s="16">
        <f t="shared" si="293"/>
        <v>57.132739822358211</v>
      </c>
      <c r="I245" s="16">
        <f t="shared" si="294"/>
        <v>72.35377553185846</v>
      </c>
      <c r="J245" s="16">
        <f t="shared" si="255"/>
        <v>341.82243483224704</v>
      </c>
      <c r="AM245">
        <v>40</v>
      </c>
      <c r="AN245">
        <f t="shared" ref="AN245:AU245" si="297">AN244+AE120/B$57*B$50-AN244/B$57</f>
        <v>0.85442765630485229</v>
      </c>
      <c r="AO245">
        <f t="shared" si="297"/>
        <v>1.2774410014737092</v>
      </c>
      <c r="AP245">
        <f t="shared" si="297"/>
        <v>3.7092394807281446</v>
      </c>
      <c r="AQ245">
        <f t="shared" si="297"/>
        <v>14.429349188766619</v>
      </c>
      <c r="AR245">
        <f t="shared" si="297"/>
        <v>26.636149205947596</v>
      </c>
      <c r="AS245">
        <f t="shared" si="297"/>
        <v>52.475356844202764</v>
      </c>
      <c r="AT245">
        <f t="shared" si="297"/>
        <v>26.495546648317479</v>
      </c>
      <c r="AU245">
        <f t="shared" si="297"/>
        <v>38.870544952028837</v>
      </c>
    </row>
    <row r="246" spans="1:47" hidden="1" x14ac:dyDescent="0.35">
      <c r="A246" s="9">
        <v>35</v>
      </c>
      <c r="B246" s="16">
        <f t="shared" si="287"/>
        <v>1.9294861597307813</v>
      </c>
      <c r="C246" s="16">
        <f t="shared" si="288"/>
        <v>2.884743622269561</v>
      </c>
      <c r="D246" s="16">
        <f t="shared" si="289"/>
        <v>8.3762811144755567</v>
      </c>
      <c r="E246" s="16">
        <f t="shared" si="290"/>
        <v>32.584654005762047</v>
      </c>
      <c r="F246" s="16">
        <f t="shared" si="291"/>
        <v>60.150301622567092</v>
      </c>
      <c r="G246" s="16">
        <f t="shared" si="292"/>
        <v>111.45163281788935</v>
      </c>
      <c r="H246" s="16">
        <f t="shared" si="293"/>
        <v>58.538556708900813</v>
      </c>
      <c r="I246" s="16">
        <f t="shared" si="294"/>
        <v>74.284979266509424</v>
      </c>
      <c r="J246" s="16">
        <f t="shared" si="255"/>
        <v>350.20063531810462</v>
      </c>
      <c r="AM246">
        <v>41</v>
      </c>
      <c r="AN246">
        <f t="shared" ref="AN246:AU246" si="298">AN245+AE121/B$57*B$50-AN245/B$57</f>
        <v>0.87487369843756735</v>
      </c>
      <c r="AO246">
        <f t="shared" si="298"/>
        <v>1.3080095491388726</v>
      </c>
      <c r="AP246">
        <f t="shared" si="298"/>
        <v>3.7979997943061008</v>
      </c>
      <c r="AQ246">
        <f t="shared" si="298"/>
        <v>14.774636562465481</v>
      </c>
      <c r="AR246">
        <f t="shared" si="298"/>
        <v>27.273539422543976</v>
      </c>
      <c r="AS246">
        <f t="shared" si="298"/>
        <v>53.729569195099941</v>
      </c>
      <c r="AT246">
        <f t="shared" si="298"/>
        <v>27.130669900927842</v>
      </c>
      <c r="AU246">
        <f t="shared" si="298"/>
        <v>39.817385668789662</v>
      </c>
    </row>
    <row r="247" spans="1:47" hidden="1" x14ac:dyDescent="0.35">
      <c r="A247" s="9">
        <v>36</v>
      </c>
      <c r="B247" s="16">
        <f t="shared" si="287"/>
        <v>1.9757660143762739</v>
      </c>
      <c r="C247" s="16">
        <f t="shared" si="288"/>
        <v>2.9539358861553895</v>
      </c>
      <c r="D247" s="16">
        <f t="shared" si="289"/>
        <v>8.5771911186715961</v>
      </c>
      <c r="E247" s="16">
        <f t="shared" si="290"/>
        <v>33.366216000107073</v>
      </c>
      <c r="F247" s="16">
        <f t="shared" si="291"/>
        <v>61.593041805975986</v>
      </c>
      <c r="G247" s="16">
        <f t="shared" si="292"/>
        <v>114.08225382153407</v>
      </c>
      <c r="H247" s="16">
        <f t="shared" si="293"/>
        <v>59.969533953102442</v>
      </c>
      <c r="I247" s="16">
        <f t="shared" si="294"/>
        <v>76.230608752742285</v>
      </c>
      <c r="J247" s="16">
        <f t="shared" si="255"/>
        <v>358.74854735266513</v>
      </c>
      <c r="AM247">
        <v>42</v>
      </c>
      <c r="AN247">
        <f t="shared" ref="AN247:AU247" si="299">AN246+AE122/B$57*B$50-AN246/B$57</f>
        <v>0.89580822035320828</v>
      </c>
      <c r="AO247">
        <f t="shared" si="299"/>
        <v>1.3393084150451373</v>
      </c>
      <c r="AP247">
        <f t="shared" si="299"/>
        <v>3.8888806952538566</v>
      </c>
      <c r="AQ247">
        <f t="shared" si="299"/>
        <v>15.128173254064439</v>
      </c>
      <c r="AR247">
        <f t="shared" si="299"/>
        <v>27.926157634496192</v>
      </c>
      <c r="AS247">
        <f t="shared" si="299"/>
        <v>55.014146053443397</v>
      </c>
      <c r="AT247">
        <f t="shared" si="299"/>
        <v>27.78071345041532</v>
      </c>
      <c r="AU247">
        <f t="shared" si="299"/>
        <v>40.783958967519951</v>
      </c>
    </row>
    <row r="248" spans="1:47" hidden="1" x14ac:dyDescent="0.35">
      <c r="A248" s="9">
        <v>37</v>
      </c>
      <c r="B248" s="16">
        <f t="shared" si="287"/>
        <v>2.0231205702061277</v>
      </c>
      <c r="C248" s="16">
        <f t="shared" si="288"/>
        <v>3.0247349184400463</v>
      </c>
      <c r="D248" s="16">
        <f t="shared" si="289"/>
        <v>8.7827666133086382</v>
      </c>
      <c r="E248" s="16">
        <f t="shared" si="290"/>
        <v>34.165927264958867</v>
      </c>
      <c r="F248" s="16">
        <f t="shared" si="291"/>
        <v>63.069285002644378</v>
      </c>
      <c r="G248" s="16">
        <f t="shared" si="292"/>
        <v>116.78488082900728</v>
      </c>
      <c r="H248" s="16">
        <f t="shared" si="293"/>
        <v>61.428066777549866</v>
      </c>
      <c r="I248" s="16">
        <f t="shared" si="294"/>
        <v>78.195748587084481</v>
      </c>
      <c r="J248" s="16">
        <f t="shared" si="255"/>
        <v>367.47453056319972</v>
      </c>
      <c r="AM248">
        <v>43</v>
      </c>
      <c r="AN248">
        <f t="shared" ref="AN248:AU248" si="300">AN247+AE123/B$57*B$50-AN247/B$57</f>
        <v>0.91724312547094877</v>
      </c>
      <c r="AO248">
        <f t="shared" si="300"/>
        <v>1.37135539580243</v>
      </c>
      <c r="AP248">
        <f t="shared" si="300"/>
        <v>3.9819338586688025</v>
      </c>
      <c r="AQ248">
        <f t="shared" si="300"/>
        <v>15.490160285370933</v>
      </c>
      <c r="AR248">
        <f t="shared" si="300"/>
        <v>28.594374922078643</v>
      </c>
      <c r="AS248">
        <f t="shared" si="300"/>
        <v>56.329721214540932</v>
      </c>
      <c r="AT248">
        <f t="shared" si="300"/>
        <v>28.446098444749612</v>
      </c>
      <c r="AU248">
        <f t="shared" si="300"/>
        <v>41.771231332532658</v>
      </c>
    </row>
    <row r="249" spans="1:47" hidden="1" x14ac:dyDescent="0.35">
      <c r="A249" s="9">
        <v>38</v>
      </c>
      <c r="B249" s="16">
        <f t="shared" si="287"/>
        <v>2.0715847799500589</v>
      </c>
      <c r="C249" s="16">
        <f t="shared" si="288"/>
        <v>3.0971929763857151</v>
      </c>
      <c r="D249" s="16">
        <f t="shared" si="289"/>
        <v>8.9931593351008026</v>
      </c>
      <c r="E249" s="16">
        <f t="shared" si="290"/>
        <v>34.984378072809704</v>
      </c>
      <c r="F249" s="16">
        <f t="shared" si="291"/>
        <v>64.580120838027369</v>
      </c>
      <c r="G249" s="16">
        <f t="shared" si="292"/>
        <v>119.55900086622604</v>
      </c>
      <c r="H249" s="16">
        <f t="shared" si="293"/>
        <v>62.916244426300807</v>
      </c>
      <c r="I249" s="16">
        <f t="shared" si="294"/>
        <v>80.18496820342736</v>
      </c>
      <c r="J249" s="16">
        <f t="shared" si="255"/>
        <v>376.38664949822783</v>
      </c>
      <c r="AM249">
        <v>44</v>
      </c>
      <c r="AN249">
        <f t="shared" ref="AN249:AU249" si="301">AN248+AE124/B$57*B$50-AN248/B$57</f>
        <v>0.93919053841751277</v>
      </c>
      <c r="AO249">
        <f t="shared" si="301"/>
        <v>1.4041686187445166</v>
      </c>
      <c r="AP249">
        <f t="shared" si="301"/>
        <v>4.0772119199540668</v>
      </c>
      <c r="AQ249">
        <f t="shared" si="301"/>
        <v>15.860802413887239</v>
      </c>
      <c r="AR249">
        <f t="shared" si="301"/>
        <v>29.278569261547261</v>
      </c>
      <c r="AS249">
        <f t="shared" si="301"/>
        <v>57.676967552841361</v>
      </c>
      <c r="AT249">
        <f t="shared" si="301"/>
        <v>29.127241433542569</v>
      </c>
      <c r="AU249">
        <f t="shared" si="301"/>
        <v>42.780111837022673</v>
      </c>
    </row>
    <row r="250" spans="1:47" hidden="1" x14ac:dyDescent="0.35">
      <c r="A250" s="9">
        <v>39</v>
      </c>
      <c r="B250" s="16">
        <f t="shared" si="287"/>
        <v>2.1211918582188032</v>
      </c>
      <c r="C250" s="16">
        <f t="shared" si="288"/>
        <v>3.1713597186209403</v>
      </c>
      <c r="D250" s="16">
        <f t="shared" si="289"/>
        <v>9.2085134752438815</v>
      </c>
      <c r="E250" s="16">
        <f t="shared" si="290"/>
        <v>35.822129343256407</v>
      </c>
      <c r="F250" s="16">
        <f t="shared" si="291"/>
        <v>66.126584753008558</v>
      </c>
      <c r="G250" s="16">
        <f t="shared" si="292"/>
        <v>122.40462691276807</v>
      </c>
      <c r="H250" s="16">
        <f t="shared" si="293"/>
        <v>64.435911882039008</v>
      </c>
      <c r="I250" s="16">
        <f t="shared" si="294"/>
        <v>82.202378768220868</v>
      </c>
      <c r="J250" s="16">
        <f t="shared" si="255"/>
        <v>385.49269671137654</v>
      </c>
      <c r="AM250">
        <v>45</v>
      </c>
      <c r="AN250">
        <f t="shared" ref="AN250:AU250" si="302">AN249+AE125/B$57*B$50-AN249/B$57</f>
        <v>0.96166282890602695</v>
      </c>
      <c r="AO250">
        <f t="shared" si="302"/>
        <v>1.4377665776298891</v>
      </c>
      <c r="AP250">
        <f t="shared" si="302"/>
        <v>4.1747685784813369</v>
      </c>
      <c r="AQ250">
        <f t="shared" si="302"/>
        <v>16.240308536070245</v>
      </c>
      <c r="AR250">
        <f t="shared" si="302"/>
        <v>29.979126269545013</v>
      </c>
      <c r="AS250">
        <f t="shared" si="302"/>
        <v>59.056591874959722</v>
      </c>
      <c r="AT250">
        <f t="shared" si="302"/>
        <v>29.824557549991649</v>
      </c>
      <c r="AU250">
        <f t="shared" si="302"/>
        <v>43.811463196482173</v>
      </c>
    </row>
    <row r="251" spans="1:47" hidden="1" x14ac:dyDescent="0.35">
      <c r="A251" s="9">
        <v>40</v>
      </c>
      <c r="B251" s="16">
        <f t="shared" si="287"/>
        <v>2.1719739429919316</v>
      </c>
      <c r="C251" s="16">
        <f t="shared" si="288"/>
        <v>3.2472831941203832</v>
      </c>
      <c r="D251" s="16">
        <f t="shared" si="289"/>
        <v>9.4289685510647949</v>
      </c>
      <c r="E251" s="16">
        <f t="shared" si="290"/>
        <v>36.679723814032265</v>
      </c>
      <c r="F251" s="16">
        <f t="shared" si="291"/>
        <v>67.709678625292497</v>
      </c>
      <c r="G251" s="16">
        <f t="shared" si="292"/>
        <v>125.32218503033553</v>
      </c>
      <c r="H251" s="16">
        <f t="shared" si="293"/>
        <v>65.988721262665706</v>
      </c>
      <c r="I251" s="16">
        <f t="shared" si="294"/>
        <v>84.251688028730001</v>
      </c>
      <c r="J251" s="16">
        <f t="shared" si="255"/>
        <v>394.80022244923305</v>
      </c>
      <c r="AM251">
        <v>46</v>
      </c>
      <c r="AN251">
        <f t="shared" ref="AN251:AU251" si="303">AN250+AE126/B$57*B$50-AN250/B$57</f>
        <v>0.98467263081102718</v>
      </c>
      <c r="AO251">
        <f t="shared" si="303"/>
        <v>1.4721681611604998</v>
      </c>
      <c r="AP251">
        <f t="shared" si="303"/>
        <v>4.2746586803992326</v>
      </c>
      <c r="AQ251">
        <f t="shared" si="303"/>
        <v>16.628892009465137</v>
      </c>
      <c r="AR251">
        <f t="shared" si="303"/>
        <v>30.69643979775109</v>
      </c>
      <c r="AS251">
        <f t="shared" si="303"/>
        <v>60.469331170052982</v>
      </c>
      <c r="AT251">
        <f t="shared" si="303"/>
        <v>30.538463048709566</v>
      </c>
      <c r="AU251">
        <f t="shared" si="303"/>
        <v>44.866111327759754</v>
      </c>
    </row>
    <row r="252" spans="1:47" hidden="1" x14ac:dyDescent="0.35">
      <c r="A252" s="9">
        <v>41</v>
      </c>
      <c r="B252" s="16">
        <f t="shared" si="287"/>
        <v>2.2239625858241001</v>
      </c>
      <c r="C252" s="16">
        <f t="shared" si="288"/>
        <v>3.3250105751042787</v>
      </c>
      <c r="D252" s="16">
        <f t="shared" si="289"/>
        <v>9.6546615341039015</v>
      </c>
      <c r="E252" s="16">
        <f t="shared" si="290"/>
        <v>37.557694319481087</v>
      </c>
      <c r="F252" s="16">
        <f t="shared" si="291"/>
        <v>69.330386051221467</v>
      </c>
      <c r="G252" s="16">
        <f t="shared" si="292"/>
        <v>128.3124267470846</v>
      </c>
      <c r="H252" s="16">
        <f t="shared" si="293"/>
        <v>67.576174266681562</v>
      </c>
      <c r="I252" s="16">
        <f t="shared" si="294"/>
        <v>86.336251986730815</v>
      </c>
      <c r="J252" s="16">
        <f t="shared" si="255"/>
        <v>404.31656806623181</v>
      </c>
      <c r="AM252">
        <v>47</v>
      </c>
      <c r="AN252">
        <f t="shared" ref="AN252:AU252" si="304">AN251+AE127/B$57*B$50-AN251/B$57</f>
        <v>1.0082328578601223</v>
      </c>
      <c r="AO252">
        <f t="shared" si="304"/>
        <v>1.5073926764421137</v>
      </c>
      <c r="AP252">
        <f t="shared" si="304"/>
        <v>4.3769382867539237</v>
      </c>
      <c r="AQ252">
        <f t="shared" si="304"/>
        <v>17.026770917702066</v>
      </c>
      <c r="AR252">
        <f t="shared" si="304"/>
        <v>31.430912422056913</v>
      </c>
      <c r="AS252">
        <f t="shared" si="304"/>
        <v>61.915949918980012</v>
      </c>
      <c r="AT252">
        <f t="shared" si="304"/>
        <v>31.269377336440925</v>
      </c>
      <c r="AU252">
        <f t="shared" si="304"/>
        <v>45.944853589235606</v>
      </c>
    </row>
    <row r="253" spans="1:47" hidden="1" x14ac:dyDescent="0.35">
      <c r="A253" s="9">
        <v>42</v>
      </c>
      <c r="B253" s="16">
        <f t="shared" si="287"/>
        <v>2.2771891147708345</v>
      </c>
      <c r="C253" s="16">
        <f t="shared" si="288"/>
        <v>3.4045886996429182</v>
      </c>
      <c r="D253" s="16">
        <f t="shared" si="289"/>
        <v>9.8857284256476188</v>
      </c>
      <c r="E253" s="16">
        <f t="shared" si="290"/>
        <v>38.456569919552251</v>
      </c>
      <c r="F253" s="16">
        <f t="shared" si="291"/>
        <v>70.989683659717954</v>
      </c>
      <c r="G253" s="16">
        <f t="shared" si="292"/>
        <v>131.37636148219622</v>
      </c>
      <c r="H253" s="16">
        <f t="shared" si="293"/>
        <v>69.199656979152991</v>
      </c>
      <c r="I253" s="16">
        <f t="shared" si="294"/>
        <v>88.45912272492464</v>
      </c>
      <c r="J253" s="16">
        <f t="shared" si="255"/>
        <v>414.04890100560544</v>
      </c>
      <c r="AM253">
        <v>48</v>
      </c>
      <c r="AN253">
        <f t="shared" ref="AN253:AU253" si="305">AN252+AE128/B$57*B$50-AN252/B$57</f>
        <v>1.032356716964717</v>
      </c>
      <c r="AO253">
        <f t="shared" si="305"/>
        <v>1.5434598689148595</v>
      </c>
      <c r="AP253">
        <f t="shared" si="305"/>
        <v>4.4816647313604401</v>
      </c>
      <c r="AQ253">
        <f t="shared" si="305"/>
        <v>17.434168295621919</v>
      </c>
      <c r="AR253">
        <f t="shared" si="305"/>
        <v>32.182955858141554</v>
      </c>
      <c r="AS253">
        <f t="shared" si="305"/>
        <v>63.397238204057942</v>
      </c>
      <c r="AT253">
        <f t="shared" si="305"/>
        <v>32.01772460518076</v>
      </c>
      <c r="AU253">
        <f t="shared" si="305"/>
        <v>47.048465866003809</v>
      </c>
    </row>
    <row r="254" spans="1:47" hidden="1" x14ac:dyDescent="0.35">
      <c r="A254" s="9">
        <v>43</v>
      </c>
      <c r="B254" s="16">
        <f t="shared" si="287"/>
        <v>2.3316849033182221</v>
      </c>
      <c r="C254" s="16">
        <f t="shared" si="288"/>
        <v>3.4860644737290931</v>
      </c>
      <c r="D254" s="16">
        <f t="shared" si="289"/>
        <v>10.122305424205425</v>
      </c>
      <c r="E254" s="16">
        <f t="shared" si="290"/>
        <v>39.376880441414485</v>
      </c>
      <c r="F254" s="16">
        <f t="shared" si="291"/>
        <v>72.688549495968545</v>
      </c>
      <c r="G254" s="16">
        <f t="shared" si="292"/>
        <v>134.51520474724424</v>
      </c>
      <c r="H254" s="16">
        <f t="shared" si="293"/>
        <v>70.860468243615472</v>
      </c>
      <c r="I254" s="16">
        <f t="shared" si="294"/>
        <v>90.623092051442683</v>
      </c>
      <c r="J254" s="16">
        <f t="shared" si="255"/>
        <v>424.00424978093815</v>
      </c>
      <c r="AM254">
        <v>49</v>
      </c>
      <c r="AN254">
        <f t="shared" ref="AN254:AU254" si="306">AN253+AE129/B$57*B$50-AN253/B$57</f>
        <v>1.0570577199239306</v>
      </c>
      <c r="AO254">
        <f t="shared" si="306"/>
        <v>1.5803899398515671</v>
      </c>
      <c r="AP254">
        <f t="shared" si="306"/>
        <v>4.5888966716116908</v>
      </c>
      <c r="AQ254">
        <f t="shared" si="306"/>
        <v>17.85131232692898</v>
      </c>
      <c r="AR254">
        <f t="shared" si="306"/>
        <v>32.9529913263327</v>
      </c>
      <c r="AS254">
        <f t="shared" si="306"/>
        <v>64.914010423284196</v>
      </c>
      <c r="AT254">
        <f t="shared" si="306"/>
        <v>32.783935154837963</v>
      </c>
      <c r="AU254">
        <f t="shared" si="306"/>
        <v>48.177708650447499</v>
      </c>
    </row>
    <row r="255" spans="1:47" hidden="1" x14ac:dyDescent="0.35">
      <c r="A255" s="9">
        <v>44</v>
      </c>
      <c r="B255" s="16">
        <f t="shared" si="287"/>
        <v>2.3874815702941268</v>
      </c>
      <c r="C255" s="16">
        <f t="shared" si="288"/>
        <v>3.5694851701621255</v>
      </c>
      <c r="D255" s="16">
        <f t="shared" si="289"/>
        <v>10.36452979336398</v>
      </c>
      <c r="E255" s="16">
        <f t="shared" si="290"/>
        <v>40.319159855503806</v>
      </c>
      <c r="F255" s="16">
        <f t="shared" si="291"/>
        <v>74.427969253507968</v>
      </c>
      <c r="G255" s="16">
        <f t="shared" si="292"/>
        <v>137.73033868315508</v>
      </c>
      <c r="H255" s="16">
        <f t="shared" si="293"/>
        <v>72.559842675036563</v>
      </c>
      <c r="I255" s="16">
        <f t="shared" si="294"/>
        <v>92.830730872641851</v>
      </c>
      <c r="J255" s="16">
        <f t="shared" si="255"/>
        <v>434.18953787366547</v>
      </c>
      <c r="AM255">
        <v>50</v>
      </c>
      <c r="AN255">
        <f t="shared" ref="AN255:AU255" si="307">AN254+AE130/B$57*B$50-AN254/B$57</f>
        <v>1.0823496940278319</v>
      </c>
      <c r="AO255">
        <f t="shared" si="307"/>
        <v>1.618203562210494</v>
      </c>
      <c r="AP255">
        <f t="shared" si="307"/>
        <v>4.6986941345092088</v>
      </c>
      <c r="AQ255">
        <f t="shared" si="307"/>
        <v>18.278436523255589</v>
      </c>
      <c r="AR255">
        <f t="shared" si="307"/>
        <v>33.741449882154676</v>
      </c>
      <c r="AS255">
        <f t="shared" si="307"/>
        <v>66.467104460565082</v>
      </c>
      <c r="AT255">
        <f t="shared" si="307"/>
        <v>33.568446474501826</v>
      </c>
      <c r="AU255">
        <f t="shared" si="307"/>
        <v>49.333332254270758</v>
      </c>
    </row>
    <row r="256" spans="1:47" hidden="1" x14ac:dyDescent="0.35">
      <c r="A256" s="9">
        <v>45</v>
      </c>
      <c r="B256" s="16">
        <f t="shared" si="287"/>
        <v>2.4446111293747412</v>
      </c>
      <c r="C256" s="16">
        <f t="shared" si="288"/>
        <v>3.6548986520727031</v>
      </c>
      <c r="D256" s="16">
        <f t="shared" si="289"/>
        <v>10.612540510824651</v>
      </c>
      <c r="E256" s="16">
        <f t="shared" si="290"/>
        <v>41.2839488003508</v>
      </c>
      <c r="F256" s="16">
        <f t="shared" si="291"/>
        <v>76.208940934975061</v>
      </c>
      <c r="G256" s="16">
        <f t="shared" si="292"/>
        <v>141.02328218454795</v>
      </c>
      <c r="H256" s="16">
        <f t="shared" si="293"/>
        <v>74.298969251567726</v>
      </c>
      <c r="I256" s="16">
        <f t="shared" si="294"/>
        <v>95.08442437596895</v>
      </c>
      <c r="J256" s="16">
        <f t="shared" si="255"/>
        <v>444.6116158396826</v>
      </c>
      <c r="AM256">
        <v>51</v>
      </c>
      <c r="AN256">
        <f t="shared" ref="AN256:AU256" si="308">AN255+AE131/B$57*B$50-AN255/B$57</f>
        <v>1.1082467919365153</v>
      </c>
      <c r="AO256">
        <f t="shared" si="308"/>
        <v>1.6569218954053735</v>
      </c>
      <c r="AP256">
        <f t="shared" si="308"/>
        <v>4.811118559550172</v>
      </c>
      <c r="AQ256">
        <f t="shared" si="308"/>
        <v>18.715779890997361</v>
      </c>
      <c r="AR256">
        <f t="shared" si="308"/>
        <v>34.548772724301315</v>
      </c>
      <c r="AS256">
        <f t="shared" si="308"/>
        <v>68.057381199949305</v>
      </c>
      <c r="AT256">
        <f t="shared" si="308"/>
        <v>34.371704136838062</v>
      </c>
      <c r="AU256">
        <f t="shared" si="308"/>
        <v>50.51608127368835</v>
      </c>
    </row>
    <row r="257" spans="1:47" hidden="1" x14ac:dyDescent="0.35">
      <c r="A257" s="9">
        <v>46</v>
      </c>
      <c r="B257" s="16">
        <f t="shared" si="287"/>
        <v>2.5031061019730654</v>
      </c>
      <c r="C257" s="16">
        <f t="shared" si="288"/>
        <v>3.7423535417006191</v>
      </c>
      <c r="D257" s="16">
        <f t="shared" si="289"/>
        <v>10.866478758474724</v>
      </c>
      <c r="E257" s="16">
        <f t="shared" si="290"/>
        <v>42.271796489011535</v>
      </c>
      <c r="F257" s="16">
        <f t="shared" si="291"/>
        <v>78.032478371327471</v>
      </c>
      <c r="G257" s="16">
        <f t="shared" si="292"/>
        <v>144.39566843644019</v>
      </c>
      <c r="H257" s="16">
        <f t="shared" si="293"/>
        <v>76.0790062887408</v>
      </c>
      <c r="I257" s="16">
        <f t="shared" si="294"/>
        <v>97.38640321966156</v>
      </c>
      <c r="J257" s="16">
        <f t="shared" si="255"/>
        <v>455.27729120732999</v>
      </c>
      <c r="AM257">
        <v>52</v>
      </c>
      <c r="AN257">
        <f t="shared" ref="AN257:AU257" si="309">AN256+AE132/B$57*B$50-AN256/B$57</f>
        <v>1.1347635011042609</v>
      </c>
      <c r="AO257">
        <f t="shared" si="309"/>
        <v>1.6965665993953229</v>
      </c>
      <c r="AP257">
        <f t="shared" si="309"/>
        <v>4.9262328396395514</v>
      </c>
      <c r="AQ257">
        <f t="shared" si="309"/>
        <v>19.163587090465931</v>
      </c>
      <c r="AR257">
        <f t="shared" si="309"/>
        <v>35.375411488427169</v>
      </c>
      <c r="AS257">
        <f t="shared" si="309"/>
        <v>69.685724299632938</v>
      </c>
      <c r="AT257">
        <f t="shared" si="309"/>
        <v>35.194162548525966</v>
      </c>
      <c r="AU257">
        <f t="shared" si="309"/>
        <v>51.726698415592026</v>
      </c>
    </row>
    <row r="258" spans="1:47" hidden="1" x14ac:dyDescent="0.35">
      <c r="A258" s="9">
        <v>47</v>
      </c>
      <c r="B258" s="16">
        <f t="shared" si="287"/>
        <v>2.5629996036652631</v>
      </c>
      <c r="C258" s="16">
        <f t="shared" si="288"/>
        <v>3.8318993496094289</v>
      </c>
      <c r="D258" s="16">
        <f t="shared" si="289"/>
        <v>11.126488297581325</v>
      </c>
      <c r="E258" s="16">
        <f t="shared" si="290"/>
        <v>43.283262168613035</v>
      </c>
      <c r="F258" s="16">
        <f t="shared" si="291"/>
        <v>79.899613916119421</v>
      </c>
      <c r="G258" s="16">
        <f t="shared" si="292"/>
        <v>147.84922815533935</v>
      </c>
      <c r="H258" s="16">
        <f t="shared" si="293"/>
        <v>77.901093475155932</v>
      </c>
      <c r="I258" s="16">
        <f t="shared" si="294"/>
        <v>99.738770998091567</v>
      </c>
      <c r="J258" s="16">
        <f t="shared" si="255"/>
        <v>466.19335596417534</v>
      </c>
      <c r="AM258">
        <v>53</v>
      </c>
      <c r="AN258">
        <f t="shared" ref="AN258:AU258" si="310">AN257+AE133/B$57*B$50-AN257/B$57</f>
        <v>1.1619146529413209</v>
      </c>
      <c r="AO258">
        <f t="shared" si="310"/>
        <v>1.7371598483824835</v>
      </c>
      <c r="AP258">
        <f t="shared" si="310"/>
        <v>5.0441013608632321</v>
      </c>
      <c r="AQ258">
        <f t="shared" si="310"/>
        <v>19.622108590610797</v>
      </c>
      <c r="AR258">
        <f t="shared" si="310"/>
        <v>36.221828532759396</v>
      </c>
      <c r="AS258">
        <f t="shared" si="310"/>
        <v>71.353040162575184</v>
      </c>
      <c r="AT258">
        <f t="shared" si="310"/>
        <v>36.036285590409292</v>
      </c>
      <c r="AU258">
        <f t="shared" si="310"/>
        <v>52.965927779444286</v>
      </c>
    </row>
    <row r="259" spans="1:47" hidden="1" x14ac:dyDescent="0.35">
      <c r="A259" s="9">
        <v>48</v>
      </c>
      <c r="B259" s="16">
        <f t="shared" si="287"/>
        <v>2.6243254116003074</v>
      </c>
      <c r="C259" s="16">
        <f t="shared" si="288"/>
        <v>3.9235865754695141</v>
      </c>
      <c r="D259" s="16">
        <f t="shared" si="289"/>
        <v>11.392715761430008</v>
      </c>
      <c r="E259" s="16">
        <f t="shared" si="290"/>
        <v>44.318916258749667</v>
      </c>
      <c r="F259" s="16">
        <f t="shared" si="291"/>
        <v>81.811400546947183</v>
      </c>
      <c r="G259" s="16">
        <f t="shared" si="292"/>
        <v>151.38577720262438</v>
      </c>
      <c r="H259" s="16">
        <f t="shared" si="293"/>
        <v>79.766361536722513</v>
      </c>
      <c r="I259" s="16">
        <f t="shared" si="294"/>
        <v>102.14352829161359</v>
      </c>
      <c r="J259" s="16">
        <f t="shared" si="255"/>
        <v>477.3666115851571</v>
      </c>
      <c r="AM259">
        <v>54</v>
      </c>
      <c r="AN259">
        <f t="shared" ref="AN259:AU259" si="311">AN258+AE134/B$57*B$50-AN258/B$57</f>
        <v>1.1897154318511705</v>
      </c>
      <c r="AO259">
        <f t="shared" si="311"/>
        <v>1.7787243443234675</v>
      </c>
      <c r="AP259">
        <f t="shared" si="311"/>
        <v>5.1647900417205097</v>
      </c>
      <c r="AQ259">
        <f t="shared" si="311"/>
        <v>20.091600821638007</v>
      </c>
      <c r="AR259">
        <f t="shared" si="311"/>
        <v>37.088497219827389</v>
      </c>
      <c r="AS259">
        <f t="shared" si="311"/>
        <v>73.060258056503329</v>
      </c>
      <c r="AT259">
        <f t="shared" si="311"/>
        <v>36.898547173714718</v>
      </c>
      <c r="AU259">
        <f t="shared" si="311"/>
        <v>54.234517677590453</v>
      </c>
    </row>
    <row r="260" spans="1:47" hidden="1" x14ac:dyDescent="0.35">
      <c r="A260" s="9">
        <v>49</v>
      </c>
      <c r="B260" s="16">
        <f t="shared" si="287"/>
        <v>2.6871180183278014</v>
      </c>
      <c r="C260" s="16">
        <f t="shared" si="288"/>
        <v>4.0174667885352022</v>
      </c>
      <c r="D260" s="16">
        <f t="shared" si="289"/>
        <v>11.665310889001999</v>
      </c>
      <c r="E260" s="16">
        <f t="shared" si="290"/>
        <v>45.379341260513229</v>
      </c>
      <c r="F260" s="16">
        <f t="shared" si="291"/>
        <v>83.768913543491834</v>
      </c>
      <c r="G260" s="16">
        <f t="shared" si="292"/>
        <v>155.00720753752324</v>
      </c>
      <c r="H260" s="16">
        <f t="shared" si="293"/>
        <v>81.675939998337597</v>
      </c>
      <c r="I260" s="16">
        <f t="shared" si="294"/>
        <v>104.60259362656349</v>
      </c>
      <c r="J260" s="16">
        <f t="shared" si="255"/>
        <v>488.80389166229435</v>
      </c>
      <c r="AM260">
        <v>55</v>
      </c>
      <c r="AN260">
        <f t="shared" ref="AN260:AU260" si="312">AN259+AE135/B$57*B$50-AN259/B$57</f>
        <v>1.2181813842421547</v>
      </c>
      <c r="AO260">
        <f t="shared" si="312"/>
        <v>1.8212833304025269</v>
      </c>
      <c r="AP260">
        <f t="shared" si="312"/>
        <v>5.2883663722454353</v>
      </c>
      <c r="AQ260">
        <f t="shared" si="312"/>
        <v>20.57232632719651</v>
      </c>
      <c r="AR260">
        <f t="shared" si="312"/>
        <v>37.975902197394177</v>
      </c>
      <c r="AS260">
        <f t="shared" si="312"/>
        <v>74.808330348104178</v>
      </c>
      <c r="AT260">
        <f t="shared" si="312"/>
        <v>37.781431732917675</v>
      </c>
      <c r="AU260">
        <f t="shared" si="312"/>
        <v>55.533223065722026</v>
      </c>
    </row>
    <row r="261" spans="1:47" hidden="1" x14ac:dyDescent="0.35">
      <c r="A261" s="9">
        <v>50</v>
      </c>
      <c r="B261" s="16">
        <f t="shared" si="287"/>
        <v>2.751412675996197</v>
      </c>
      <c r="C261" s="16">
        <f t="shared" si="288"/>
        <v>4.113592693724792</v>
      </c>
      <c r="D261" s="16">
        <f t="shared" si="289"/>
        <v>11.944426716847373</v>
      </c>
      <c r="E261" s="16">
        <f t="shared" si="290"/>
        <v>46.46513250290073</v>
      </c>
      <c r="F261" s="16">
        <f t="shared" si="291"/>
        <v>85.773251865365708</v>
      </c>
      <c r="G261" s="16">
        <f t="shared" si="292"/>
        <v>158.71548071340317</v>
      </c>
      <c r="H261" s="16">
        <f t="shared" si="293"/>
        <v>83.630963427441031</v>
      </c>
      <c r="I261" s="16">
        <f t="shared" si="294"/>
        <v>107.1178216713632</v>
      </c>
      <c r="J261" s="16">
        <f t="shared" si="255"/>
        <v>500.51208226704216</v>
      </c>
      <c r="AM261">
        <v>56</v>
      </c>
      <c r="AN261">
        <f t="shared" ref="AN261:AU261" si="313">AN260+AE136/B$57*B$50-AN260/B$57</f>
        <v>1.2473284275848646</v>
      </c>
      <c r="AO261">
        <f t="shared" si="313"/>
        <v>1.8648606045730904</v>
      </c>
      <c r="AP261">
        <f t="shared" si="313"/>
        <v>5.4148994533266723</v>
      </c>
      <c r="AQ261">
        <f t="shared" si="313"/>
        <v>21.06455391733671</v>
      </c>
      <c r="AR261">
        <f t="shared" si="313"/>
        <v>38.884539680813411</v>
      </c>
      <c r="AS261">
        <f t="shared" si="313"/>
        <v>76.598232825237403</v>
      </c>
      <c r="AT261">
        <f t="shared" si="313"/>
        <v>38.685434671295006</v>
      </c>
      <c r="AU261">
        <f t="shared" si="313"/>
        <v>56.862807645391896</v>
      </c>
    </row>
    <row r="262" spans="1:47" hidden="1" x14ac:dyDescent="0.35">
      <c r="A262" s="9">
        <v>51</v>
      </c>
      <c r="B262" s="16">
        <f t="shared" si="287"/>
        <v>2.8172454337857618</v>
      </c>
      <c r="C262" s="16">
        <f t="shared" si="288"/>
        <v>4.2120181875859979</v>
      </c>
      <c r="D262" s="16">
        <f t="shared" si="289"/>
        <v>12.230219741589005</v>
      </c>
      <c r="E262" s="16">
        <f t="shared" si="290"/>
        <v>47.576898774972577</v>
      </c>
      <c r="F262" s="16">
        <f t="shared" si="291"/>
        <v>87.825539319057654</v>
      </c>
      <c r="G262" s="16">
        <f t="shared" si="292"/>
        <v>162.51262330634185</v>
      </c>
      <c r="H262" s="16">
        <f t="shared" si="293"/>
        <v>85.632576472349768</v>
      </c>
      <c r="I262" s="16">
        <f t="shared" si="294"/>
        <v>109.69101898377298</v>
      </c>
      <c r="J262" s="16">
        <f t="shared" si="255"/>
        <v>512.49814021945565</v>
      </c>
      <c r="AM262">
        <v>57</v>
      </c>
      <c r="AN262">
        <f t="shared" ref="AN262:AU262" si="314">AN261+AE137/B$57*B$50-AN261/B$57</f>
        <v>1.2771728595670362</v>
      </c>
      <c r="AO262">
        <f t="shared" si="314"/>
        <v>1.9094805332451048</v>
      </c>
      <c r="AP262">
        <f t="shared" si="314"/>
        <v>5.5444600364507268</v>
      </c>
      <c r="AQ262">
        <f t="shared" si="314"/>
        <v>21.568558823116</v>
      </c>
      <c r="AR262">
        <f t="shared" si="314"/>
        <v>39.814917738426573</v>
      </c>
      <c r="AS262">
        <f t="shared" si="314"/>
        <v>78.430965087785538</v>
      </c>
      <c r="AT262">
        <f t="shared" si="314"/>
        <v>39.611062771645649</v>
      </c>
      <c r="AU262">
        <f t="shared" si="314"/>
        <v>58.224045691749517</v>
      </c>
    </row>
    <row r="263" spans="1:47" hidden="1" x14ac:dyDescent="0.35">
      <c r="A263" s="9">
        <v>52</v>
      </c>
      <c r="B263" s="16">
        <f t="shared" si="287"/>
        <v>2.8846531706462724</v>
      </c>
      <c r="C263" s="16">
        <f t="shared" si="288"/>
        <v>4.3127984072415328</v>
      </c>
      <c r="D263" s="16">
        <f t="shared" si="289"/>
        <v>12.522850062043346</v>
      </c>
      <c r="E263" s="16">
        <f t="shared" si="290"/>
        <v>48.715262878718036</v>
      </c>
      <c r="F263" s="16">
        <f t="shared" si="291"/>
        <v>89.926925578506172</v>
      </c>
      <c r="G263" s="16">
        <f t="shared" si="292"/>
        <v>166.40072380915979</v>
      </c>
      <c r="H263" s="16">
        <f t="shared" si="293"/>
        <v>87.681937948425656</v>
      </c>
      <c r="I263" s="16">
        <f t="shared" si="294"/>
        <v>112.32395760616373</v>
      </c>
      <c r="J263" s="16">
        <f t="shared" si="255"/>
        <v>524.76910946090459</v>
      </c>
      <c r="AM263">
        <v>58</v>
      </c>
      <c r="AN263">
        <f t="shared" ref="AN263:AU263" si="315">AN262+AE138/B$57*B$50-AN262/B$57</f>
        <v>1.3077313673839861</v>
      </c>
      <c r="AO263">
        <f t="shared" si="315"/>
        <v>1.9551680651750156</v>
      </c>
      <c r="AP263">
        <f t="shared" si="315"/>
        <v>5.677120564033566</v>
      </c>
      <c r="AQ263">
        <f t="shared" si="315"/>
        <v>22.084622853493201</v>
      </c>
      <c r="AR263">
        <f t="shared" si="315"/>
        <v>40.76755658118541</v>
      </c>
      <c r="AS263">
        <f t="shared" si="315"/>
        <v>80.307550992828666</v>
      </c>
      <c r="AT263">
        <f t="shared" si="315"/>
        <v>40.558834581880511</v>
      </c>
      <c r="AU263">
        <f t="shared" si="315"/>
        <v>59.617723651977066</v>
      </c>
    </row>
    <row r="264" spans="1:47" hidden="1" x14ac:dyDescent="0.35">
      <c r="A264" s="9">
        <v>53</v>
      </c>
      <c r="B264" s="16">
        <f t="shared" si="287"/>
        <v>2.9536736248316551</v>
      </c>
      <c r="C264" s="16">
        <f t="shared" si="288"/>
        <v>4.4159897745458796</v>
      </c>
      <c r="D264" s="16">
        <f t="shared" si="289"/>
        <v>12.822481507436153</v>
      </c>
      <c r="E264" s="16">
        <f t="shared" si="290"/>
        <v>49.880862127828514</v>
      </c>
      <c r="F264" s="16">
        <f t="shared" si="291"/>
        <v>92.078587105820077</v>
      </c>
      <c r="G264" s="16">
        <f t="shared" si="292"/>
        <v>170.381930635701</v>
      </c>
      <c r="H264" s="16">
        <f t="shared" si="293"/>
        <v>89.780224175578567</v>
      </c>
      <c r="I264" s="16">
        <f t="shared" si="294"/>
        <v>115.01838678322825</v>
      </c>
      <c r="J264" s="16">
        <f t="shared" si="255"/>
        <v>537.33213573497005</v>
      </c>
      <c r="AM264">
        <v>59</v>
      </c>
      <c r="AN264">
        <f t="shared" ref="AN264:AU264" si="316">AN263+AE139/B$57*B$50-AN263/B$57</f>
        <v>1.3390210371928986</v>
      </c>
      <c r="AO264">
        <f t="shared" si="316"/>
        <v>2.0019487456007177</v>
      </c>
      <c r="AP264">
        <f t="shared" si="316"/>
        <v>5.8129552104635458</v>
      </c>
      <c r="AQ264">
        <f t="shared" si="316"/>
        <v>22.61303455499004</v>
      </c>
      <c r="AR264">
        <f t="shared" si="316"/>
        <v>41.742988857382315</v>
      </c>
      <c r="AS264">
        <f t="shared" si="316"/>
        <v>82.229039143620511</v>
      </c>
      <c r="AT264">
        <f t="shared" si="316"/>
        <v>41.529280783015935</v>
      </c>
      <c r="AU264">
        <f t="shared" si="316"/>
        <v>61.044641553189749</v>
      </c>
    </row>
    <row r="265" spans="1:47" hidden="1" x14ac:dyDescent="0.35">
      <c r="A265" s="9">
        <v>54</v>
      </c>
      <c r="B265" s="16">
        <f t="shared" si="287"/>
        <v>3.0243454213053225</v>
      </c>
      <c r="C265" s="16">
        <f t="shared" si="288"/>
        <v>4.5216500370585635</v>
      </c>
      <c r="D265" s="16">
        <f t="shared" si="289"/>
        <v>13.129281756374469</v>
      </c>
      <c r="E265" s="16">
        <f t="shared" si="290"/>
        <v>51.07434881051163</v>
      </c>
      <c r="F265" s="16">
        <f t="shared" si="291"/>
        <v>94.281728005619456</v>
      </c>
      <c r="G265" s="16">
        <f t="shared" si="292"/>
        <v>174.45845096608085</v>
      </c>
      <c r="H265" s="16">
        <f t="shared" si="293"/>
        <v>91.928631729943504</v>
      </c>
      <c r="I265" s="16">
        <f t="shared" si="294"/>
        <v>117.77604305197043</v>
      </c>
      <c r="J265" s="16">
        <f t="shared" si="255"/>
        <v>550.19447977886421</v>
      </c>
      <c r="AM265">
        <v>60</v>
      </c>
      <c r="AN265">
        <f t="shared" ref="AN265:AU265" si="317">AN264+AE140/B$57*B$50-AN264/B$57</f>
        <v>1.3710593637524715</v>
      </c>
      <c r="AO265">
        <f t="shared" si="317"/>
        <v>2.0498487306536362</v>
      </c>
      <c r="AP265">
        <f t="shared" si="317"/>
        <v>5.952039923949024</v>
      </c>
      <c r="AQ265">
        <f t="shared" si="317"/>
        <v>23.154089374483</v>
      </c>
      <c r="AR265">
        <f t="shared" si="317"/>
        <v>42.741759953159182</v>
      </c>
      <c r="AS265">
        <f t="shared" si="317"/>
        <v>84.196503414666623</v>
      </c>
      <c r="AT265">
        <f t="shared" si="317"/>
        <v>42.522944545421964</v>
      </c>
      <c r="AU265">
        <f t="shared" si="317"/>
        <v>62.505614252730837</v>
      </c>
    </row>
    <row r="266" spans="1:47" hidden="1" x14ac:dyDescent="0.35">
      <c r="A266" s="9">
        <v>55</v>
      </c>
      <c r="B266" s="16">
        <f t="shared" si="287"/>
        <v>3.0967080977878316</v>
      </c>
      <c r="C266" s="16">
        <f t="shared" si="288"/>
        <v>4.6298383069875904</v>
      </c>
      <c r="D266" s="16">
        <f t="shared" si="289"/>
        <v>13.443422449924672</v>
      </c>
      <c r="E266" s="16">
        <f t="shared" si="290"/>
        <v>52.296390629377257</v>
      </c>
      <c r="F266" s="16">
        <f t="shared" si="291"/>
        <v>96.537580837052303</v>
      </c>
      <c r="G266" s="16">
        <f t="shared" si="292"/>
        <v>178.6325502294722</v>
      </c>
      <c r="H266" s="16">
        <f t="shared" si="293"/>
        <v>94.128379739455426</v>
      </c>
      <c r="I266" s="16">
        <f t="shared" si="294"/>
        <v>120.59865892865398</v>
      </c>
      <c r="J266" s="16">
        <f t="shared" si="255"/>
        <v>563.36352921871128</v>
      </c>
    </row>
    <row r="267" spans="1:47" hidden="1" x14ac:dyDescent="0.35">
      <c r="A267" s="9">
        <v>56</v>
      </c>
      <c r="B267" s="16">
        <f t="shared" si="287"/>
        <v>3.170802130001162</v>
      </c>
      <c r="C267" s="16">
        <f t="shared" si="288"/>
        <v>4.7406150989317535</v>
      </c>
      <c r="D267" s="16">
        <f t="shared" si="289"/>
        <v>13.765079301202871</v>
      </c>
      <c r="E267" s="16">
        <f t="shared" si="290"/>
        <v>53.547671127756175</v>
      </c>
      <c r="F267" s="16">
        <f t="shared" si="291"/>
        <v>98.847407400765945</v>
      </c>
      <c r="G267" s="16">
        <f t="shared" si="292"/>
        <v>182.90655207125923</v>
      </c>
      <c r="H267" s="16">
        <f t="shared" si="293"/>
        <v>96.380711826256913</v>
      </c>
      <c r="I267" s="16">
        <f t="shared" si="294"/>
        <v>123.48797039271808</v>
      </c>
      <c r="J267" s="16">
        <f t="shared" si="255"/>
        <v>576.84680934889218</v>
      </c>
    </row>
    <row r="268" spans="1:47" hidden="1" x14ac:dyDescent="0.35">
      <c r="A268" s="9">
        <v>57</v>
      </c>
      <c r="B268" s="16">
        <f t="shared" si="287"/>
        <v>3.246668956507988</v>
      </c>
      <c r="C268" s="16">
        <f t="shared" si="288"/>
        <v>4.8540423670174349</v>
      </c>
      <c r="D268" s="16">
        <f t="shared" si="289"/>
        <v>14.094432203207091</v>
      </c>
      <c r="E268" s="16">
        <f t="shared" si="290"/>
        <v>54.828890109179198</v>
      </c>
      <c r="F268" s="16">
        <f t="shared" si="291"/>
        <v>101.21249951325316</v>
      </c>
      <c r="G268" s="16">
        <f t="shared" si="292"/>
        <v>187.28283868959932</v>
      </c>
      <c r="H268" s="16">
        <f t="shared" si="293"/>
        <v>98.686897777331495</v>
      </c>
      <c r="I268" s="16">
        <f t="shared" si="294"/>
        <v>126.44572334417916</v>
      </c>
      <c r="J268" s="16">
        <f t="shared" si="255"/>
        <v>590.65199296027481</v>
      </c>
    </row>
    <row r="269" spans="1:47" hidden="1" x14ac:dyDescent="0.35">
      <c r="A269" s="9">
        <v>58</v>
      </c>
      <c r="B269" s="16">
        <f t="shared" si="287"/>
        <v>3.3243510034328505</v>
      </c>
      <c r="C269" s="16">
        <f t="shared" si="288"/>
        <v>4.9701835418588285</v>
      </c>
      <c r="D269" s="16">
        <f t="shared" si="289"/>
        <v>14.431665336136806</v>
      </c>
      <c r="E269" s="16">
        <f t="shared" si="290"/>
        <v>56.140764054861819</v>
      </c>
      <c r="F269" s="16">
        <f t="shared" si="291"/>
        <v>103.63417977751629</v>
      </c>
      <c r="G269" s="16">
        <f t="shared" si="292"/>
        <v>191.76385145538444</v>
      </c>
      <c r="H269" s="16">
        <f t="shared" si="293"/>
        <v>101.04823500752167</v>
      </c>
      <c r="I269" s="16">
        <f t="shared" si="294"/>
        <v>129.47367918916854</v>
      </c>
      <c r="J269" s="16">
        <f t="shared" si="255"/>
        <v>604.78690936588123</v>
      </c>
    </row>
    <row r="270" spans="1:47" hidden="1" x14ac:dyDescent="0.35">
      <c r="A270" s="9">
        <v>59</v>
      </c>
      <c r="B270" s="16">
        <f t="shared" si="287"/>
        <v>3.403891709272636</v>
      </c>
      <c r="C270" s="16">
        <f t="shared" si="288"/>
        <v>5.0891035676516836</v>
      </c>
      <c r="D270" s="16">
        <f t="shared" si="289"/>
        <v>14.776967275100086</v>
      </c>
      <c r="E270" s="16">
        <f t="shared" si="290"/>
        <v>57.484026542696995</v>
      </c>
      <c r="F270" s="16">
        <f t="shared" si="291"/>
        <v>106.11380235651554</v>
      </c>
      <c r="G270" s="16">
        <f t="shared" si="292"/>
        <v>196.3520917514636</v>
      </c>
      <c r="H270" s="16">
        <f t="shared" si="293"/>
        <v>103.46604986536937</v>
      </c>
      <c r="I270" s="16">
        <f t="shared" si="294"/>
        <v>132.57361968823841</v>
      </c>
      <c r="J270" s="16">
        <f t="shared" si="255"/>
        <v>619.25955275630827</v>
      </c>
    </row>
    <row r="271" spans="1:47" hidden="1" x14ac:dyDescent="0.35">
      <c r="A271" s="9">
        <v>60</v>
      </c>
      <c r="B271" s="16">
        <f t="shared" si="287"/>
        <v>3.4853355499472132</v>
      </c>
      <c r="C271" s="16">
        <f t="shared" si="288"/>
        <v>5.2108689396261081</v>
      </c>
      <c r="D271" s="16">
        <f t="shared" si="289"/>
        <v>15.130531098863401</v>
      </c>
      <c r="E271" s="16">
        <f t="shared" si="290"/>
        <v>58.859428670303743</v>
      </c>
      <c r="F271" s="16">
        <f t="shared" si="291"/>
        <v>108.65275375410403</v>
      </c>
      <c r="G271" s="16">
        <f t="shared" si="292"/>
        <v>201.0501219834581</v>
      </c>
      <c r="H271" s="16">
        <f t="shared" si="293"/>
        <v>105.94169882133755</v>
      </c>
      <c r="I271" s="16">
        <f t="shared" si="294"/>
        <v>135.74735118399363</v>
      </c>
      <c r="J271" s="16">
        <f t="shared" si="255"/>
        <v>634.07809000163377</v>
      </c>
    </row>
    <row r="272" spans="1:47" hidden="1" x14ac:dyDescent="0.35"/>
    <row r="273" spans="1:65" hidden="1" x14ac:dyDescent="0.35"/>
    <row r="274" spans="1:65" hidden="1" x14ac:dyDescent="0.35">
      <c r="A274" s="9" t="s">
        <v>92</v>
      </c>
      <c r="B274" s="9"/>
      <c r="C274" s="9"/>
      <c r="D274" s="9"/>
      <c r="E274" s="9"/>
      <c r="F274" s="9"/>
      <c r="G274" s="9"/>
      <c r="H274" s="9"/>
      <c r="I274" s="9"/>
      <c r="J274" s="9"/>
      <c r="L274" s="9"/>
      <c r="M274" s="9" t="s">
        <v>93</v>
      </c>
      <c r="N274" s="9"/>
      <c r="O274" s="9"/>
      <c r="P274" s="9"/>
      <c r="Q274" s="9"/>
      <c r="R274" s="9"/>
      <c r="S274" s="9"/>
      <c r="T274" s="9"/>
      <c r="V274" t="s">
        <v>94</v>
      </c>
      <c r="AE274" t="s">
        <v>95</v>
      </c>
      <c r="AN274" t="s">
        <v>96</v>
      </c>
      <c r="AW274" t="s">
        <v>97</v>
      </c>
      <c r="BF274" t="s">
        <v>98</v>
      </c>
    </row>
    <row r="275" spans="1:65" hidden="1" x14ac:dyDescent="0.35">
      <c r="A275" s="9"/>
      <c r="B275" s="9" t="s">
        <v>35</v>
      </c>
      <c r="C275" s="9" t="s">
        <v>0</v>
      </c>
      <c r="D275" s="9" t="s">
        <v>1</v>
      </c>
      <c r="E275" s="9" t="s">
        <v>2</v>
      </c>
      <c r="F275" s="9" t="s">
        <v>3</v>
      </c>
      <c r="G275" s="9" t="s">
        <v>4</v>
      </c>
      <c r="H275" s="9" t="s">
        <v>5</v>
      </c>
      <c r="I275" s="9" t="s">
        <v>26</v>
      </c>
      <c r="J275" s="9" t="s">
        <v>57</v>
      </c>
      <c r="L275" s="9"/>
      <c r="M275" s="9" t="s">
        <v>42</v>
      </c>
      <c r="N275" s="9" t="s">
        <v>43</v>
      </c>
      <c r="O275" s="9" t="s">
        <v>44</v>
      </c>
      <c r="P275" s="9" t="s">
        <v>45</v>
      </c>
      <c r="Q275" s="9" t="s">
        <v>46</v>
      </c>
      <c r="R275" s="9" t="s">
        <v>47</v>
      </c>
      <c r="S275" s="9" t="s">
        <v>48</v>
      </c>
      <c r="T275" s="9" t="s">
        <v>49</v>
      </c>
      <c r="V275" t="s">
        <v>42</v>
      </c>
      <c r="W275" t="s">
        <v>43</v>
      </c>
      <c r="X275" t="s">
        <v>44</v>
      </c>
      <c r="Y275" t="s">
        <v>45</v>
      </c>
      <c r="Z275" t="s">
        <v>46</v>
      </c>
      <c r="AA275" t="s">
        <v>47</v>
      </c>
      <c r="AB275" t="s">
        <v>48</v>
      </c>
      <c r="AC275" t="s">
        <v>49</v>
      </c>
      <c r="AE275" t="s">
        <v>42</v>
      </c>
      <c r="AF275" t="s">
        <v>43</v>
      </c>
      <c r="AG275" t="s">
        <v>44</v>
      </c>
      <c r="AH275" t="s">
        <v>45</v>
      </c>
      <c r="AI275" t="s">
        <v>46</v>
      </c>
      <c r="AJ275" t="s">
        <v>47</v>
      </c>
      <c r="AK275" t="s">
        <v>48</v>
      </c>
      <c r="AL275" t="s">
        <v>49</v>
      </c>
      <c r="AN275" t="s">
        <v>42</v>
      </c>
      <c r="AO275" t="s">
        <v>43</v>
      </c>
      <c r="AP275" t="s">
        <v>44</v>
      </c>
      <c r="AQ275" t="s">
        <v>45</v>
      </c>
      <c r="AR275" t="s">
        <v>46</v>
      </c>
      <c r="AS275" t="s">
        <v>47</v>
      </c>
      <c r="AT275" t="s">
        <v>48</v>
      </c>
      <c r="AU275" t="s">
        <v>49</v>
      </c>
      <c r="AW275" t="s">
        <v>42</v>
      </c>
      <c r="AX275" t="s">
        <v>43</v>
      </c>
      <c r="AY275" t="s">
        <v>44</v>
      </c>
      <c r="AZ275" t="s">
        <v>45</v>
      </c>
      <c r="BA275" t="s">
        <v>46</v>
      </c>
      <c r="BB275" t="s">
        <v>47</v>
      </c>
      <c r="BC275" t="s">
        <v>48</v>
      </c>
      <c r="BD275" t="s">
        <v>49</v>
      </c>
      <c r="BF275" t="s">
        <v>42</v>
      </c>
      <c r="BG275" t="s">
        <v>43</v>
      </c>
      <c r="BH275" t="s">
        <v>44</v>
      </c>
      <c r="BI275" t="s">
        <v>45</v>
      </c>
      <c r="BJ275" t="s">
        <v>46</v>
      </c>
      <c r="BK275" t="s">
        <v>47</v>
      </c>
      <c r="BL275" t="s">
        <v>48</v>
      </c>
      <c r="BM275" t="s">
        <v>49</v>
      </c>
    </row>
    <row r="276" spans="1:65" hidden="1" x14ac:dyDescent="0.35">
      <c r="A276" s="9">
        <v>0</v>
      </c>
      <c r="B276" s="16">
        <f>V276+AE276+AN276+AW276+BF276+B146</f>
        <v>0</v>
      </c>
      <c r="C276" s="16">
        <f t="shared" ref="C276:I276" si="318">W276+AF276+AO276+AX276+BG276+C146</f>
        <v>0</v>
      </c>
      <c r="D276" s="16">
        <f t="shared" si="318"/>
        <v>0</v>
      </c>
      <c r="E276" s="16">
        <f t="shared" si="318"/>
        <v>0</v>
      </c>
      <c r="F276" s="16">
        <f t="shared" si="318"/>
        <v>0</v>
      </c>
      <c r="G276" s="16">
        <f t="shared" si="318"/>
        <v>15850</v>
      </c>
      <c r="H276" s="16">
        <f t="shared" si="318"/>
        <v>0</v>
      </c>
      <c r="I276" s="16">
        <f t="shared" si="318"/>
        <v>0</v>
      </c>
      <c r="J276" s="16">
        <f>SUM(B276:I276)</f>
        <v>15850</v>
      </c>
      <c r="L276" s="9">
        <v>0</v>
      </c>
      <c r="M276" s="9">
        <f>M81</f>
        <v>133</v>
      </c>
      <c r="N276" s="9">
        <f t="shared" ref="N276:T276" si="319">N81</f>
        <v>235</v>
      </c>
      <c r="O276" s="9">
        <f t="shared" si="319"/>
        <v>728</v>
      </c>
      <c r="P276" s="9">
        <f t="shared" si="319"/>
        <v>472</v>
      </c>
      <c r="Q276" s="9">
        <f t="shared" si="319"/>
        <v>381</v>
      </c>
      <c r="R276" s="9">
        <f t="shared" si="319"/>
        <v>259</v>
      </c>
      <c r="S276" s="9">
        <f t="shared" si="319"/>
        <v>76</v>
      </c>
      <c r="T276" s="9">
        <f t="shared" si="319"/>
        <v>77</v>
      </c>
      <c r="V276">
        <v>0</v>
      </c>
      <c r="W276">
        <v>0</v>
      </c>
      <c r="X276">
        <v>0</v>
      </c>
      <c r="Y276">
        <v>0</v>
      </c>
      <c r="Z276">
        <v>0</v>
      </c>
      <c r="AA276">
        <f>($B$23-$B$22-$B$21)/30*8</f>
        <v>4040</v>
      </c>
      <c r="AB276">
        <v>0</v>
      </c>
      <c r="AC276">
        <v>0</v>
      </c>
      <c r="AE276">
        <v>0</v>
      </c>
      <c r="AF276">
        <v>0</v>
      </c>
      <c r="AG276">
        <v>0</v>
      </c>
      <c r="AH276">
        <v>0</v>
      </c>
      <c r="AI276">
        <v>0</v>
      </c>
      <c r="AJ276">
        <f>($B$23-$B$22-$B$21)/30*7</f>
        <v>3535</v>
      </c>
      <c r="AK276">
        <v>0</v>
      </c>
      <c r="AL276">
        <v>0</v>
      </c>
      <c r="AN276">
        <v>0</v>
      </c>
      <c r="AO276">
        <v>0</v>
      </c>
      <c r="AP276">
        <v>0</v>
      </c>
      <c r="AQ276">
        <v>0</v>
      </c>
      <c r="AR276">
        <v>0</v>
      </c>
      <c r="AS276">
        <f>($B$23-$B$22-$B$21)/30*6</f>
        <v>3030</v>
      </c>
      <c r="AT276">
        <v>0</v>
      </c>
      <c r="AU276">
        <v>0</v>
      </c>
      <c r="AW276">
        <v>0</v>
      </c>
      <c r="AX276">
        <v>0</v>
      </c>
      <c r="AY276">
        <v>0</v>
      </c>
      <c r="AZ276">
        <v>0</v>
      </c>
      <c r="BA276">
        <v>0</v>
      </c>
      <c r="BB276">
        <f>($B$23-$B$22-$B$21)/30*5</f>
        <v>2525</v>
      </c>
      <c r="BC276">
        <v>0</v>
      </c>
      <c r="BD276">
        <v>0</v>
      </c>
      <c r="BF276">
        <v>0</v>
      </c>
      <c r="BG276">
        <v>0</v>
      </c>
      <c r="BH276">
        <v>0</v>
      </c>
      <c r="BI276">
        <v>0</v>
      </c>
      <c r="BJ276">
        <v>0</v>
      </c>
      <c r="BK276">
        <f>($B$23-$B$22-$B$21)/30*4</f>
        <v>2020</v>
      </c>
      <c r="BL276">
        <v>0</v>
      </c>
      <c r="BM276">
        <v>0</v>
      </c>
    </row>
    <row r="277" spans="1:65" hidden="1" x14ac:dyDescent="0.35">
      <c r="A277" s="9">
        <v>1</v>
      </c>
      <c r="B277" s="16">
        <f t="shared" ref="B277:I277" si="320">V277+AE277+AN277+AW277+BF277+B147</f>
        <v>133</v>
      </c>
      <c r="C277" s="16">
        <f t="shared" si="320"/>
        <v>235</v>
      </c>
      <c r="D277" s="16">
        <f t="shared" si="320"/>
        <v>728</v>
      </c>
      <c r="E277" s="16">
        <f t="shared" si="320"/>
        <v>472</v>
      </c>
      <c r="F277" s="16">
        <f t="shared" si="320"/>
        <v>381</v>
      </c>
      <c r="G277" s="16">
        <f t="shared" si="320"/>
        <v>15059</v>
      </c>
      <c r="H277" s="16">
        <f t="shared" si="320"/>
        <v>76</v>
      </c>
      <c r="I277" s="16">
        <f t="shared" si="320"/>
        <v>77</v>
      </c>
      <c r="J277" s="16">
        <f t="shared" ref="J277:J336" si="321">SUM(B277:I277)</f>
        <v>17161</v>
      </c>
      <c r="L277" s="9">
        <v>1</v>
      </c>
      <c r="M277" s="9">
        <f t="shared" ref="M277:T277" si="322">M82</f>
        <v>136.18224807111071</v>
      </c>
      <c r="N277" s="9">
        <f t="shared" si="322"/>
        <v>240.6227691482031</v>
      </c>
      <c r="O277" s="9">
        <f t="shared" si="322"/>
        <v>745.41862102081643</v>
      </c>
      <c r="P277" s="9">
        <f t="shared" si="322"/>
        <v>483.29339165085901</v>
      </c>
      <c r="Q277" s="9">
        <f t="shared" si="322"/>
        <v>390.11606402325697</v>
      </c>
      <c r="R277" s="9">
        <f t="shared" si="322"/>
        <v>265.19700940163659</v>
      </c>
      <c r="S277" s="9">
        <f t="shared" si="322"/>
        <v>77.818427469206114</v>
      </c>
      <c r="T277" s="9">
        <f t="shared" si="322"/>
        <v>78.842354146432513</v>
      </c>
      <c r="V277">
        <f t="shared" ref="V277:AC277" si="323">V276+M276*(1-B$46)-V276/2</f>
        <v>131.66999999999999</v>
      </c>
      <c r="W277">
        <f t="shared" si="323"/>
        <v>233.01153846153846</v>
      </c>
      <c r="X277">
        <f t="shared" si="323"/>
        <v>719.3393103448276</v>
      </c>
      <c r="Y277">
        <f t="shared" si="323"/>
        <v>453.28275862068966</v>
      </c>
      <c r="Z277">
        <f t="shared" si="323"/>
        <v>353.35882352941178</v>
      </c>
      <c r="AA277">
        <f t="shared" si="323"/>
        <v>2250.8147058823533</v>
      </c>
      <c r="AB277">
        <f t="shared" si="323"/>
        <v>64.975308641975317</v>
      </c>
      <c r="AC277">
        <f t="shared" si="323"/>
        <v>65.137837837837836</v>
      </c>
      <c r="AE277">
        <f>AE276+V276/2-AE276/2</f>
        <v>0</v>
      </c>
      <c r="AF277">
        <f t="shared" ref="AF277:AF336" si="324">AF276+W276/2-AF276/2</f>
        <v>0</v>
      </c>
      <c r="AG277">
        <f t="shared" ref="AG277:AG336" si="325">AG276+X276/2-AG276/2</f>
        <v>0</v>
      </c>
      <c r="AH277">
        <f t="shared" ref="AH277:AH336" si="326">AH276+Y276/2-AH276/2</f>
        <v>0</v>
      </c>
      <c r="AI277">
        <f t="shared" ref="AI277:AI336" si="327">AI276+Z276/2-AI276/2</f>
        <v>0</v>
      </c>
      <c r="AJ277">
        <f t="shared" ref="AJ277:AJ336" si="328">AJ276+AA276/2-AJ276/2</f>
        <v>3787.5</v>
      </c>
      <c r="AK277">
        <f t="shared" ref="AK277:AK336" si="329">AK276+AB276/2-AK276/2</f>
        <v>0</v>
      </c>
      <c r="AL277">
        <f t="shared" ref="AL277:AL336" si="330">AL276+AC276/2-AL276/2</f>
        <v>0</v>
      </c>
      <c r="AN277">
        <f>AN276+AE276/2-AN276/2</f>
        <v>0</v>
      </c>
      <c r="AO277">
        <f t="shared" ref="AO277:AO336" si="331">AO276+AF276/2-AO276/2</f>
        <v>0</v>
      </c>
      <c r="AP277">
        <f t="shared" ref="AP277:AP336" si="332">AP276+AG276/2-AP276/2</f>
        <v>0</v>
      </c>
      <c r="AQ277">
        <f t="shared" ref="AQ277:AQ336" si="333">AQ276+AH276/2-AQ276/2</f>
        <v>0</v>
      </c>
      <c r="AR277">
        <f t="shared" ref="AR277:AR336" si="334">AR276+AI276/2-AR276/2</f>
        <v>0</v>
      </c>
      <c r="AS277">
        <f t="shared" ref="AS277:AS336" si="335">AS276+AJ276/2-AS276/2</f>
        <v>3282.5</v>
      </c>
      <c r="AT277">
        <f t="shared" ref="AT277:AT336" si="336">AT276+AK276/2-AT276/2</f>
        <v>0</v>
      </c>
      <c r="AU277">
        <f t="shared" ref="AU277:AU336" si="337">AU276+AL276/2-AU276/2</f>
        <v>0</v>
      </c>
      <c r="AW277">
        <f>AW276+AN276/2-AW276/2</f>
        <v>0</v>
      </c>
      <c r="AX277">
        <f t="shared" ref="AX277:AX336" si="338">AX276+AO276/2-AX276/2</f>
        <v>0</v>
      </c>
      <c r="AY277">
        <f t="shared" ref="AY277:AY336" si="339">AY276+AP276/2-AY276/2</f>
        <v>0</v>
      </c>
      <c r="AZ277">
        <f t="shared" ref="AZ277:AZ336" si="340">AZ276+AQ276/2-AZ276/2</f>
        <v>0</v>
      </c>
      <c r="BA277">
        <f t="shared" ref="BA277:BA336" si="341">BA276+AR276/2-BA276/2</f>
        <v>0</v>
      </c>
      <c r="BB277">
        <f t="shared" ref="BB277:BB336" si="342">BB276+AS276/2-BB276/2</f>
        <v>2777.5</v>
      </c>
      <c r="BC277">
        <f t="shared" ref="BC277:BC336" si="343">BC276+AT276/2-BC276/2</f>
        <v>0</v>
      </c>
      <c r="BD277">
        <f t="shared" ref="BD277:BD336" si="344">BD276+AU276/2-BD276/2</f>
        <v>0</v>
      </c>
      <c r="BF277">
        <f>BF276+AW276/2-BF276/2</f>
        <v>0</v>
      </c>
      <c r="BG277">
        <f t="shared" ref="BG277:BG336" si="345">BG276+AX276/2-BG276/2</f>
        <v>0</v>
      </c>
      <c r="BH277">
        <f t="shared" ref="BH277:BH336" si="346">BH276+AY276/2-BH276/2</f>
        <v>0</v>
      </c>
      <c r="BI277">
        <f t="shared" ref="BI277:BI336" si="347">BI276+AZ276/2-BI276/2</f>
        <v>0</v>
      </c>
      <c r="BJ277">
        <f t="shared" ref="BJ277:BJ336" si="348">BJ276+BA276/2-BJ276/2</f>
        <v>0</v>
      </c>
      <c r="BK277">
        <f t="shared" ref="BK277:BK336" si="349">BK276+BB276/2-BK276/2</f>
        <v>2272.5</v>
      </c>
      <c r="BL277">
        <f t="shared" ref="BL277:BL336" si="350">BL276+BC276/2-BL276/2</f>
        <v>0</v>
      </c>
      <c r="BM277">
        <f t="shared" ref="BM277:BM336" si="351">BM276+BD276/2-BM276/2</f>
        <v>0</v>
      </c>
    </row>
    <row r="278" spans="1:65" hidden="1" x14ac:dyDescent="0.35">
      <c r="A278" s="9">
        <v>2</v>
      </c>
      <c r="B278" s="16">
        <f t="shared" ref="B278:I278" si="352">V278+AE278+AN278+AW278+BF278+B148</f>
        <v>269.21483195804632</v>
      </c>
      <c r="C278" s="16">
        <f t="shared" si="352"/>
        <v>475.67148479177087</v>
      </c>
      <c r="D278" s="16">
        <f t="shared" si="352"/>
        <v>1473.6308006693191</v>
      </c>
      <c r="E278" s="16">
        <f t="shared" si="352"/>
        <v>955.75194840037057</v>
      </c>
      <c r="F278" s="16">
        <f t="shared" si="352"/>
        <v>771.79324971414826</v>
      </c>
      <c r="G278" s="16">
        <f t="shared" si="352"/>
        <v>14139.937525519514</v>
      </c>
      <c r="H278" s="16">
        <f t="shared" si="352"/>
        <v>154.08852318101816</v>
      </c>
      <c r="I278" s="16">
        <f t="shared" si="352"/>
        <v>156.13296719207455</v>
      </c>
      <c r="J278" s="16">
        <f t="shared" si="321"/>
        <v>18396.221331426263</v>
      </c>
      <c r="L278" s="9">
        <v>2</v>
      </c>
      <c r="M278" s="9">
        <f t="shared" ref="M278:T278" si="353">M83</f>
        <v>139.4406367646732</v>
      </c>
      <c r="N278" s="9">
        <f t="shared" si="353"/>
        <v>246.38007247893381</v>
      </c>
      <c r="O278" s="9">
        <f t="shared" si="353"/>
        <v>763.25401176452681</v>
      </c>
      <c r="P278" s="9">
        <f t="shared" si="353"/>
        <v>494.85699663853939</v>
      </c>
      <c r="Q278" s="9">
        <f t="shared" si="353"/>
        <v>399.45024516797355</v>
      </c>
      <c r="R278" s="9">
        <f t="shared" si="353"/>
        <v>271.54229264699512</v>
      </c>
      <c r="S278" s="9">
        <f t="shared" si="353"/>
        <v>79.680363865527525</v>
      </c>
      <c r="T278" s="9">
        <f t="shared" si="353"/>
        <v>80.72878970586342</v>
      </c>
      <c r="V278">
        <f t="shared" ref="V278:V336" si="354">V277+M277*(1-B$46)-V277/2</f>
        <v>200.6554255903996</v>
      </c>
      <c r="W278">
        <f t="shared" ref="W278:W336" si="355">W277+N277*(1-C$46)-W277/2</f>
        <v>355.09249956310293</v>
      </c>
      <c r="X278">
        <f t="shared" ref="X278:X336" si="356">X277+O277*(1-D$46)-X277/2</f>
        <v>1096.2203650121205</v>
      </c>
      <c r="Y278">
        <f t="shared" ref="Y278:Y336" si="357">Y277+P277*(1-E$46)-Y277/2</f>
        <v>690.76968818884222</v>
      </c>
      <c r="Z278">
        <f t="shared" ref="Z278:Z336" si="358">Z277+Q277*(1-F$46)-Z277/2</f>
        <v>538.49293780980497</v>
      </c>
      <c r="AA278">
        <f t="shared" ref="AA278:AA336" si="359">AA277+R277*(1-G$46)-AA277/2</f>
        <v>1361.7446877902821</v>
      </c>
      <c r="AB278">
        <f t="shared" ref="AB278:AB336" si="360">AB277+S277*(1-H$46)-AB277/2</f>
        <v>99.01760620052498</v>
      </c>
      <c r="AC278">
        <f t="shared" ref="AC278:AC336" si="361">AC277+T277*(1-I$46)-AC277/2</f>
        <v>99.265288777928049</v>
      </c>
      <c r="AE278">
        <f t="shared" ref="AE278:AE336" si="362">AE277+V277/2-AE277/2</f>
        <v>65.834999999999994</v>
      </c>
      <c r="AF278">
        <f t="shared" si="324"/>
        <v>116.50576923076923</v>
      </c>
      <c r="AG278">
        <f t="shared" si="325"/>
        <v>359.6696551724138</v>
      </c>
      <c r="AH278">
        <f t="shared" si="326"/>
        <v>226.64137931034483</v>
      </c>
      <c r="AI278">
        <f t="shared" si="327"/>
        <v>176.67941176470589</v>
      </c>
      <c r="AJ278">
        <f t="shared" si="328"/>
        <v>3019.1573529411762</v>
      </c>
      <c r="AK278">
        <f t="shared" si="329"/>
        <v>32.487654320987659</v>
      </c>
      <c r="AL278">
        <f t="shared" si="330"/>
        <v>32.568918918918918</v>
      </c>
      <c r="AN278">
        <f t="shared" ref="AN278:AN336" si="363">AN277+AE277/2-AN277/2</f>
        <v>0</v>
      </c>
      <c r="AO278">
        <f t="shared" si="331"/>
        <v>0</v>
      </c>
      <c r="AP278">
        <f t="shared" si="332"/>
        <v>0</v>
      </c>
      <c r="AQ278">
        <f t="shared" si="333"/>
        <v>0</v>
      </c>
      <c r="AR278">
        <f t="shared" si="334"/>
        <v>0</v>
      </c>
      <c r="AS278">
        <f t="shared" si="335"/>
        <v>3535</v>
      </c>
      <c r="AT278">
        <f t="shared" si="336"/>
        <v>0</v>
      </c>
      <c r="AU278">
        <f t="shared" si="337"/>
        <v>0</v>
      </c>
      <c r="AW278">
        <f t="shared" ref="AW278:AW336" si="364">AW277+AN277/2-AW277/2</f>
        <v>0</v>
      </c>
      <c r="AX278">
        <f t="shared" si="338"/>
        <v>0</v>
      </c>
      <c r="AY278">
        <f t="shared" si="339"/>
        <v>0</v>
      </c>
      <c r="AZ278">
        <f t="shared" si="340"/>
        <v>0</v>
      </c>
      <c r="BA278">
        <f t="shared" si="341"/>
        <v>0</v>
      </c>
      <c r="BB278">
        <f t="shared" si="342"/>
        <v>3030</v>
      </c>
      <c r="BC278">
        <f t="shared" si="343"/>
        <v>0</v>
      </c>
      <c r="BD278">
        <f t="shared" si="344"/>
        <v>0</v>
      </c>
      <c r="BF278">
        <f t="shared" ref="BF278:BF336" si="365">BF277+AW277/2-BF277/2</f>
        <v>0</v>
      </c>
      <c r="BG278">
        <f t="shared" si="345"/>
        <v>0</v>
      </c>
      <c r="BH278">
        <f t="shared" si="346"/>
        <v>0</v>
      </c>
      <c r="BI278">
        <f t="shared" si="347"/>
        <v>0</v>
      </c>
      <c r="BJ278">
        <f t="shared" si="348"/>
        <v>0</v>
      </c>
      <c r="BK278">
        <f t="shared" si="349"/>
        <v>2525</v>
      </c>
      <c r="BL278">
        <f t="shared" si="350"/>
        <v>0</v>
      </c>
      <c r="BM278">
        <f t="shared" si="351"/>
        <v>0</v>
      </c>
    </row>
    <row r="279" spans="1:65" hidden="1" x14ac:dyDescent="0.35">
      <c r="A279" s="9">
        <v>3</v>
      </c>
      <c r="B279" s="16">
        <f t="shared" ref="B279:I279" si="366">V279+AE279+AN279+AW279+BF279+B149</f>
        <v>408.68883223380067</v>
      </c>
      <c r="C279" s="16">
        <f t="shared" si="366"/>
        <v>722.10143851775183</v>
      </c>
      <c r="D279" s="16">
        <f t="shared" si="366"/>
        <v>2237.1020688363124</v>
      </c>
      <c r="E279" s="16">
        <f t="shared" si="366"/>
        <v>1451.0784735277568</v>
      </c>
      <c r="F279" s="16">
        <f t="shared" si="366"/>
        <v>1171.9368833764611</v>
      </c>
      <c r="G279" s="16">
        <f t="shared" si="366"/>
        <v>13092.67685604066</v>
      </c>
      <c r="H279" s="16">
        <f t="shared" si="366"/>
        <v>234.04544525127449</v>
      </c>
      <c r="I279" s="16">
        <f t="shared" si="366"/>
        <v>237.15932334812089</v>
      </c>
      <c r="J279" s="16">
        <f t="shared" si="321"/>
        <v>19554.789321132139</v>
      </c>
      <c r="L279" s="9">
        <v>3</v>
      </c>
      <c r="M279" s="9">
        <f t="shared" ref="M279:T279" si="367">M84</f>
        <v>142.7769878727847</v>
      </c>
      <c r="N279" s="9">
        <f t="shared" si="367"/>
        <v>252.27512894815337</v>
      </c>
      <c r="O279" s="9">
        <f t="shared" si="367"/>
        <v>781.51614414576864</v>
      </c>
      <c r="P279" s="9">
        <f t="shared" si="367"/>
        <v>506.69728027033352</v>
      </c>
      <c r="Q279" s="9">
        <f t="shared" si="367"/>
        <v>409.00776225211246</v>
      </c>
      <c r="R279" s="9">
        <f t="shared" si="367"/>
        <v>278.03939743647538</v>
      </c>
      <c r="S279" s="9">
        <f t="shared" si="367"/>
        <v>81.586850213019801</v>
      </c>
      <c r="T279" s="9">
        <f t="shared" si="367"/>
        <v>82.660361400033224</v>
      </c>
      <c r="V279">
        <f t="shared" si="354"/>
        <v>238.37394319222628</v>
      </c>
      <c r="W279">
        <f t="shared" si="355"/>
        <v>421.84156780104814</v>
      </c>
      <c r="X279">
        <f t="shared" si="356"/>
        <v>1302.2841034409746</v>
      </c>
      <c r="Y279">
        <f t="shared" si="357"/>
        <v>820.61820121108735</v>
      </c>
      <c r="Z279">
        <f t="shared" si="358"/>
        <v>639.71699040382691</v>
      </c>
      <c r="AA279">
        <f t="shared" si="359"/>
        <v>922.86444587172787</v>
      </c>
      <c r="AB279">
        <f t="shared" si="360"/>
        <v>117.63059566430917</v>
      </c>
      <c r="AC279">
        <f t="shared" si="361"/>
        <v>117.92483676176198</v>
      </c>
      <c r="AE279">
        <f t="shared" si="362"/>
        <v>133.24521279519982</v>
      </c>
      <c r="AF279">
        <f t="shared" si="324"/>
        <v>235.79913439693604</v>
      </c>
      <c r="AG279">
        <f t="shared" si="325"/>
        <v>727.94501009226713</v>
      </c>
      <c r="AH279">
        <f t="shared" si="326"/>
        <v>458.70553374959349</v>
      </c>
      <c r="AI279">
        <f t="shared" si="327"/>
        <v>357.58617478725546</v>
      </c>
      <c r="AJ279">
        <f t="shared" si="328"/>
        <v>2190.4510203657292</v>
      </c>
      <c r="AK279">
        <f t="shared" si="329"/>
        <v>65.75263026075632</v>
      </c>
      <c r="AL279">
        <f t="shared" si="330"/>
        <v>65.91710384842348</v>
      </c>
      <c r="AN279">
        <f t="shared" si="363"/>
        <v>32.917499999999997</v>
      </c>
      <c r="AO279">
        <f t="shared" si="331"/>
        <v>58.252884615384616</v>
      </c>
      <c r="AP279">
        <f t="shared" si="332"/>
        <v>179.8348275862069</v>
      </c>
      <c r="AQ279">
        <f t="shared" si="333"/>
        <v>113.32068965517242</v>
      </c>
      <c r="AR279">
        <f t="shared" si="334"/>
        <v>88.339705882352945</v>
      </c>
      <c r="AS279">
        <f t="shared" si="335"/>
        <v>3277.0786764705881</v>
      </c>
      <c r="AT279">
        <f t="shared" si="336"/>
        <v>16.243827160493829</v>
      </c>
      <c r="AU279">
        <f t="shared" si="337"/>
        <v>16.284459459459459</v>
      </c>
      <c r="AW279">
        <f t="shared" si="364"/>
        <v>0</v>
      </c>
      <c r="AX279">
        <f t="shared" si="338"/>
        <v>0</v>
      </c>
      <c r="AY279">
        <f t="shared" si="339"/>
        <v>0</v>
      </c>
      <c r="AZ279">
        <f t="shared" si="340"/>
        <v>0</v>
      </c>
      <c r="BA279">
        <f t="shared" si="341"/>
        <v>0</v>
      </c>
      <c r="BB279">
        <f t="shared" si="342"/>
        <v>3282.5</v>
      </c>
      <c r="BC279">
        <f t="shared" si="343"/>
        <v>0</v>
      </c>
      <c r="BD279">
        <f t="shared" si="344"/>
        <v>0</v>
      </c>
      <c r="BF279">
        <f t="shared" si="365"/>
        <v>0</v>
      </c>
      <c r="BG279">
        <f t="shared" si="345"/>
        <v>0</v>
      </c>
      <c r="BH279">
        <f t="shared" si="346"/>
        <v>0</v>
      </c>
      <c r="BI279">
        <f t="shared" si="347"/>
        <v>0</v>
      </c>
      <c r="BJ279">
        <f t="shared" si="348"/>
        <v>0</v>
      </c>
      <c r="BK279">
        <f t="shared" si="349"/>
        <v>2777.5</v>
      </c>
      <c r="BL279">
        <f t="shared" si="350"/>
        <v>0</v>
      </c>
      <c r="BM279">
        <f t="shared" si="351"/>
        <v>0</v>
      </c>
    </row>
    <row r="280" spans="1:65" hidden="1" x14ac:dyDescent="0.35">
      <c r="A280" s="9">
        <v>4</v>
      </c>
      <c r="B280" s="16">
        <f t="shared" ref="B280:I280" si="368">V280+AE280+AN280+AW280+BF280+B150</f>
        <v>551.45564856229396</v>
      </c>
      <c r="C280" s="16">
        <f t="shared" si="368"/>
        <v>974.3613601541681</v>
      </c>
      <c r="D280" s="16">
        <f t="shared" si="368"/>
        <v>3018.5412857437414</v>
      </c>
      <c r="E280" s="16">
        <f t="shared" si="368"/>
        <v>1957.6464731208057</v>
      </c>
      <c r="F280" s="16">
        <f t="shared" si="368"/>
        <v>1580.7844394204246</v>
      </c>
      <c r="G280" s="16">
        <f t="shared" si="368"/>
        <v>11922.305139594755</v>
      </c>
      <c r="H280" s="16">
        <f t="shared" si="368"/>
        <v>315.76339465468885</v>
      </c>
      <c r="I280" s="16">
        <f t="shared" si="368"/>
        <v>320.05044860850012</v>
      </c>
      <c r="J280" s="16">
        <f t="shared" si="321"/>
        <v>20640.908189859379</v>
      </c>
      <c r="L280" s="9">
        <v>4</v>
      </c>
      <c r="M280" s="9">
        <f t="shared" ref="M280:T280" si="369">M85</f>
        <v>146.1931667769739</v>
      </c>
      <c r="N280" s="9">
        <f t="shared" si="369"/>
        <v>258.31123453074332</v>
      </c>
      <c r="O280" s="9">
        <f t="shared" si="369"/>
        <v>800.2152286739622</v>
      </c>
      <c r="P280" s="9">
        <f t="shared" si="369"/>
        <v>518.82086254685464</v>
      </c>
      <c r="Q280" s="9">
        <f t="shared" si="369"/>
        <v>418.79395896260934</v>
      </c>
      <c r="R280" s="9">
        <f t="shared" si="369"/>
        <v>284.69195635515962</v>
      </c>
      <c r="S280" s="9">
        <f t="shared" si="369"/>
        <v>83.538952443985053</v>
      </c>
      <c r="T280" s="9">
        <f t="shared" si="369"/>
        <v>84.638149186669082</v>
      </c>
      <c r="V280">
        <f t="shared" si="354"/>
        <v>260.53618959017001</v>
      </c>
      <c r="W280">
        <f t="shared" si="355"/>
        <v>461.06127714219303</v>
      </c>
      <c r="X280">
        <f t="shared" si="356"/>
        <v>1423.3608486341768</v>
      </c>
      <c r="Y280">
        <f t="shared" si="357"/>
        <v>896.91321286515711</v>
      </c>
      <c r="Z280">
        <f t="shared" si="358"/>
        <v>699.1931452906374</v>
      </c>
      <c r="AA280">
        <f t="shared" si="359"/>
        <v>709.2143918277817</v>
      </c>
      <c r="AB280">
        <f t="shared" si="360"/>
        <v>128.56701853896473</v>
      </c>
      <c r="AC280">
        <f t="shared" si="361"/>
        <v>128.88861599766585</v>
      </c>
      <c r="AE280">
        <f t="shared" si="362"/>
        <v>185.80957799371305</v>
      </c>
      <c r="AF280">
        <f t="shared" si="324"/>
        <v>328.82035109899209</v>
      </c>
      <c r="AG280">
        <f t="shared" si="325"/>
        <v>1015.1145567666208</v>
      </c>
      <c r="AH280">
        <f t="shared" si="326"/>
        <v>639.66186748034033</v>
      </c>
      <c r="AI280">
        <f t="shared" si="327"/>
        <v>498.65158259554119</v>
      </c>
      <c r="AJ280">
        <f t="shared" si="328"/>
        <v>1556.6577331187286</v>
      </c>
      <c r="AK280">
        <f t="shared" si="329"/>
        <v>91.691612962532744</v>
      </c>
      <c r="AL280">
        <f t="shared" si="330"/>
        <v>91.920970305092737</v>
      </c>
      <c r="AN280">
        <f t="shared" si="363"/>
        <v>83.081356397599919</v>
      </c>
      <c r="AO280">
        <f t="shared" si="331"/>
        <v>147.02600950616031</v>
      </c>
      <c r="AP280">
        <f t="shared" si="332"/>
        <v>453.88991883923705</v>
      </c>
      <c r="AQ280">
        <f t="shared" si="333"/>
        <v>286.01311170238296</v>
      </c>
      <c r="AR280">
        <f t="shared" si="334"/>
        <v>222.96294033480422</v>
      </c>
      <c r="AS280">
        <f t="shared" si="335"/>
        <v>2733.7648484181591</v>
      </c>
      <c r="AT280">
        <f t="shared" si="336"/>
        <v>40.998228710625071</v>
      </c>
      <c r="AU280">
        <f t="shared" si="337"/>
        <v>41.100781653941475</v>
      </c>
      <c r="AW280">
        <f t="shared" si="364"/>
        <v>16.458749999999998</v>
      </c>
      <c r="AX280">
        <f t="shared" si="338"/>
        <v>29.126442307692308</v>
      </c>
      <c r="AY280">
        <f t="shared" si="339"/>
        <v>89.917413793103449</v>
      </c>
      <c r="AZ280">
        <f t="shared" si="340"/>
        <v>56.660344827586208</v>
      </c>
      <c r="BA280">
        <f t="shared" si="341"/>
        <v>44.169852941176472</v>
      </c>
      <c r="BB280">
        <f t="shared" si="342"/>
        <v>3279.7893382352941</v>
      </c>
      <c r="BC280">
        <f t="shared" si="343"/>
        <v>8.1219135802469147</v>
      </c>
      <c r="BD280">
        <f t="shared" si="344"/>
        <v>8.1422297297297295</v>
      </c>
      <c r="BF280">
        <f t="shared" si="365"/>
        <v>0</v>
      </c>
      <c r="BG280">
        <f t="shared" si="345"/>
        <v>0</v>
      </c>
      <c r="BH280">
        <f t="shared" si="346"/>
        <v>0</v>
      </c>
      <c r="BI280">
        <f t="shared" si="347"/>
        <v>0</v>
      </c>
      <c r="BJ280">
        <f t="shared" si="348"/>
        <v>0</v>
      </c>
      <c r="BK280">
        <f t="shared" si="349"/>
        <v>3030</v>
      </c>
      <c r="BL280">
        <f t="shared" si="350"/>
        <v>0</v>
      </c>
      <c r="BM280">
        <f t="shared" si="351"/>
        <v>0</v>
      </c>
    </row>
    <row r="281" spans="1:65" hidden="1" x14ac:dyDescent="0.35">
      <c r="A281" s="9">
        <v>5</v>
      </c>
      <c r="B281" s="16">
        <f t="shared" ref="B281:I281" si="370">V281+AE281+AN281+AW281+BF281+B151</f>
        <v>697.54864762748809</v>
      </c>
      <c r="C281" s="16">
        <f t="shared" si="370"/>
        <v>1232.5228355553852</v>
      </c>
      <c r="D281" s="16">
        <f t="shared" si="370"/>
        <v>3818.0716482317821</v>
      </c>
      <c r="E281" s="16">
        <f t="shared" si="370"/>
        <v>2475.0999293345549</v>
      </c>
      <c r="F281" s="16">
        <f t="shared" si="370"/>
        <v>1997.6526697934949</v>
      </c>
      <c r="G281" s="16">
        <f t="shared" si="370"/>
        <v>10632.056434422582</v>
      </c>
      <c r="H281" s="16">
        <f t="shared" si="370"/>
        <v>399.10105484657976</v>
      </c>
      <c r="I281" s="16">
        <f t="shared" si="370"/>
        <v>404.74882645423457</v>
      </c>
      <c r="J281" s="16">
        <f t="shared" si="321"/>
        <v>21656.802046266101</v>
      </c>
      <c r="L281" s="9">
        <v>5</v>
      </c>
      <c r="M281" s="9">
        <f t="shared" ref="M281:T281" si="371">M86</f>
        <v>149.69108349115126</v>
      </c>
      <c r="N281" s="9">
        <f t="shared" si="371"/>
        <v>264.49176406331236</v>
      </c>
      <c r="O281" s="9">
        <f t="shared" si="371"/>
        <v>819.36172016209093</v>
      </c>
      <c r="P281" s="9">
        <f t="shared" si="371"/>
        <v>531.23452186333373</v>
      </c>
      <c r="Q281" s="9">
        <f t="shared" si="371"/>
        <v>428.8143068430723</v>
      </c>
      <c r="R281" s="9">
        <f t="shared" si="371"/>
        <v>291.50368890382077</v>
      </c>
      <c r="S281" s="9">
        <f t="shared" si="371"/>
        <v>85.537761994943551</v>
      </c>
      <c r="T281" s="9">
        <f t="shared" si="371"/>
        <v>86.663258863298083</v>
      </c>
      <c r="V281">
        <f t="shared" si="354"/>
        <v>274.99932990428914</v>
      </c>
      <c r="W281">
        <f t="shared" si="355"/>
        <v>486.65616265581042</v>
      </c>
      <c r="X281">
        <f t="shared" si="356"/>
        <v>1502.375851132688</v>
      </c>
      <c r="Y281">
        <f t="shared" si="357"/>
        <v>946.70353822326479</v>
      </c>
      <c r="Z281">
        <f t="shared" si="358"/>
        <v>738.00744046750333</v>
      </c>
      <c r="AA281">
        <f t="shared" si="359"/>
        <v>608.31796878334194</v>
      </c>
      <c r="AB281">
        <f t="shared" si="360"/>
        <v>135.70415688363011</v>
      </c>
      <c r="AC281">
        <f t="shared" si="361"/>
        <v>136.04360717566379</v>
      </c>
      <c r="AE281">
        <f t="shared" si="362"/>
        <v>223.17288379194153</v>
      </c>
      <c r="AF281">
        <f t="shared" si="324"/>
        <v>394.94081412059262</v>
      </c>
      <c r="AG281">
        <f t="shared" si="325"/>
        <v>1219.2377027003988</v>
      </c>
      <c r="AH281">
        <f t="shared" si="326"/>
        <v>768.28754017274878</v>
      </c>
      <c r="AI281">
        <f t="shared" si="327"/>
        <v>598.92236394308929</v>
      </c>
      <c r="AJ281">
        <f t="shared" si="328"/>
        <v>1132.9360624732551</v>
      </c>
      <c r="AK281">
        <f t="shared" si="329"/>
        <v>110.12931575074873</v>
      </c>
      <c r="AL281">
        <f t="shared" si="330"/>
        <v>110.40479315137929</v>
      </c>
      <c r="AN281">
        <f t="shared" si="363"/>
        <v>134.44546719565651</v>
      </c>
      <c r="AO281">
        <f t="shared" si="331"/>
        <v>237.92318030257616</v>
      </c>
      <c r="AP281">
        <f t="shared" si="332"/>
        <v>734.5022378029289</v>
      </c>
      <c r="AQ281">
        <f t="shared" si="333"/>
        <v>462.83748959136165</v>
      </c>
      <c r="AR281">
        <f t="shared" si="334"/>
        <v>360.8072614651727</v>
      </c>
      <c r="AS281">
        <f t="shared" si="335"/>
        <v>2145.2112907684441</v>
      </c>
      <c r="AT281">
        <f t="shared" si="336"/>
        <v>66.344920836578893</v>
      </c>
      <c r="AU281">
        <f t="shared" si="337"/>
        <v>66.51087597951711</v>
      </c>
      <c r="AW281">
        <f t="shared" si="364"/>
        <v>49.770053198799964</v>
      </c>
      <c r="AX281">
        <f t="shared" si="338"/>
        <v>88.076225906926297</v>
      </c>
      <c r="AY281">
        <f t="shared" si="339"/>
        <v>271.90366631617024</v>
      </c>
      <c r="AZ281">
        <f t="shared" si="340"/>
        <v>171.3367282649846</v>
      </c>
      <c r="BA281">
        <f t="shared" si="341"/>
        <v>133.56639663799035</v>
      </c>
      <c r="BB281">
        <f t="shared" si="342"/>
        <v>3006.7770933267266</v>
      </c>
      <c r="BC281">
        <f t="shared" si="343"/>
        <v>24.560071145435991</v>
      </c>
      <c r="BD281">
        <f t="shared" si="344"/>
        <v>24.621505691835605</v>
      </c>
      <c r="BF281">
        <f t="shared" si="365"/>
        <v>8.2293749999999992</v>
      </c>
      <c r="BG281">
        <f t="shared" si="345"/>
        <v>14.563221153846154</v>
      </c>
      <c r="BH281">
        <f t="shared" si="346"/>
        <v>44.958706896551725</v>
      </c>
      <c r="BI281">
        <f t="shared" si="347"/>
        <v>28.330172413793104</v>
      </c>
      <c r="BJ281">
        <f t="shared" si="348"/>
        <v>22.084926470588236</v>
      </c>
      <c r="BK281">
        <f t="shared" si="349"/>
        <v>3154.894669117647</v>
      </c>
      <c r="BL281">
        <f t="shared" si="350"/>
        <v>4.0609567901234573</v>
      </c>
      <c r="BM281">
        <f t="shared" si="351"/>
        <v>4.0711148648648647</v>
      </c>
    </row>
    <row r="282" spans="1:65" hidden="1" x14ac:dyDescent="0.35">
      <c r="A282" s="9">
        <v>6</v>
      </c>
      <c r="B282" s="16">
        <f t="shared" ref="B282:I282" si="372">V282+AE282+AN282+AW282+BF282+B152</f>
        <v>842.90208474499991</v>
      </c>
      <c r="C282" s="16">
        <f t="shared" si="372"/>
        <v>1489.3996468275709</v>
      </c>
      <c r="D282" s="16">
        <f t="shared" si="372"/>
        <v>4613.4397413382412</v>
      </c>
      <c r="E282" s="16">
        <f t="shared" si="372"/>
        <v>2989.1125676006609</v>
      </c>
      <c r="F282" s="16">
        <f t="shared" si="372"/>
        <v>2411.0895770806114</v>
      </c>
      <c r="G282" s="16">
        <f t="shared" si="372"/>
        <v>9287.264939440689</v>
      </c>
      <c r="H282" s="16">
        <f t="shared" si="372"/>
        <v>481.91147927853478</v>
      </c>
      <c r="I282" s="16">
        <f t="shared" si="372"/>
        <v>489.16011426597885</v>
      </c>
      <c r="J282" s="16">
        <f t="shared" si="321"/>
        <v>22604.280150577284</v>
      </c>
      <c r="L282" s="9">
        <v>6</v>
      </c>
      <c r="M282" s="9">
        <f t="shared" ref="M282:T282" si="373">M87</f>
        <v>153.27269372951355</v>
      </c>
      <c r="N282" s="9">
        <f t="shared" si="373"/>
        <v>270.82017313109537</v>
      </c>
      <c r="O282" s="9">
        <f t="shared" si="373"/>
        <v>838.96632357207409</v>
      </c>
      <c r="P282" s="9">
        <f t="shared" si="373"/>
        <v>543.94519879947666</v>
      </c>
      <c r="Q282" s="9">
        <f t="shared" si="373"/>
        <v>439.07440835296728</v>
      </c>
      <c r="R282" s="9">
        <f t="shared" si="373"/>
        <v>298.4784035785263</v>
      </c>
      <c r="S282" s="9">
        <f t="shared" si="373"/>
        <v>87.584396416864863</v>
      </c>
      <c r="T282" s="9">
        <f t="shared" si="373"/>
        <v>88.736822685507832</v>
      </c>
      <c r="V282">
        <f t="shared" si="354"/>
        <v>285.69383760838434</v>
      </c>
      <c r="W282">
        <f t="shared" si="355"/>
        <v>505.5818381568356</v>
      </c>
      <c r="X282">
        <f t="shared" si="356"/>
        <v>1560.8020666437483</v>
      </c>
      <c r="Y282">
        <f t="shared" si="357"/>
        <v>983.5200944183166</v>
      </c>
      <c r="Z282">
        <f t="shared" si="358"/>
        <v>766.70796952154228</v>
      </c>
      <c r="AA282">
        <f t="shared" si="359"/>
        <v>563.94021303242891</v>
      </c>
      <c r="AB282">
        <f t="shared" si="360"/>
        <v>140.98158483872666</v>
      </c>
      <c r="AC282">
        <f t="shared" si="361"/>
        <v>141.334236085703</v>
      </c>
      <c r="AE282">
        <f t="shared" si="362"/>
        <v>249.08610684811532</v>
      </c>
      <c r="AF282">
        <f t="shared" si="324"/>
        <v>440.79848838820146</v>
      </c>
      <c r="AG282">
        <f t="shared" si="325"/>
        <v>1360.8067769165436</v>
      </c>
      <c r="AH282">
        <f t="shared" si="326"/>
        <v>857.49553919800678</v>
      </c>
      <c r="AI282">
        <f t="shared" si="327"/>
        <v>668.46490220529631</v>
      </c>
      <c r="AJ282">
        <f t="shared" si="328"/>
        <v>870.62701562829864</v>
      </c>
      <c r="AK282">
        <f t="shared" si="329"/>
        <v>122.91673631718942</v>
      </c>
      <c r="AL282">
        <f t="shared" si="330"/>
        <v>123.22420016352154</v>
      </c>
      <c r="AN282">
        <f t="shared" si="363"/>
        <v>178.80917549379899</v>
      </c>
      <c r="AO282">
        <f t="shared" si="331"/>
        <v>316.43199721158442</v>
      </c>
      <c r="AP282">
        <f t="shared" si="332"/>
        <v>976.86997025166374</v>
      </c>
      <c r="AQ282">
        <f t="shared" si="333"/>
        <v>615.56251488205521</v>
      </c>
      <c r="AR282">
        <f t="shared" si="334"/>
        <v>479.864812704131</v>
      </c>
      <c r="AS282">
        <f t="shared" si="335"/>
        <v>1639.0736766208497</v>
      </c>
      <c r="AT282">
        <f t="shared" si="336"/>
        <v>88.237118293663812</v>
      </c>
      <c r="AU282">
        <f t="shared" si="337"/>
        <v>88.457834565448195</v>
      </c>
      <c r="AW282">
        <f t="shared" si="364"/>
        <v>92.107760197228245</v>
      </c>
      <c r="AX282">
        <f t="shared" si="338"/>
        <v>162.99970310475123</v>
      </c>
      <c r="AY282">
        <f t="shared" si="339"/>
        <v>503.2029520595496</v>
      </c>
      <c r="AZ282">
        <f t="shared" si="340"/>
        <v>317.08710892817311</v>
      </c>
      <c r="BA282">
        <f t="shared" si="341"/>
        <v>247.18682905158153</v>
      </c>
      <c r="BB282">
        <f t="shared" si="342"/>
        <v>2575.9941920475853</v>
      </c>
      <c r="BC282">
        <f t="shared" si="343"/>
        <v>45.452495991007439</v>
      </c>
      <c r="BD282">
        <f t="shared" si="344"/>
        <v>45.566190835676352</v>
      </c>
      <c r="BF282">
        <f t="shared" si="365"/>
        <v>28.999714099399984</v>
      </c>
      <c r="BG282">
        <f t="shared" si="345"/>
        <v>51.31972353038622</v>
      </c>
      <c r="BH282">
        <f t="shared" si="346"/>
        <v>158.43118660636097</v>
      </c>
      <c r="BI282">
        <f t="shared" si="347"/>
        <v>99.833450339388861</v>
      </c>
      <c r="BJ282">
        <f t="shared" si="348"/>
        <v>77.825661554289297</v>
      </c>
      <c r="BK282">
        <f t="shared" si="349"/>
        <v>3080.8358812221863</v>
      </c>
      <c r="BL282">
        <f t="shared" si="350"/>
        <v>14.310513967779727</v>
      </c>
      <c r="BM282">
        <f t="shared" si="351"/>
        <v>14.346310278350236</v>
      </c>
    </row>
    <row r="283" spans="1:65" hidden="1" x14ac:dyDescent="0.35">
      <c r="A283" s="9">
        <v>7</v>
      </c>
      <c r="B283" s="16">
        <f t="shared" ref="B283:I283" si="374">V283+AE283+AN283+AW283+BF283+B153</f>
        <v>981.31130951597322</v>
      </c>
      <c r="C283" s="16">
        <f t="shared" si="374"/>
        <v>1734.0163278959876</v>
      </c>
      <c r="D283" s="16">
        <f t="shared" si="374"/>
        <v>5370.7287311057753</v>
      </c>
      <c r="E283" s="16">
        <f t="shared" si="374"/>
        <v>3478.1457454076785</v>
      </c>
      <c r="F283" s="16">
        <f t="shared" si="374"/>
        <v>2804.1441516704781</v>
      </c>
      <c r="G283" s="16">
        <f t="shared" si="374"/>
        <v>7988.132714607018</v>
      </c>
      <c r="H283" s="16">
        <f t="shared" si="374"/>
        <v>561.02132043985841</v>
      </c>
      <c r="I283" s="16">
        <f t="shared" si="374"/>
        <v>570.13156568416571</v>
      </c>
      <c r="J283" s="16">
        <f t="shared" si="321"/>
        <v>23487.631866326934</v>
      </c>
      <c r="L283" s="9">
        <v>7</v>
      </c>
      <c r="M283" s="9">
        <f t="shared" ref="M283:T283" si="375">M88</f>
        <v>156.93999999999988</v>
      </c>
      <c r="N283" s="9">
        <f t="shared" si="375"/>
        <v>277.29999999999984</v>
      </c>
      <c r="O283" s="9">
        <f t="shared" si="375"/>
        <v>859.0399999999994</v>
      </c>
      <c r="P283" s="9">
        <f t="shared" si="375"/>
        <v>556.9599999999997</v>
      </c>
      <c r="Q283" s="9">
        <f t="shared" si="375"/>
        <v>449.57999999999959</v>
      </c>
      <c r="R283" s="9">
        <f t="shared" si="375"/>
        <v>305.61999999999972</v>
      </c>
      <c r="S283" s="9">
        <f t="shared" si="375"/>
        <v>89.679999999999922</v>
      </c>
      <c r="T283" s="9">
        <f t="shared" si="375"/>
        <v>90.859999999999928</v>
      </c>
      <c r="V283">
        <f t="shared" si="354"/>
        <v>294.58688559641058</v>
      </c>
      <c r="W283">
        <f t="shared" si="355"/>
        <v>521.31953689840384</v>
      </c>
      <c r="X283">
        <f t="shared" si="356"/>
        <v>1609.3865506307632</v>
      </c>
      <c r="Y283">
        <f t="shared" si="357"/>
        <v>1014.1350053665867</v>
      </c>
      <c r="Z283">
        <f t="shared" si="358"/>
        <v>790.57397525283693</v>
      </c>
      <c r="AA283">
        <f t="shared" si="359"/>
        <v>547.96703676413654</v>
      </c>
      <c r="AB283">
        <f t="shared" si="360"/>
        <v>145.37004491155955</v>
      </c>
      <c r="AC283">
        <f t="shared" si="361"/>
        <v>145.73367344978112</v>
      </c>
      <c r="AE283">
        <f t="shared" si="362"/>
        <v>267.3899722282498</v>
      </c>
      <c r="AF283">
        <f t="shared" si="324"/>
        <v>473.19016327251853</v>
      </c>
      <c r="AG283">
        <f t="shared" si="325"/>
        <v>1460.8044217801457</v>
      </c>
      <c r="AH283">
        <f t="shared" si="326"/>
        <v>920.50781680816169</v>
      </c>
      <c r="AI283">
        <f t="shared" si="327"/>
        <v>717.58643586341941</v>
      </c>
      <c r="AJ283">
        <f t="shared" si="328"/>
        <v>717.28361433036389</v>
      </c>
      <c r="AK283">
        <f t="shared" si="329"/>
        <v>131.94916057795805</v>
      </c>
      <c r="AL283">
        <f t="shared" si="330"/>
        <v>132.27921812461227</v>
      </c>
      <c r="AN283">
        <f t="shared" si="363"/>
        <v>213.94764117095718</v>
      </c>
      <c r="AO283">
        <f t="shared" si="331"/>
        <v>378.615242799893</v>
      </c>
      <c r="AP283">
        <f t="shared" si="332"/>
        <v>1168.8383735841037</v>
      </c>
      <c r="AQ283">
        <f t="shared" si="333"/>
        <v>736.52902704003111</v>
      </c>
      <c r="AR283">
        <f t="shared" si="334"/>
        <v>574.16485745471368</v>
      </c>
      <c r="AS283">
        <f t="shared" si="335"/>
        <v>1254.8503461245743</v>
      </c>
      <c r="AT283">
        <f t="shared" si="336"/>
        <v>105.57692730542664</v>
      </c>
      <c r="AU283">
        <f t="shared" si="337"/>
        <v>105.84101736448488</v>
      </c>
      <c r="AW283">
        <f t="shared" si="364"/>
        <v>135.45846784551361</v>
      </c>
      <c r="AX283">
        <f t="shared" si="338"/>
        <v>239.71585015816783</v>
      </c>
      <c r="AY283">
        <f t="shared" si="339"/>
        <v>740.03646115560673</v>
      </c>
      <c r="AZ283">
        <f t="shared" si="340"/>
        <v>466.32481190511407</v>
      </c>
      <c r="BA283">
        <f t="shared" si="341"/>
        <v>363.52582087785629</v>
      </c>
      <c r="BB283">
        <f t="shared" si="342"/>
        <v>2107.5339343342175</v>
      </c>
      <c r="BC283">
        <f t="shared" si="343"/>
        <v>66.84480714233564</v>
      </c>
      <c r="BD283">
        <f t="shared" si="344"/>
        <v>67.012012700562281</v>
      </c>
      <c r="BF283">
        <f t="shared" si="365"/>
        <v>60.55373714831412</v>
      </c>
      <c r="BG283">
        <f t="shared" si="345"/>
        <v>107.15971331756873</v>
      </c>
      <c r="BH283">
        <f t="shared" si="346"/>
        <v>330.81706933295533</v>
      </c>
      <c r="BI283">
        <f t="shared" si="347"/>
        <v>208.460279633781</v>
      </c>
      <c r="BJ283">
        <f t="shared" si="348"/>
        <v>162.50624530293541</v>
      </c>
      <c r="BK283">
        <f t="shared" si="349"/>
        <v>2828.4150366348858</v>
      </c>
      <c r="BL283">
        <f t="shared" si="350"/>
        <v>29.881504979393583</v>
      </c>
      <c r="BM283">
        <f t="shared" si="351"/>
        <v>29.956250557013295</v>
      </c>
    </row>
    <row r="284" spans="1:65" hidden="1" x14ac:dyDescent="0.35">
      <c r="A284" s="9">
        <v>8</v>
      </c>
      <c r="B284" s="16">
        <f t="shared" ref="B284:I284" si="376">V284+AE284+AN284+AW284+BF284+B154</f>
        <v>1107.4641219547236</v>
      </c>
      <c r="C284" s="16">
        <f t="shared" si="376"/>
        <v>1956.9735015543615</v>
      </c>
      <c r="D284" s="16">
        <f t="shared" si="376"/>
        <v>6060.9158710547035</v>
      </c>
      <c r="E284" s="16">
        <f t="shared" si="376"/>
        <v>3923.851030168928</v>
      </c>
      <c r="F284" s="16">
        <f t="shared" si="376"/>
        <v>3162.4455310106114</v>
      </c>
      <c r="G284" s="16">
        <f t="shared" si="376"/>
        <v>6824.2845355794361</v>
      </c>
      <c r="H284" s="16">
        <f t="shared" si="376"/>
        <v>633.72403834600834</v>
      </c>
      <c r="I284" s="16">
        <f t="shared" si="376"/>
        <v>644.95490819963004</v>
      </c>
      <c r="J284" s="16">
        <f t="shared" si="321"/>
        <v>24314.613537868401</v>
      </c>
      <c r="L284" s="9">
        <v>8</v>
      </c>
      <c r="M284" s="9">
        <f t="shared" ref="M284:T284" si="377">M89</f>
        <v>160.69505272391049</v>
      </c>
      <c r="N284" s="9">
        <f t="shared" si="377"/>
        <v>283.93486759487951</v>
      </c>
      <c r="O284" s="9">
        <f t="shared" si="377"/>
        <v>879.59397280456278</v>
      </c>
      <c r="P284" s="9">
        <f t="shared" si="377"/>
        <v>570.28620214801333</v>
      </c>
      <c r="Q284" s="9">
        <f t="shared" si="377"/>
        <v>460.33695554744276</v>
      </c>
      <c r="R284" s="9">
        <f t="shared" si="377"/>
        <v>312.93247109393093</v>
      </c>
      <c r="S284" s="9">
        <f t="shared" si="377"/>
        <v>91.825744413663131</v>
      </c>
      <c r="T284" s="9">
        <f t="shared" si="377"/>
        <v>93.03397789279029</v>
      </c>
      <c r="V284">
        <f t="shared" si="354"/>
        <v>302.66404279820517</v>
      </c>
      <c r="W284">
        <f t="shared" si="355"/>
        <v>535.61338383381712</v>
      </c>
      <c r="X284">
        <f t="shared" si="356"/>
        <v>1653.5136615222777</v>
      </c>
      <c r="Y284">
        <f t="shared" si="357"/>
        <v>1041.9411578557069</v>
      </c>
      <c r="Z284">
        <f t="shared" si="358"/>
        <v>812.25039939112389</v>
      </c>
      <c r="AA284">
        <f t="shared" si="359"/>
        <v>546.34487132324443</v>
      </c>
      <c r="AB284">
        <f t="shared" si="360"/>
        <v>149.35588665331059</v>
      </c>
      <c r="AC284">
        <f t="shared" si="361"/>
        <v>149.72948537353915</v>
      </c>
      <c r="AE284">
        <f t="shared" si="362"/>
        <v>280.98842891233022</v>
      </c>
      <c r="AF284">
        <f t="shared" si="324"/>
        <v>497.25485008546116</v>
      </c>
      <c r="AG284">
        <f t="shared" si="325"/>
        <v>1535.0954862054543</v>
      </c>
      <c r="AH284">
        <f t="shared" si="326"/>
        <v>967.32141108737414</v>
      </c>
      <c r="AI284">
        <f t="shared" si="327"/>
        <v>754.08020555812823</v>
      </c>
      <c r="AJ284">
        <f t="shared" si="328"/>
        <v>632.62532554725021</v>
      </c>
      <c r="AK284">
        <f t="shared" si="329"/>
        <v>138.65960274475879</v>
      </c>
      <c r="AL284">
        <f t="shared" si="330"/>
        <v>139.0064457871967</v>
      </c>
      <c r="AN284">
        <f t="shared" si="363"/>
        <v>240.66880669960349</v>
      </c>
      <c r="AO284">
        <f t="shared" si="331"/>
        <v>425.90270303620582</v>
      </c>
      <c r="AP284">
        <f t="shared" si="332"/>
        <v>1314.8213976821248</v>
      </c>
      <c r="AQ284">
        <f t="shared" si="333"/>
        <v>828.5184219240964</v>
      </c>
      <c r="AR284">
        <f t="shared" si="334"/>
        <v>645.87564665906655</v>
      </c>
      <c r="AS284">
        <f t="shared" si="335"/>
        <v>986.06698022746912</v>
      </c>
      <c r="AT284">
        <f t="shared" si="336"/>
        <v>118.76304394169236</v>
      </c>
      <c r="AU284">
        <f t="shared" si="337"/>
        <v>119.06011774454858</v>
      </c>
      <c r="AW284">
        <f t="shared" si="364"/>
        <v>174.7030545082354</v>
      </c>
      <c r="AX284">
        <f t="shared" si="338"/>
        <v>309.16554647903047</v>
      </c>
      <c r="AY284">
        <f t="shared" si="339"/>
        <v>954.43741736985532</v>
      </c>
      <c r="AZ284">
        <f t="shared" si="340"/>
        <v>601.42691947257254</v>
      </c>
      <c r="BA284">
        <f t="shared" si="341"/>
        <v>468.84533916628499</v>
      </c>
      <c r="BB284">
        <f t="shared" si="342"/>
        <v>1681.192140229396</v>
      </c>
      <c r="BC284">
        <f t="shared" si="343"/>
        <v>86.210867223881138</v>
      </c>
      <c r="BD284">
        <f t="shared" si="344"/>
        <v>86.426515032523582</v>
      </c>
      <c r="BF284">
        <f t="shared" si="365"/>
        <v>98.006102496913869</v>
      </c>
      <c r="BG284">
        <f t="shared" si="345"/>
        <v>173.43778173786828</v>
      </c>
      <c r="BH284">
        <f t="shared" si="346"/>
        <v>535.42676524428111</v>
      </c>
      <c r="BI284">
        <f t="shared" si="347"/>
        <v>337.39254576944757</v>
      </c>
      <c r="BJ284">
        <f t="shared" si="348"/>
        <v>263.01603309039581</v>
      </c>
      <c r="BK284">
        <f t="shared" si="349"/>
        <v>2467.9744854845517</v>
      </c>
      <c r="BL284">
        <f t="shared" si="350"/>
        <v>48.363156060864611</v>
      </c>
      <c r="BM284">
        <f t="shared" si="351"/>
        <v>48.484131628787786</v>
      </c>
    </row>
    <row r="285" spans="1:65" hidden="1" x14ac:dyDescent="0.35">
      <c r="A285" s="9">
        <v>9</v>
      </c>
      <c r="B285" s="16">
        <f t="shared" ref="B285:I285" si="378">V285+AE285+AN285+AW285+BF285+B155</f>
        <v>1218.5012794325962</v>
      </c>
      <c r="C285" s="16">
        <f t="shared" si="378"/>
        <v>2153.2104315864103</v>
      </c>
      <c r="D285" s="16">
        <f t="shared" si="378"/>
        <v>6668.3918727081318</v>
      </c>
      <c r="E285" s="16">
        <f t="shared" si="378"/>
        <v>4316.4072933197203</v>
      </c>
      <c r="F285" s="16">
        <f t="shared" si="378"/>
        <v>3478.3369888844554</v>
      </c>
      <c r="G285" s="16">
        <f t="shared" si="378"/>
        <v>5850.0790264078178</v>
      </c>
      <c r="H285" s="16">
        <f t="shared" si="378"/>
        <v>698.54564053760225</v>
      </c>
      <c r="I285" s="16">
        <f t="shared" si="378"/>
        <v>712.14049136949995</v>
      </c>
      <c r="J285" s="16">
        <f t="shared" si="321"/>
        <v>25095.613024246231</v>
      </c>
      <c r="L285" s="9">
        <v>9</v>
      </c>
      <c r="M285" s="9">
        <f t="shared" ref="M285:T285" si="379">M90</f>
        <v>164.53995138231423</v>
      </c>
      <c r="N285" s="9">
        <f t="shared" si="379"/>
        <v>290.72848552514171</v>
      </c>
      <c r="O285" s="9">
        <f t="shared" si="379"/>
        <v>900.63973388214106</v>
      </c>
      <c r="P285" s="9">
        <f t="shared" si="379"/>
        <v>583.93125603347619</v>
      </c>
      <c r="Q285" s="9">
        <f t="shared" si="379"/>
        <v>471.35128929820831</v>
      </c>
      <c r="R285" s="9">
        <f t="shared" si="379"/>
        <v>320.41990532345397</v>
      </c>
      <c r="S285" s="9">
        <f t="shared" si="379"/>
        <v>94.022829361322408</v>
      </c>
      <c r="T285" s="9">
        <f t="shared" si="379"/>
        <v>95.259971852918767</v>
      </c>
      <c r="V285">
        <f t="shared" si="354"/>
        <v>310.42012359577399</v>
      </c>
      <c r="W285">
        <f t="shared" si="355"/>
        <v>549.33903370906216</v>
      </c>
      <c r="X285">
        <f t="shared" si="356"/>
        <v>1695.8866683719923</v>
      </c>
      <c r="Y285">
        <f t="shared" si="357"/>
        <v>1068.64198340448</v>
      </c>
      <c r="Z285">
        <f t="shared" si="358"/>
        <v>833.06516042877854</v>
      </c>
      <c r="AA285">
        <f t="shared" si="359"/>
        <v>552.05049078356649</v>
      </c>
      <c r="AB285">
        <f t="shared" si="360"/>
        <v>153.18328654450926</v>
      </c>
      <c r="AC285">
        <f t="shared" si="361"/>
        <v>153.56645912040028</v>
      </c>
      <c r="AE285">
        <f t="shared" si="362"/>
        <v>291.82623585526767</v>
      </c>
      <c r="AF285">
        <f t="shared" si="324"/>
        <v>516.43411695963914</v>
      </c>
      <c r="AG285">
        <f t="shared" si="325"/>
        <v>1594.3045738638662</v>
      </c>
      <c r="AH285">
        <f t="shared" si="326"/>
        <v>1004.6312844715405</v>
      </c>
      <c r="AI285">
        <f t="shared" si="327"/>
        <v>783.16530247462595</v>
      </c>
      <c r="AJ285">
        <f t="shared" si="328"/>
        <v>589.48509843524732</v>
      </c>
      <c r="AK285">
        <f t="shared" si="329"/>
        <v>144.00774469903467</v>
      </c>
      <c r="AL285">
        <f t="shared" si="330"/>
        <v>144.36796558036792</v>
      </c>
      <c r="AN285">
        <f t="shared" si="363"/>
        <v>260.82861780596687</v>
      </c>
      <c r="AO285">
        <f t="shared" si="331"/>
        <v>461.57877656083349</v>
      </c>
      <c r="AP285">
        <f t="shared" si="332"/>
        <v>1424.9584419437895</v>
      </c>
      <c r="AQ285">
        <f t="shared" si="333"/>
        <v>897.91991650573527</v>
      </c>
      <c r="AR285">
        <f t="shared" si="334"/>
        <v>699.97792610859733</v>
      </c>
      <c r="AS285">
        <f t="shared" si="335"/>
        <v>809.34615288735972</v>
      </c>
      <c r="AT285">
        <f t="shared" si="336"/>
        <v>128.71132334322556</v>
      </c>
      <c r="AU285">
        <f t="shared" si="337"/>
        <v>129.03328176587266</v>
      </c>
      <c r="AW285">
        <f t="shared" si="364"/>
        <v>207.68593060391947</v>
      </c>
      <c r="AX285">
        <f t="shared" si="338"/>
        <v>367.53412475761814</v>
      </c>
      <c r="AY285">
        <f t="shared" si="339"/>
        <v>1134.6294075259902</v>
      </c>
      <c r="AZ285">
        <f t="shared" si="340"/>
        <v>714.97267069833447</v>
      </c>
      <c r="BA285">
        <f t="shared" si="341"/>
        <v>557.3604929126758</v>
      </c>
      <c r="BB285">
        <f t="shared" si="342"/>
        <v>1333.6295602284324</v>
      </c>
      <c r="BC285">
        <f t="shared" si="343"/>
        <v>102.48695558278676</v>
      </c>
      <c r="BD285">
        <f t="shared" si="344"/>
        <v>102.74331638853607</v>
      </c>
      <c r="BF285">
        <f t="shared" si="365"/>
        <v>136.35457850257464</v>
      </c>
      <c r="BG285">
        <f t="shared" si="345"/>
        <v>241.30166410844942</v>
      </c>
      <c r="BH285">
        <f t="shared" si="346"/>
        <v>744.93209130706816</v>
      </c>
      <c r="BI285">
        <f t="shared" si="347"/>
        <v>469.40973262101005</v>
      </c>
      <c r="BJ285">
        <f t="shared" si="348"/>
        <v>365.93068612834037</v>
      </c>
      <c r="BK285">
        <f t="shared" si="349"/>
        <v>2074.5833128569739</v>
      </c>
      <c r="BL285">
        <f t="shared" si="350"/>
        <v>67.287011642372875</v>
      </c>
      <c r="BM285">
        <f t="shared" si="351"/>
        <v>67.455323330655688</v>
      </c>
    </row>
    <row r="286" spans="1:65" hidden="1" x14ac:dyDescent="0.35">
      <c r="A286" s="9">
        <v>10</v>
      </c>
      <c r="B286" s="16">
        <f t="shared" ref="B286:I286" si="380">V286+AE286+AN286+AW286+BF286+B156</f>
        <v>1314.072008867771</v>
      </c>
      <c r="C286" s="16">
        <f t="shared" si="380"/>
        <v>2322.1040792627764</v>
      </c>
      <c r="D286" s="16">
        <f t="shared" si="380"/>
        <v>7191.2583991451102</v>
      </c>
      <c r="E286" s="16">
        <f t="shared" si="380"/>
        <v>4654.6835628888493</v>
      </c>
      <c r="F286" s="16">
        <f t="shared" si="380"/>
        <v>3750.9836583414335</v>
      </c>
      <c r="G286" s="16">
        <f t="shared" si="380"/>
        <v>5082.2740436957893</v>
      </c>
      <c r="H286" s="16">
        <f t="shared" si="380"/>
        <v>755.26965967659908</v>
      </c>
      <c r="I286" s="16">
        <f t="shared" si="380"/>
        <v>771.44723849136255</v>
      </c>
      <c r="J286" s="16">
        <f t="shared" si="321"/>
        <v>25842.092650369694</v>
      </c>
      <c r="L286" s="9">
        <v>10</v>
      </c>
      <c r="M286" s="9">
        <f t="shared" ref="M286:T286" si="381">M91</f>
        <v>168.47684568988578</v>
      </c>
      <c r="N286" s="9">
        <f t="shared" si="381"/>
        <v>297.68465215882077</v>
      </c>
      <c r="O286" s="9">
        <f t="shared" si="381"/>
        <v>922.18905009200637</v>
      </c>
      <c r="P286" s="9">
        <f t="shared" si="381"/>
        <v>597.90279071899329</v>
      </c>
      <c r="Q286" s="9">
        <f t="shared" si="381"/>
        <v>482.62915945749222</v>
      </c>
      <c r="R286" s="9">
        <f t="shared" si="381"/>
        <v>328.08648897504071</v>
      </c>
      <c r="S286" s="9">
        <f t="shared" si="381"/>
        <v>96.272483251363298</v>
      </c>
      <c r="T286" s="9">
        <f t="shared" si="381"/>
        <v>97.539226452039145</v>
      </c>
      <c r="V286">
        <f t="shared" si="354"/>
        <v>318.1046136663781</v>
      </c>
      <c r="W286">
        <f t="shared" si="355"/>
        <v>562.93799211753685</v>
      </c>
      <c r="X286">
        <f t="shared" si="356"/>
        <v>1737.8685608891942</v>
      </c>
      <c r="Y286">
        <f t="shared" si="357"/>
        <v>1095.0963530999061</v>
      </c>
      <c r="Z286">
        <f t="shared" si="358"/>
        <v>853.68779558311962</v>
      </c>
      <c r="AA286">
        <f t="shared" si="359"/>
        <v>561.57592572415547</v>
      </c>
      <c r="AB286">
        <f t="shared" si="360"/>
        <v>156.97535849782966</v>
      </c>
      <c r="AC286">
        <f t="shared" si="361"/>
        <v>157.36801656010169</v>
      </c>
      <c r="AE286">
        <f t="shared" si="362"/>
        <v>301.1231797255208</v>
      </c>
      <c r="AF286">
        <f t="shared" si="324"/>
        <v>532.88657533435071</v>
      </c>
      <c r="AG286">
        <f t="shared" si="325"/>
        <v>1645.0956211179293</v>
      </c>
      <c r="AH286">
        <f t="shared" si="326"/>
        <v>1036.6366339380102</v>
      </c>
      <c r="AI286">
        <f t="shared" si="327"/>
        <v>808.11523145170213</v>
      </c>
      <c r="AJ286">
        <f t="shared" si="328"/>
        <v>570.76779460940679</v>
      </c>
      <c r="AK286">
        <f t="shared" si="329"/>
        <v>148.59551562177197</v>
      </c>
      <c r="AL286">
        <f t="shared" si="330"/>
        <v>148.9672123503841</v>
      </c>
      <c r="AN286">
        <f t="shared" si="363"/>
        <v>276.32742683061724</v>
      </c>
      <c r="AO286">
        <f t="shared" si="331"/>
        <v>489.00644676023632</v>
      </c>
      <c r="AP286">
        <f t="shared" si="332"/>
        <v>1509.6315079038277</v>
      </c>
      <c r="AQ286">
        <f t="shared" si="333"/>
        <v>951.27560048863779</v>
      </c>
      <c r="AR286">
        <f t="shared" si="334"/>
        <v>741.5716142916117</v>
      </c>
      <c r="AS286">
        <f t="shared" si="335"/>
        <v>699.41562566130358</v>
      </c>
      <c r="AT286">
        <f t="shared" si="336"/>
        <v>136.35953402113012</v>
      </c>
      <c r="AU286">
        <f t="shared" si="337"/>
        <v>136.70062367312028</v>
      </c>
      <c r="AW286">
        <f t="shared" si="364"/>
        <v>234.25727420494314</v>
      </c>
      <c r="AX286">
        <f t="shared" si="338"/>
        <v>414.55645065922579</v>
      </c>
      <c r="AY286">
        <f t="shared" si="339"/>
        <v>1279.79392473489</v>
      </c>
      <c r="AZ286">
        <f t="shared" si="340"/>
        <v>806.44629360203487</v>
      </c>
      <c r="BA286">
        <f t="shared" si="341"/>
        <v>628.66920951063662</v>
      </c>
      <c r="BB286">
        <f t="shared" si="342"/>
        <v>1071.4878565578961</v>
      </c>
      <c r="BC286">
        <f t="shared" si="343"/>
        <v>115.59913946300617</v>
      </c>
      <c r="BD286">
        <f t="shared" si="344"/>
        <v>115.88829907720435</v>
      </c>
      <c r="BF286">
        <f t="shared" si="365"/>
        <v>172.02025455324707</v>
      </c>
      <c r="BG286">
        <f t="shared" si="345"/>
        <v>304.41789443303378</v>
      </c>
      <c r="BH286">
        <f t="shared" si="346"/>
        <v>939.78074941652926</v>
      </c>
      <c r="BI286">
        <f t="shared" si="347"/>
        <v>592.19120165967217</v>
      </c>
      <c r="BJ286">
        <f t="shared" si="348"/>
        <v>461.64558952050811</v>
      </c>
      <c r="BK286">
        <f t="shared" si="349"/>
        <v>1704.1064365427032</v>
      </c>
      <c r="BL286">
        <f t="shared" si="350"/>
        <v>84.886983612579826</v>
      </c>
      <c r="BM286">
        <f t="shared" si="351"/>
        <v>85.09931985959588</v>
      </c>
    </row>
    <row r="287" spans="1:65" hidden="1" x14ac:dyDescent="0.35">
      <c r="A287" s="9">
        <v>11</v>
      </c>
      <c r="B287" s="16">
        <f t="shared" ref="B287:I287" si="382">V287+AE287+AN287+AW287+BF287+B157</f>
        <v>1395.6201088118794</v>
      </c>
      <c r="C287" s="16">
        <f t="shared" si="382"/>
        <v>2466.2063725551311</v>
      </c>
      <c r="D287" s="16">
        <f t="shared" si="382"/>
        <v>7637.4234968110895</v>
      </c>
      <c r="E287" s="16">
        <f t="shared" si="382"/>
        <v>4943.7596675889499</v>
      </c>
      <c r="F287" s="16">
        <f t="shared" si="382"/>
        <v>3984.4248644804625</v>
      </c>
      <c r="G287" s="16">
        <f t="shared" si="382"/>
        <v>4509.6151039047836</v>
      </c>
      <c r="H287" s="16">
        <f t="shared" si="382"/>
        <v>804.58387248444842</v>
      </c>
      <c r="I287" s="16">
        <f t="shared" si="382"/>
        <v>823.53210141900468</v>
      </c>
      <c r="J287" s="16">
        <f t="shared" si="321"/>
        <v>26565.165588055748</v>
      </c>
      <c r="L287" s="9">
        <v>11</v>
      </c>
      <c r="M287" s="9">
        <f t="shared" ref="M287:T287" si="383">M92</f>
        <v>172.50793679682903</v>
      </c>
      <c r="N287" s="9">
        <f t="shared" si="383"/>
        <v>304.80725674627689</v>
      </c>
      <c r="O287" s="9">
        <f t="shared" si="383"/>
        <v>944.25396983527469</v>
      </c>
      <c r="P287" s="9">
        <f t="shared" si="383"/>
        <v>612.2086178052881</v>
      </c>
      <c r="Q287" s="9">
        <f t="shared" si="383"/>
        <v>494.17687157587852</v>
      </c>
      <c r="R287" s="9">
        <f t="shared" si="383"/>
        <v>335.93650849908812</v>
      </c>
      <c r="S287" s="9">
        <f t="shared" si="383"/>
        <v>98.575963883902304</v>
      </c>
      <c r="T287" s="9">
        <f t="shared" si="383"/>
        <v>99.873016040269448</v>
      </c>
      <c r="V287">
        <f t="shared" si="354"/>
        <v>325.84438406617596</v>
      </c>
      <c r="W287">
        <f t="shared" si="355"/>
        <v>576.63477808393759</v>
      </c>
      <c r="X287">
        <f t="shared" si="356"/>
        <v>1780.1524608027501</v>
      </c>
      <c r="Y287">
        <f t="shared" si="357"/>
        <v>1121.7410290162966</v>
      </c>
      <c r="Z287">
        <f t="shared" si="358"/>
        <v>874.45878489625352</v>
      </c>
      <c r="AA287">
        <f t="shared" si="359"/>
        <v>573.17092215454056</v>
      </c>
      <c r="AB287">
        <f t="shared" si="360"/>
        <v>160.79470968295072</v>
      </c>
      <c r="AC287">
        <f t="shared" si="361"/>
        <v>161.19692146785692</v>
      </c>
      <c r="AE287">
        <f t="shared" si="362"/>
        <v>309.61389669594945</v>
      </c>
      <c r="AF287">
        <f t="shared" si="324"/>
        <v>547.91228372594378</v>
      </c>
      <c r="AG287">
        <f t="shared" si="325"/>
        <v>1691.4820910035619</v>
      </c>
      <c r="AH287">
        <f t="shared" si="326"/>
        <v>1065.8664935189581</v>
      </c>
      <c r="AI287">
        <f t="shared" si="327"/>
        <v>830.90151351741088</v>
      </c>
      <c r="AJ287">
        <f t="shared" si="328"/>
        <v>566.17186016678113</v>
      </c>
      <c r="AK287">
        <f t="shared" si="329"/>
        <v>152.78543705980081</v>
      </c>
      <c r="AL287">
        <f t="shared" si="330"/>
        <v>153.1676144552429</v>
      </c>
      <c r="AN287">
        <f t="shared" si="363"/>
        <v>288.72530327806902</v>
      </c>
      <c r="AO287">
        <f t="shared" si="331"/>
        <v>510.94651104729348</v>
      </c>
      <c r="AP287">
        <f t="shared" si="332"/>
        <v>1577.3635645108784</v>
      </c>
      <c r="AQ287">
        <f t="shared" si="333"/>
        <v>993.95611721332398</v>
      </c>
      <c r="AR287">
        <f t="shared" si="334"/>
        <v>774.84342287165691</v>
      </c>
      <c r="AS287">
        <f t="shared" si="335"/>
        <v>635.09171013535524</v>
      </c>
      <c r="AT287">
        <f t="shared" si="336"/>
        <v>142.47752482145103</v>
      </c>
      <c r="AU287">
        <f t="shared" si="337"/>
        <v>142.83391801175219</v>
      </c>
      <c r="AW287">
        <f t="shared" si="364"/>
        <v>255.29235051778019</v>
      </c>
      <c r="AX287">
        <f t="shared" si="338"/>
        <v>451.78144870973102</v>
      </c>
      <c r="AY287">
        <f t="shared" si="339"/>
        <v>1394.7127163193588</v>
      </c>
      <c r="AZ287">
        <f t="shared" si="340"/>
        <v>878.86094704533639</v>
      </c>
      <c r="BA287">
        <f t="shared" si="341"/>
        <v>685.12041190112416</v>
      </c>
      <c r="BB287">
        <f t="shared" si="342"/>
        <v>885.45174110959988</v>
      </c>
      <c r="BC287">
        <f t="shared" si="343"/>
        <v>125.97933674206814</v>
      </c>
      <c r="BD287">
        <f t="shared" si="344"/>
        <v>126.29446137516231</v>
      </c>
      <c r="BF287">
        <f t="shared" si="365"/>
        <v>203.13876437909514</v>
      </c>
      <c r="BG287">
        <f t="shared" si="345"/>
        <v>359.48717254612978</v>
      </c>
      <c r="BH287">
        <f t="shared" si="346"/>
        <v>1109.7873370757097</v>
      </c>
      <c r="BI287">
        <f t="shared" si="347"/>
        <v>699.31874763085352</v>
      </c>
      <c r="BJ287">
        <f t="shared" si="348"/>
        <v>545.15739951557237</v>
      </c>
      <c r="BK287">
        <f t="shared" si="349"/>
        <v>1387.7971465502994</v>
      </c>
      <c r="BL287">
        <f t="shared" si="350"/>
        <v>100.243061537793</v>
      </c>
      <c r="BM287">
        <f t="shared" si="351"/>
        <v>100.49380946840012</v>
      </c>
    </row>
    <row r="288" spans="1:65" hidden="1" x14ac:dyDescent="0.35">
      <c r="A288" s="9">
        <v>12</v>
      </c>
      <c r="B288" s="16">
        <f t="shared" ref="B288:I288" si="384">V288+AE288+AN288+AW288+BF288+B158</f>
        <v>1465.525041305415</v>
      </c>
      <c r="C288" s="16">
        <f t="shared" si="384"/>
        <v>2589.7246912851201</v>
      </c>
      <c r="D288" s="16">
        <f t="shared" si="384"/>
        <v>8019.9063716982191</v>
      </c>
      <c r="E288" s="16">
        <f t="shared" si="384"/>
        <v>5191.952842433695</v>
      </c>
      <c r="F288" s="16">
        <f t="shared" si="384"/>
        <v>4185.2436871117552</v>
      </c>
      <c r="G288" s="16">
        <f t="shared" si="384"/>
        <v>4105.1328173563816</v>
      </c>
      <c r="H288" s="16">
        <f t="shared" si="384"/>
        <v>847.65561929008277</v>
      </c>
      <c r="I288" s="16">
        <f t="shared" si="384"/>
        <v>869.52730023032541</v>
      </c>
      <c r="J288" s="16">
        <f t="shared" si="321"/>
        <v>27274.668370710995</v>
      </c>
      <c r="L288" s="9">
        <v>12</v>
      </c>
      <c r="M288" s="9">
        <f t="shared" ref="M288:T288" si="385">M93</f>
        <v>176.63547851955832</v>
      </c>
      <c r="N288" s="9">
        <f t="shared" si="385"/>
        <v>312.10028159470835</v>
      </c>
      <c r="O288" s="9">
        <f t="shared" si="385"/>
        <v>966.8468297912666</v>
      </c>
      <c r="P288" s="9">
        <f t="shared" si="385"/>
        <v>626.85673579873333</v>
      </c>
      <c r="Q288" s="9">
        <f t="shared" si="385"/>
        <v>506.0008820748248</v>
      </c>
      <c r="R288" s="9">
        <f t="shared" si="385"/>
        <v>343.97435290650827</v>
      </c>
      <c r="S288" s="9">
        <f t="shared" si="385"/>
        <v>100.93455915403332</v>
      </c>
      <c r="T288" s="9">
        <f t="shared" si="385"/>
        <v>102.26264545869167</v>
      </c>
      <c r="V288">
        <f t="shared" si="354"/>
        <v>333.7050494619487</v>
      </c>
      <c r="W288">
        <f t="shared" si="355"/>
        <v>590.54550746193104</v>
      </c>
      <c r="X288">
        <f t="shared" si="356"/>
        <v>1823.0968340437817</v>
      </c>
      <c r="Y288">
        <f t="shared" si="357"/>
        <v>1148.8018940211578</v>
      </c>
      <c r="Z288">
        <f t="shared" si="358"/>
        <v>895.55421647830428</v>
      </c>
      <c r="AA288">
        <f t="shared" si="359"/>
        <v>585.96417306322223</v>
      </c>
      <c r="AB288">
        <f t="shared" si="360"/>
        <v>164.67371902616964</v>
      </c>
      <c r="AC288">
        <f t="shared" si="361"/>
        <v>165.08563376258883</v>
      </c>
      <c r="AE288">
        <f t="shared" si="362"/>
        <v>317.72914038106273</v>
      </c>
      <c r="AF288">
        <f t="shared" si="324"/>
        <v>562.27353090494069</v>
      </c>
      <c r="AG288">
        <f t="shared" si="325"/>
        <v>1735.8172759031561</v>
      </c>
      <c r="AH288">
        <f t="shared" si="326"/>
        <v>1093.8037612676274</v>
      </c>
      <c r="AI288">
        <f t="shared" si="327"/>
        <v>852.68014920683231</v>
      </c>
      <c r="AJ288">
        <f t="shared" si="328"/>
        <v>569.67139116066073</v>
      </c>
      <c r="AK288">
        <f t="shared" si="329"/>
        <v>156.79007337137577</v>
      </c>
      <c r="AL288">
        <f t="shared" si="330"/>
        <v>157.18226796154994</v>
      </c>
      <c r="AN288">
        <f t="shared" si="363"/>
        <v>299.16959998700918</v>
      </c>
      <c r="AO288">
        <f t="shared" si="331"/>
        <v>529.42939738661858</v>
      </c>
      <c r="AP288">
        <f t="shared" si="332"/>
        <v>1634.4228277572204</v>
      </c>
      <c r="AQ288">
        <f t="shared" si="333"/>
        <v>1029.9113053661411</v>
      </c>
      <c r="AR288">
        <f t="shared" si="334"/>
        <v>802.87246819453389</v>
      </c>
      <c r="AS288">
        <f t="shared" si="335"/>
        <v>600.63178515106824</v>
      </c>
      <c r="AT288">
        <f t="shared" si="336"/>
        <v>147.63148094062592</v>
      </c>
      <c r="AU288">
        <f t="shared" si="337"/>
        <v>148.00076623349753</v>
      </c>
      <c r="AW288">
        <f t="shared" si="364"/>
        <v>272.00882689792462</v>
      </c>
      <c r="AX288">
        <f t="shared" si="338"/>
        <v>481.36397987851228</v>
      </c>
      <c r="AY288">
        <f t="shared" si="339"/>
        <v>1486.0381404151185</v>
      </c>
      <c r="AZ288">
        <f t="shared" si="340"/>
        <v>936.40853212933018</v>
      </c>
      <c r="BA288">
        <f t="shared" si="341"/>
        <v>729.98191738639048</v>
      </c>
      <c r="BB288">
        <f t="shared" si="342"/>
        <v>760.27172562247756</v>
      </c>
      <c r="BC288">
        <f t="shared" si="343"/>
        <v>134.22843078175958</v>
      </c>
      <c r="BD288">
        <f t="shared" si="344"/>
        <v>134.56418969345725</v>
      </c>
      <c r="BF288">
        <f t="shared" si="365"/>
        <v>229.21555744843766</v>
      </c>
      <c r="BG288">
        <f t="shared" si="345"/>
        <v>405.6343106279304</v>
      </c>
      <c r="BH288">
        <f t="shared" si="346"/>
        <v>1252.2500266975344</v>
      </c>
      <c r="BI288">
        <f t="shared" si="347"/>
        <v>789.08984733809507</v>
      </c>
      <c r="BJ288">
        <f t="shared" si="348"/>
        <v>615.13890570834837</v>
      </c>
      <c r="BK288">
        <f t="shared" si="349"/>
        <v>1136.6244438299495</v>
      </c>
      <c r="BL288">
        <f t="shared" si="350"/>
        <v>113.11119913993059</v>
      </c>
      <c r="BM288">
        <f t="shared" si="351"/>
        <v>113.39413542178121</v>
      </c>
    </row>
    <row r="289" spans="1:65" hidden="1" x14ac:dyDescent="0.35">
      <c r="A289" s="9">
        <v>13</v>
      </c>
      <c r="B289" s="16">
        <f t="shared" ref="B289:I289" si="386">V289+AE289+AN289+AW289+BF289+B159</f>
        <v>1526.4158854054535</v>
      </c>
      <c r="C289" s="16">
        <f t="shared" si="386"/>
        <v>2697.3081229606846</v>
      </c>
      <c r="D289" s="16">
        <f t="shared" si="386"/>
        <v>8353.0878428544747</v>
      </c>
      <c r="E289" s="16">
        <f t="shared" si="386"/>
        <v>5408.4436858010804</v>
      </c>
      <c r="F289" s="16">
        <f t="shared" si="386"/>
        <v>4360.7056753727511</v>
      </c>
      <c r="G289" s="16">
        <f t="shared" si="386"/>
        <v>3836.2923201177514</v>
      </c>
      <c r="H289" s="16">
        <f t="shared" si="386"/>
        <v>885.79177781885596</v>
      </c>
      <c r="I289" s="16">
        <f t="shared" si="386"/>
        <v>910.70215872607741</v>
      </c>
      <c r="J289" s="16">
        <f t="shared" si="321"/>
        <v>27978.747469057133</v>
      </c>
      <c r="L289" s="9">
        <v>13</v>
      </c>
      <c r="M289" s="9">
        <f t="shared" ref="M289:T289" si="387">M94</f>
        <v>180.86177860082583</v>
      </c>
      <c r="N289" s="9">
        <f t="shared" si="387"/>
        <v>319.56780429469228</v>
      </c>
      <c r="O289" s="9">
        <f t="shared" si="387"/>
        <v>989.98026181504667</v>
      </c>
      <c r="P289" s="9">
        <f t="shared" si="387"/>
        <v>641.85533458338193</v>
      </c>
      <c r="Q289" s="9">
        <f t="shared" si="387"/>
        <v>518.10780185650094</v>
      </c>
      <c r="R289" s="9">
        <f t="shared" si="387"/>
        <v>352.2045162226608</v>
      </c>
      <c r="S289" s="9">
        <f t="shared" si="387"/>
        <v>103.34958777190047</v>
      </c>
      <c r="T289" s="9">
        <f t="shared" si="387"/>
        <v>104.70945076889917</v>
      </c>
      <c r="V289">
        <f t="shared" si="354"/>
        <v>341.72164846533713</v>
      </c>
      <c r="W289">
        <f t="shared" si="355"/>
        <v>604.73218678910325</v>
      </c>
      <c r="X289">
        <f t="shared" si="356"/>
        <v>1866.8931034932268</v>
      </c>
      <c r="Y289">
        <f t="shared" si="357"/>
        <v>1176.399570872466</v>
      </c>
      <c r="Z289">
        <f t="shared" si="358"/>
        <v>917.06812239874466</v>
      </c>
      <c r="AA289">
        <f t="shared" si="359"/>
        <v>599.5239363277052</v>
      </c>
      <c r="AB289">
        <f t="shared" si="360"/>
        <v>168.62967706144047</v>
      </c>
      <c r="AC289">
        <f t="shared" si="361"/>
        <v>169.05148722878224</v>
      </c>
      <c r="AE289">
        <f t="shared" si="362"/>
        <v>325.71709492150569</v>
      </c>
      <c r="AF289">
        <f t="shared" si="324"/>
        <v>576.4095191834358</v>
      </c>
      <c r="AG289">
        <f t="shared" si="325"/>
        <v>1779.457054973469</v>
      </c>
      <c r="AH289">
        <f t="shared" si="326"/>
        <v>1121.3028276443924</v>
      </c>
      <c r="AI289">
        <f t="shared" si="327"/>
        <v>874.11718284256824</v>
      </c>
      <c r="AJ289">
        <f t="shared" si="328"/>
        <v>577.81778211194148</v>
      </c>
      <c r="AK289">
        <f t="shared" si="329"/>
        <v>160.73189619877269</v>
      </c>
      <c r="AL289">
        <f t="shared" si="330"/>
        <v>161.13395086206938</v>
      </c>
      <c r="AN289">
        <f t="shared" si="363"/>
        <v>308.44937018403596</v>
      </c>
      <c r="AO289">
        <f t="shared" si="331"/>
        <v>545.85146414577969</v>
      </c>
      <c r="AP289">
        <f t="shared" si="332"/>
        <v>1685.1200518301885</v>
      </c>
      <c r="AQ289">
        <f t="shared" si="333"/>
        <v>1061.8575333168842</v>
      </c>
      <c r="AR289">
        <f t="shared" si="334"/>
        <v>827.77630870068299</v>
      </c>
      <c r="AS289">
        <f t="shared" si="335"/>
        <v>585.15158815586449</v>
      </c>
      <c r="AT289">
        <f t="shared" si="336"/>
        <v>152.21077715600086</v>
      </c>
      <c r="AU289">
        <f t="shared" si="337"/>
        <v>152.59151709752373</v>
      </c>
      <c r="AW289">
        <f t="shared" si="364"/>
        <v>285.58921344246687</v>
      </c>
      <c r="AX289">
        <f t="shared" si="338"/>
        <v>505.39668863256543</v>
      </c>
      <c r="AY289">
        <f t="shared" si="339"/>
        <v>1560.2304840861693</v>
      </c>
      <c r="AZ289">
        <f t="shared" si="340"/>
        <v>983.15991874773567</v>
      </c>
      <c r="BA289">
        <f t="shared" si="341"/>
        <v>766.42719279046207</v>
      </c>
      <c r="BB289">
        <f t="shared" si="342"/>
        <v>680.45175538677279</v>
      </c>
      <c r="BC289">
        <f t="shared" si="343"/>
        <v>140.92995586119275</v>
      </c>
      <c r="BD289">
        <f t="shared" si="344"/>
        <v>141.28247796347739</v>
      </c>
      <c r="BF289">
        <f t="shared" si="365"/>
        <v>250.61219217318117</v>
      </c>
      <c r="BG289">
        <f t="shared" si="345"/>
        <v>443.49914525322134</v>
      </c>
      <c r="BH289">
        <f t="shared" si="346"/>
        <v>1369.1440835563264</v>
      </c>
      <c r="BI289">
        <f t="shared" si="347"/>
        <v>862.74918973371257</v>
      </c>
      <c r="BJ289">
        <f t="shared" si="348"/>
        <v>672.56041154736943</v>
      </c>
      <c r="BK289">
        <f t="shared" si="349"/>
        <v>948.44808472621366</v>
      </c>
      <c r="BL289">
        <f t="shared" si="350"/>
        <v>123.66981496084509</v>
      </c>
      <c r="BM289">
        <f t="shared" si="351"/>
        <v>123.97916255761923</v>
      </c>
    </row>
    <row r="290" spans="1:65" hidden="1" x14ac:dyDescent="0.35">
      <c r="A290" s="9">
        <v>14</v>
      </c>
      <c r="B290" s="16">
        <f t="shared" ref="B290:I290" si="388">V290+AE290+AN290+AW290+BF290+B160</f>
        <v>1580.7425504208593</v>
      </c>
      <c r="C290" s="16">
        <f t="shared" si="388"/>
        <v>2793.2888703983012</v>
      </c>
      <c r="D290" s="16">
        <f t="shared" si="388"/>
        <v>8650.3671708995225</v>
      </c>
      <c r="E290" s="16">
        <f t="shared" si="388"/>
        <v>5601.7914215273895</v>
      </c>
      <c r="F290" s="16">
        <f t="shared" si="388"/>
        <v>4517.5929504724345</v>
      </c>
      <c r="G290" s="16">
        <f t="shared" si="388"/>
        <v>3671.5667670082926</v>
      </c>
      <c r="H290" s="16">
        <f t="shared" si="388"/>
        <v>920.22485058943232</v>
      </c>
      <c r="I290" s="16">
        <f t="shared" si="388"/>
        <v>948.25115563277291</v>
      </c>
      <c r="J290" s="16">
        <f t="shared" si="321"/>
        <v>28683.825736949002</v>
      </c>
      <c r="L290" s="9">
        <v>14</v>
      </c>
      <c r="M290" s="9">
        <f t="shared" ref="M290:T290" si="389">M95</f>
        <v>185.18919999999972</v>
      </c>
      <c r="N290" s="9">
        <f t="shared" si="389"/>
        <v>327.21399999999954</v>
      </c>
      <c r="O290" s="9">
        <f t="shared" si="389"/>
        <v>1013.6671999999985</v>
      </c>
      <c r="P290" s="9">
        <f t="shared" si="389"/>
        <v>657.21279999999899</v>
      </c>
      <c r="Q290" s="9">
        <f t="shared" si="389"/>
        <v>530.50439999999912</v>
      </c>
      <c r="R290" s="9">
        <f t="shared" si="389"/>
        <v>360.63159999999942</v>
      </c>
      <c r="S290" s="9">
        <f t="shared" si="389"/>
        <v>105.82239999999985</v>
      </c>
      <c r="T290" s="9">
        <f t="shared" si="389"/>
        <v>107.21479999999984</v>
      </c>
      <c r="V290">
        <f t="shared" si="354"/>
        <v>349.91398504748616</v>
      </c>
      <c r="W290">
        <f t="shared" si="355"/>
        <v>619.22986242213506</v>
      </c>
      <c r="X290">
        <f t="shared" si="356"/>
        <v>1911.6494621711017</v>
      </c>
      <c r="Y290">
        <f t="shared" si="357"/>
        <v>1204.6022360619982</v>
      </c>
      <c r="Z290">
        <f t="shared" si="358"/>
        <v>939.05364998000948</v>
      </c>
      <c r="AA290">
        <f t="shared" si="359"/>
        <v>613.63834585640029</v>
      </c>
      <c r="AB290">
        <f t="shared" si="360"/>
        <v>172.6723564715117</v>
      </c>
      <c r="AC290">
        <f t="shared" si="361"/>
        <v>173.10427899456801</v>
      </c>
      <c r="AE290">
        <f t="shared" si="362"/>
        <v>333.71937169342141</v>
      </c>
      <c r="AF290">
        <f t="shared" si="324"/>
        <v>590.57085298626953</v>
      </c>
      <c r="AG290">
        <f t="shared" si="325"/>
        <v>1823.1750792333478</v>
      </c>
      <c r="AH290">
        <f t="shared" si="326"/>
        <v>1148.8511992584292</v>
      </c>
      <c r="AI290">
        <f t="shared" si="327"/>
        <v>895.59265262065651</v>
      </c>
      <c r="AJ290">
        <f t="shared" si="328"/>
        <v>588.67085921982334</v>
      </c>
      <c r="AK290">
        <f t="shared" si="329"/>
        <v>164.68078663010658</v>
      </c>
      <c r="AL290">
        <f t="shared" si="330"/>
        <v>165.09271904542584</v>
      </c>
      <c r="AN290">
        <f t="shared" si="363"/>
        <v>317.08323255277082</v>
      </c>
      <c r="AO290">
        <f t="shared" si="331"/>
        <v>561.13049166460769</v>
      </c>
      <c r="AP290">
        <f t="shared" si="332"/>
        <v>1732.2885534018287</v>
      </c>
      <c r="AQ290">
        <f t="shared" si="333"/>
        <v>1091.5801804806383</v>
      </c>
      <c r="AR290">
        <f t="shared" si="334"/>
        <v>850.94674577162573</v>
      </c>
      <c r="AS290">
        <f t="shared" si="335"/>
        <v>581.48468513390299</v>
      </c>
      <c r="AT290">
        <f t="shared" si="336"/>
        <v>156.47133667738677</v>
      </c>
      <c r="AU290">
        <f t="shared" si="337"/>
        <v>156.86273397979659</v>
      </c>
      <c r="AW290">
        <f t="shared" si="364"/>
        <v>297.01929181325141</v>
      </c>
      <c r="AX290">
        <f t="shared" si="338"/>
        <v>525.6240763891725</v>
      </c>
      <c r="AY290">
        <f t="shared" si="339"/>
        <v>1622.6752679581789</v>
      </c>
      <c r="AZ290">
        <f t="shared" si="340"/>
        <v>1022.5087260323099</v>
      </c>
      <c r="BA290">
        <f t="shared" si="341"/>
        <v>797.10175074557264</v>
      </c>
      <c r="BB290">
        <f t="shared" si="342"/>
        <v>632.80167177131875</v>
      </c>
      <c r="BC290">
        <f t="shared" si="343"/>
        <v>146.57036650859681</v>
      </c>
      <c r="BD290">
        <f t="shared" si="344"/>
        <v>146.93699753050055</v>
      </c>
      <c r="BF290">
        <f t="shared" si="365"/>
        <v>268.10070280782401</v>
      </c>
      <c r="BG290">
        <f t="shared" si="345"/>
        <v>474.44791694289347</v>
      </c>
      <c r="BH290">
        <f t="shared" si="346"/>
        <v>1464.687283821248</v>
      </c>
      <c r="BI290">
        <f t="shared" si="347"/>
        <v>922.95455424072406</v>
      </c>
      <c r="BJ290">
        <f t="shared" si="348"/>
        <v>719.49380216891586</v>
      </c>
      <c r="BK290">
        <f t="shared" si="349"/>
        <v>814.44992005649317</v>
      </c>
      <c r="BL290">
        <f t="shared" si="350"/>
        <v>132.29988541101892</v>
      </c>
      <c r="BM290">
        <f t="shared" si="351"/>
        <v>132.63082026054832</v>
      </c>
    </row>
    <row r="291" spans="1:65" hidden="1" x14ac:dyDescent="0.35">
      <c r="A291" s="9">
        <v>15</v>
      </c>
      <c r="B291" s="16">
        <f t="shared" ref="B291:I291" si="390">V291+AE291+AN291+AW291+BF291+B161</f>
        <v>1630.5701282537784</v>
      </c>
      <c r="C291" s="16">
        <f t="shared" si="390"/>
        <v>2881.3184521681551</v>
      </c>
      <c r="D291" s="16">
        <f t="shared" si="390"/>
        <v>8923.0385043697679</v>
      </c>
      <c r="E291" s="16">
        <f t="shared" si="390"/>
        <v>5779.2204522782513</v>
      </c>
      <c r="F291" s="16">
        <f t="shared" si="390"/>
        <v>4661.6418646205839</v>
      </c>
      <c r="G291" s="16">
        <f t="shared" si="390"/>
        <v>3583.7997787375261</v>
      </c>
      <c r="H291" s="16">
        <f t="shared" si="390"/>
        <v>952.00854327345053</v>
      </c>
      <c r="I291" s="16">
        <f t="shared" si="390"/>
        <v>983.19142512490419</v>
      </c>
      <c r="J291" s="16">
        <f t="shared" si="321"/>
        <v>29394.789148826418</v>
      </c>
      <c r="L291" s="9">
        <v>15</v>
      </c>
      <c r="M291" s="9">
        <f t="shared" ref="M291:T291" si="391">M96</f>
        <v>189.62016221421425</v>
      </c>
      <c r="N291" s="9">
        <f t="shared" si="391"/>
        <v>335.04314376195754</v>
      </c>
      <c r="O291" s="9">
        <f t="shared" si="391"/>
        <v>1037.9208879093833</v>
      </c>
      <c r="P291" s="9">
        <f t="shared" si="391"/>
        <v>672.937718534655</v>
      </c>
      <c r="Q291" s="9">
        <f t="shared" si="391"/>
        <v>543.19760754598212</v>
      </c>
      <c r="R291" s="9">
        <f t="shared" si="391"/>
        <v>369.26031589083823</v>
      </c>
      <c r="S291" s="9">
        <f t="shared" si="391"/>
        <v>108.35437840812243</v>
      </c>
      <c r="T291" s="9">
        <f t="shared" si="391"/>
        <v>109.78009391349246</v>
      </c>
      <c r="V291">
        <f t="shared" si="354"/>
        <v>358.29430052374278</v>
      </c>
      <c r="W291">
        <f t="shared" si="355"/>
        <v>634.06019736491328</v>
      </c>
      <c r="X291">
        <f t="shared" si="356"/>
        <v>1957.4327868096875</v>
      </c>
      <c r="Y291">
        <f t="shared" si="357"/>
        <v>1233.4520311344463</v>
      </c>
      <c r="Z291">
        <f t="shared" si="358"/>
        <v>961.54365087235669</v>
      </c>
      <c r="AA291">
        <f t="shared" si="359"/>
        <v>628.20556939878782</v>
      </c>
      <c r="AB291">
        <f t="shared" si="360"/>
        <v>176.80779798884211</v>
      </c>
      <c r="AC291">
        <f t="shared" si="361"/>
        <v>177.25006490268927</v>
      </c>
      <c r="AE291">
        <f t="shared" si="362"/>
        <v>341.81667837045381</v>
      </c>
      <c r="AF291">
        <f t="shared" si="324"/>
        <v>604.90035770420229</v>
      </c>
      <c r="AG291">
        <f t="shared" si="325"/>
        <v>1867.4122707022248</v>
      </c>
      <c r="AH291">
        <f t="shared" si="326"/>
        <v>1176.7267176602136</v>
      </c>
      <c r="AI291">
        <f t="shared" si="327"/>
        <v>917.32315130033305</v>
      </c>
      <c r="AJ291">
        <f t="shared" si="328"/>
        <v>601.15460253811182</v>
      </c>
      <c r="AK291">
        <f t="shared" si="329"/>
        <v>168.67657155080914</v>
      </c>
      <c r="AL291">
        <f t="shared" si="330"/>
        <v>169.09849901999692</v>
      </c>
      <c r="AN291">
        <f t="shared" si="363"/>
        <v>325.40130212309612</v>
      </c>
      <c r="AO291">
        <f t="shared" si="331"/>
        <v>575.85067232543861</v>
      </c>
      <c r="AP291">
        <f t="shared" si="332"/>
        <v>1777.7318163175883</v>
      </c>
      <c r="AQ291">
        <f t="shared" si="333"/>
        <v>1120.2156898695337</v>
      </c>
      <c r="AR291">
        <f t="shared" si="334"/>
        <v>873.269699196141</v>
      </c>
      <c r="AS291">
        <f t="shared" si="335"/>
        <v>585.07777217686316</v>
      </c>
      <c r="AT291">
        <f t="shared" si="336"/>
        <v>160.57606165374668</v>
      </c>
      <c r="AU291">
        <f t="shared" si="337"/>
        <v>160.97772651261121</v>
      </c>
      <c r="AW291">
        <f t="shared" si="364"/>
        <v>307.05126218301109</v>
      </c>
      <c r="AX291">
        <f t="shared" si="338"/>
        <v>543.37728402689004</v>
      </c>
      <c r="AY291">
        <f t="shared" si="339"/>
        <v>1677.4819106800041</v>
      </c>
      <c r="AZ291">
        <f t="shared" si="340"/>
        <v>1057.0444532564743</v>
      </c>
      <c r="BA291">
        <f t="shared" si="341"/>
        <v>824.02424825859907</v>
      </c>
      <c r="BB291">
        <f t="shared" si="342"/>
        <v>607.14317845261087</v>
      </c>
      <c r="BC291">
        <f t="shared" si="343"/>
        <v>151.52085159299179</v>
      </c>
      <c r="BD291">
        <f t="shared" si="344"/>
        <v>151.89986575514857</v>
      </c>
      <c r="BF291">
        <f t="shared" si="365"/>
        <v>282.55999731053771</v>
      </c>
      <c r="BG291">
        <f t="shared" si="345"/>
        <v>500.03599666603293</v>
      </c>
      <c r="BH291">
        <f t="shared" si="346"/>
        <v>1543.6812758897133</v>
      </c>
      <c r="BI291">
        <f t="shared" si="347"/>
        <v>972.73164013651694</v>
      </c>
      <c r="BJ291">
        <f t="shared" si="348"/>
        <v>758.29777645724425</v>
      </c>
      <c r="BK291">
        <f t="shared" si="349"/>
        <v>723.6257959139059</v>
      </c>
      <c r="BL291">
        <f t="shared" si="350"/>
        <v>139.43512595980786</v>
      </c>
      <c r="BM291">
        <f t="shared" si="351"/>
        <v>139.78390889552443</v>
      </c>
    </row>
    <row r="292" spans="1:65" hidden="1" x14ac:dyDescent="0.35">
      <c r="A292" s="9">
        <v>16</v>
      </c>
      <c r="B292" s="16">
        <f t="shared" ref="B292:I292" si="392">V292+AE292+AN292+AW292+BF292+B162</f>
        <v>1677.5252908529396</v>
      </c>
      <c r="C292" s="16">
        <f t="shared" si="392"/>
        <v>2964.2729050111839</v>
      </c>
      <c r="D292" s="16">
        <f t="shared" si="392"/>
        <v>9179.998281675862</v>
      </c>
      <c r="E292" s="16">
        <f t="shared" si="392"/>
        <v>5946.4328558739107</v>
      </c>
      <c r="F292" s="16">
        <f t="shared" si="392"/>
        <v>4797.392859977389</v>
      </c>
      <c r="G292" s="16">
        <f t="shared" si="392"/>
        <v>3551.3211148282599</v>
      </c>
      <c r="H292" s="16">
        <f t="shared" si="392"/>
        <v>981.98812005030425</v>
      </c>
      <c r="I292" s="16">
        <f t="shared" si="392"/>
        <v>1016.3347801068371</v>
      </c>
      <c r="J292" s="16">
        <f t="shared" si="321"/>
        <v>30115.266208376688</v>
      </c>
      <c r="L292" s="9">
        <v>16</v>
      </c>
      <c r="M292" s="9">
        <f t="shared" ref="M292:T292" si="393">M97</f>
        <v>194.15714263113063</v>
      </c>
      <c r="N292" s="9">
        <f t="shared" si="393"/>
        <v>343.05961291966696</v>
      </c>
      <c r="O292" s="9">
        <f t="shared" si="393"/>
        <v>1062.7548859809256</v>
      </c>
      <c r="P292" s="9">
        <f t="shared" si="393"/>
        <v>689.03888211950118</v>
      </c>
      <c r="Q292" s="9">
        <f t="shared" si="393"/>
        <v>556.19452137188546</v>
      </c>
      <c r="R292" s="9">
        <f t="shared" si="393"/>
        <v>378.09548828167539</v>
      </c>
      <c r="S292" s="9">
        <f t="shared" si="393"/>
        <v>110.94693864636037</v>
      </c>
      <c r="T292" s="9">
        <f t="shared" si="393"/>
        <v>112.40676678644407</v>
      </c>
      <c r="V292">
        <f t="shared" si="354"/>
        <v>366.87111085394349</v>
      </c>
      <c r="W292">
        <f t="shared" si="355"/>
        <v>649.2382619971977</v>
      </c>
      <c r="X292">
        <f t="shared" si="356"/>
        <v>2004.2896017856499</v>
      </c>
      <c r="Y292">
        <f t="shared" si="357"/>
        <v>1262.9782728496418</v>
      </c>
      <c r="Z292">
        <f t="shared" si="358"/>
        <v>984.56097910137362</v>
      </c>
      <c r="AA292">
        <f t="shared" si="359"/>
        <v>643.17888974328798</v>
      </c>
      <c r="AB292">
        <f t="shared" si="360"/>
        <v>181.04020399148868</v>
      </c>
      <c r="AC292">
        <f t="shared" si="361"/>
        <v>181.49305784302885</v>
      </c>
      <c r="AE292">
        <f t="shared" si="362"/>
        <v>350.0554894470983</v>
      </c>
      <c r="AF292">
        <f t="shared" si="324"/>
        <v>619.4802775345579</v>
      </c>
      <c r="AG292">
        <f t="shared" si="325"/>
        <v>1912.4225287559559</v>
      </c>
      <c r="AH292">
        <f t="shared" si="326"/>
        <v>1205.0893743973299</v>
      </c>
      <c r="AI292">
        <f t="shared" si="327"/>
        <v>939.43340108634493</v>
      </c>
      <c r="AJ292">
        <f t="shared" si="328"/>
        <v>614.68008596844993</v>
      </c>
      <c r="AK292">
        <f t="shared" si="329"/>
        <v>172.7421847698256</v>
      </c>
      <c r="AL292">
        <f t="shared" si="330"/>
        <v>173.17428196134313</v>
      </c>
      <c r="AN292">
        <f t="shared" si="363"/>
        <v>333.60899024677497</v>
      </c>
      <c r="AO292">
        <f t="shared" si="331"/>
        <v>590.37551501482039</v>
      </c>
      <c r="AP292">
        <f t="shared" si="332"/>
        <v>1822.5720435099063</v>
      </c>
      <c r="AQ292">
        <f t="shared" si="333"/>
        <v>1148.4712037648737</v>
      </c>
      <c r="AR292">
        <f t="shared" si="334"/>
        <v>895.29642524823703</v>
      </c>
      <c r="AS292">
        <f t="shared" si="335"/>
        <v>593.11618735748743</v>
      </c>
      <c r="AT292">
        <f t="shared" si="336"/>
        <v>164.62631660227788</v>
      </c>
      <c r="AU292">
        <f t="shared" si="337"/>
        <v>165.0381127663041</v>
      </c>
      <c r="AW292">
        <f t="shared" si="364"/>
        <v>316.2262821530536</v>
      </c>
      <c r="AX292">
        <f t="shared" si="338"/>
        <v>559.61397817616432</v>
      </c>
      <c r="AY292">
        <f t="shared" si="339"/>
        <v>1727.606863498796</v>
      </c>
      <c r="AZ292">
        <f t="shared" si="340"/>
        <v>1088.6300715630041</v>
      </c>
      <c r="BA292">
        <f t="shared" si="341"/>
        <v>848.6469737273701</v>
      </c>
      <c r="BB292">
        <f t="shared" si="342"/>
        <v>596.11047531473696</v>
      </c>
      <c r="BC292">
        <f t="shared" si="343"/>
        <v>156.04845662336925</v>
      </c>
      <c r="BD292">
        <f t="shared" si="344"/>
        <v>156.43879613387992</v>
      </c>
      <c r="BF292">
        <f t="shared" si="365"/>
        <v>294.8056297467744</v>
      </c>
      <c r="BG292">
        <f t="shared" si="345"/>
        <v>521.70664034646143</v>
      </c>
      <c r="BH292">
        <f t="shared" si="346"/>
        <v>1610.5815932848586</v>
      </c>
      <c r="BI292">
        <f t="shared" si="347"/>
        <v>1014.8880466964956</v>
      </c>
      <c r="BJ292">
        <f t="shared" si="348"/>
        <v>791.16101235792166</v>
      </c>
      <c r="BK292">
        <f t="shared" si="349"/>
        <v>665.38448718325833</v>
      </c>
      <c r="BL292">
        <f t="shared" si="350"/>
        <v>145.47798877639983</v>
      </c>
      <c r="BM292">
        <f t="shared" si="351"/>
        <v>145.84188732533653</v>
      </c>
    </row>
    <row r="293" spans="1:65" hidden="1" x14ac:dyDescent="0.35">
      <c r="A293" s="9">
        <v>17</v>
      </c>
      <c r="B293" s="16">
        <f t="shared" ref="B293:I293" si="394">V293+AE293+AN293+AW293+BF293+B163</f>
        <v>1722.8279747720844</v>
      </c>
      <c r="C293" s="16">
        <f t="shared" si="394"/>
        <v>3044.308868478975</v>
      </c>
      <c r="D293" s="16">
        <f t="shared" si="394"/>
        <v>9427.9187032565915</v>
      </c>
      <c r="E293" s="16">
        <f t="shared" si="394"/>
        <v>6107.7163817448291</v>
      </c>
      <c r="F293" s="16">
        <f t="shared" si="394"/>
        <v>4928.2725642316154</v>
      </c>
      <c r="G293" s="16">
        <f t="shared" si="394"/>
        <v>3557.759003810942</v>
      </c>
      <c r="H293" s="16">
        <f t="shared" si="394"/>
        <v>1010.8129461882365</v>
      </c>
      <c r="I293" s="16">
        <f t="shared" si="394"/>
        <v>1048.3015104412277</v>
      </c>
      <c r="J293" s="16">
        <f t="shared" si="321"/>
        <v>30847.917952924498</v>
      </c>
      <c r="L293" s="9">
        <v>17</v>
      </c>
      <c r="M293" s="9">
        <f t="shared" ref="M293:T293" si="395">M98</f>
        <v>198.80267791406504</v>
      </c>
      <c r="N293" s="9">
        <f t="shared" si="395"/>
        <v>351.26788954740823</v>
      </c>
      <c r="O293" s="9">
        <f t="shared" si="395"/>
        <v>1088.1830791085667</v>
      </c>
      <c r="P293" s="9">
        <f t="shared" si="395"/>
        <v>705.5252930484113</v>
      </c>
      <c r="Q293" s="9">
        <f t="shared" si="395"/>
        <v>569.50240815984046</v>
      </c>
      <c r="R293" s="9">
        <f t="shared" si="395"/>
        <v>387.1420569905477</v>
      </c>
      <c r="S293" s="9">
        <f t="shared" si="395"/>
        <v>113.60153023660861</v>
      </c>
      <c r="T293" s="9">
        <f t="shared" si="395"/>
        <v>115.0962872134061</v>
      </c>
      <c r="V293">
        <f t="shared" si="354"/>
        <v>375.65112663179104</v>
      </c>
      <c r="W293">
        <f t="shared" si="355"/>
        <v>664.77593180894564</v>
      </c>
      <c r="X293">
        <f t="shared" si="356"/>
        <v>2052.2565684025981</v>
      </c>
      <c r="Y293">
        <f t="shared" si="357"/>
        <v>1293.204062874066</v>
      </c>
      <c r="Z293">
        <f t="shared" si="358"/>
        <v>1008.1236436857885</v>
      </c>
      <c r="AA293">
        <f t="shared" si="359"/>
        <v>658.53924766384296</v>
      </c>
      <c r="AB293">
        <f t="shared" si="360"/>
        <v>185.37288596192283</v>
      </c>
      <c r="AC293">
        <f t="shared" si="361"/>
        <v>185.83657758139822</v>
      </c>
      <c r="AE293">
        <f t="shared" si="362"/>
        <v>358.46330015052081</v>
      </c>
      <c r="AF293">
        <f t="shared" si="324"/>
        <v>634.3592697658778</v>
      </c>
      <c r="AG293">
        <f t="shared" si="325"/>
        <v>1958.3560652708029</v>
      </c>
      <c r="AH293">
        <f t="shared" si="326"/>
        <v>1234.0338236234857</v>
      </c>
      <c r="AI293">
        <f t="shared" si="327"/>
        <v>961.99719009385922</v>
      </c>
      <c r="AJ293">
        <f t="shared" si="328"/>
        <v>628.92948785586896</v>
      </c>
      <c r="AK293">
        <f t="shared" si="329"/>
        <v>176.89119438065711</v>
      </c>
      <c r="AL293">
        <f t="shared" si="330"/>
        <v>177.33366990218599</v>
      </c>
      <c r="AN293">
        <f t="shared" si="363"/>
        <v>341.83223984693666</v>
      </c>
      <c r="AO293">
        <f t="shared" si="331"/>
        <v>604.92789627468915</v>
      </c>
      <c r="AP293">
        <f t="shared" si="332"/>
        <v>1867.4972861329311</v>
      </c>
      <c r="AQ293">
        <f t="shared" si="333"/>
        <v>1176.780289081102</v>
      </c>
      <c r="AR293">
        <f t="shared" si="334"/>
        <v>917.36491316729098</v>
      </c>
      <c r="AS293">
        <f t="shared" si="335"/>
        <v>603.89813666296868</v>
      </c>
      <c r="AT293">
        <f t="shared" si="336"/>
        <v>168.68425068605174</v>
      </c>
      <c r="AU293">
        <f t="shared" si="337"/>
        <v>169.10619736382361</v>
      </c>
      <c r="AW293">
        <f t="shared" si="364"/>
        <v>324.91763619991428</v>
      </c>
      <c r="AX293">
        <f t="shared" si="338"/>
        <v>574.99474659549242</v>
      </c>
      <c r="AY293">
        <f t="shared" si="339"/>
        <v>1775.0894535043512</v>
      </c>
      <c r="AZ293">
        <f t="shared" si="340"/>
        <v>1118.5506376639389</v>
      </c>
      <c r="BA293">
        <f t="shared" si="341"/>
        <v>871.97169948780356</v>
      </c>
      <c r="BB293">
        <f t="shared" si="342"/>
        <v>594.6133313361122</v>
      </c>
      <c r="BC293">
        <f t="shared" si="343"/>
        <v>160.33738661282356</v>
      </c>
      <c r="BD293">
        <f t="shared" si="344"/>
        <v>160.73845445009201</v>
      </c>
      <c r="BF293">
        <f t="shared" si="365"/>
        <v>305.51595594991397</v>
      </c>
      <c r="BG293">
        <f t="shared" si="345"/>
        <v>540.66030926131293</v>
      </c>
      <c r="BH293">
        <f t="shared" si="346"/>
        <v>1669.0942283918273</v>
      </c>
      <c r="BI293">
        <f t="shared" si="347"/>
        <v>1051.7590591297499</v>
      </c>
      <c r="BJ293">
        <f t="shared" si="348"/>
        <v>819.90399304264588</v>
      </c>
      <c r="BK293">
        <f t="shared" si="349"/>
        <v>630.7474812489977</v>
      </c>
      <c r="BL293">
        <f t="shared" si="350"/>
        <v>150.76322269988452</v>
      </c>
      <c r="BM293">
        <f t="shared" si="351"/>
        <v>151.14034172960822</v>
      </c>
    </row>
    <row r="294" spans="1:65" hidden="1" x14ac:dyDescent="0.35">
      <c r="A294" s="9">
        <v>18</v>
      </c>
      <c r="B294" s="16">
        <f t="shared" ref="B294:I294" si="396">V294+AE294+AN294+AW294+BF294+B164</f>
        <v>1767.3601014826561</v>
      </c>
      <c r="C294" s="16">
        <f t="shared" si="396"/>
        <v>3122.985179569373</v>
      </c>
      <c r="D294" s="16">
        <f t="shared" si="396"/>
        <v>9671.6235640084778</v>
      </c>
      <c r="E294" s="16">
        <f t="shared" si="396"/>
        <v>6266.1812564058464</v>
      </c>
      <c r="F294" s="16">
        <f t="shared" si="396"/>
        <v>5056.7777448135957</v>
      </c>
      <c r="G294" s="16">
        <f t="shared" si="396"/>
        <v>3591.2476118548839</v>
      </c>
      <c r="H294" s="16">
        <f t="shared" si="396"/>
        <v>1038.9676645264383</v>
      </c>
      <c r="I294" s="16">
        <f t="shared" si="396"/>
        <v>1079.5523365327219</v>
      </c>
      <c r="J294" s="16">
        <f t="shared" si="321"/>
        <v>31594.69545919399</v>
      </c>
      <c r="L294" s="9">
        <v>18</v>
      </c>
      <c r="M294" s="9">
        <f t="shared" ref="M294:T294" si="397">M99</f>
        <v>203.55936542025808</v>
      </c>
      <c r="N294" s="9">
        <f t="shared" si="397"/>
        <v>359.67256296060646</v>
      </c>
      <c r="O294" s="9">
        <f t="shared" si="397"/>
        <v>1114.2196844056234</v>
      </c>
      <c r="P294" s="9">
        <f t="shared" si="397"/>
        <v>722.40616901023918</v>
      </c>
      <c r="Q294" s="9">
        <f t="shared" si="397"/>
        <v>583.12870845953626</v>
      </c>
      <c r="R294" s="9">
        <f t="shared" si="397"/>
        <v>396.40508002892363</v>
      </c>
      <c r="S294" s="9">
        <f t="shared" si="397"/>
        <v>116.31963738300463</v>
      </c>
      <c r="T294" s="9">
        <f t="shared" si="397"/>
        <v>117.85015892751785</v>
      </c>
      <c r="V294">
        <f t="shared" si="354"/>
        <v>384.64021445081988</v>
      </c>
      <c r="W294">
        <f t="shared" si="355"/>
        <v>680.68358869417216</v>
      </c>
      <c r="X294">
        <f t="shared" si="356"/>
        <v>2101.3657370239189</v>
      </c>
      <c r="Y294">
        <f t="shared" si="357"/>
        <v>1324.1495973473177</v>
      </c>
      <c r="Z294">
        <f t="shared" si="358"/>
        <v>1032.2473886264327</v>
      </c>
      <c r="AA294">
        <f t="shared" si="359"/>
        <v>674.28151579702717</v>
      </c>
      <c r="AB294">
        <f t="shared" si="360"/>
        <v>189.80873889312369</v>
      </c>
      <c r="AC294">
        <f t="shared" si="361"/>
        <v>190.28352635231019</v>
      </c>
      <c r="AE294">
        <f t="shared" si="362"/>
        <v>367.05721339115598</v>
      </c>
      <c r="AF294">
        <f t="shared" si="324"/>
        <v>649.56760078741172</v>
      </c>
      <c r="AG294">
        <f t="shared" si="325"/>
        <v>2005.3063168367003</v>
      </c>
      <c r="AH294">
        <f t="shared" si="326"/>
        <v>1263.6189432487758</v>
      </c>
      <c r="AI294">
        <f t="shared" si="327"/>
        <v>985.06041688982384</v>
      </c>
      <c r="AJ294">
        <f t="shared" si="328"/>
        <v>643.73436775985601</v>
      </c>
      <c r="AK294">
        <f t="shared" si="329"/>
        <v>181.13204017128999</v>
      </c>
      <c r="AL294">
        <f t="shared" si="330"/>
        <v>181.58512374179207</v>
      </c>
      <c r="AN294">
        <f t="shared" si="363"/>
        <v>350.14776999872873</v>
      </c>
      <c r="AO294">
        <f t="shared" si="331"/>
        <v>619.64358302028347</v>
      </c>
      <c r="AP294">
        <f t="shared" si="332"/>
        <v>1912.926675701867</v>
      </c>
      <c r="AQ294">
        <f t="shared" si="333"/>
        <v>1205.4070563522937</v>
      </c>
      <c r="AR294">
        <f t="shared" si="334"/>
        <v>939.68105163057498</v>
      </c>
      <c r="AS294">
        <f t="shared" si="335"/>
        <v>616.41381225941882</v>
      </c>
      <c r="AT294">
        <f t="shared" si="336"/>
        <v>172.78772253335438</v>
      </c>
      <c r="AU294">
        <f t="shared" si="337"/>
        <v>173.21993363300476</v>
      </c>
      <c r="AW294">
        <f t="shared" si="364"/>
        <v>333.37493802342544</v>
      </c>
      <c r="AX294">
        <f t="shared" si="338"/>
        <v>589.96132143509078</v>
      </c>
      <c r="AY294">
        <f t="shared" si="339"/>
        <v>1821.2933698186409</v>
      </c>
      <c r="AZ294">
        <f t="shared" si="340"/>
        <v>1147.6654633725207</v>
      </c>
      <c r="BA294">
        <f t="shared" si="341"/>
        <v>894.66830632754727</v>
      </c>
      <c r="BB294">
        <f t="shared" si="342"/>
        <v>599.25573399954044</v>
      </c>
      <c r="BC294">
        <f t="shared" si="343"/>
        <v>164.51081864943762</v>
      </c>
      <c r="BD294">
        <f t="shared" si="344"/>
        <v>164.92232590695778</v>
      </c>
      <c r="BF294">
        <f t="shared" si="365"/>
        <v>315.21679607491416</v>
      </c>
      <c r="BG294">
        <f t="shared" si="345"/>
        <v>557.82752792840267</v>
      </c>
      <c r="BH294">
        <f t="shared" si="346"/>
        <v>1722.0918409480892</v>
      </c>
      <c r="BI294">
        <f t="shared" si="347"/>
        <v>1085.1548483968443</v>
      </c>
      <c r="BJ294">
        <f t="shared" si="348"/>
        <v>845.93784626522472</v>
      </c>
      <c r="BK294">
        <f t="shared" si="349"/>
        <v>612.68040629255495</v>
      </c>
      <c r="BL294">
        <f t="shared" si="350"/>
        <v>155.55030465635406</v>
      </c>
      <c r="BM294">
        <f t="shared" si="351"/>
        <v>155.93939808985013</v>
      </c>
    </row>
    <row r="295" spans="1:65" hidden="1" x14ac:dyDescent="0.35">
      <c r="A295" s="9">
        <v>19</v>
      </c>
      <c r="B295" s="16">
        <f t="shared" ref="B295:I295" si="398">V295+AE295+AN295+AW295+BF295+B165</f>
        <v>1811.7420329871165</v>
      </c>
      <c r="C295" s="16">
        <f t="shared" si="398"/>
        <v>3201.3981383428109</v>
      </c>
      <c r="D295" s="16">
        <f t="shared" si="398"/>
        <v>9914.5063172007649</v>
      </c>
      <c r="E295" s="16">
        <f t="shared" si="398"/>
        <v>6424.0244359664575</v>
      </c>
      <c r="F295" s="16">
        <f t="shared" si="398"/>
        <v>5184.6816628801434</v>
      </c>
      <c r="G295" s="16">
        <f t="shared" si="398"/>
        <v>3643.4639698462215</v>
      </c>
      <c r="H295" s="16">
        <f t="shared" si="398"/>
        <v>1066.8076902911553</v>
      </c>
      <c r="I295" s="16">
        <f t="shared" si="398"/>
        <v>1110.4242183100678</v>
      </c>
      <c r="J295" s="16">
        <f t="shared" si="321"/>
        <v>32357.048465824741</v>
      </c>
      <c r="L295" s="9">
        <v>19</v>
      </c>
      <c r="M295" s="9">
        <f t="shared" ref="M295:T295" si="399">M100</f>
        <v>208.42986465307862</v>
      </c>
      <c r="N295" s="9">
        <f t="shared" si="399"/>
        <v>368.27833228175552</v>
      </c>
      <c r="O295" s="9">
        <f t="shared" si="399"/>
        <v>1140.8792591536937</v>
      </c>
      <c r="P295" s="9">
        <f t="shared" si="399"/>
        <v>739.69094824250453</v>
      </c>
      <c r="Q295" s="9">
        <f t="shared" si="399"/>
        <v>597.0810408482929</v>
      </c>
      <c r="R295" s="9">
        <f t="shared" si="399"/>
        <v>405.88973642967943</v>
      </c>
      <c r="S295" s="9">
        <f t="shared" si="399"/>
        <v>119.10277980175923</v>
      </c>
      <c r="T295" s="9">
        <f t="shared" si="399"/>
        <v>120.66992164125607</v>
      </c>
      <c r="V295">
        <f t="shared" si="354"/>
        <v>393.84387899146543</v>
      </c>
      <c r="W295">
        <f t="shared" si="355"/>
        <v>696.97097408264131</v>
      </c>
      <c r="X295">
        <f t="shared" si="356"/>
        <v>2151.6471808099986</v>
      </c>
      <c r="Y295">
        <f t="shared" si="357"/>
        <v>1355.8338264990093</v>
      </c>
      <c r="Z295">
        <f t="shared" si="358"/>
        <v>1056.9469866688255</v>
      </c>
      <c r="AA295">
        <f t="shared" si="359"/>
        <v>690.40763804193671</v>
      </c>
      <c r="AB295">
        <f t="shared" si="360"/>
        <v>194.35047918450098</v>
      </c>
      <c r="AC295">
        <f t="shared" si="361"/>
        <v>194.83662734997426</v>
      </c>
      <c r="AE295">
        <f t="shared" si="362"/>
        <v>375.84871392098796</v>
      </c>
      <c r="AF295">
        <f t="shared" si="324"/>
        <v>665.12559474079194</v>
      </c>
      <c r="AG295">
        <f t="shared" si="325"/>
        <v>2053.3360269303093</v>
      </c>
      <c r="AH295">
        <f t="shared" si="326"/>
        <v>1293.8842702980467</v>
      </c>
      <c r="AI295">
        <f t="shared" si="327"/>
        <v>1008.6539027581282</v>
      </c>
      <c r="AJ295">
        <f t="shared" si="328"/>
        <v>659.00794177844159</v>
      </c>
      <c r="AK295">
        <f t="shared" si="329"/>
        <v>185.47038953220687</v>
      </c>
      <c r="AL295">
        <f t="shared" si="330"/>
        <v>185.93432504705115</v>
      </c>
      <c r="AN295">
        <f t="shared" si="363"/>
        <v>358.60249169494239</v>
      </c>
      <c r="AO295">
        <f t="shared" si="331"/>
        <v>634.60559190384765</v>
      </c>
      <c r="AP295">
        <f t="shared" si="332"/>
        <v>1959.1164962692837</v>
      </c>
      <c r="AQ295">
        <f t="shared" si="333"/>
        <v>1234.5129998005348</v>
      </c>
      <c r="AR295">
        <f t="shared" si="334"/>
        <v>962.37073426019947</v>
      </c>
      <c r="AS295">
        <f t="shared" si="335"/>
        <v>630.07409000963742</v>
      </c>
      <c r="AT295">
        <f t="shared" si="336"/>
        <v>176.95988135232218</v>
      </c>
      <c r="AU295">
        <f t="shared" si="337"/>
        <v>177.40252868739844</v>
      </c>
      <c r="AW295">
        <f t="shared" si="364"/>
        <v>341.76135401107712</v>
      </c>
      <c r="AX295">
        <f t="shared" si="338"/>
        <v>604.80245222768713</v>
      </c>
      <c r="AY295">
        <f t="shared" si="339"/>
        <v>1867.1100227602542</v>
      </c>
      <c r="AZ295">
        <f t="shared" si="340"/>
        <v>1176.5362598624072</v>
      </c>
      <c r="BA295">
        <f t="shared" si="341"/>
        <v>917.17467897906113</v>
      </c>
      <c r="BB295">
        <f t="shared" si="342"/>
        <v>607.83477312947957</v>
      </c>
      <c r="BC295">
        <f t="shared" si="343"/>
        <v>168.649270591396</v>
      </c>
      <c r="BD295">
        <f t="shared" si="344"/>
        <v>169.07112976998127</v>
      </c>
      <c r="BF295">
        <f t="shared" si="365"/>
        <v>324.29586704916983</v>
      </c>
      <c r="BG295">
        <f t="shared" si="345"/>
        <v>573.89442468174684</v>
      </c>
      <c r="BH295">
        <f t="shared" si="346"/>
        <v>1771.6926053833649</v>
      </c>
      <c r="BI295">
        <f t="shared" si="347"/>
        <v>1116.4101558846824</v>
      </c>
      <c r="BJ295">
        <f t="shared" si="348"/>
        <v>870.30307629638583</v>
      </c>
      <c r="BK295">
        <f t="shared" si="349"/>
        <v>605.96807014604769</v>
      </c>
      <c r="BL295">
        <f t="shared" si="350"/>
        <v>160.03056165289584</v>
      </c>
      <c r="BM295">
        <f t="shared" si="351"/>
        <v>160.43086199840394</v>
      </c>
    </row>
    <row r="296" spans="1:65" hidden="1" x14ac:dyDescent="0.35">
      <c r="A296" s="9">
        <v>20</v>
      </c>
      <c r="B296" s="16">
        <f t="shared" ref="B296:I296" si="400">V296+AE296+AN296+AW296+BF296+B166</f>
        <v>1856.4018433057952</v>
      </c>
      <c r="C296" s="16">
        <f t="shared" si="400"/>
        <v>3280.3040516362826</v>
      </c>
      <c r="D296" s="16">
        <f t="shared" si="400"/>
        <v>10158.908838230005</v>
      </c>
      <c r="E296" s="16">
        <f t="shared" si="400"/>
        <v>6582.7695616820993</v>
      </c>
      <c r="F296" s="16">
        <f t="shared" si="400"/>
        <v>5313.2221045795268</v>
      </c>
      <c r="G296" s="16">
        <f t="shared" si="400"/>
        <v>3708.7233165542284</v>
      </c>
      <c r="H296" s="16">
        <f t="shared" si="400"/>
        <v>1094.5917070558871</v>
      </c>
      <c r="I296" s="16">
        <f t="shared" si="400"/>
        <v>1141.1627723781935</v>
      </c>
      <c r="J296" s="16">
        <f t="shared" si="321"/>
        <v>33136.084195422016</v>
      </c>
      <c r="L296" s="9">
        <v>20</v>
      </c>
      <c r="M296" s="9">
        <f t="shared" ref="M296:T296" si="401">M101</f>
        <v>213.41689874897429</v>
      </c>
      <c r="N296" s="9">
        <f t="shared" si="401"/>
        <v>377.09000906773656</v>
      </c>
      <c r="O296" s="9">
        <f t="shared" si="401"/>
        <v>1168.1767089417542</v>
      </c>
      <c r="P296" s="9">
        <f t="shared" si="401"/>
        <v>757.38929480838988</v>
      </c>
      <c r="Q296" s="9">
        <f t="shared" si="401"/>
        <v>611.36720619067069</v>
      </c>
      <c r="R296" s="9">
        <f t="shared" si="401"/>
        <v>415.60132914273942</v>
      </c>
      <c r="S296" s="9">
        <f t="shared" si="401"/>
        <v>121.95251357084246</v>
      </c>
      <c r="T296" s="9">
        <f t="shared" si="401"/>
        <v>123.55715190730092</v>
      </c>
      <c r="V296">
        <f t="shared" si="354"/>
        <v>403.26750550228059</v>
      </c>
      <c r="W296">
        <f t="shared" si="355"/>
        <v>713.64761804992293</v>
      </c>
      <c r="X296">
        <f t="shared" si="356"/>
        <v>2203.1303204411747</v>
      </c>
      <c r="Y296">
        <f t="shared" si="357"/>
        <v>1388.2752894065304</v>
      </c>
      <c r="Z296">
        <f t="shared" si="358"/>
        <v>1082.2368900427316</v>
      </c>
      <c r="AA296">
        <f t="shared" si="359"/>
        <v>706.92320178035914</v>
      </c>
      <c r="AB296">
        <f t="shared" si="360"/>
        <v>199.00076429931011</v>
      </c>
      <c r="AC296">
        <f t="shared" si="361"/>
        <v>199.49854468502269</v>
      </c>
      <c r="AE296">
        <f t="shared" si="362"/>
        <v>384.84629645622675</v>
      </c>
      <c r="AF296">
        <f t="shared" si="324"/>
        <v>681.04828441171662</v>
      </c>
      <c r="AG296">
        <f t="shared" si="325"/>
        <v>2102.491603870154</v>
      </c>
      <c r="AH296">
        <f t="shared" si="326"/>
        <v>1324.8590483985281</v>
      </c>
      <c r="AI296">
        <f t="shared" si="327"/>
        <v>1032.8004447134767</v>
      </c>
      <c r="AJ296">
        <f t="shared" si="328"/>
        <v>674.70778991018915</v>
      </c>
      <c r="AK296">
        <f t="shared" si="329"/>
        <v>189.91043435835391</v>
      </c>
      <c r="AL296">
        <f t="shared" si="330"/>
        <v>190.38547619851266</v>
      </c>
      <c r="AN296">
        <f t="shared" si="363"/>
        <v>367.22560280796523</v>
      </c>
      <c r="AO296">
        <f t="shared" si="331"/>
        <v>649.8655933223198</v>
      </c>
      <c r="AP296">
        <f t="shared" si="332"/>
        <v>2006.2262615997965</v>
      </c>
      <c r="AQ296">
        <f t="shared" si="333"/>
        <v>1264.1986350492907</v>
      </c>
      <c r="AR296">
        <f t="shared" si="334"/>
        <v>985.51231850916372</v>
      </c>
      <c r="AS296">
        <f t="shared" si="335"/>
        <v>644.54101589403945</v>
      </c>
      <c r="AT296">
        <f t="shared" si="336"/>
        <v>181.21513544226451</v>
      </c>
      <c r="AU296">
        <f t="shared" si="337"/>
        <v>181.66842686722481</v>
      </c>
      <c r="AW296">
        <f t="shared" si="364"/>
        <v>350.18192285300972</v>
      </c>
      <c r="AX296">
        <f t="shared" si="338"/>
        <v>619.70402206576739</v>
      </c>
      <c r="AY296">
        <f t="shared" si="339"/>
        <v>1913.113259514769</v>
      </c>
      <c r="AZ296">
        <f t="shared" si="340"/>
        <v>1205.524629831471</v>
      </c>
      <c r="BA296">
        <f t="shared" si="341"/>
        <v>939.77270661963041</v>
      </c>
      <c r="BB296">
        <f t="shared" si="342"/>
        <v>618.95443156955855</v>
      </c>
      <c r="BC296">
        <f t="shared" si="343"/>
        <v>172.80457597185909</v>
      </c>
      <c r="BD296">
        <f t="shared" si="344"/>
        <v>173.23682922868986</v>
      </c>
      <c r="BF296">
        <f t="shared" si="365"/>
        <v>333.0286105301235</v>
      </c>
      <c r="BG296">
        <f t="shared" si="345"/>
        <v>589.34843845471698</v>
      </c>
      <c r="BH296">
        <f t="shared" si="346"/>
        <v>1819.4013140718098</v>
      </c>
      <c r="BI296">
        <f t="shared" si="347"/>
        <v>1146.4732078735447</v>
      </c>
      <c r="BJ296">
        <f t="shared" si="348"/>
        <v>893.73887763772359</v>
      </c>
      <c r="BK296">
        <f t="shared" si="349"/>
        <v>606.90142163776363</v>
      </c>
      <c r="BL296">
        <f t="shared" si="350"/>
        <v>164.33991612214595</v>
      </c>
      <c r="BM296">
        <f t="shared" si="351"/>
        <v>164.7509958841926</v>
      </c>
    </row>
    <row r="297" spans="1:65" hidden="1" x14ac:dyDescent="0.35">
      <c r="A297" s="9">
        <v>21</v>
      </c>
      <c r="B297" s="16">
        <f t="shared" ref="B297:I297" si="402">V297+AE297+AN297+AW297+BF297+B167</f>
        <v>1901.6316846000555</v>
      </c>
      <c r="C297" s="16">
        <f t="shared" si="402"/>
        <v>3360.2189366702692</v>
      </c>
      <c r="D297" s="16">
        <f t="shared" si="402"/>
        <v>10406.429625913914</v>
      </c>
      <c r="E297" s="16">
        <f t="shared" si="402"/>
        <v>6743.4626486569432</v>
      </c>
      <c r="F297" s="16">
        <f t="shared" si="402"/>
        <v>5443.2552209117775</v>
      </c>
      <c r="G297" s="16">
        <f t="shared" si="402"/>
        <v>3783.2278646665054</v>
      </c>
      <c r="H297" s="16">
        <f t="shared" si="402"/>
        <v>1122.5083156246696</v>
      </c>
      <c r="I297" s="16">
        <f t="shared" si="402"/>
        <v>1171.9485450768693</v>
      </c>
      <c r="J297" s="16">
        <f t="shared" si="321"/>
        <v>33932.682842121008</v>
      </c>
      <c r="L297" s="9">
        <v>21</v>
      </c>
      <c r="M297" s="9">
        <f t="shared" ref="M297:T297" si="403">M102</f>
        <v>218.52325599999946</v>
      </c>
      <c r="N297" s="9">
        <f t="shared" si="403"/>
        <v>386.11251999999911</v>
      </c>
      <c r="O297" s="9">
        <f t="shared" si="403"/>
        <v>1196.1272959999974</v>
      </c>
      <c r="P297" s="9">
        <f t="shared" si="403"/>
        <v>775.511103999998</v>
      </c>
      <c r="Q297" s="9">
        <f t="shared" si="403"/>
        <v>625.9951919999985</v>
      </c>
      <c r="R297" s="9">
        <f t="shared" si="403"/>
        <v>425.545287999999</v>
      </c>
      <c r="S297" s="9">
        <f t="shared" si="403"/>
        <v>124.87043199999971</v>
      </c>
      <c r="T297" s="9">
        <f t="shared" si="403"/>
        <v>126.51346399999971</v>
      </c>
      <c r="V297">
        <f t="shared" si="354"/>
        <v>412.91648251262484</v>
      </c>
      <c r="W297">
        <f t="shared" si="355"/>
        <v>730.72305647750954</v>
      </c>
      <c r="X297">
        <f t="shared" si="356"/>
        <v>2255.8445945214826</v>
      </c>
      <c r="Y297">
        <f t="shared" si="357"/>
        <v>1421.4925364416672</v>
      </c>
      <c r="Z297">
        <f t="shared" si="358"/>
        <v>1108.1315597825173</v>
      </c>
      <c r="AA297">
        <f t="shared" si="359"/>
        <v>723.83572656738556</v>
      </c>
      <c r="AB297">
        <f t="shared" si="360"/>
        <v>203.76225331978887</v>
      </c>
      <c r="AC297">
        <f t="shared" si="361"/>
        <v>204.27194409111996</v>
      </c>
      <c r="AE297">
        <f t="shared" si="362"/>
        <v>394.05690097925367</v>
      </c>
      <c r="AF297">
        <f t="shared" si="324"/>
        <v>697.34795123081983</v>
      </c>
      <c r="AG297">
        <f t="shared" si="325"/>
        <v>2152.8109621556641</v>
      </c>
      <c r="AH297">
        <f t="shared" si="326"/>
        <v>1356.5671689025294</v>
      </c>
      <c r="AI297">
        <f t="shared" si="327"/>
        <v>1057.5186673781043</v>
      </c>
      <c r="AJ297">
        <f t="shared" si="328"/>
        <v>690.8154958452742</v>
      </c>
      <c r="AK297">
        <f t="shared" si="329"/>
        <v>194.45559932883202</v>
      </c>
      <c r="AL297">
        <f t="shared" si="330"/>
        <v>194.94201044176768</v>
      </c>
      <c r="AN297">
        <f t="shared" si="363"/>
        <v>376.03594963209594</v>
      </c>
      <c r="AO297">
        <f t="shared" si="331"/>
        <v>665.45693886701815</v>
      </c>
      <c r="AP297">
        <f t="shared" si="332"/>
        <v>2054.3589327349755</v>
      </c>
      <c r="AQ297">
        <f t="shared" si="333"/>
        <v>1294.5288417239094</v>
      </c>
      <c r="AR297">
        <f t="shared" si="334"/>
        <v>1009.1563816113201</v>
      </c>
      <c r="AS297">
        <f t="shared" si="335"/>
        <v>659.6244029021143</v>
      </c>
      <c r="AT297">
        <f t="shared" si="336"/>
        <v>185.5627849003092</v>
      </c>
      <c r="AU297">
        <f t="shared" si="337"/>
        <v>186.02695153286876</v>
      </c>
      <c r="AW297">
        <f t="shared" si="364"/>
        <v>358.70376283048751</v>
      </c>
      <c r="AX297">
        <f t="shared" si="338"/>
        <v>634.78480769404359</v>
      </c>
      <c r="AY297">
        <f t="shared" si="339"/>
        <v>1959.6697605572826</v>
      </c>
      <c r="AZ297">
        <f t="shared" si="340"/>
        <v>1234.8616324403808</v>
      </c>
      <c r="BA297">
        <f t="shared" si="341"/>
        <v>962.64251256439707</v>
      </c>
      <c r="BB297">
        <f t="shared" si="342"/>
        <v>631.74772373179894</v>
      </c>
      <c r="BC297">
        <f t="shared" si="343"/>
        <v>177.00985570706177</v>
      </c>
      <c r="BD297">
        <f t="shared" si="344"/>
        <v>177.45262804795732</v>
      </c>
      <c r="BF297">
        <f t="shared" si="365"/>
        <v>341.60526669156661</v>
      </c>
      <c r="BG297">
        <f t="shared" si="345"/>
        <v>604.5262302602423</v>
      </c>
      <c r="BH297">
        <f t="shared" si="346"/>
        <v>1866.2572867932895</v>
      </c>
      <c r="BI297">
        <f t="shared" si="347"/>
        <v>1175.9989188525078</v>
      </c>
      <c r="BJ297">
        <f t="shared" si="348"/>
        <v>916.75579212867694</v>
      </c>
      <c r="BK297">
        <f t="shared" si="349"/>
        <v>612.92792660366104</v>
      </c>
      <c r="BL297">
        <f t="shared" si="350"/>
        <v>168.57224604700252</v>
      </c>
      <c r="BM297">
        <f t="shared" si="351"/>
        <v>168.99391255644124</v>
      </c>
    </row>
    <row r="298" spans="1:65" hidden="1" x14ac:dyDescent="0.35">
      <c r="A298" s="9">
        <v>22</v>
      </c>
      <c r="B298" s="16">
        <f t="shared" ref="B298:I298" si="404">V298+AE298+AN298+AW298+BF298+B168</f>
        <v>1947.6306103580221</v>
      </c>
      <c r="C298" s="16">
        <f t="shared" si="404"/>
        <v>3441.4942602927181</v>
      </c>
      <c r="D298" s="16">
        <f t="shared" si="404"/>
        <v>10658.157961374414</v>
      </c>
      <c r="E298" s="16">
        <f t="shared" si="404"/>
        <v>6906.8211324122512</v>
      </c>
      <c r="F298" s="16">
        <f t="shared" si="404"/>
        <v>5575.3731099004071</v>
      </c>
      <c r="G298" s="16">
        <f t="shared" si="404"/>
        <v>3864.4882178341718</v>
      </c>
      <c r="H298" s="16">
        <f t="shared" si="404"/>
        <v>1150.6964545450128</v>
      </c>
      <c r="I298" s="16">
        <f t="shared" si="404"/>
        <v>1202.9168601480646</v>
      </c>
      <c r="J298" s="16">
        <f t="shared" si="321"/>
        <v>34747.578606865056</v>
      </c>
      <c r="L298" s="9">
        <v>22</v>
      </c>
      <c r="M298" s="9">
        <f t="shared" ref="M298:T298" si="405">M103</f>
        <v>223.7517914127726</v>
      </c>
      <c r="N298" s="9">
        <f t="shared" si="405"/>
        <v>395.35090963910955</v>
      </c>
      <c r="O298" s="9">
        <f t="shared" si="405"/>
        <v>1224.7466477330713</v>
      </c>
      <c r="P298" s="9">
        <f t="shared" si="405"/>
        <v>794.06650787089211</v>
      </c>
      <c r="Q298" s="9">
        <f t="shared" si="405"/>
        <v>640.97317690425837</v>
      </c>
      <c r="R298" s="9">
        <f t="shared" si="405"/>
        <v>435.72717275118879</v>
      </c>
      <c r="S298" s="9">
        <f t="shared" si="405"/>
        <v>127.85816652158435</v>
      </c>
      <c r="T298" s="9">
        <f t="shared" si="405"/>
        <v>129.54051081792099</v>
      </c>
      <c r="V298">
        <f t="shared" si="354"/>
        <v>422.79626469631188</v>
      </c>
      <c r="W298">
        <f t="shared" si="355"/>
        <v>748.20694230029244</v>
      </c>
      <c r="X298">
        <f t="shared" si="356"/>
        <v>2309.8198030152216</v>
      </c>
      <c r="Y298">
        <f t="shared" si="357"/>
        <v>1455.5043456829005</v>
      </c>
      <c r="Z298">
        <f t="shared" si="358"/>
        <v>1134.6456344324338</v>
      </c>
      <c r="AA298">
        <f t="shared" si="359"/>
        <v>741.15381111898603</v>
      </c>
      <c r="AB298">
        <f t="shared" si="360"/>
        <v>208.63763796853618</v>
      </c>
      <c r="AC298">
        <f t="shared" si="361"/>
        <v>209.1595240239381</v>
      </c>
      <c r="AE298">
        <f t="shared" si="362"/>
        <v>403.48669174593931</v>
      </c>
      <c r="AF298">
        <f t="shared" si="324"/>
        <v>714.03550385416452</v>
      </c>
      <c r="AG298">
        <f t="shared" si="325"/>
        <v>2204.3277783385734</v>
      </c>
      <c r="AH298">
        <f t="shared" si="326"/>
        <v>1389.0298526720981</v>
      </c>
      <c r="AI298">
        <f t="shared" si="327"/>
        <v>1082.8251135803107</v>
      </c>
      <c r="AJ298">
        <f t="shared" si="328"/>
        <v>707.32561120633</v>
      </c>
      <c r="AK298">
        <f t="shared" si="329"/>
        <v>199.10892632431046</v>
      </c>
      <c r="AL298">
        <f t="shared" si="330"/>
        <v>199.60697726644378</v>
      </c>
      <c r="AN298">
        <f t="shared" si="363"/>
        <v>385.0464253056748</v>
      </c>
      <c r="AO298">
        <f t="shared" si="331"/>
        <v>681.40244504891905</v>
      </c>
      <c r="AP298">
        <f t="shared" si="332"/>
        <v>2103.5849474453198</v>
      </c>
      <c r="AQ298">
        <f t="shared" si="333"/>
        <v>1325.5480053132194</v>
      </c>
      <c r="AR298">
        <f t="shared" si="334"/>
        <v>1033.3375244947119</v>
      </c>
      <c r="AS298">
        <f t="shared" si="335"/>
        <v>675.21994937369425</v>
      </c>
      <c r="AT298">
        <f t="shared" si="336"/>
        <v>190.00919211457062</v>
      </c>
      <c r="AU298">
        <f t="shared" si="337"/>
        <v>190.48448098731819</v>
      </c>
      <c r="AW298">
        <f t="shared" si="364"/>
        <v>367.36985623129181</v>
      </c>
      <c r="AX298">
        <f t="shared" si="338"/>
        <v>650.12087328053087</v>
      </c>
      <c r="AY298">
        <f t="shared" si="339"/>
        <v>2007.0143466461291</v>
      </c>
      <c r="AZ298">
        <f t="shared" si="340"/>
        <v>1264.695237082145</v>
      </c>
      <c r="BA298">
        <f t="shared" si="341"/>
        <v>985.89944708785845</v>
      </c>
      <c r="BB298">
        <f t="shared" si="342"/>
        <v>645.68606331695662</v>
      </c>
      <c r="BC298">
        <f t="shared" si="343"/>
        <v>181.2863203036855</v>
      </c>
      <c r="BD298">
        <f t="shared" si="344"/>
        <v>181.73978979041306</v>
      </c>
      <c r="BF298">
        <f t="shared" si="365"/>
        <v>350.15451476102703</v>
      </c>
      <c r="BG298">
        <f t="shared" si="345"/>
        <v>619.65551897714295</v>
      </c>
      <c r="BH298">
        <f t="shared" si="346"/>
        <v>1912.9635236752861</v>
      </c>
      <c r="BI298">
        <f t="shared" si="347"/>
        <v>1205.4302756464444</v>
      </c>
      <c r="BJ298">
        <f t="shared" si="348"/>
        <v>939.69915234653695</v>
      </c>
      <c r="BK298">
        <f t="shared" si="349"/>
        <v>622.33782516772999</v>
      </c>
      <c r="BL298">
        <f t="shared" si="350"/>
        <v>172.79105087703215</v>
      </c>
      <c r="BM298">
        <f t="shared" si="351"/>
        <v>173.22327030219924</v>
      </c>
    </row>
    <row r="299" spans="1:65" hidden="1" x14ac:dyDescent="0.35">
      <c r="A299" s="9">
        <v>23</v>
      </c>
      <c r="B299" s="16">
        <f t="shared" ref="B299:I299" si="406">V299+AE299+AN299+AW299+BF299+B169</f>
        <v>1994.5355641818644</v>
      </c>
      <c r="C299" s="16">
        <f t="shared" si="406"/>
        <v>3524.3717396284746</v>
      </c>
      <c r="D299" s="16">
        <f t="shared" si="406"/>
        <v>10914.843365921912</v>
      </c>
      <c r="E299" s="16">
        <f t="shared" si="406"/>
        <v>7073.3420482019701</v>
      </c>
      <c r="F299" s="16">
        <f t="shared" si="406"/>
        <v>5709.9895034000047</v>
      </c>
      <c r="G299" s="16">
        <f t="shared" si="406"/>
        <v>3950.9002893224069</v>
      </c>
      <c r="H299" s="16">
        <f t="shared" si="406"/>
        <v>1179.2603499527895</v>
      </c>
      <c r="I299" s="16">
        <f t="shared" si="406"/>
        <v>1234.1720887885599</v>
      </c>
      <c r="J299" s="16">
        <f t="shared" si="321"/>
        <v>35581.414949397978</v>
      </c>
      <c r="L299" s="9">
        <v>23</v>
      </c>
      <c r="M299" s="9">
        <f t="shared" ref="M299:T299" si="407">M104</f>
        <v>229.10542830473395</v>
      </c>
      <c r="N299" s="9">
        <f t="shared" si="407"/>
        <v>404.81034324520664</v>
      </c>
      <c r="O299" s="9">
        <f t="shared" si="407"/>
        <v>1254.0507654574913</v>
      </c>
      <c r="P299" s="9">
        <f t="shared" si="407"/>
        <v>813.06588090101059</v>
      </c>
      <c r="Q299" s="9">
        <f t="shared" si="407"/>
        <v>656.30953521882429</v>
      </c>
      <c r="R299" s="9">
        <f t="shared" si="407"/>
        <v>446.15267617237663</v>
      </c>
      <c r="S299" s="9">
        <f t="shared" si="407"/>
        <v>130.91738760270511</v>
      </c>
      <c r="T299" s="9">
        <f t="shared" si="407"/>
        <v>132.63998480800387</v>
      </c>
      <c r="V299">
        <f t="shared" si="354"/>
        <v>432.91240584680077</v>
      </c>
      <c r="W299">
        <f t="shared" si="355"/>
        <v>766.10910386154035</v>
      </c>
      <c r="X299">
        <f t="shared" si="356"/>
        <v>2365.0862873969609</v>
      </c>
      <c r="Y299">
        <f t="shared" si="357"/>
        <v>1490.3298364347033</v>
      </c>
      <c r="Z299">
        <f t="shared" si="358"/>
        <v>1161.7940185411469</v>
      </c>
      <c r="AA299">
        <f t="shared" si="359"/>
        <v>758.88670951128756</v>
      </c>
      <c r="AB299">
        <f t="shared" si="360"/>
        <v>213.62965888080782</v>
      </c>
      <c r="AC299">
        <f t="shared" si="361"/>
        <v>214.16403197415625</v>
      </c>
      <c r="AE299">
        <f t="shared" si="362"/>
        <v>413.14147822112562</v>
      </c>
      <c r="AF299">
        <f t="shared" si="324"/>
        <v>731.12122307722859</v>
      </c>
      <c r="AG299">
        <f t="shared" si="325"/>
        <v>2257.0737906768973</v>
      </c>
      <c r="AH299">
        <f t="shared" si="326"/>
        <v>1422.2670991774994</v>
      </c>
      <c r="AI299">
        <f t="shared" si="327"/>
        <v>1108.7353740063722</v>
      </c>
      <c r="AJ299">
        <f t="shared" si="328"/>
        <v>724.23971116265807</v>
      </c>
      <c r="AK299">
        <f t="shared" si="329"/>
        <v>203.87328214642332</v>
      </c>
      <c r="AL299">
        <f t="shared" si="330"/>
        <v>204.38325064519091</v>
      </c>
      <c r="AN299">
        <f t="shared" si="363"/>
        <v>394.26655852580711</v>
      </c>
      <c r="AO299">
        <f t="shared" si="331"/>
        <v>697.71897445154173</v>
      </c>
      <c r="AP299">
        <f t="shared" si="332"/>
        <v>2153.9563628919464</v>
      </c>
      <c r="AQ299">
        <f t="shared" si="333"/>
        <v>1357.2889289926588</v>
      </c>
      <c r="AR299">
        <f t="shared" si="334"/>
        <v>1058.0813190375113</v>
      </c>
      <c r="AS299">
        <f t="shared" si="335"/>
        <v>691.27278029001218</v>
      </c>
      <c r="AT299">
        <f t="shared" si="336"/>
        <v>194.55905921944054</v>
      </c>
      <c r="AU299">
        <f t="shared" si="337"/>
        <v>195.04572912688099</v>
      </c>
      <c r="AW299">
        <f t="shared" si="364"/>
        <v>376.2081407684833</v>
      </c>
      <c r="AX299">
        <f t="shared" si="338"/>
        <v>665.76165916472496</v>
      </c>
      <c r="AY299">
        <f t="shared" si="339"/>
        <v>2055.2996470457247</v>
      </c>
      <c r="AZ299">
        <f t="shared" si="340"/>
        <v>1295.1216211976823</v>
      </c>
      <c r="BA299">
        <f t="shared" si="341"/>
        <v>1009.6184857912851</v>
      </c>
      <c r="BB299">
        <f t="shared" si="342"/>
        <v>660.45300634532532</v>
      </c>
      <c r="BC299">
        <f t="shared" si="343"/>
        <v>185.64775620912806</v>
      </c>
      <c r="BD299">
        <f t="shared" si="344"/>
        <v>186.11213538886562</v>
      </c>
      <c r="BF299">
        <f t="shared" si="365"/>
        <v>358.76218549615942</v>
      </c>
      <c r="BG299">
        <f t="shared" si="345"/>
        <v>634.88819612883685</v>
      </c>
      <c r="BH299">
        <f t="shared" si="346"/>
        <v>1959.9889351607078</v>
      </c>
      <c r="BI299">
        <f t="shared" si="347"/>
        <v>1235.0627563642947</v>
      </c>
      <c r="BJ299">
        <f t="shared" si="348"/>
        <v>962.79929971719764</v>
      </c>
      <c r="BK299">
        <f t="shared" si="349"/>
        <v>634.01194424234336</v>
      </c>
      <c r="BL299">
        <f t="shared" si="350"/>
        <v>177.0386855903588</v>
      </c>
      <c r="BM299">
        <f t="shared" si="351"/>
        <v>177.48153004630615</v>
      </c>
    </row>
    <row r="300" spans="1:65" hidden="1" x14ac:dyDescent="0.35">
      <c r="A300" s="9">
        <v>24</v>
      </c>
      <c r="B300" s="16">
        <f t="shared" ref="B300:I300" si="408">V300+AE300+AN300+AW300+BF300+B170</f>
        <v>2042.4429946933119</v>
      </c>
      <c r="C300" s="16">
        <f t="shared" si="408"/>
        <v>3609.0215593946532</v>
      </c>
      <c r="D300" s="16">
        <f t="shared" si="408"/>
        <v>11177.013808690766</v>
      </c>
      <c r="E300" s="16">
        <f t="shared" si="408"/>
        <v>7243.3777600245749</v>
      </c>
      <c r="F300" s="16">
        <f t="shared" si="408"/>
        <v>5847.4000391652735</v>
      </c>
      <c r="G300" s="16">
        <f t="shared" si="408"/>
        <v>4041.4475574579401</v>
      </c>
      <c r="H300" s="16">
        <f t="shared" si="408"/>
        <v>1208.2801208897336</v>
      </c>
      <c r="I300" s="16">
        <f t="shared" si="408"/>
        <v>1265.7975413618133</v>
      </c>
      <c r="J300" s="16">
        <f t="shared" si="321"/>
        <v>36434.781381678069</v>
      </c>
      <c r="L300" s="9">
        <v>24</v>
      </c>
      <c r="M300" s="9">
        <f t="shared" ref="M300:T300" si="409">M105</f>
        <v>234.58715993859656</v>
      </c>
      <c r="N300" s="9">
        <f t="shared" si="409"/>
        <v>414.49610966594133</v>
      </c>
      <c r="O300" s="9">
        <f t="shared" si="409"/>
        <v>1284.0560333481078</v>
      </c>
      <c r="P300" s="9">
        <f t="shared" si="409"/>
        <v>832.5198457971245</v>
      </c>
      <c r="Q300" s="9">
        <f t="shared" si="409"/>
        <v>672.01284162861123</v>
      </c>
      <c r="R300" s="9">
        <f t="shared" si="409"/>
        <v>456.82762724884594</v>
      </c>
      <c r="S300" s="9">
        <f t="shared" si="409"/>
        <v>134.04980567919804</v>
      </c>
      <c r="T300" s="9">
        <f t="shared" si="409"/>
        <v>135.81361891181908</v>
      </c>
      <c r="V300">
        <f t="shared" si="354"/>
        <v>443.27057694508699</v>
      </c>
      <c r="W300">
        <f t="shared" si="355"/>
        <v>784.43957688697901</v>
      </c>
      <c r="X300">
        <f t="shared" si="356"/>
        <v>2421.6750293600121</v>
      </c>
      <c r="Y300">
        <f t="shared" si="357"/>
        <v>1525.98853142746</v>
      </c>
      <c r="Z300">
        <f t="shared" si="358"/>
        <v>1189.5919311499929</v>
      </c>
      <c r="AA300">
        <f t="shared" si="359"/>
        <v>777.0441220504382</v>
      </c>
      <c r="AB300">
        <f t="shared" si="360"/>
        <v>218.74111452049436</v>
      </c>
      <c r="AC300">
        <f t="shared" si="361"/>
        <v>219.28827340574088</v>
      </c>
      <c r="AE300">
        <f t="shared" si="362"/>
        <v>423.02694203396311</v>
      </c>
      <c r="AF300">
        <f t="shared" si="324"/>
        <v>748.61516346938447</v>
      </c>
      <c r="AG300">
        <f t="shared" si="325"/>
        <v>2311.0800390369291</v>
      </c>
      <c r="AH300">
        <f t="shared" si="326"/>
        <v>1456.2984678061011</v>
      </c>
      <c r="AI300">
        <f t="shared" si="327"/>
        <v>1135.2646962737597</v>
      </c>
      <c r="AJ300">
        <f t="shared" si="328"/>
        <v>741.56321033697293</v>
      </c>
      <c r="AK300">
        <f t="shared" si="329"/>
        <v>208.75147051361557</v>
      </c>
      <c r="AL300">
        <f t="shared" si="330"/>
        <v>209.27364130967359</v>
      </c>
      <c r="AN300">
        <f t="shared" si="363"/>
        <v>403.7040183734664</v>
      </c>
      <c r="AO300">
        <f t="shared" si="331"/>
        <v>714.4200987643851</v>
      </c>
      <c r="AP300">
        <f t="shared" si="332"/>
        <v>2205.5150767844216</v>
      </c>
      <c r="AQ300">
        <f t="shared" si="333"/>
        <v>1389.7780140850791</v>
      </c>
      <c r="AR300">
        <f t="shared" si="334"/>
        <v>1083.4083465219419</v>
      </c>
      <c r="AS300">
        <f t="shared" si="335"/>
        <v>707.75624572633501</v>
      </c>
      <c r="AT300">
        <f t="shared" si="336"/>
        <v>199.21617068293193</v>
      </c>
      <c r="AU300">
        <f t="shared" si="337"/>
        <v>199.71448988603598</v>
      </c>
      <c r="AW300">
        <f t="shared" si="364"/>
        <v>385.23734964714521</v>
      </c>
      <c r="AX300">
        <f t="shared" si="338"/>
        <v>681.74031680813334</v>
      </c>
      <c r="AY300">
        <f t="shared" si="339"/>
        <v>2104.6280049688353</v>
      </c>
      <c r="AZ300">
        <f t="shared" si="340"/>
        <v>1326.2052750951707</v>
      </c>
      <c r="BA300">
        <f t="shared" si="341"/>
        <v>1033.8499024143985</v>
      </c>
      <c r="BB300">
        <f t="shared" si="342"/>
        <v>675.86289331766875</v>
      </c>
      <c r="BC300">
        <f t="shared" si="343"/>
        <v>190.10340771428429</v>
      </c>
      <c r="BD300">
        <f t="shared" si="344"/>
        <v>190.57893225787328</v>
      </c>
      <c r="BF300">
        <f t="shared" si="365"/>
        <v>367.4851631323213</v>
      </c>
      <c r="BG300">
        <f t="shared" si="345"/>
        <v>650.32492764678091</v>
      </c>
      <c r="BH300">
        <f t="shared" si="346"/>
        <v>2007.6442911032159</v>
      </c>
      <c r="BI300">
        <f t="shared" si="347"/>
        <v>1265.0921887809886</v>
      </c>
      <c r="BJ300">
        <f t="shared" si="348"/>
        <v>986.20889275424133</v>
      </c>
      <c r="BK300">
        <f t="shared" si="349"/>
        <v>647.23247529383434</v>
      </c>
      <c r="BL300">
        <f t="shared" si="350"/>
        <v>181.34322089974341</v>
      </c>
      <c r="BM300">
        <f t="shared" si="351"/>
        <v>181.79683271758591</v>
      </c>
    </row>
    <row r="301" spans="1:65" hidden="1" x14ac:dyDescent="0.35">
      <c r="A301" s="9">
        <v>25</v>
      </c>
      <c r="B301" s="16">
        <f t="shared" ref="B301:I301" si="410">V301+AE301+AN301+AW301+BF301+B171</f>
        <v>2091.4235012660879</v>
      </c>
      <c r="C301" s="16">
        <f t="shared" si="410"/>
        <v>3695.568261569118</v>
      </c>
      <c r="D301" s="16">
        <f t="shared" si="410"/>
        <v>11445.055809502162</v>
      </c>
      <c r="E301" s="16">
        <f t="shared" si="410"/>
        <v>7417.1875001122962</v>
      </c>
      <c r="F301" s="16">
        <f t="shared" si="410"/>
        <v>5987.8235192412394</v>
      </c>
      <c r="G301" s="16">
        <f t="shared" si="410"/>
        <v>4135.4976172387078</v>
      </c>
      <c r="H301" s="16">
        <f t="shared" si="410"/>
        <v>1237.8191458912138</v>
      </c>
      <c r="I301" s="16">
        <f t="shared" si="410"/>
        <v>1297.8621407495164</v>
      </c>
      <c r="J301" s="16">
        <f t="shared" si="321"/>
        <v>37308.237495570342</v>
      </c>
      <c r="L301" s="9">
        <v>25</v>
      </c>
      <c r="M301" s="9">
        <f t="shared" ref="M301:T301" si="411">M106</f>
        <v>240.20005119590434</v>
      </c>
      <c r="N301" s="9">
        <f t="shared" si="411"/>
        <v>424.41362429351523</v>
      </c>
      <c r="O301" s="9">
        <f t="shared" si="411"/>
        <v>1314.7792275986346</v>
      </c>
      <c r="P301" s="9">
        <f t="shared" si="411"/>
        <v>852.43927943208143</v>
      </c>
      <c r="Q301" s="9">
        <f t="shared" si="411"/>
        <v>688.0918759822523</v>
      </c>
      <c r="R301" s="9">
        <f t="shared" si="411"/>
        <v>467.7579944341295</v>
      </c>
      <c r="S301" s="9">
        <f t="shared" si="411"/>
        <v>137.25717211194535</v>
      </c>
      <c r="T301" s="9">
        <f t="shared" si="411"/>
        <v>139.06318753447096</v>
      </c>
      <c r="V301">
        <f t="shared" si="354"/>
        <v>453.87657681175403</v>
      </c>
      <c r="W301">
        <f t="shared" si="355"/>
        <v>803.20862333533432</v>
      </c>
      <c r="X301">
        <f t="shared" si="356"/>
        <v>2479.6177090106967</v>
      </c>
      <c r="Y301">
        <f t="shared" si="357"/>
        <v>1562.500393487865</v>
      </c>
      <c r="Z301">
        <f t="shared" si="358"/>
        <v>1218.0549343795713</v>
      </c>
      <c r="AA301">
        <f t="shared" si="359"/>
        <v>795.63609354404366</v>
      </c>
      <c r="AB301">
        <f t="shared" si="360"/>
        <v>223.9748664365986</v>
      </c>
      <c r="AC301">
        <f t="shared" si="361"/>
        <v>224.53511702557145</v>
      </c>
      <c r="AE301">
        <f t="shared" si="362"/>
        <v>433.14875948952505</v>
      </c>
      <c r="AF301">
        <f t="shared" si="324"/>
        <v>766.52737017818174</v>
      </c>
      <c r="AG301">
        <f t="shared" si="325"/>
        <v>2366.3775341984701</v>
      </c>
      <c r="AH301">
        <f t="shared" si="326"/>
        <v>1491.1434996167804</v>
      </c>
      <c r="AI301">
        <f t="shared" si="327"/>
        <v>1162.4283137118764</v>
      </c>
      <c r="AJ301">
        <f t="shared" si="328"/>
        <v>759.30366619370557</v>
      </c>
      <c r="AK301">
        <f t="shared" si="329"/>
        <v>213.746292517055</v>
      </c>
      <c r="AL301">
        <f t="shared" si="330"/>
        <v>214.28095735770722</v>
      </c>
      <c r="AN301">
        <f t="shared" si="363"/>
        <v>413.36548020371481</v>
      </c>
      <c r="AO301">
        <f t="shared" si="331"/>
        <v>731.5176311168849</v>
      </c>
      <c r="AP301">
        <f t="shared" si="332"/>
        <v>2258.2975579106756</v>
      </c>
      <c r="AQ301">
        <f t="shared" si="333"/>
        <v>1423.0382409455901</v>
      </c>
      <c r="AR301">
        <f t="shared" si="334"/>
        <v>1109.3365213978509</v>
      </c>
      <c r="AS301">
        <f t="shared" si="335"/>
        <v>724.65972803165403</v>
      </c>
      <c r="AT301">
        <f t="shared" si="336"/>
        <v>203.98382059827375</v>
      </c>
      <c r="AU301">
        <f t="shared" si="337"/>
        <v>204.49406559785479</v>
      </c>
      <c r="AW301">
        <f t="shared" si="364"/>
        <v>394.47068401030572</v>
      </c>
      <c r="AX301">
        <f t="shared" si="338"/>
        <v>698.08020778625928</v>
      </c>
      <c r="AY301">
        <f t="shared" si="339"/>
        <v>2155.0715408766282</v>
      </c>
      <c r="AZ301">
        <f t="shared" si="340"/>
        <v>1357.9916445901249</v>
      </c>
      <c r="BA301">
        <f t="shared" si="341"/>
        <v>1058.6291244681702</v>
      </c>
      <c r="BB301">
        <f t="shared" si="342"/>
        <v>691.80956952200177</v>
      </c>
      <c r="BC301">
        <f t="shared" si="343"/>
        <v>194.65978919860808</v>
      </c>
      <c r="BD301">
        <f t="shared" si="344"/>
        <v>195.14671107195466</v>
      </c>
      <c r="BF301">
        <f t="shared" si="365"/>
        <v>376.36125638973328</v>
      </c>
      <c r="BG301">
        <f t="shared" si="345"/>
        <v>666.03262222745707</v>
      </c>
      <c r="BH301">
        <f t="shared" si="346"/>
        <v>2056.1361480360256</v>
      </c>
      <c r="BI301">
        <f t="shared" si="347"/>
        <v>1295.6487319380797</v>
      </c>
      <c r="BJ301">
        <f t="shared" si="348"/>
        <v>1010.0293975843199</v>
      </c>
      <c r="BK301">
        <f t="shared" si="349"/>
        <v>661.54768430575155</v>
      </c>
      <c r="BL301">
        <f t="shared" si="350"/>
        <v>185.72331430701382</v>
      </c>
      <c r="BM301">
        <f t="shared" si="351"/>
        <v>186.18788248772958</v>
      </c>
    </row>
    <row r="302" spans="1:65" hidden="1" x14ac:dyDescent="0.35">
      <c r="A302" s="9">
        <v>26</v>
      </c>
      <c r="B302" s="16">
        <f t="shared" ref="B302:I302" si="412">V302+AE302+AN302+AW302+BF302+B172</f>
        <v>2141.5315272509138</v>
      </c>
      <c r="C302" s="16">
        <f t="shared" si="412"/>
        <v>3784.1078759132165</v>
      </c>
      <c r="D302" s="16">
        <f t="shared" si="412"/>
        <v>11719.267461423513</v>
      </c>
      <c r="E302" s="16">
        <f t="shared" si="412"/>
        <v>7594.971666164065</v>
      </c>
      <c r="F302" s="16">
        <f t="shared" si="412"/>
        <v>6131.4295598514136</v>
      </c>
      <c r="G302" s="16">
        <f t="shared" si="412"/>
        <v>4232.6663595573145</v>
      </c>
      <c r="H302" s="16">
        <f t="shared" si="412"/>
        <v>1267.9291173267013</v>
      </c>
      <c r="I302" s="16">
        <f t="shared" si="412"/>
        <v>1330.4248401636655</v>
      </c>
      <c r="J302" s="16">
        <f t="shared" si="321"/>
        <v>38202.328407650806</v>
      </c>
      <c r="L302" s="9">
        <v>26</v>
      </c>
      <c r="M302" s="9">
        <f t="shared" ref="M302:T302" si="413">M107</f>
        <v>245.94724029063258</v>
      </c>
      <c r="N302" s="9">
        <f t="shared" si="413"/>
        <v>434.56843209247114</v>
      </c>
      <c r="O302" s="9">
        <f t="shared" si="413"/>
        <v>1346.2375258013576</v>
      </c>
      <c r="P302" s="9">
        <f t="shared" si="413"/>
        <v>872.83531892615463</v>
      </c>
      <c r="Q302" s="9">
        <f t="shared" si="413"/>
        <v>704.5556282009851</v>
      </c>
      <c r="R302" s="9">
        <f t="shared" si="413"/>
        <v>478.94988898702132</v>
      </c>
      <c r="S302" s="9">
        <f t="shared" si="413"/>
        <v>140.54128016607578</v>
      </c>
      <c r="T302" s="9">
        <f t="shared" si="413"/>
        <v>142.39050753668204</v>
      </c>
      <c r="V302">
        <f t="shared" si="354"/>
        <v>464.73633908982225</v>
      </c>
      <c r="W302">
        <f t="shared" si="355"/>
        <v>822.42674375562183</v>
      </c>
      <c r="X302">
        <f t="shared" si="356"/>
        <v>2538.9467430170339</v>
      </c>
      <c r="Y302">
        <f t="shared" si="357"/>
        <v>1599.8858495778454</v>
      </c>
      <c r="Z302">
        <f t="shared" si="358"/>
        <v>1247.198952169404</v>
      </c>
      <c r="AA302">
        <f t="shared" si="359"/>
        <v>814.67296534126069</v>
      </c>
      <c r="AB302">
        <f t="shared" si="360"/>
        <v>229.33384270906737</v>
      </c>
      <c r="AC302">
        <f t="shared" si="361"/>
        <v>229.90749823789224</v>
      </c>
      <c r="AE302">
        <f t="shared" si="362"/>
        <v>443.51266815063957</v>
      </c>
      <c r="AF302">
        <f t="shared" si="324"/>
        <v>784.8679967567582</v>
      </c>
      <c r="AG302">
        <f t="shared" si="325"/>
        <v>2422.9976216045834</v>
      </c>
      <c r="AH302">
        <f t="shared" si="326"/>
        <v>1526.8219465523227</v>
      </c>
      <c r="AI302">
        <f t="shared" si="327"/>
        <v>1190.2416240457237</v>
      </c>
      <c r="AJ302">
        <f t="shared" si="328"/>
        <v>777.46987986887473</v>
      </c>
      <c r="AK302">
        <f t="shared" si="329"/>
        <v>218.86057947682681</v>
      </c>
      <c r="AL302">
        <f t="shared" si="330"/>
        <v>219.40803719163935</v>
      </c>
      <c r="AN302">
        <f t="shared" si="363"/>
        <v>423.2571198466199</v>
      </c>
      <c r="AO302">
        <f t="shared" si="331"/>
        <v>749.02250064753343</v>
      </c>
      <c r="AP302">
        <f t="shared" si="332"/>
        <v>2312.3375460545731</v>
      </c>
      <c r="AQ302">
        <f t="shared" si="333"/>
        <v>1457.0908702811851</v>
      </c>
      <c r="AR302">
        <f t="shared" si="334"/>
        <v>1135.8824175548637</v>
      </c>
      <c r="AS302">
        <f t="shared" si="335"/>
        <v>741.98169711267974</v>
      </c>
      <c r="AT302">
        <f t="shared" si="336"/>
        <v>208.86505655766439</v>
      </c>
      <c r="AU302">
        <f t="shared" si="337"/>
        <v>209.38751147778103</v>
      </c>
      <c r="AW302">
        <f t="shared" si="364"/>
        <v>403.91808210701021</v>
      </c>
      <c r="AX302">
        <f t="shared" si="338"/>
        <v>714.79891945157203</v>
      </c>
      <c r="AY302">
        <f t="shared" si="339"/>
        <v>2206.6845493936517</v>
      </c>
      <c r="AZ302">
        <f t="shared" si="340"/>
        <v>1390.5149427678573</v>
      </c>
      <c r="BA302">
        <f t="shared" si="341"/>
        <v>1083.9828229330105</v>
      </c>
      <c r="BB302">
        <f t="shared" si="342"/>
        <v>708.23464877682795</v>
      </c>
      <c r="BC302">
        <f t="shared" si="343"/>
        <v>199.32180489844092</v>
      </c>
      <c r="BD302">
        <f t="shared" si="344"/>
        <v>199.82038833490475</v>
      </c>
      <c r="BF302">
        <f t="shared" si="365"/>
        <v>385.41597020001944</v>
      </c>
      <c r="BG302">
        <f t="shared" si="345"/>
        <v>682.05641500685817</v>
      </c>
      <c r="BH302">
        <f t="shared" si="346"/>
        <v>2105.6038444563269</v>
      </c>
      <c r="BI302">
        <f t="shared" si="347"/>
        <v>1326.8201882641024</v>
      </c>
      <c r="BJ302">
        <f t="shared" si="348"/>
        <v>1034.3292610262451</v>
      </c>
      <c r="BK302">
        <f t="shared" si="349"/>
        <v>676.67862691387666</v>
      </c>
      <c r="BL302">
        <f t="shared" si="350"/>
        <v>190.19155175281097</v>
      </c>
      <c r="BM302">
        <f t="shared" si="351"/>
        <v>190.66729677984216</v>
      </c>
    </row>
    <row r="303" spans="1:65" hidden="1" x14ac:dyDescent="0.35">
      <c r="A303" s="9">
        <v>27</v>
      </c>
      <c r="B303" s="16">
        <f t="shared" ref="B303:I303" si="414">V303+AE303+AN303+AW303+BF303+B173</f>
        <v>2192.8116524333291</v>
      </c>
      <c r="C303" s="16">
        <f t="shared" si="414"/>
        <v>3874.7190368404786</v>
      </c>
      <c r="D303" s="16">
        <f t="shared" si="414"/>
        <v>11999.892856269173</v>
      </c>
      <c r="E303" s="16">
        <f t="shared" si="414"/>
        <v>7776.8942354997653</v>
      </c>
      <c r="F303" s="16">
        <f t="shared" si="414"/>
        <v>6278.3568171031702</v>
      </c>
      <c r="G303" s="16">
        <f t="shared" si="414"/>
        <v>4332.7289602079336</v>
      </c>
      <c r="H303" s="16">
        <f t="shared" si="414"/>
        <v>1298.6534943370234</v>
      </c>
      <c r="I303" s="16">
        <f t="shared" si="414"/>
        <v>1363.5375174786495</v>
      </c>
      <c r="J303" s="16">
        <f t="shared" si="321"/>
        <v>39117.594570169516</v>
      </c>
      <c r="L303" s="9">
        <v>27</v>
      </c>
      <c r="M303" s="9">
        <f t="shared" ref="M303:T303" si="415">M108</f>
        <v>251.83194052378946</v>
      </c>
      <c r="N303" s="9">
        <f t="shared" si="415"/>
        <v>444.96621069992875</v>
      </c>
      <c r="O303" s="9">
        <f t="shared" si="415"/>
        <v>1378.448516551269</v>
      </c>
      <c r="P303" s="9">
        <f t="shared" si="415"/>
        <v>893.71936787389927</v>
      </c>
      <c r="Q303" s="9">
        <f t="shared" si="415"/>
        <v>721.4133033049909</v>
      </c>
      <c r="R303" s="9">
        <f t="shared" si="415"/>
        <v>490.40956838843209</v>
      </c>
      <c r="S303" s="9">
        <f t="shared" si="415"/>
        <v>143.90396601359399</v>
      </c>
      <c r="T303" s="9">
        <f t="shared" si="415"/>
        <v>145.79743925061496</v>
      </c>
      <c r="V303">
        <f t="shared" si="354"/>
        <v>475.85593743263735</v>
      </c>
      <c r="W303">
        <f t="shared" si="355"/>
        <v>842.10468646796107</v>
      </c>
      <c r="X303">
        <f t="shared" si="356"/>
        <v>2599.6953129512031</v>
      </c>
      <c r="Y303">
        <f t="shared" si="357"/>
        <v>1638.1658086542127</v>
      </c>
      <c r="Z303">
        <f t="shared" si="358"/>
        <v>1277.0402842005176</v>
      </c>
      <c r="AA303">
        <f t="shared" si="359"/>
        <v>834.16535432671117</v>
      </c>
      <c r="AB303">
        <f t="shared" si="360"/>
        <v>234.82104050886389</v>
      </c>
      <c r="AC303">
        <f t="shared" si="361"/>
        <v>235.40842171078793</v>
      </c>
      <c r="AE303">
        <f t="shared" si="362"/>
        <v>454.12450362023088</v>
      </c>
      <c r="AF303">
        <f t="shared" si="324"/>
        <v>803.64737025619002</v>
      </c>
      <c r="AG303">
        <f t="shared" si="325"/>
        <v>2480.9721823108084</v>
      </c>
      <c r="AH303">
        <f t="shared" si="326"/>
        <v>1563.3538980650842</v>
      </c>
      <c r="AI303">
        <f t="shared" si="327"/>
        <v>1218.7202881075639</v>
      </c>
      <c r="AJ303">
        <f t="shared" si="328"/>
        <v>796.07142260506771</v>
      </c>
      <c r="AK303">
        <f t="shared" si="329"/>
        <v>224.09721109294708</v>
      </c>
      <c r="AL303">
        <f t="shared" si="330"/>
        <v>224.65776771476578</v>
      </c>
      <c r="AN303">
        <f t="shared" si="363"/>
        <v>433.38489399862976</v>
      </c>
      <c r="AO303">
        <f t="shared" si="331"/>
        <v>766.94524870214582</v>
      </c>
      <c r="AP303">
        <f t="shared" si="332"/>
        <v>2367.6675838295782</v>
      </c>
      <c r="AQ303">
        <f t="shared" si="333"/>
        <v>1491.9564084167541</v>
      </c>
      <c r="AR303">
        <f t="shared" si="334"/>
        <v>1163.0620208002938</v>
      </c>
      <c r="AS303">
        <f t="shared" si="335"/>
        <v>759.72578849077718</v>
      </c>
      <c r="AT303">
        <f t="shared" si="336"/>
        <v>213.86281801724562</v>
      </c>
      <c r="AU303">
        <f t="shared" si="337"/>
        <v>214.39777433471022</v>
      </c>
      <c r="AW303">
        <f t="shared" si="364"/>
        <v>413.58760097681511</v>
      </c>
      <c r="AX303">
        <f t="shared" si="338"/>
        <v>731.91071004955256</v>
      </c>
      <c r="AY303">
        <f t="shared" si="339"/>
        <v>2259.5110477241124</v>
      </c>
      <c r="AZ303">
        <f t="shared" si="340"/>
        <v>1423.8029065245214</v>
      </c>
      <c r="BA303">
        <f t="shared" si="341"/>
        <v>1109.932620243937</v>
      </c>
      <c r="BB303">
        <f t="shared" si="342"/>
        <v>725.10817294475385</v>
      </c>
      <c r="BC303">
        <f t="shared" si="343"/>
        <v>204.09343072805265</v>
      </c>
      <c r="BD303">
        <f t="shared" si="344"/>
        <v>204.60394990634288</v>
      </c>
      <c r="BF303">
        <f t="shared" si="365"/>
        <v>394.66702615351483</v>
      </c>
      <c r="BG303">
        <f t="shared" si="345"/>
        <v>698.4276672292151</v>
      </c>
      <c r="BH303">
        <f t="shared" si="346"/>
        <v>2156.144196924989</v>
      </c>
      <c r="BI303">
        <f t="shared" si="347"/>
        <v>1358.6675655159797</v>
      </c>
      <c r="BJ303">
        <f t="shared" si="348"/>
        <v>1059.1560419796278</v>
      </c>
      <c r="BK303">
        <f t="shared" si="349"/>
        <v>692.45663784535236</v>
      </c>
      <c r="BL303">
        <f t="shared" si="350"/>
        <v>194.75667832562596</v>
      </c>
      <c r="BM303">
        <f t="shared" si="351"/>
        <v>195.24384255737348</v>
      </c>
    </row>
    <row r="304" spans="1:65" hidden="1" x14ac:dyDescent="0.35">
      <c r="A304" s="9">
        <v>28</v>
      </c>
      <c r="B304" s="16">
        <f t="shared" ref="B304:I304" si="416">V304+AE304+AN304+AW304+BF304+B174</f>
        <v>2245.3026128104325</v>
      </c>
      <c r="C304" s="16">
        <f t="shared" si="416"/>
        <v>3967.4700823030321</v>
      </c>
      <c r="D304" s="16">
        <f t="shared" si="416"/>
        <v>12287.14408058305</v>
      </c>
      <c r="E304" s="16">
        <f t="shared" si="416"/>
        <v>7963.0972025525562</v>
      </c>
      <c r="F304" s="16">
        <f t="shared" si="416"/>
        <v>6428.7248496049924</v>
      </c>
      <c r="G304" s="16">
        <f t="shared" si="416"/>
        <v>4435.5623934678342</v>
      </c>
      <c r="H304" s="16">
        <f t="shared" si="416"/>
        <v>1330.0298694773712</v>
      </c>
      <c r="I304" s="16">
        <f t="shared" si="416"/>
        <v>1397.2468705820211</v>
      </c>
      <c r="J304" s="16">
        <f t="shared" si="321"/>
        <v>40054.577961381292</v>
      </c>
      <c r="L304" s="9">
        <v>28</v>
      </c>
      <c r="M304" s="9">
        <f t="shared" ref="M304:T304" si="417">M109</f>
        <v>257.85744207999915</v>
      </c>
      <c r="N304" s="9">
        <f t="shared" si="417"/>
        <v>455.61277359999855</v>
      </c>
      <c r="O304" s="9">
        <f t="shared" si="417"/>
        <v>1411.4302092799958</v>
      </c>
      <c r="P304" s="9">
        <f t="shared" si="417"/>
        <v>915.10310271999685</v>
      </c>
      <c r="Q304" s="9">
        <f t="shared" si="417"/>
        <v>738.67432655999767</v>
      </c>
      <c r="R304" s="9">
        <f t="shared" si="417"/>
        <v>502.14343983999839</v>
      </c>
      <c r="S304" s="9">
        <f t="shared" si="417"/>
        <v>147.34710975999954</v>
      </c>
      <c r="T304" s="9">
        <f t="shared" si="417"/>
        <v>149.28588751999953</v>
      </c>
      <c r="V304">
        <f t="shared" si="354"/>
        <v>487.24158983487018</v>
      </c>
      <c r="W304">
        <f t="shared" si="355"/>
        <v>862.25345522798671</v>
      </c>
      <c r="X304">
        <f t="shared" si="356"/>
        <v>2661.8973889506574</v>
      </c>
      <c r="Y304">
        <f t="shared" si="357"/>
        <v>1677.36167657842</v>
      </c>
      <c r="Z304">
        <f t="shared" si="358"/>
        <v>1307.5956175184169</v>
      </c>
      <c r="AA304">
        <f t="shared" si="359"/>
        <v>854.12414546245827</v>
      </c>
      <c r="AB304">
        <f t="shared" si="360"/>
        <v>240.43952823518975</v>
      </c>
      <c r="AC304">
        <f t="shared" si="361"/>
        <v>241.04096351875205</v>
      </c>
      <c r="AE304">
        <f t="shared" si="362"/>
        <v>464.99022052643409</v>
      </c>
      <c r="AF304">
        <f t="shared" si="324"/>
        <v>822.87602836207554</v>
      </c>
      <c r="AG304">
        <f t="shared" si="325"/>
        <v>2540.3337476310057</v>
      </c>
      <c r="AH304">
        <f t="shared" si="326"/>
        <v>1600.7598533596486</v>
      </c>
      <c r="AI304">
        <f t="shared" si="327"/>
        <v>1247.8802861540407</v>
      </c>
      <c r="AJ304">
        <f t="shared" si="328"/>
        <v>815.11838846588944</v>
      </c>
      <c r="AK304">
        <f t="shared" si="329"/>
        <v>229.4591258009055</v>
      </c>
      <c r="AL304">
        <f t="shared" si="330"/>
        <v>230.03309471277686</v>
      </c>
      <c r="AN304">
        <f t="shared" si="363"/>
        <v>443.75469880943029</v>
      </c>
      <c r="AO304">
        <f t="shared" si="331"/>
        <v>785.2963094791678</v>
      </c>
      <c r="AP304">
        <f t="shared" si="332"/>
        <v>2424.3198830701931</v>
      </c>
      <c r="AQ304">
        <f t="shared" si="333"/>
        <v>1527.6551532409194</v>
      </c>
      <c r="AR304">
        <f t="shared" si="334"/>
        <v>1190.8911544539287</v>
      </c>
      <c r="AS304">
        <f t="shared" si="335"/>
        <v>777.89860554792244</v>
      </c>
      <c r="AT304">
        <f t="shared" si="336"/>
        <v>218.98001455509635</v>
      </c>
      <c r="AU304">
        <f t="shared" si="337"/>
        <v>219.527771024738</v>
      </c>
      <c r="AW304">
        <f t="shared" si="364"/>
        <v>423.48624748772238</v>
      </c>
      <c r="AX304">
        <f t="shared" si="338"/>
        <v>749.42797937584919</v>
      </c>
      <c r="AY304">
        <f t="shared" si="339"/>
        <v>2313.5893157768451</v>
      </c>
      <c r="AZ304">
        <f t="shared" si="340"/>
        <v>1457.8796574706378</v>
      </c>
      <c r="BA304">
        <f t="shared" si="341"/>
        <v>1136.4973205221154</v>
      </c>
      <c r="BB304">
        <f t="shared" si="342"/>
        <v>742.41698071776568</v>
      </c>
      <c r="BC304">
        <f t="shared" si="343"/>
        <v>208.97812437264912</v>
      </c>
      <c r="BD304">
        <f t="shared" si="344"/>
        <v>209.50086212052656</v>
      </c>
      <c r="BF304">
        <f t="shared" si="365"/>
        <v>404.12731356516497</v>
      </c>
      <c r="BG304">
        <f t="shared" si="345"/>
        <v>715.16918863938383</v>
      </c>
      <c r="BH304">
        <f t="shared" si="346"/>
        <v>2207.8276223245507</v>
      </c>
      <c r="BI304">
        <f t="shared" si="347"/>
        <v>1391.2352360202503</v>
      </c>
      <c r="BJ304">
        <f t="shared" si="348"/>
        <v>1084.5443311117824</v>
      </c>
      <c r="BK304">
        <f t="shared" si="349"/>
        <v>708.78240539505305</v>
      </c>
      <c r="BL304">
        <f t="shared" si="350"/>
        <v>199.42505452683932</v>
      </c>
      <c r="BM304">
        <f t="shared" si="351"/>
        <v>199.92389623185818</v>
      </c>
    </row>
    <row r="305" spans="1:65" hidden="1" x14ac:dyDescent="0.35">
      <c r="A305" s="9">
        <v>29</v>
      </c>
      <c r="B305" s="16">
        <f t="shared" ref="B305:I305" si="418">V305+AE305+AN305+AW305+BF305+B175</f>
        <v>2299.039834827905</v>
      </c>
      <c r="C305" s="16">
        <f t="shared" si="418"/>
        <v>4062.4235270092167</v>
      </c>
      <c r="D305" s="16">
        <f t="shared" si="418"/>
        <v>12581.215085950449</v>
      </c>
      <c r="E305" s="16">
        <f t="shared" si="418"/>
        <v>8153.7097737837321</v>
      </c>
      <c r="F305" s="16">
        <f t="shared" si="418"/>
        <v>6582.6417691814722</v>
      </c>
      <c r="G305" s="16">
        <f t="shared" si="418"/>
        <v>4541.1087221744456</v>
      </c>
      <c r="H305" s="16">
        <f t="shared" si="418"/>
        <v>1362.0916076755725</v>
      </c>
      <c r="I305" s="16">
        <f t="shared" si="418"/>
        <v>1431.5956731519129</v>
      </c>
      <c r="J305" s="16">
        <f t="shared" si="321"/>
        <v>41013.825993754705</v>
      </c>
      <c r="L305" s="9">
        <v>29</v>
      </c>
      <c r="M305" s="9">
        <f t="shared" ref="M305:T305" si="419">M110</f>
        <v>264.02711386707142</v>
      </c>
      <c r="N305" s="9">
        <f t="shared" si="419"/>
        <v>466.51407337414884</v>
      </c>
      <c r="O305" s="9">
        <f t="shared" si="419"/>
        <v>1445.2010443250231</v>
      </c>
      <c r="P305" s="9">
        <f t="shared" si="419"/>
        <v>936.99847928765189</v>
      </c>
      <c r="Q305" s="9">
        <f t="shared" si="419"/>
        <v>756.34834874702426</v>
      </c>
      <c r="R305" s="9">
        <f t="shared" si="419"/>
        <v>514.15806384640234</v>
      </c>
      <c r="S305" s="9">
        <f t="shared" si="419"/>
        <v>150.87263649546941</v>
      </c>
      <c r="T305" s="9">
        <f t="shared" si="419"/>
        <v>152.85780276514666</v>
      </c>
      <c r="V305">
        <f t="shared" si="354"/>
        <v>498.89966257663423</v>
      </c>
      <c r="W305">
        <f t="shared" si="355"/>
        <v>882.88431620660731</v>
      </c>
      <c r="X305">
        <f t="shared" si="356"/>
        <v>2725.5877512656143</v>
      </c>
      <c r="Y305">
        <f t="shared" si="357"/>
        <v>1717.4953696944481</v>
      </c>
      <c r="Z305">
        <f t="shared" si="358"/>
        <v>1338.8820371177947</v>
      </c>
      <c r="AA305">
        <f t="shared" si="359"/>
        <v>874.56049117687485</v>
      </c>
      <c r="AB305">
        <f t="shared" si="360"/>
        <v>246.19244746179203</v>
      </c>
      <c r="AC305">
        <f t="shared" si="361"/>
        <v>246.80827309386211</v>
      </c>
      <c r="AE305">
        <f t="shared" si="362"/>
        <v>476.11590518065213</v>
      </c>
      <c r="AF305">
        <f t="shared" si="324"/>
        <v>842.56474179503107</v>
      </c>
      <c r="AG305">
        <f t="shared" si="325"/>
        <v>2601.1155682908311</v>
      </c>
      <c r="AH305">
        <f t="shared" si="326"/>
        <v>1639.0607649690346</v>
      </c>
      <c r="AI305">
        <f t="shared" si="327"/>
        <v>1277.7379518362288</v>
      </c>
      <c r="AJ305">
        <f t="shared" si="328"/>
        <v>834.62126696417386</v>
      </c>
      <c r="AK305">
        <f t="shared" si="329"/>
        <v>234.94932701804763</v>
      </c>
      <c r="AL305">
        <f t="shared" si="330"/>
        <v>235.53702911576445</v>
      </c>
      <c r="AN305">
        <f t="shared" si="363"/>
        <v>454.37245966793228</v>
      </c>
      <c r="AO305">
        <f t="shared" si="331"/>
        <v>804.08616892062162</v>
      </c>
      <c r="AP305">
        <f t="shared" si="332"/>
        <v>2482.3268153505996</v>
      </c>
      <c r="AQ305">
        <f t="shared" si="333"/>
        <v>1564.2075033002839</v>
      </c>
      <c r="AR305">
        <f t="shared" si="334"/>
        <v>1219.3857203039847</v>
      </c>
      <c r="AS305">
        <f t="shared" si="335"/>
        <v>796.50849700690594</v>
      </c>
      <c r="AT305">
        <f t="shared" si="336"/>
        <v>224.21957017800094</v>
      </c>
      <c r="AU305">
        <f t="shared" si="337"/>
        <v>224.78043286875746</v>
      </c>
      <c r="AW305">
        <f t="shared" si="364"/>
        <v>433.62047314857631</v>
      </c>
      <c r="AX305">
        <f t="shared" si="338"/>
        <v>767.36214442750838</v>
      </c>
      <c r="AY305">
        <f t="shared" si="339"/>
        <v>2368.9545994235191</v>
      </c>
      <c r="AZ305">
        <f t="shared" si="340"/>
        <v>1492.7674053557785</v>
      </c>
      <c r="BA305">
        <f t="shared" si="341"/>
        <v>1163.6942374880221</v>
      </c>
      <c r="BB305">
        <f t="shared" si="342"/>
        <v>760.15779313284395</v>
      </c>
      <c r="BC305">
        <f t="shared" si="343"/>
        <v>213.97906946387272</v>
      </c>
      <c r="BD305">
        <f t="shared" si="344"/>
        <v>214.51431657263231</v>
      </c>
      <c r="BF305">
        <f t="shared" si="365"/>
        <v>413.80678052644362</v>
      </c>
      <c r="BG305">
        <f t="shared" si="345"/>
        <v>732.29858400761668</v>
      </c>
      <c r="BH305">
        <f t="shared" si="346"/>
        <v>2260.7084690506981</v>
      </c>
      <c r="BI305">
        <f t="shared" si="347"/>
        <v>1424.5574467454439</v>
      </c>
      <c r="BJ305">
        <f t="shared" si="348"/>
        <v>1110.5208258169489</v>
      </c>
      <c r="BK305">
        <f t="shared" si="349"/>
        <v>725.59969305640948</v>
      </c>
      <c r="BL305">
        <f t="shared" si="350"/>
        <v>204.20158944974423</v>
      </c>
      <c r="BM305">
        <f t="shared" si="351"/>
        <v>204.71237917619237</v>
      </c>
    </row>
    <row r="306" spans="1:65" hidden="1" x14ac:dyDescent="0.35">
      <c r="A306" s="9">
        <v>30</v>
      </c>
      <c r="B306" s="16">
        <f t="shared" ref="B306:I306" si="420">V306+AE306+AN306+AW306+BF306+B176</f>
        <v>2354.0570163483676</v>
      </c>
      <c r="C306" s="16">
        <f t="shared" si="420"/>
        <v>4159.6388513028924</v>
      </c>
      <c r="D306" s="16">
        <f t="shared" si="420"/>
        <v>12882.290344219189</v>
      </c>
      <c r="E306" s="16">
        <f t="shared" si="420"/>
        <v>8348.854175563014</v>
      </c>
      <c r="F306" s="16">
        <f t="shared" si="420"/>
        <v>6740.2091466660522</v>
      </c>
      <c r="G306" s="16">
        <f t="shared" si="420"/>
        <v>4649.3518475103601</v>
      </c>
      <c r="H306" s="16">
        <f t="shared" si="420"/>
        <v>1394.8690000538954</v>
      </c>
      <c r="I306" s="16">
        <f t="shared" si="420"/>
        <v>1466.6236284494189</v>
      </c>
      <c r="J306" s="16">
        <f t="shared" si="321"/>
        <v>41995.894010113188</v>
      </c>
      <c r="L306" s="9">
        <v>30</v>
      </c>
      <c r="M306" s="9">
        <f t="shared" ref="M306:T306" si="421">M111</f>
        <v>270.34440539958581</v>
      </c>
      <c r="N306" s="9">
        <f t="shared" si="421"/>
        <v>477.67620502934341</v>
      </c>
      <c r="O306" s="9">
        <f t="shared" si="421"/>
        <v>1479.7799032398386</v>
      </c>
      <c r="P306" s="9">
        <f t="shared" si="421"/>
        <v>959.41773946319165</v>
      </c>
      <c r="Q306" s="9">
        <f t="shared" si="421"/>
        <v>774.44525155821202</v>
      </c>
      <c r="R306" s="9">
        <f t="shared" si="421"/>
        <v>526.46015788340401</v>
      </c>
      <c r="S306" s="9">
        <f t="shared" si="421"/>
        <v>154.4825173711919</v>
      </c>
      <c r="T306" s="9">
        <f t="shared" si="421"/>
        <v>156.51518207344446</v>
      </c>
      <c r="V306">
        <f t="shared" si="354"/>
        <v>510.83667401671789</v>
      </c>
      <c r="W306">
        <f t="shared" si="355"/>
        <v>904.00880470274819</v>
      </c>
      <c r="X306">
        <f t="shared" si="356"/>
        <v>2790.8020109822396</v>
      </c>
      <c r="Y306">
        <f t="shared" si="357"/>
        <v>1758.589327887262</v>
      </c>
      <c r="Z306">
        <f t="shared" si="358"/>
        <v>1370.9170361223141</v>
      </c>
      <c r="AA306">
        <f t="shared" si="359"/>
        <v>895.48581425155487</v>
      </c>
      <c r="AB306">
        <f t="shared" si="360"/>
        <v>252.08301480881275</v>
      </c>
      <c r="AC306">
        <f t="shared" si="361"/>
        <v>252.71357510231189</v>
      </c>
      <c r="AE306">
        <f t="shared" si="362"/>
        <v>487.50778387864318</v>
      </c>
      <c r="AF306">
        <f t="shared" si="324"/>
        <v>862.72452900081919</v>
      </c>
      <c r="AG306">
        <f t="shared" si="325"/>
        <v>2663.3516597782227</v>
      </c>
      <c r="AH306">
        <f t="shared" si="326"/>
        <v>1678.2780673317416</v>
      </c>
      <c r="AI306">
        <f t="shared" si="327"/>
        <v>1308.309994477012</v>
      </c>
      <c r="AJ306">
        <f t="shared" si="328"/>
        <v>854.59087907052424</v>
      </c>
      <c r="AK306">
        <f t="shared" si="329"/>
        <v>240.57088723991984</v>
      </c>
      <c r="AL306">
        <f t="shared" si="330"/>
        <v>241.17265110481333</v>
      </c>
      <c r="AN306">
        <f t="shared" si="363"/>
        <v>465.24418242429221</v>
      </c>
      <c r="AO306">
        <f t="shared" si="331"/>
        <v>823.32545535782629</v>
      </c>
      <c r="AP306">
        <f t="shared" si="332"/>
        <v>2541.7211918207154</v>
      </c>
      <c r="AQ306">
        <f t="shared" si="333"/>
        <v>1601.6341341346592</v>
      </c>
      <c r="AR306">
        <f t="shared" si="334"/>
        <v>1248.5618360701067</v>
      </c>
      <c r="AS306">
        <f t="shared" si="335"/>
        <v>815.56488198553984</v>
      </c>
      <c r="AT306">
        <f t="shared" si="336"/>
        <v>229.58444859802427</v>
      </c>
      <c r="AU306">
        <f t="shared" si="337"/>
        <v>230.15873099226098</v>
      </c>
      <c r="AW306">
        <f t="shared" si="364"/>
        <v>443.99646640825426</v>
      </c>
      <c r="AX306">
        <f t="shared" si="338"/>
        <v>785.72415667406506</v>
      </c>
      <c r="AY306">
        <f t="shared" si="339"/>
        <v>2425.6407073870596</v>
      </c>
      <c r="AZ306">
        <f t="shared" si="340"/>
        <v>1528.4874543280312</v>
      </c>
      <c r="BA306">
        <f t="shared" si="341"/>
        <v>1191.5399788960035</v>
      </c>
      <c r="BB306">
        <f t="shared" si="342"/>
        <v>778.33314506987494</v>
      </c>
      <c r="BC306">
        <f t="shared" si="343"/>
        <v>219.09931982093678</v>
      </c>
      <c r="BD306">
        <f t="shared" si="344"/>
        <v>219.64737472069487</v>
      </c>
      <c r="BF306">
        <f t="shared" si="365"/>
        <v>423.71362683750999</v>
      </c>
      <c r="BG306">
        <f t="shared" si="345"/>
        <v>749.83036421756265</v>
      </c>
      <c r="BH306">
        <f t="shared" si="346"/>
        <v>2314.8315342371088</v>
      </c>
      <c r="BI306">
        <f t="shared" si="347"/>
        <v>1458.6624260506112</v>
      </c>
      <c r="BJ306">
        <f t="shared" si="348"/>
        <v>1137.1075316524857</v>
      </c>
      <c r="BK306">
        <f t="shared" si="349"/>
        <v>742.87874309462666</v>
      </c>
      <c r="BL306">
        <f t="shared" si="350"/>
        <v>209.09032945680849</v>
      </c>
      <c r="BM306">
        <f t="shared" si="351"/>
        <v>209.61334787441234</v>
      </c>
    </row>
    <row r="307" spans="1:65" hidden="1" x14ac:dyDescent="0.35">
      <c r="A307" s="9">
        <v>31</v>
      </c>
      <c r="B307" s="16">
        <f t="shared" ref="B307:I307" si="422">V307+AE307+AN307+AW307+BF307+B177</f>
        <v>2410.3871053986281</v>
      </c>
      <c r="C307" s="16">
        <f t="shared" si="422"/>
        <v>4259.1742264064933</v>
      </c>
      <c r="D307" s="16">
        <f t="shared" si="422"/>
        <v>13190.550207467944</v>
      </c>
      <c r="E307" s="16">
        <f t="shared" si="422"/>
        <v>8548.6493042414131</v>
      </c>
      <c r="F307" s="16">
        <f t="shared" si="422"/>
        <v>6901.5251502596848</v>
      </c>
      <c r="G307" s="16">
        <f t="shared" si="422"/>
        <v>4760.3028614040295</v>
      </c>
      <c r="H307" s="16">
        <f t="shared" si="422"/>
        <v>1428.3900933590326</v>
      </c>
      <c r="I307" s="16">
        <f t="shared" si="422"/>
        <v>1502.3679734470645</v>
      </c>
      <c r="J307" s="16">
        <f t="shared" si="321"/>
        <v>43001.346921984295</v>
      </c>
      <c r="L307" s="9">
        <v>31</v>
      </c>
      <c r="M307" s="9">
        <f t="shared" ref="M307:T307" si="423">M112</f>
        <v>276.81284872754372</v>
      </c>
      <c r="N307" s="9">
        <f t="shared" si="423"/>
        <v>489.10540940581035</v>
      </c>
      <c r="O307" s="9">
        <f t="shared" si="423"/>
        <v>1515.1861193507659</v>
      </c>
      <c r="P307" s="9">
        <f t="shared" si="423"/>
        <v>982.37341804060611</v>
      </c>
      <c r="Q307" s="9">
        <f t="shared" si="423"/>
        <v>792.97515312176051</v>
      </c>
      <c r="R307" s="9">
        <f t="shared" si="423"/>
        <v>539.05660015363776</v>
      </c>
      <c r="S307" s="9">
        <f t="shared" si="423"/>
        <v>158.17877070145354</v>
      </c>
      <c r="T307" s="9">
        <f t="shared" si="423"/>
        <v>160.26007031594639</v>
      </c>
      <c r="V307">
        <f t="shared" si="354"/>
        <v>523.05929835394886</v>
      </c>
      <c r="W307">
        <f t="shared" si="355"/>
        <v>925.63873179969994</v>
      </c>
      <c r="X307">
        <f t="shared" si="356"/>
        <v>2857.5766305717261</v>
      </c>
      <c r="Y307">
        <f t="shared" si="357"/>
        <v>1800.6665275315581</v>
      </c>
      <c r="Z307">
        <f t="shared" si="358"/>
        <v>1403.7185258788713</v>
      </c>
      <c r="AA307">
        <f t="shared" si="359"/>
        <v>916.91181253363447</v>
      </c>
      <c r="AB307">
        <f t="shared" si="360"/>
        <v>258.11452379891301</v>
      </c>
      <c r="AC307">
        <f t="shared" si="361"/>
        <v>258.76017130517789</v>
      </c>
      <c r="AE307">
        <f t="shared" si="362"/>
        <v>499.17222894768048</v>
      </c>
      <c r="AF307">
        <f t="shared" si="324"/>
        <v>883.36666685178375</v>
      </c>
      <c r="AG307">
        <f t="shared" si="325"/>
        <v>2727.0768353802309</v>
      </c>
      <c r="AH307">
        <f t="shared" si="326"/>
        <v>1718.4336976095017</v>
      </c>
      <c r="AI307">
        <f t="shared" si="327"/>
        <v>1339.613515299663</v>
      </c>
      <c r="AJ307">
        <f t="shared" si="328"/>
        <v>875.03834666103944</v>
      </c>
      <c r="AK307">
        <f t="shared" si="329"/>
        <v>246.32695102436631</v>
      </c>
      <c r="AL307">
        <f t="shared" si="330"/>
        <v>246.94311310356261</v>
      </c>
      <c r="AN307">
        <f t="shared" si="363"/>
        <v>476.37598315146772</v>
      </c>
      <c r="AO307">
        <f t="shared" si="331"/>
        <v>843.02499217932268</v>
      </c>
      <c r="AP307">
        <f t="shared" si="332"/>
        <v>2602.5364257994688</v>
      </c>
      <c r="AQ307">
        <f t="shared" si="333"/>
        <v>1639.9561007332006</v>
      </c>
      <c r="AR307">
        <f t="shared" si="334"/>
        <v>1278.4359152735592</v>
      </c>
      <c r="AS307">
        <f t="shared" si="335"/>
        <v>835.0778805280321</v>
      </c>
      <c r="AT307">
        <f t="shared" si="336"/>
        <v>235.07766791897208</v>
      </c>
      <c r="AU307">
        <f t="shared" si="337"/>
        <v>235.66569104853716</v>
      </c>
      <c r="AW307">
        <f t="shared" si="364"/>
        <v>454.62032441627321</v>
      </c>
      <c r="AX307">
        <f t="shared" si="338"/>
        <v>804.52480601594561</v>
      </c>
      <c r="AY307">
        <f t="shared" si="339"/>
        <v>2483.6809496038877</v>
      </c>
      <c r="AZ307">
        <f t="shared" si="340"/>
        <v>1565.0607942313454</v>
      </c>
      <c r="BA307">
        <f t="shared" si="341"/>
        <v>1220.050907483055</v>
      </c>
      <c r="BB307">
        <f t="shared" si="342"/>
        <v>796.94901352770751</v>
      </c>
      <c r="BC307">
        <f t="shared" si="343"/>
        <v>224.3418842094805</v>
      </c>
      <c r="BD307">
        <f t="shared" si="344"/>
        <v>224.90305285647793</v>
      </c>
      <c r="BF307">
        <f t="shared" si="365"/>
        <v>433.85504662288213</v>
      </c>
      <c r="BG307">
        <f t="shared" si="345"/>
        <v>767.77726044581379</v>
      </c>
      <c r="BH307">
        <f t="shared" si="346"/>
        <v>2370.2361208120842</v>
      </c>
      <c r="BI307">
        <f t="shared" si="347"/>
        <v>1493.5749401893213</v>
      </c>
      <c r="BJ307">
        <f t="shared" si="348"/>
        <v>1164.3237552742446</v>
      </c>
      <c r="BK307">
        <f t="shared" si="349"/>
        <v>760.60594408225074</v>
      </c>
      <c r="BL307">
        <f t="shared" si="350"/>
        <v>214.09482463887264</v>
      </c>
      <c r="BM307">
        <f t="shared" si="351"/>
        <v>214.63036129755361</v>
      </c>
    </row>
    <row r="308" spans="1:65" hidden="1" x14ac:dyDescent="0.35">
      <c r="A308" s="9">
        <v>32</v>
      </c>
      <c r="B308" s="16">
        <f t="shared" ref="B308:I308" si="424">V308+AE308+AN308+AW308+BF308+B178</f>
        <v>2468.0629035388029</v>
      </c>
      <c r="C308" s="16">
        <f t="shared" si="424"/>
        <v>4361.0875770131834</v>
      </c>
      <c r="D308" s="16">
        <f t="shared" si="424"/>
        <v>13506.174213478911</v>
      </c>
      <c r="E308" s="16">
        <f t="shared" si="424"/>
        <v>8753.2130170997079</v>
      </c>
      <c r="F308" s="16">
        <f t="shared" si="424"/>
        <v>7066.6865561134091</v>
      </c>
      <c r="G308" s="16">
        <f t="shared" si="424"/>
        <v>4873.9908409654799</v>
      </c>
      <c r="H308" s="16">
        <f t="shared" si="424"/>
        <v>1462.6813001738458</v>
      </c>
      <c r="I308" s="16">
        <f t="shared" si="424"/>
        <v>1538.8639283238554</v>
      </c>
      <c r="J308" s="16">
        <f t="shared" si="321"/>
        <v>44030.760336707201</v>
      </c>
      <c r="L308" s="9">
        <v>32</v>
      </c>
      <c r="M308" s="9">
        <f t="shared" ref="M308:T308" si="425">M113</f>
        <v>283.43606041116692</v>
      </c>
      <c r="N308" s="9">
        <f t="shared" si="425"/>
        <v>500.80807666634752</v>
      </c>
      <c r="O308" s="9">
        <f t="shared" si="425"/>
        <v>1551.4394885663876</v>
      </c>
      <c r="P308" s="9">
        <f t="shared" si="425"/>
        <v>1005.8783497298552</v>
      </c>
      <c r="Q308" s="9">
        <f t="shared" si="425"/>
        <v>811.948413659057</v>
      </c>
      <c r="R308" s="9">
        <f t="shared" si="425"/>
        <v>551.95443343227237</v>
      </c>
      <c r="S308" s="9">
        <f t="shared" si="425"/>
        <v>161.96346309209537</v>
      </c>
      <c r="T308" s="9">
        <f t="shared" si="425"/>
        <v>164.09456129067559</v>
      </c>
      <c r="V308">
        <f t="shared" si="354"/>
        <v>535.57436941724279</v>
      </c>
      <c r="W308">
        <f t="shared" si="355"/>
        <v>947.78619107222653</v>
      </c>
      <c r="X308">
        <f t="shared" si="356"/>
        <v>2925.9489445960771</v>
      </c>
      <c r="Y308">
        <f t="shared" si="357"/>
        <v>1843.7504945392579</v>
      </c>
      <c r="Z308">
        <f t="shared" si="358"/>
        <v>1437.3048461288331</v>
      </c>
      <c r="AA308">
        <f t="shared" si="359"/>
        <v>938.85046463902972</v>
      </c>
      <c r="AB308">
        <f t="shared" si="360"/>
        <v>264.29034672755108</v>
      </c>
      <c r="AC308">
        <f t="shared" si="361"/>
        <v>264.95144243337603</v>
      </c>
      <c r="AE308">
        <f t="shared" si="362"/>
        <v>511.11576365081476</v>
      </c>
      <c r="AF308">
        <f t="shared" si="324"/>
        <v>904.5026993257419</v>
      </c>
      <c r="AG308">
        <f t="shared" si="325"/>
        <v>2792.3267329759783</v>
      </c>
      <c r="AH308">
        <f t="shared" si="326"/>
        <v>1759.5501125705296</v>
      </c>
      <c r="AI308">
        <f t="shared" si="327"/>
        <v>1371.6660205892672</v>
      </c>
      <c r="AJ308">
        <f t="shared" si="328"/>
        <v>895.97507959733696</v>
      </c>
      <c r="AK308">
        <f t="shared" si="329"/>
        <v>252.22073741163967</v>
      </c>
      <c r="AL308">
        <f t="shared" si="330"/>
        <v>252.85164220437025</v>
      </c>
      <c r="AN308">
        <f t="shared" si="363"/>
        <v>487.77410604957407</v>
      </c>
      <c r="AO308">
        <f t="shared" si="331"/>
        <v>863.19582951555333</v>
      </c>
      <c r="AP308">
        <f t="shared" si="332"/>
        <v>2664.8066305898496</v>
      </c>
      <c r="AQ308">
        <f t="shared" si="333"/>
        <v>1679.1948991713512</v>
      </c>
      <c r="AR308">
        <f t="shared" si="334"/>
        <v>1309.0247152866111</v>
      </c>
      <c r="AS308">
        <f t="shared" si="335"/>
        <v>855.05811359453583</v>
      </c>
      <c r="AT308">
        <f t="shared" si="336"/>
        <v>240.7023094716692</v>
      </c>
      <c r="AU308">
        <f t="shared" si="337"/>
        <v>241.30440207604988</v>
      </c>
      <c r="AW308">
        <f t="shared" si="364"/>
        <v>465.49815378387041</v>
      </c>
      <c r="AX308">
        <f t="shared" si="338"/>
        <v>823.77489909763426</v>
      </c>
      <c r="AY308">
        <f t="shared" si="339"/>
        <v>2543.1086877016783</v>
      </c>
      <c r="AZ308">
        <f t="shared" si="340"/>
        <v>1602.5084474822729</v>
      </c>
      <c r="BA308">
        <f t="shared" si="341"/>
        <v>1249.243411378307</v>
      </c>
      <c r="BB308">
        <f t="shared" si="342"/>
        <v>816.01344702786992</v>
      </c>
      <c r="BC308">
        <f t="shared" si="343"/>
        <v>229.7097760642263</v>
      </c>
      <c r="BD308">
        <f t="shared" si="344"/>
        <v>230.28437195250754</v>
      </c>
      <c r="BF308">
        <f t="shared" si="365"/>
        <v>444.23768551957767</v>
      </c>
      <c r="BG308">
        <f t="shared" si="345"/>
        <v>786.15103323087965</v>
      </c>
      <c r="BH308">
        <f t="shared" si="346"/>
        <v>2426.9585352079857</v>
      </c>
      <c r="BI308">
        <f t="shared" si="347"/>
        <v>1529.3178672103334</v>
      </c>
      <c r="BJ308">
        <f t="shared" si="348"/>
        <v>1192.1873313786496</v>
      </c>
      <c r="BK308">
        <f t="shared" si="349"/>
        <v>778.77747880497907</v>
      </c>
      <c r="BL308">
        <f t="shared" si="350"/>
        <v>219.21835442417654</v>
      </c>
      <c r="BM308">
        <f t="shared" si="351"/>
        <v>219.76670707701578</v>
      </c>
    </row>
    <row r="309" spans="1:65" hidden="1" x14ac:dyDescent="0.35">
      <c r="A309" s="9">
        <v>33</v>
      </c>
      <c r="B309" s="16">
        <f t="shared" ref="B309:I309" si="426">V309+AE309+AN309+AW309+BF309+B179</f>
        <v>2527.1174379592089</v>
      </c>
      <c r="C309" s="16">
        <f t="shared" si="426"/>
        <v>4465.4372358772416</v>
      </c>
      <c r="D309" s="16">
        <f t="shared" si="426"/>
        <v>13829.343125064315</v>
      </c>
      <c r="E309" s="16">
        <f t="shared" si="426"/>
        <v>8962.6635750226887</v>
      </c>
      <c r="F309" s="16">
        <f t="shared" si="426"/>
        <v>7235.7900438713532</v>
      </c>
      <c r="G309" s="16">
        <f t="shared" si="426"/>
        <v>4990.4570607380165</v>
      </c>
      <c r="H309" s="16">
        <f t="shared" si="426"/>
        <v>1497.7678583570514</v>
      </c>
      <c r="I309" s="16">
        <f t="shared" si="426"/>
        <v>1576.1450491574979</v>
      </c>
      <c r="J309" s="16">
        <f t="shared" si="321"/>
        <v>45084.721386047371</v>
      </c>
      <c r="L309" s="9">
        <v>33</v>
      </c>
      <c r="M309" s="9">
        <f t="shared" ref="M309:T309" si="427">M114</f>
        <v>290.21774354294627</v>
      </c>
      <c r="N309" s="9">
        <f t="shared" si="427"/>
        <v>512.79074986911553</v>
      </c>
      <c r="O309" s="9">
        <f t="shared" si="427"/>
        <v>1588.5602804456007</v>
      </c>
      <c r="P309" s="9">
        <f t="shared" si="427"/>
        <v>1029.9456763328615</v>
      </c>
      <c r="Q309" s="9">
        <f t="shared" si="427"/>
        <v>831.37564127716166</v>
      </c>
      <c r="R309" s="9">
        <f t="shared" si="427"/>
        <v>565.16086900468474</v>
      </c>
      <c r="S309" s="9">
        <f t="shared" si="427"/>
        <v>165.83871059596927</v>
      </c>
      <c r="T309" s="9">
        <f t="shared" si="427"/>
        <v>168.02079889328468</v>
      </c>
      <c r="V309">
        <f t="shared" si="354"/>
        <v>548.38888451567664</v>
      </c>
      <c r="W309">
        <f t="shared" si="355"/>
        <v>970.46356539989949</v>
      </c>
      <c r="X309">
        <f t="shared" si="356"/>
        <v>2995.9571807418261</v>
      </c>
      <c r="Y309">
        <f t="shared" si="357"/>
        <v>1887.8653176136452</v>
      </c>
      <c r="Z309">
        <f t="shared" si="358"/>
        <v>1471.6947753403654</v>
      </c>
      <c r="AA309">
        <f t="shared" si="359"/>
        <v>961.31403623121651</v>
      </c>
      <c r="AB309">
        <f t="shared" si="360"/>
        <v>270.61393656288175</v>
      </c>
      <c r="AC309">
        <f t="shared" si="361"/>
        <v>271.29085009231358</v>
      </c>
      <c r="AE309">
        <f t="shared" si="362"/>
        <v>523.34506653402877</v>
      </c>
      <c r="AF309">
        <f t="shared" si="324"/>
        <v>926.14444519898416</v>
      </c>
      <c r="AG309">
        <f t="shared" si="325"/>
        <v>2859.1378387860277</v>
      </c>
      <c r="AH309">
        <f t="shared" si="326"/>
        <v>1801.6503035548935</v>
      </c>
      <c r="AI309">
        <f t="shared" si="327"/>
        <v>1404.4854333590504</v>
      </c>
      <c r="AJ309">
        <f t="shared" si="328"/>
        <v>917.41277211818351</v>
      </c>
      <c r="AK309">
        <f t="shared" si="329"/>
        <v>258.25554206959538</v>
      </c>
      <c r="AL309">
        <f t="shared" si="330"/>
        <v>258.90154231887317</v>
      </c>
      <c r="AN309">
        <f t="shared" si="363"/>
        <v>499.44493485019439</v>
      </c>
      <c r="AO309">
        <f t="shared" si="331"/>
        <v>883.84926442064761</v>
      </c>
      <c r="AP309">
        <f t="shared" si="332"/>
        <v>2728.5666817829142</v>
      </c>
      <c r="AQ309">
        <f t="shared" si="333"/>
        <v>1719.3725058709404</v>
      </c>
      <c r="AR309">
        <f t="shared" si="334"/>
        <v>1340.345367937939</v>
      </c>
      <c r="AS309">
        <f t="shared" si="335"/>
        <v>875.51659659593633</v>
      </c>
      <c r="AT309">
        <f t="shared" si="336"/>
        <v>246.46152344165444</v>
      </c>
      <c r="AU309">
        <f t="shared" si="337"/>
        <v>247.07802214021007</v>
      </c>
      <c r="AW309">
        <f t="shared" si="364"/>
        <v>476.63612991672227</v>
      </c>
      <c r="AX309">
        <f t="shared" si="338"/>
        <v>843.48536430659374</v>
      </c>
      <c r="AY309">
        <f t="shared" si="339"/>
        <v>2603.9576591457635</v>
      </c>
      <c r="AZ309">
        <f t="shared" si="340"/>
        <v>1640.8516733268123</v>
      </c>
      <c r="BA309">
        <f t="shared" si="341"/>
        <v>1279.1340633324592</v>
      </c>
      <c r="BB309">
        <f t="shared" si="342"/>
        <v>835.53578031120287</v>
      </c>
      <c r="BC309">
        <f t="shared" si="343"/>
        <v>235.20604276794774</v>
      </c>
      <c r="BD309">
        <f t="shared" si="344"/>
        <v>235.7943870142787</v>
      </c>
      <c r="BF309">
        <f t="shared" si="365"/>
        <v>454.86791965172409</v>
      </c>
      <c r="BG309">
        <f t="shared" si="345"/>
        <v>804.96296616425695</v>
      </c>
      <c r="BH309">
        <f t="shared" si="346"/>
        <v>2485.0336114548322</v>
      </c>
      <c r="BI309">
        <f t="shared" si="347"/>
        <v>1565.9131573463033</v>
      </c>
      <c r="BJ309">
        <f t="shared" si="348"/>
        <v>1220.7153713784783</v>
      </c>
      <c r="BK309">
        <f t="shared" si="349"/>
        <v>797.39546291642455</v>
      </c>
      <c r="BL309">
        <f t="shared" si="350"/>
        <v>224.46406524420141</v>
      </c>
      <c r="BM309">
        <f t="shared" si="351"/>
        <v>225.02553951476165</v>
      </c>
    </row>
    <row r="310" spans="1:65" hidden="1" x14ac:dyDescent="0.35">
      <c r="A310" s="9">
        <v>34</v>
      </c>
      <c r="B310" s="16">
        <f t="shared" ref="B310:I310" si="428">V310+AE310+AN310+AW310+BF310+B180</f>
        <v>2587.5841925406467</v>
      </c>
      <c r="C310" s="16">
        <f t="shared" si="428"/>
        <v>4572.2823497922527</v>
      </c>
      <c r="D310" s="16">
        <f t="shared" si="428"/>
        <v>14160.240196995426</v>
      </c>
      <c r="E310" s="16">
        <f t="shared" si="428"/>
        <v>9177.120559512854</v>
      </c>
      <c r="F310" s="16">
        <f t="shared" si="428"/>
        <v>7408.933040650506</v>
      </c>
      <c r="G310" s="16">
        <f t="shared" si="428"/>
        <v>5109.7513424328827</v>
      </c>
      <c r="H310" s="16">
        <f t="shared" si="428"/>
        <v>1533.6741843684536</v>
      </c>
      <c r="I310" s="16">
        <f t="shared" si="428"/>
        <v>1614.2435182167947</v>
      </c>
      <c r="J310" s="16">
        <f t="shared" si="321"/>
        <v>46163.829384509816</v>
      </c>
      <c r="L310" s="9">
        <v>34</v>
      </c>
      <c r="M310" s="9">
        <f t="shared" ref="M310:T310" si="429">M115</f>
        <v>297.16168981807135</v>
      </c>
      <c r="N310" s="9">
        <f t="shared" si="429"/>
        <v>525.06012862591547</v>
      </c>
      <c r="O310" s="9">
        <f t="shared" si="429"/>
        <v>1626.5692495304961</v>
      </c>
      <c r="P310" s="9">
        <f t="shared" si="429"/>
        <v>1054.5888540912001</v>
      </c>
      <c r="Q310" s="9">
        <f t="shared" si="429"/>
        <v>851.2676978998885</v>
      </c>
      <c r="R310" s="9">
        <f t="shared" si="429"/>
        <v>578.68329069834942</v>
      </c>
      <c r="S310" s="9">
        <f t="shared" si="429"/>
        <v>169.80667989604075</v>
      </c>
      <c r="T310" s="9">
        <f t="shared" si="429"/>
        <v>172.04097831572554</v>
      </c>
      <c r="V310">
        <f t="shared" si="354"/>
        <v>561.51000836535513</v>
      </c>
      <c r="W310">
        <f t="shared" si="355"/>
        <v>993.68353391632672</v>
      </c>
      <c r="X310">
        <f t="shared" si="356"/>
        <v>3067.6404812732812</v>
      </c>
      <c r="Y310">
        <f t="shared" si="357"/>
        <v>1933.0356617678635</v>
      </c>
      <c r="Z310">
        <f t="shared" si="358"/>
        <v>1506.9075412468442</v>
      </c>
      <c r="AA310">
        <f t="shared" si="359"/>
        <v>984.31508666978311</v>
      </c>
      <c r="AB310">
        <f t="shared" si="360"/>
        <v>277.08882888355038</v>
      </c>
      <c r="AC310">
        <f t="shared" si="361"/>
        <v>277.78193870453003</v>
      </c>
      <c r="AE310">
        <f t="shared" si="362"/>
        <v>535.86697552485271</v>
      </c>
      <c r="AF310">
        <f t="shared" si="324"/>
        <v>948.30400529944177</v>
      </c>
      <c r="AG310">
        <f t="shared" si="325"/>
        <v>2927.5475097639264</v>
      </c>
      <c r="AH310">
        <f t="shared" si="326"/>
        <v>1844.7578105842692</v>
      </c>
      <c r="AI310">
        <f t="shared" si="327"/>
        <v>1438.0901043497079</v>
      </c>
      <c r="AJ310">
        <f t="shared" si="328"/>
        <v>939.36340417470001</v>
      </c>
      <c r="AK310">
        <f t="shared" si="329"/>
        <v>264.43473931623862</v>
      </c>
      <c r="AL310">
        <f t="shared" si="330"/>
        <v>265.0961962055934</v>
      </c>
      <c r="AN310">
        <f t="shared" si="363"/>
        <v>511.39500069211158</v>
      </c>
      <c r="AO310">
        <f t="shared" si="331"/>
        <v>904.99685480981589</v>
      </c>
      <c r="AP310">
        <f t="shared" si="332"/>
        <v>2793.852260284471</v>
      </c>
      <c r="AQ310">
        <f t="shared" si="333"/>
        <v>1760.5114047129168</v>
      </c>
      <c r="AR310">
        <f t="shared" si="334"/>
        <v>1372.4154006484946</v>
      </c>
      <c r="AS310">
        <f t="shared" si="335"/>
        <v>896.46468435705992</v>
      </c>
      <c r="AT310">
        <f t="shared" si="336"/>
        <v>252.35853275562488</v>
      </c>
      <c r="AU310">
        <f t="shared" si="337"/>
        <v>252.98978222954159</v>
      </c>
      <c r="AW310">
        <f t="shared" si="364"/>
        <v>488.0405323834583</v>
      </c>
      <c r="AX310">
        <f t="shared" si="338"/>
        <v>863.66731436362068</v>
      </c>
      <c r="AY310">
        <f t="shared" si="339"/>
        <v>2666.2621704643389</v>
      </c>
      <c r="AZ310">
        <f t="shared" si="340"/>
        <v>1680.1120895988761</v>
      </c>
      <c r="BA310">
        <f t="shared" si="341"/>
        <v>1309.739715635199</v>
      </c>
      <c r="BB310">
        <f t="shared" si="342"/>
        <v>855.5261884535696</v>
      </c>
      <c r="BC310">
        <f t="shared" si="343"/>
        <v>240.83378310480109</v>
      </c>
      <c r="BD310">
        <f t="shared" si="344"/>
        <v>241.43620457724435</v>
      </c>
      <c r="BF310">
        <f t="shared" si="365"/>
        <v>465.75202478422318</v>
      </c>
      <c r="BG310">
        <f t="shared" si="345"/>
        <v>824.22416523542529</v>
      </c>
      <c r="BH310">
        <f t="shared" si="346"/>
        <v>2544.4956353002981</v>
      </c>
      <c r="BI310">
        <f t="shared" si="347"/>
        <v>1603.3824153365579</v>
      </c>
      <c r="BJ310">
        <f t="shared" si="348"/>
        <v>1249.9247173554686</v>
      </c>
      <c r="BK310">
        <f t="shared" si="349"/>
        <v>816.46562161381371</v>
      </c>
      <c r="BL310">
        <f t="shared" si="350"/>
        <v>229.83505400607459</v>
      </c>
      <c r="BM310">
        <f t="shared" si="351"/>
        <v>230.40996326452014</v>
      </c>
    </row>
    <row r="311" spans="1:65" hidden="1" x14ac:dyDescent="0.35">
      <c r="A311" s="9">
        <v>35</v>
      </c>
      <c r="B311" s="16">
        <f t="shared" ref="B311:I311" si="430">V311+AE311+AN311+AW311+BF311+B181</f>
        <v>2649.4972536913642</v>
      </c>
      <c r="C311" s="16">
        <f t="shared" si="430"/>
        <v>4681.6831354930519</v>
      </c>
      <c r="D311" s="16">
        <f t="shared" si="430"/>
        <v>14499.051976008202</v>
      </c>
      <c r="E311" s="16">
        <f t="shared" si="430"/>
        <v>9396.7054657152785</v>
      </c>
      <c r="F311" s="16">
        <f t="shared" si="430"/>
        <v>7586.2142803491224</v>
      </c>
      <c r="G311" s="16">
        <f t="shared" si="430"/>
        <v>5231.9297399454763</v>
      </c>
      <c r="H311" s="16">
        <f t="shared" si="430"/>
        <v>1570.424149936804</v>
      </c>
      <c r="I311" s="16">
        <f t="shared" si="430"/>
        <v>1653.1903919267854</v>
      </c>
      <c r="J311" s="16">
        <f t="shared" si="321"/>
        <v>47268.696393066086</v>
      </c>
      <c r="L311" s="9">
        <v>35</v>
      </c>
      <c r="M311" s="9">
        <f t="shared" ref="M311:T311" si="431">M116</f>
        <v>304.27178165439881</v>
      </c>
      <c r="N311" s="9">
        <f t="shared" si="431"/>
        <v>537.62307284799783</v>
      </c>
      <c r="O311" s="9">
        <f t="shared" si="431"/>
        <v>1665.4876469503938</v>
      </c>
      <c r="P311" s="9">
        <f t="shared" si="431"/>
        <v>1079.8216612095953</v>
      </c>
      <c r="Q311" s="9">
        <f t="shared" si="431"/>
        <v>871.63570534079645</v>
      </c>
      <c r="R311" s="9">
        <f t="shared" si="431"/>
        <v>592.52925901119761</v>
      </c>
      <c r="S311" s="9">
        <f t="shared" si="431"/>
        <v>173.86958951679929</v>
      </c>
      <c r="T311" s="9">
        <f t="shared" si="431"/>
        <v>176.15734727359933</v>
      </c>
      <c r="V311">
        <f t="shared" si="354"/>
        <v>574.94507710256812</v>
      </c>
      <c r="W311">
        <f t="shared" si="355"/>
        <v>1017.4590791110902</v>
      </c>
      <c r="X311">
        <f t="shared" si="356"/>
        <v>3141.0389249572045</v>
      </c>
      <c r="Y311">
        <f t="shared" si="357"/>
        <v>1979.2867821404807</v>
      </c>
      <c r="Z311">
        <f t="shared" si="358"/>
        <v>1542.962831616848</v>
      </c>
      <c r="AA311">
        <f t="shared" si="359"/>
        <v>1007.8664759278323</v>
      </c>
      <c r="AB311">
        <f t="shared" si="360"/>
        <v>283.71864385906929</v>
      </c>
      <c r="AC311">
        <f t="shared" si="361"/>
        <v>284.42833749502745</v>
      </c>
      <c r="AE311">
        <f t="shared" si="362"/>
        <v>548.68849194510392</v>
      </c>
      <c r="AF311">
        <f t="shared" si="324"/>
        <v>970.99376960788425</v>
      </c>
      <c r="AG311">
        <f t="shared" si="325"/>
        <v>2997.5939955186041</v>
      </c>
      <c r="AH311">
        <f t="shared" si="326"/>
        <v>1888.896736176066</v>
      </c>
      <c r="AI311">
        <f t="shared" si="327"/>
        <v>1472.4988227982763</v>
      </c>
      <c r="AJ311">
        <f t="shared" si="328"/>
        <v>961.83924542224167</v>
      </c>
      <c r="AK311">
        <f t="shared" si="329"/>
        <v>270.7617840998945</v>
      </c>
      <c r="AL311">
        <f t="shared" si="330"/>
        <v>271.43906745506172</v>
      </c>
      <c r="AN311">
        <f t="shared" si="363"/>
        <v>523.63098810848214</v>
      </c>
      <c r="AO311">
        <f t="shared" si="331"/>
        <v>926.65043005462894</v>
      </c>
      <c r="AP311">
        <f t="shared" si="332"/>
        <v>2860.699885024198</v>
      </c>
      <c r="AQ311">
        <f t="shared" si="333"/>
        <v>1802.6346076485931</v>
      </c>
      <c r="AR311">
        <f t="shared" si="334"/>
        <v>1405.2527524991012</v>
      </c>
      <c r="AS311">
        <f t="shared" si="335"/>
        <v>917.91404426587997</v>
      </c>
      <c r="AT311">
        <f t="shared" si="336"/>
        <v>258.39663603593175</v>
      </c>
      <c r="AU311">
        <f t="shared" si="337"/>
        <v>259.04298921756754</v>
      </c>
      <c r="AW311">
        <f t="shared" si="364"/>
        <v>499.71776653778494</v>
      </c>
      <c r="AX311">
        <f t="shared" si="338"/>
        <v>884.33208458671834</v>
      </c>
      <c r="AY311">
        <f t="shared" si="339"/>
        <v>2730.0572153744051</v>
      </c>
      <c r="AZ311">
        <f t="shared" si="340"/>
        <v>1720.3117471558967</v>
      </c>
      <c r="BA311">
        <f t="shared" si="341"/>
        <v>1341.0775581418468</v>
      </c>
      <c r="BB311">
        <f t="shared" si="342"/>
        <v>875.99543640531476</v>
      </c>
      <c r="BC311">
        <f t="shared" si="343"/>
        <v>246.59615793021294</v>
      </c>
      <c r="BD311">
        <f t="shared" si="344"/>
        <v>247.212993403393</v>
      </c>
      <c r="BF311">
        <f t="shared" si="365"/>
        <v>476.89627858384068</v>
      </c>
      <c r="BG311">
        <f t="shared" si="345"/>
        <v>843.94573979952304</v>
      </c>
      <c r="BH311">
        <f t="shared" si="346"/>
        <v>2605.3789028823185</v>
      </c>
      <c r="BI311">
        <f t="shared" si="347"/>
        <v>1641.7472524677173</v>
      </c>
      <c r="BJ311">
        <f t="shared" si="348"/>
        <v>1279.8322164953338</v>
      </c>
      <c r="BK311">
        <f t="shared" si="349"/>
        <v>835.99590503369154</v>
      </c>
      <c r="BL311">
        <f t="shared" si="350"/>
        <v>235.33441855543785</v>
      </c>
      <c r="BM311">
        <f t="shared" si="351"/>
        <v>235.92308392088228</v>
      </c>
    </row>
    <row r="312" spans="1:65" hidden="1" x14ac:dyDescent="0.35">
      <c r="A312" s="9">
        <v>36</v>
      </c>
      <c r="B312" s="16">
        <f t="shared" ref="B312:I312" si="432">V312+AE312+AN312+AW312+BF312+B182</f>
        <v>2712.8914051220222</v>
      </c>
      <c r="C312" s="16">
        <f t="shared" si="432"/>
        <v>4793.7010457525921</v>
      </c>
      <c r="D312" s="16">
        <f t="shared" si="432"/>
        <v>14845.968820911656</v>
      </c>
      <c r="E312" s="16">
        <f t="shared" si="432"/>
        <v>9621.5420965283411</v>
      </c>
      <c r="F312" s="16">
        <f t="shared" si="432"/>
        <v>7767.7341834631497</v>
      </c>
      <c r="G312" s="16">
        <f t="shared" si="432"/>
        <v>5357.0530603100869</v>
      </c>
      <c r="H312" s="16">
        <f t="shared" si="432"/>
        <v>1608.0413018791385</v>
      </c>
      <c r="I312" s="16">
        <f t="shared" si="432"/>
        <v>1693.0158180689534</v>
      </c>
      <c r="J312" s="16">
        <f t="shared" si="321"/>
        <v>48399.947732035936</v>
      </c>
      <c r="L312" s="9">
        <v>36</v>
      </c>
      <c r="M312" s="9">
        <f t="shared" ref="M312:T312" si="433">M117</f>
        <v>311.5519943631441</v>
      </c>
      <c r="N312" s="9">
        <f t="shared" si="433"/>
        <v>550.48660658149515</v>
      </c>
      <c r="O312" s="9">
        <f t="shared" si="433"/>
        <v>1705.337232303526</v>
      </c>
      <c r="P312" s="9">
        <f t="shared" si="433"/>
        <v>1105.6582055594281</v>
      </c>
      <c r="Q312" s="9">
        <f t="shared" si="433"/>
        <v>892.49105152148786</v>
      </c>
      <c r="R312" s="9">
        <f t="shared" si="433"/>
        <v>606.70651533875423</v>
      </c>
      <c r="S312" s="9">
        <f t="shared" si="433"/>
        <v>178.02971106465375</v>
      </c>
      <c r="T312" s="9">
        <f t="shared" si="433"/>
        <v>180.37220726287293</v>
      </c>
      <c r="V312">
        <f t="shared" si="354"/>
        <v>588.70160238913888</v>
      </c>
      <c r="W312">
        <f t="shared" si="355"/>
        <v>1041.8034940948291</v>
      </c>
      <c r="X312">
        <f t="shared" si="356"/>
        <v>3216.1935494911381</v>
      </c>
      <c r="Y312">
        <f t="shared" si="357"/>
        <v>2026.6445381284207</v>
      </c>
      <c r="Z312">
        <f t="shared" si="358"/>
        <v>1579.8808052715549</v>
      </c>
      <c r="AA312">
        <f t="shared" si="359"/>
        <v>1031.9813717297777</v>
      </c>
      <c r="AB312">
        <f t="shared" si="360"/>
        <v>290.50708827568712</v>
      </c>
      <c r="AC312">
        <f t="shared" si="361"/>
        <v>291.2337625222072</v>
      </c>
      <c r="AE312">
        <f t="shared" si="362"/>
        <v>561.81678452383608</v>
      </c>
      <c r="AF312">
        <f t="shared" si="324"/>
        <v>994.22642435948728</v>
      </c>
      <c r="AG312">
        <f t="shared" si="325"/>
        <v>3069.3164602379038</v>
      </c>
      <c r="AH312">
        <f t="shared" si="326"/>
        <v>1934.0917591582734</v>
      </c>
      <c r="AI312">
        <f t="shared" si="327"/>
        <v>1507.7308272075622</v>
      </c>
      <c r="AJ312">
        <f t="shared" si="328"/>
        <v>984.85286067503694</v>
      </c>
      <c r="AK312">
        <f t="shared" si="329"/>
        <v>277.24021397948189</v>
      </c>
      <c r="AL312">
        <f t="shared" si="330"/>
        <v>277.93370247504458</v>
      </c>
      <c r="AN312">
        <f t="shared" si="363"/>
        <v>536.15974002679309</v>
      </c>
      <c r="AO312">
        <f t="shared" si="331"/>
        <v>948.82209983125654</v>
      </c>
      <c r="AP312">
        <f t="shared" si="332"/>
        <v>2929.146940271401</v>
      </c>
      <c r="AQ312">
        <f t="shared" si="333"/>
        <v>1845.7656719123297</v>
      </c>
      <c r="AR312">
        <f t="shared" si="334"/>
        <v>1438.8757876486889</v>
      </c>
      <c r="AS312">
        <f t="shared" si="335"/>
        <v>939.87664484406082</v>
      </c>
      <c r="AT312">
        <f t="shared" si="336"/>
        <v>264.5792100679131</v>
      </c>
      <c r="AU312">
        <f t="shared" si="337"/>
        <v>265.24102833631463</v>
      </c>
      <c r="AW312">
        <f t="shared" si="364"/>
        <v>511.67437732313351</v>
      </c>
      <c r="AX312">
        <f t="shared" si="338"/>
        <v>905.49125732067364</v>
      </c>
      <c r="AY312">
        <f t="shared" si="339"/>
        <v>2795.3785501993016</v>
      </c>
      <c r="AZ312">
        <f t="shared" si="340"/>
        <v>1761.473177402245</v>
      </c>
      <c r="BA312">
        <f t="shared" si="341"/>
        <v>1373.1651553204742</v>
      </c>
      <c r="BB312">
        <f t="shared" si="342"/>
        <v>896.95474033559731</v>
      </c>
      <c r="BC312">
        <f t="shared" si="343"/>
        <v>252.49639698307237</v>
      </c>
      <c r="BD312">
        <f t="shared" si="344"/>
        <v>253.12799131048027</v>
      </c>
      <c r="BF312">
        <f t="shared" si="365"/>
        <v>488.30702256081281</v>
      </c>
      <c r="BG312">
        <f t="shared" si="345"/>
        <v>864.13891219312063</v>
      </c>
      <c r="BH312">
        <f t="shared" si="346"/>
        <v>2667.7180591283618</v>
      </c>
      <c r="BI312">
        <f t="shared" si="347"/>
        <v>1681.0294998118072</v>
      </c>
      <c r="BJ312">
        <f t="shared" si="348"/>
        <v>1310.4548873185902</v>
      </c>
      <c r="BK312">
        <f t="shared" si="349"/>
        <v>855.9956707195031</v>
      </c>
      <c r="BL312">
        <f t="shared" si="350"/>
        <v>240.96528824282541</v>
      </c>
      <c r="BM312">
        <f t="shared" si="351"/>
        <v>241.56803866213767</v>
      </c>
    </row>
    <row r="313" spans="1:65" hidden="1" x14ac:dyDescent="0.35">
      <c r="A313" s="9">
        <v>37</v>
      </c>
      <c r="B313" s="16">
        <f t="shared" ref="B313:I313" si="434">V313+AE313+AN313+AW313+BF313+B183</f>
        <v>2777.8021922813527</v>
      </c>
      <c r="C313" s="16">
        <f t="shared" si="434"/>
        <v>4908.3988822051342</v>
      </c>
      <c r="D313" s="16">
        <f t="shared" si="434"/>
        <v>15201.185256291921</v>
      </c>
      <c r="E313" s="16">
        <f t="shared" si="434"/>
        <v>9851.7568349230096</v>
      </c>
      <c r="F313" s="16">
        <f t="shared" si="434"/>
        <v>7953.595123532381</v>
      </c>
      <c r="G313" s="16">
        <f t="shared" si="434"/>
        <v>5485.1859108954532</v>
      </c>
      <c r="H313" s="16">
        <f t="shared" si="434"/>
        <v>1646.549038749765</v>
      </c>
      <c r="I313" s="16">
        <f t="shared" si="434"/>
        <v>1733.7492288836165</v>
      </c>
      <c r="J313" s="16">
        <f t="shared" si="321"/>
        <v>49558.222467762629</v>
      </c>
      <c r="L313" s="9">
        <v>37</v>
      </c>
      <c r="M313" s="9">
        <f t="shared" ref="M313:T313" si="435">M118</f>
        <v>319.00639837151107</v>
      </c>
      <c r="N313" s="9">
        <f t="shared" si="435"/>
        <v>563.65792193462471</v>
      </c>
      <c r="O313" s="9">
        <f t="shared" si="435"/>
        <v>1746.1402858230083</v>
      </c>
      <c r="P313" s="9">
        <f t="shared" si="435"/>
        <v>1132.112932566565</v>
      </c>
      <c r="Q313" s="9">
        <f t="shared" si="435"/>
        <v>913.84539683868945</v>
      </c>
      <c r="R313" s="9">
        <f t="shared" si="435"/>
        <v>621.22298630241619</v>
      </c>
      <c r="S313" s="9">
        <f t="shared" si="435"/>
        <v>182.28937049800629</v>
      </c>
      <c r="T313" s="9">
        <f t="shared" si="435"/>
        <v>184.68791484666434</v>
      </c>
      <c r="V313">
        <f t="shared" si="354"/>
        <v>602.78727561408209</v>
      </c>
      <c r="W313">
        <f t="shared" si="355"/>
        <v>1066.7303900347588</v>
      </c>
      <c r="X313">
        <f t="shared" si="356"/>
        <v>3293.1463744578978</v>
      </c>
      <c r="Y313">
        <f t="shared" si="357"/>
        <v>2075.1354078514541</v>
      </c>
      <c r="Z313">
        <f t="shared" si="358"/>
        <v>1617.6821033606084</v>
      </c>
      <c r="AA313">
        <f t="shared" si="359"/>
        <v>1056.6732568873672</v>
      </c>
      <c r="AB313">
        <f t="shared" si="360"/>
        <v>297.45795760978518</v>
      </c>
      <c r="AC313">
        <f t="shared" si="361"/>
        <v>298.20201875645284</v>
      </c>
      <c r="AE313">
        <f t="shared" si="362"/>
        <v>575.25919345648742</v>
      </c>
      <c r="AF313">
        <f t="shared" si="324"/>
        <v>1018.0149592271582</v>
      </c>
      <c r="AG313">
        <f t="shared" si="325"/>
        <v>3142.7550048645207</v>
      </c>
      <c r="AH313">
        <f t="shared" si="326"/>
        <v>1980.3681486433468</v>
      </c>
      <c r="AI313">
        <f t="shared" si="327"/>
        <v>1543.8058162395582</v>
      </c>
      <c r="AJ313">
        <f t="shared" si="328"/>
        <v>1008.4171162024072</v>
      </c>
      <c r="AK313">
        <f t="shared" si="329"/>
        <v>283.87365112758448</v>
      </c>
      <c r="AL313">
        <f t="shared" si="330"/>
        <v>284.58373249862586</v>
      </c>
      <c r="AN313">
        <f t="shared" si="363"/>
        <v>548.98826227531458</v>
      </c>
      <c r="AO313">
        <f t="shared" si="331"/>
        <v>971.52426209537191</v>
      </c>
      <c r="AP313">
        <f t="shared" si="332"/>
        <v>2999.2317002546524</v>
      </c>
      <c r="AQ313">
        <f t="shared" si="333"/>
        <v>1889.9287155353013</v>
      </c>
      <c r="AR313">
        <f t="shared" si="334"/>
        <v>1473.3033074281257</v>
      </c>
      <c r="AS313">
        <f t="shared" si="335"/>
        <v>962.36475275954888</v>
      </c>
      <c r="AT313">
        <f t="shared" si="336"/>
        <v>270.90971202369752</v>
      </c>
      <c r="AU313">
        <f t="shared" si="337"/>
        <v>271.58736540567963</v>
      </c>
      <c r="AW313">
        <f t="shared" si="364"/>
        <v>523.9170586749633</v>
      </c>
      <c r="AX313">
        <f t="shared" si="338"/>
        <v>927.1566785759652</v>
      </c>
      <c r="AY313">
        <f t="shared" si="339"/>
        <v>2862.2627452353513</v>
      </c>
      <c r="AZ313">
        <f t="shared" si="340"/>
        <v>1803.6194246572873</v>
      </c>
      <c r="BA313">
        <f t="shared" si="341"/>
        <v>1406.0204714845815</v>
      </c>
      <c r="BB313">
        <f t="shared" si="342"/>
        <v>918.41569258982918</v>
      </c>
      <c r="BC313">
        <f t="shared" si="343"/>
        <v>258.53780352549273</v>
      </c>
      <c r="BD313">
        <f t="shared" si="344"/>
        <v>259.18450982339743</v>
      </c>
      <c r="BF313">
        <f t="shared" si="365"/>
        <v>499.99069994197316</v>
      </c>
      <c r="BG313">
        <f t="shared" si="345"/>
        <v>884.81508475689725</v>
      </c>
      <c r="BH313">
        <f t="shared" si="346"/>
        <v>2731.5483046638319</v>
      </c>
      <c r="BI313">
        <f t="shared" si="347"/>
        <v>1721.2513386070264</v>
      </c>
      <c r="BJ313">
        <f t="shared" si="348"/>
        <v>1341.8100213195321</v>
      </c>
      <c r="BK313">
        <f t="shared" si="349"/>
        <v>876.4752055275502</v>
      </c>
      <c r="BL313">
        <f t="shared" si="350"/>
        <v>246.73084261294889</v>
      </c>
      <c r="BM313">
        <f t="shared" si="351"/>
        <v>247.34801498630898</v>
      </c>
    </row>
    <row r="314" spans="1:65" hidden="1" x14ac:dyDescent="0.35">
      <c r="A314" s="9">
        <v>38</v>
      </c>
      <c r="B314" s="16">
        <f t="shared" ref="B314:I314" si="436">V314+AE314+AN314+AW314+BF314+B184</f>
        <v>2844.2659689289417</v>
      </c>
      <c r="C314" s="16">
        <f t="shared" si="436"/>
        <v>5025.8408768675354</v>
      </c>
      <c r="D314" s="16">
        <f t="shared" si="436"/>
        <v>15564.900228171928</v>
      </c>
      <c r="E314" s="16">
        <f t="shared" si="436"/>
        <v>10087.478841849803</v>
      </c>
      <c r="F314" s="16">
        <f t="shared" si="436"/>
        <v>8143.9016217833632</v>
      </c>
      <c r="G314" s="16">
        <f t="shared" si="436"/>
        <v>5616.3960808757201</v>
      </c>
      <c r="H314" s="16">
        <f t="shared" si="436"/>
        <v>1685.9707540622937</v>
      </c>
      <c r="I314" s="16">
        <f t="shared" si="436"/>
        <v>1775.4195140261211</v>
      </c>
      <c r="J314" s="16">
        <f t="shared" si="321"/>
        <v>50744.173886565703</v>
      </c>
      <c r="L314" s="9">
        <v>38</v>
      </c>
      <c r="M314" s="9">
        <f t="shared" ref="M314:T314" si="437">M119</f>
        <v>326.63916149850138</v>
      </c>
      <c r="N314" s="9">
        <f t="shared" si="437"/>
        <v>577.14438309885566</v>
      </c>
      <c r="O314" s="9">
        <f t="shared" si="437"/>
        <v>1787.9196208339026</v>
      </c>
      <c r="P314" s="9">
        <f t="shared" si="437"/>
        <v>1159.2006332879139</v>
      </c>
      <c r="Q314" s="9">
        <f t="shared" si="437"/>
        <v>935.71068068367674</v>
      </c>
      <c r="R314" s="9">
        <f t="shared" si="437"/>
        <v>636.08678818129204</v>
      </c>
      <c r="S314" s="9">
        <f t="shared" si="437"/>
        <v>186.65094942771503</v>
      </c>
      <c r="T314" s="9">
        <f t="shared" si="437"/>
        <v>189.10688297281663</v>
      </c>
      <c r="V314">
        <f t="shared" si="354"/>
        <v>617.20997219483695</v>
      </c>
      <c r="W314">
        <f t="shared" si="355"/>
        <v>1092.2537037664033</v>
      </c>
      <c r="X314">
        <f t="shared" si="356"/>
        <v>3371.9404248240626</v>
      </c>
      <c r="Y314">
        <f t="shared" si="357"/>
        <v>2124.78650295948</v>
      </c>
      <c r="Z314">
        <f t="shared" si="358"/>
        <v>1656.3878609052063</v>
      </c>
      <c r="AA314">
        <f t="shared" si="359"/>
        <v>1081.9559368249545</v>
      </c>
      <c r="AB314">
        <f t="shared" si="360"/>
        <v>304.57513815041034</v>
      </c>
      <c r="AC314">
        <f t="shared" si="361"/>
        <v>305.3370022079722</v>
      </c>
      <c r="AE314">
        <f t="shared" si="362"/>
        <v>589.0232345352847</v>
      </c>
      <c r="AF314">
        <f t="shared" si="324"/>
        <v>1042.3726746309585</v>
      </c>
      <c r="AG314">
        <f t="shared" si="325"/>
        <v>3217.9506896612093</v>
      </c>
      <c r="AH314">
        <f t="shared" si="326"/>
        <v>2027.7517782474006</v>
      </c>
      <c r="AI314">
        <f t="shared" si="327"/>
        <v>1580.7439598000833</v>
      </c>
      <c r="AJ314">
        <f t="shared" si="328"/>
        <v>1032.5451865448872</v>
      </c>
      <c r="AK314">
        <f t="shared" si="329"/>
        <v>290.6658043686848</v>
      </c>
      <c r="AL314">
        <f t="shared" si="330"/>
        <v>291.39287562753935</v>
      </c>
      <c r="AN314">
        <f t="shared" si="363"/>
        <v>562.12372786590106</v>
      </c>
      <c r="AO314">
        <f t="shared" si="331"/>
        <v>994.76961066126501</v>
      </c>
      <c r="AP314">
        <f t="shared" si="332"/>
        <v>3070.9933525595866</v>
      </c>
      <c r="AQ314">
        <f t="shared" si="333"/>
        <v>1935.1484320893242</v>
      </c>
      <c r="AR314">
        <f t="shared" si="334"/>
        <v>1508.5545618338419</v>
      </c>
      <c r="AS314">
        <f t="shared" si="335"/>
        <v>985.39093448097788</v>
      </c>
      <c r="AT314">
        <f t="shared" si="336"/>
        <v>277.39168157564097</v>
      </c>
      <c r="AU314">
        <f t="shared" si="337"/>
        <v>278.08554895215275</v>
      </c>
      <c r="AW314">
        <f t="shared" si="364"/>
        <v>536.45266047513894</v>
      </c>
      <c r="AX314">
        <f t="shared" si="338"/>
        <v>949.34047033566867</v>
      </c>
      <c r="AY314">
        <f t="shared" si="339"/>
        <v>2930.7472227450016</v>
      </c>
      <c r="AZ314">
        <f t="shared" si="340"/>
        <v>1846.7740700962943</v>
      </c>
      <c r="BA314">
        <f t="shared" si="341"/>
        <v>1439.6618894563539</v>
      </c>
      <c r="BB314">
        <f t="shared" si="342"/>
        <v>940.39022267468908</v>
      </c>
      <c r="BC314">
        <f t="shared" si="343"/>
        <v>264.72375777459513</v>
      </c>
      <c r="BD314">
        <f t="shared" si="344"/>
        <v>265.38593761453853</v>
      </c>
      <c r="BF314">
        <f t="shared" si="365"/>
        <v>511.95387930846823</v>
      </c>
      <c r="BG314">
        <f t="shared" si="345"/>
        <v>905.98588166643117</v>
      </c>
      <c r="BH314">
        <f t="shared" si="346"/>
        <v>2796.9055249495918</v>
      </c>
      <c r="BI314">
        <f t="shared" si="347"/>
        <v>1762.435381632157</v>
      </c>
      <c r="BJ314">
        <f t="shared" si="348"/>
        <v>1373.9152464020567</v>
      </c>
      <c r="BK314">
        <f t="shared" si="349"/>
        <v>897.44544905868952</v>
      </c>
      <c r="BL314">
        <f t="shared" si="350"/>
        <v>252.63432306922084</v>
      </c>
      <c r="BM314">
        <f t="shared" si="351"/>
        <v>253.26626240485325</v>
      </c>
    </row>
    <row r="315" spans="1:65" hidden="1" x14ac:dyDescent="0.35">
      <c r="A315" s="9">
        <v>39</v>
      </c>
      <c r="B315" s="16">
        <f t="shared" ref="B315:I315" si="438">V315+AE315+AN315+AW315+BF315+B185</f>
        <v>2912.31993331076</v>
      </c>
      <c r="C315" s="16">
        <f t="shared" si="438"/>
        <v>5146.0927554892005</v>
      </c>
      <c r="D315" s="16">
        <f t="shared" si="438"/>
        <v>15937.317302552317</v>
      </c>
      <c r="E315" s="16">
        <f t="shared" si="438"/>
        <v>10328.840208793512</v>
      </c>
      <c r="F315" s="16">
        <f t="shared" si="438"/>
        <v>8338.7604961618235</v>
      </c>
      <c r="G315" s="16">
        <f t="shared" si="438"/>
        <v>5750.7541376733425</v>
      </c>
      <c r="H315" s="16">
        <f t="shared" si="438"/>
        <v>1726.3299532521783</v>
      </c>
      <c r="I315" s="16">
        <f t="shared" si="438"/>
        <v>1818.0551758857407</v>
      </c>
      <c r="J315" s="16">
        <f t="shared" si="321"/>
        <v>51958.469963118878</v>
      </c>
      <c r="L315" s="9">
        <v>39</v>
      </c>
      <c r="M315" s="9">
        <f t="shared" ref="M315:T315" si="439">M120</f>
        <v>334.45455128517671</v>
      </c>
      <c r="N315" s="9">
        <f t="shared" si="439"/>
        <v>590.95353046628952</v>
      </c>
      <c r="O315" s="9">
        <f t="shared" si="439"/>
        <v>1830.6985965083361</v>
      </c>
      <c r="P315" s="9">
        <f t="shared" si="439"/>
        <v>1186.9364526812278</v>
      </c>
      <c r="Q315" s="9">
        <f t="shared" si="439"/>
        <v>958.09912811768652</v>
      </c>
      <c r="R315" s="9">
        <f t="shared" si="439"/>
        <v>651.30623145008087</v>
      </c>
      <c r="S315" s="9">
        <f t="shared" si="439"/>
        <v>191.11688644867237</v>
      </c>
      <c r="T315" s="9">
        <f t="shared" si="439"/>
        <v>193.6315823229971</v>
      </c>
      <c r="V315">
        <f t="shared" si="354"/>
        <v>631.97775598093472</v>
      </c>
      <c r="W315">
        <f t="shared" si="355"/>
        <v>1118.3877055866055</v>
      </c>
      <c r="X315">
        <f t="shared" si="356"/>
        <v>3452.6197549980825</v>
      </c>
      <c r="Y315">
        <f t="shared" si="357"/>
        <v>2175.6255837924436</v>
      </c>
      <c r="Z315">
        <f t="shared" si="358"/>
        <v>1696.0197186160917</v>
      </c>
      <c r="AA315">
        <f t="shared" si="359"/>
        <v>1107.8435472916876</v>
      </c>
      <c r="AB315">
        <f t="shared" si="360"/>
        <v>311.8626091723566</v>
      </c>
      <c r="AC315">
        <f t="shared" si="361"/>
        <v>312.64270210531475</v>
      </c>
      <c r="AE315">
        <f t="shared" si="362"/>
        <v>603.11660336506088</v>
      </c>
      <c r="AF315">
        <f t="shared" si="324"/>
        <v>1067.3131891986809</v>
      </c>
      <c r="AG315">
        <f t="shared" si="325"/>
        <v>3294.9455572426359</v>
      </c>
      <c r="AH315">
        <f t="shared" si="326"/>
        <v>2076.2691406034401</v>
      </c>
      <c r="AI315">
        <f t="shared" si="327"/>
        <v>1618.5659103526448</v>
      </c>
      <c r="AJ315">
        <f t="shared" si="328"/>
        <v>1057.250561684921</v>
      </c>
      <c r="AK315">
        <f t="shared" si="329"/>
        <v>297.62047125954757</v>
      </c>
      <c r="AL315">
        <f t="shared" si="330"/>
        <v>298.36493891775581</v>
      </c>
      <c r="AN315">
        <f t="shared" si="363"/>
        <v>575.57348120059282</v>
      </c>
      <c r="AO315">
        <f t="shared" si="331"/>
        <v>1018.5711426461118</v>
      </c>
      <c r="AP315">
        <f t="shared" si="332"/>
        <v>3144.4720211103986</v>
      </c>
      <c r="AQ315">
        <f t="shared" si="333"/>
        <v>1981.4501051683624</v>
      </c>
      <c r="AR315">
        <f t="shared" si="334"/>
        <v>1544.6492608169629</v>
      </c>
      <c r="AS315">
        <f t="shared" si="335"/>
        <v>1008.9680605129325</v>
      </c>
      <c r="AT315">
        <f t="shared" si="336"/>
        <v>284.02874297216289</v>
      </c>
      <c r="AU315">
        <f t="shared" si="337"/>
        <v>284.73921228984602</v>
      </c>
      <c r="AW315">
        <f t="shared" si="364"/>
        <v>549.28819417052</v>
      </c>
      <c r="AX315">
        <f t="shared" si="338"/>
        <v>972.05504049846672</v>
      </c>
      <c r="AY315">
        <f t="shared" si="339"/>
        <v>3000.8702876522939</v>
      </c>
      <c r="AZ315">
        <f t="shared" si="340"/>
        <v>1890.9612510928096</v>
      </c>
      <c r="BA315">
        <f t="shared" si="341"/>
        <v>1474.1082256450979</v>
      </c>
      <c r="BB315">
        <f t="shared" si="342"/>
        <v>962.89057857783359</v>
      </c>
      <c r="BC315">
        <f t="shared" si="343"/>
        <v>271.05771967511805</v>
      </c>
      <c r="BD315">
        <f t="shared" si="344"/>
        <v>271.73574328334564</v>
      </c>
      <c r="BF315">
        <f t="shared" si="365"/>
        <v>524.20326989180364</v>
      </c>
      <c r="BG315">
        <f t="shared" si="345"/>
        <v>927.66317600104992</v>
      </c>
      <c r="BH315">
        <f t="shared" si="346"/>
        <v>2863.826373847297</v>
      </c>
      <c r="BI315">
        <f t="shared" si="347"/>
        <v>1804.6047258642257</v>
      </c>
      <c r="BJ315">
        <f t="shared" si="348"/>
        <v>1406.7885679292051</v>
      </c>
      <c r="BK315">
        <f t="shared" si="349"/>
        <v>918.9178358666893</v>
      </c>
      <c r="BL315">
        <f t="shared" si="350"/>
        <v>258.67904042190798</v>
      </c>
      <c r="BM315">
        <f t="shared" si="351"/>
        <v>259.32610000969589</v>
      </c>
    </row>
    <row r="316" spans="1:65" hidden="1" x14ac:dyDescent="0.35">
      <c r="A316" s="9">
        <v>40</v>
      </c>
      <c r="B316" s="16">
        <f t="shared" ref="B316:I316" si="440">V316+AE316+AN316+AW316+BF316+B186</f>
        <v>2982.0021583835755</v>
      </c>
      <c r="C316" s="16">
        <f t="shared" si="440"/>
        <v>5269.2217905380785</v>
      </c>
      <c r="D316" s="16">
        <f t="shared" si="440"/>
        <v>16318.644831221776</v>
      </c>
      <c r="E316" s="16">
        <f t="shared" si="440"/>
        <v>10575.97608280946</v>
      </c>
      <c r="F316" s="16">
        <f t="shared" si="440"/>
        <v>8538.2809813364474</v>
      </c>
      <c r="G316" s="16">
        <f t="shared" si="440"/>
        <v>5888.333163781982</v>
      </c>
      <c r="H316" s="16">
        <f t="shared" si="440"/>
        <v>1767.6503498110744</v>
      </c>
      <c r="I316" s="16">
        <f t="shared" si="440"/>
        <v>1861.6844690488242</v>
      </c>
      <c r="J316" s="16">
        <f t="shared" si="321"/>
        <v>53201.793826931207</v>
      </c>
      <c r="L316" s="9">
        <v>40</v>
      </c>
      <c r="M316" s="9">
        <f t="shared" ref="M316:T316" si="441">M121</f>
        <v>342.45693738067632</v>
      </c>
      <c r="N316" s="9">
        <f t="shared" si="441"/>
        <v>605.09308484555572</v>
      </c>
      <c r="O316" s="9">
        <f t="shared" si="441"/>
        <v>1874.5011309258075</v>
      </c>
      <c r="P316" s="9">
        <f t="shared" si="441"/>
        <v>1215.3358980727753</v>
      </c>
      <c r="Q316" s="9">
        <f t="shared" si="441"/>
        <v>981.02325670705</v>
      </c>
      <c r="R316" s="9">
        <f t="shared" si="441"/>
        <v>666.88982542552742</v>
      </c>
      <c r="S316" s="9">
        <f t="shared" si="441"/>
        <v>195.68967850324358</v>
      </c>
      <c r="T316" s="9">
        <f t="shared" si="441"/>
        <v>198.26454269407583</v>
      </c>
      <c r="V316">
        <f t="shared" si="354"/>
        <v>647.0988837627923</v>
      </c>
      <c r="W316">
        <f t="shared" si="355"/>
        <v>1145.1470072325699</v>
      </c>
      <c r="X316">
        <f t="shared" si="356"/>
        <v>3535.2294734627094</v>
      </c>
      <c r="Y316">
        <f t="shared" si="357"/>
        <v>2227.6810749021597</v>
      </c>
      <c r="Z316">
        <f t="shared" si="358"/>
        <v>1736.5998349936651</v>
      </c>
      <c r="AA316">
        <f t="shared" si="359"/>
        <v>1134.3505622616512</v>
      </c>
      <c r="AB316">
        <f t="shared" si="360"/>
        <v>319.32444516112355</v>
      </c>
      <c r="AC316">
        <f t="shared" si="361"/>
        <v>320.12320312589543</v>
      </c>
      <c r="AE316">
        <f t="shared" si="362"/>
        <v>617.5471796729978</v>
      </c>
      <c r="AF316">
        <f t="shared" si="324"/>
        <v>1092.8504473926432</v>
      </c>
      <c r="AG316">
        <f t="shared" si="325"/>
        <v>3373.7826561203592</v>
      </c>
      <c r="AH316">
        <f t="shared" si="326"/>
        <v>2125.9473621979419</v>
      </c>
      <c r="AI316">
        <f t="shared" si="327"/>
        <v>1657.2928144843681</v>
      </c>
      <c r="AJ316">
        <f t="shared" si="328"/>
        <v>1082.5470544883042</v>
      </c>
      <c r="AK316">
        <f t="shared" si="329"/>
        <v>304.74154021595206</v>
      </c>
      <c r="AL316">
        <f t="shared" si="330"/>
        <v>305.50382051153531</v>
      </c>
      <c r="AN316">
        <f t="shared" si="363"/>
        <v>589.34504228282685</v>
      </c>
      <c r="AO316">
        <f t="shared" si="331"/>
        <v>1042.9421659223965</v>
      </c>
      <c r="AP316">
        <f t="shared" si="332"/>
        <v>3219.7087891765173</v>
      </c>
      <c r="AQ316">
        <f t="shared" si="333"/>
        <v>2028.8596228859012</v>
      </c>
      <c r="AR316">
        <f t="shared" si="334"/>
        <v>1581.6075855848039</v>
      </c>
      <c r="AS316">
        <f t="shared" si="335"/>
        <v>1033.1093110989268</v>
      </c>
      <c r="AT316">
        <f t="shared" si="336"/>
        <v>290.8246071158552</v>
      </c>
      <c r="AU316">
        <f t="shared" si="337"/>
        <v>291.55207560380092</v>
      </c>
      <c r="AW316">
        <f t="shared" si="364"/>
        <v>562.43083768555641</v>
      </c>
      <c r="AX316">
        <f t="shared" si="338"/>
        <v>995.31309157228918</v>
      </c>
      <c r="AY316">
        <f t="shared" si="339"/>
        <v>3072.6711543813458</v>
      </c>
      <c r="AZ316">
        <f t="shared" si="340"/>
        <v>1936.2056781305862</v>
      </c>
      <c r="BA316">
        <f t="shared" si="341"/>
        <v>1509.3787432310305</v>
      </c>
      <c r="BB316">
        <f t="shared" si="342"/>
        <v>985.92931954538301</v>
      </c>
      <c r="BC316">
        <f t="shared" si="343"/>
        <v>277.5432313236405</v>
      </c>
      <c r="BD316">
        <f t="shared" si="344"/>
        <v>278.23747778659583</v>
      </c>
      <c r="BF316">
        <f t="shared" si="365"/>
        <v>536.74573203116188</v>
      </c>
      <c r="BG316">
        <f t="shared" si="345"/>
        <v>949.85910824975826</v>
      </c>
      <c r="BH316">
        <f t="shared" si="346"/>
        <v>2932.348330749795</v>
      </c>
      <c r="BI316">
        <f t="shared" si="347"/>
        <v>1847.7829884785174</v>
      </c>
      <c r="BJ316">
        <f t="shared" si="348"/>
        <v>1440.4483967871515</v>
      </c>
      <c r="BK316">
        <f t="shared" si="349"/>
        <v>940.90420722226156</v>
      </c>
      <c r="BL316">
        <f t="shared" si="350"/>
        <v>264.86838004851302</v>
      </c>
      <c r="BM316">
        <f t="shared" si="351"/>
        <v>265.53092164652077</v>
      </c>
    </row>
    <row r="317" spans="1:65" hidden="1" x14ac:dyDescent="0.35">
      <c r="A317" s="9">
        <v>41</v>
      </c>
      <c r="B317" s="16">
        <f t="shared" ref="B317:I317" si="442">V317+AE317+AN317+AW317+BF317+B187</f>
        <v>3053.3516187277341</v>
      </c>
      <c r="C317" s="16">
        <f t="shared" si="442"/>
        <v>5395.296848448389</v>
      </c>
      <c r="D317" s="16">
        <f t="shared" si="442"/>
        <v>16709.096099325212</v>
      </c>
      <c r="E317" s="16">
        <f t="shared" si="442"/>
        <v>10829.024775016514</v>
      </c>
      <c r="F317" s="16">
        <f t="shared" si="442"/>
        <v>8742.5748302424072</v>
      </c>
      <c r="G317" s="16">
        <f t="shared" si="442"/>
        <v>6029.2085868913409</v>
      </c>
      <c r="H317" s="16">
        <f t="shared" si="442"/>
        <v>1809.9559448110901</v>
      </c>
      <c r="I317" s="16">
        <f t="shared" si="442"/>
        <v>1906.3355253430886</v>
      </c>
      <c r="J317" s="16">
        <f t="shared" si="321"/>
        <v>54474.84422880577</v>
      </c>
      <c r="L317" s="9">
        <v>41</v>
      </c>
      <c r="M317" s="9">
        <f t="shared" ref="M317:T317" si="443">M122</f>
        <v>350.65079398532396</v>
      </c>
      <c r="N317" s="9">
        <f t="shared" si="443"/>
        <v>619.57095177857968</v>
      </c>
      <c r="O317" s="9">
        <f t="shared" si="443"/>
        <v>1919.3517144459838</v>
      </c>
      <c r="P317" s="9">
        <f t="shared" si="443"/>
        <v>1244.4148478276149</v>
      </c>
      <c r="Q317" s="9">
        <f t="shared" si="443"/>
        <v>1004.4958835218675</v>
      </c>
      <c r="R317" s="9">
        <f t="shared" si="443"/>
        <v>682.84628302405167</v>
      </c>
      <c r="S317" s="9">
        <f t="shared" si="443"/>
        <v>200.37188227732793</v>
      </c>
      <c r="T317" s="9">
        <f t="shared" si="443"/>
        <v>203.00835441255603</v>
      </c>
      <c r="V317">
        <f t="shared" si="354"/>
        <v>662.58180988826575</v>
      </c>
      <c r="W317">
        <f t="shared" si="355"/>
        <v>1172.5465700516088</v>
      </c>
      <c r="X317">
        <f t="shared" si="356"/>
        <v>3619.8157679961482</v>
      </c>
      <c r="Y317">
        <f t="shared" si="357"/>
        <v>2280.9820809451071</v>
      </c>
      <c r="Z317">
        <f t="shared" si="358"/>
        <v>1778.1508987172924</v>
      </c>
      <c r="AA317">
        <f t="shared" si="359"/>
        <v>1161.4918020247515</v>
      </c>
      <c r="AB317">
        <f t="shared" si="360"/>
        <v>326.96481809105092</v>
      </c>
      <c r="AC317">
        <f t="shared" si="361"/>
        <v>327.78268767982809</v>
      </c>
      <c r="AE317">
        <f t="shared" si="362"/>
        <v>632.32303171789511</v>
      </c>
      <c r="AF317">
        <f t="shared" si="324"/>
        <v>1118.9987273126067</v>
      </c>
      <c r="AG317">
        <f t="shared" si="325"/>
        <v>3454.5060647915338</v>
      </c>
      <c r="AH317">
        <f t="shared" si="326"/>
        <v>2176.814218550051</v>
      </c>
      <c r="AI317">
        <f t="shared" si="327"/>
        <v>1696.9463247390167</v>
      </c>
      <c r="AJ317">
        <f t="shared" si="328"/>
        <v>1108.4488083749777</v>
      </c>
      <c r="AK317">
        <f t="shared" si="329"/>
        <v>312.03299268853777</v>
      </c>
      <c r="AL317">
        <f t="shared" si="330"/>
        <v>312.81351181871537</v>
      </c>
      <c r="AN317">
        <f t="shared" si="363"/>
        <v>603.44611097791233</v>
      </c>
      <c r="AO317">
        <f t="shared" si="331"/>
        <v>1067.8963066575197</v>
      </c>
      <c r="AP317">
        <f t="shared" si="332"/>
        <v>3296.7457226484385</v>
      </c>
      <c r="AQ317">
        <f t="shared" si="333"/>
        <v>2077.4034925419214</v>
      </c>
      <c r="AR317">
        <f t="shared" si="334"/>
        <v>1619.450200034586</v>
      </c>
      <c r="AS317">
        <f t="shared" si="335"/>
        <v>1057.8281827936155</v>
      </c>
      <c r="AT317">
        <f t="shared" si="336"/>
        <v>297.7830736659036</v>
      </c>
      <c r="AU317">
        <f t="shared" si="337"/>
        <v>298.52794805766814</v>
      </c>
      <c r="AW317">
        <f t="shared" si="364"/>
        <v>575.88793998419169</v>
      </c>
      <c r="AX317">
        <f t="shared" si="338"/>
        <v>1019.1276287473429</v>
      </c>
      <c r="AY317">
        <f t="shared" si="339"/>
        <v>3146.189971778932</v>
      </c>
      <c r="AZ317">
        <f t="shared" si="340"/>
        <v>1982.5326505082435</v>
      </c>
      <c r="BA317">
        <f t="shared" si="341"/>
        <v>1545.4931644079172</v>
      </c>
      <c r="BB317">
        <f t="shared" si="342"/>
        <v>1009.5193153221549</v>
      </c>
      <c r="BC317">
        <f t="shared" si="343"/>
        <v>284.18391921974785</v>
      </c>
      <c r="BD317">
        <f t="shared" si="344"/>
        <v>284.89477669519835</v>
      </c>
      <c r="BF317">
        <f t="shared" si="365"/>
        <v>549.5882848583592</v>
      </c>
      <c r="BG317">
        <f t="shared" si="345"/>
        <v>972.58609991102367</v>
      </c>
      <c r="BH317">
        <f t="shared" si="346"/>
        <v>3002.5097425655704</v>
      </c>
      <c r="BI317">
        <f t="shared" si="347"/>
        <v>1891.9943333045519</v>
      </c>
      <c r="BJ317">
        <f t="shared" si="348"/>
        <v>1474.9135700090908</v>
      </c>
      <c r="BK317">
        <f t="shared" si="349"/>
        <v>963.4167633838224</v>
      </c>
      <c r="BL317">
        <f t="shared" si="350"/>
        <v>271.20580568607676</v>
      </c>
      <c r="BM317">
        <f t="shared" si="351"/>
        <v>271.88419971655833</v>
      </c>
    </row>
    <row r="318" spans="1:65" hidden="1" x14ac:dyDescent="0.35">
      <c r="A318" s="9">
        <v>42</v>
      </c>
      <c r="B318" s="16">
        <f t="shared" ref="B318:I318" si="444">V318+AE318+AN318+AW318+BF318+B188</f>
        <v>3126.4082157131202</v>
      </c>
      <c r="C318" s="16">
        <f t="shared" si="444"/>
        <v>5524.3884338657826</v>
      </c>
      <c r="D318" s="16">
        <f t="shared" si="444"/>
        <v>17108.889463286429</v>
      </c>
      <c r="E318" s="16">
        <f t="shared" si="444"/>
        <v>11088.127859336146</v>
      </c>
      <c r="F318" s="16">
        <f t="shared" si="444"/>
        <v>8951.7564039588633</v>
      </c>
      <c r="G318" s="16">
        <f t="shared" si="444"/>
        <v>6173.4580732231188</v>
      </c>
      <c r="H318" s="16">
        <f t="shared" si="444"/>
        <v>1853.271093155606</v>
      </c>
      <c r="I318" s="16">
        <f t="shared" si="444"/>
        <v>1952.0364657459149</v>
      </c>
      <c r="J318" s="16">
        <f t="shared" si="321"/>
        <v>55778.336008284976</v>
      </c>
      <c r="L318" s="9">
        <v>42</v>
      </c>
      <c r="M318" s="9">
        <f t="shared" ref="M318:T318" si="445">M123</f>
        <v>359.04070235219035</v>
      </c>
      <c r="N318" s="9">
        <f t="shared" si="445"/>
        <v>634.39522596063682</v>
      </c>
      <c r="O318" s="9">
        <f t="shared" si="445"/>
        <v>1965.2754234014631</v>
      </c>
      <c r="P318" s="9">
        <f t="shared" si="445"/>
        <v>1274.1895602273212</v>
      </c>
      <c r="Q318" s="9">
        <f t="shared" si="445"/>
        <v>1028.530132302139</v>
      </c>
      <c r="R318" s="9">
        <f t="shared" si="445"/>
        <v>699.1845256332125</v>
      </c>
      <c r="S318" s="9">
        <f t="shared" si="445"/>
        <v>205.166115629823</v>
      </c>
      <c r="T318" s="9">
        <f t="shared" si="445"/>
        <v>207.86566978284711</v>
      </c>
      <c r="V318">
        <f t="shared" si="354"/>
        <v>678.4351909896036</v>
      </c>
      <c r="W318">
        <f t="shared" si="355"/>
        <v>1200.6017133662576</v>
      </c>
      <c r="X318">
        <f t="shared" si="356"/>
        <v>3706.4259314963383</v>
      </c>
      <c r="Y318">
        <f t="shared" si="357"/>
        <v>2335.5584029552801</v>
      </c>
      <c r="Z318">
        <f t="shared" si="358"/>
        <v>1820.6961413308879</v>
      </c>
      <c r="AA318">
        <f t="shared" si="359"/>
        <v>1189.2824414720453</v>
      </c>
      <c r="AB318">
        <f t="shared" si="360"/>
        <v>334.78799975793237</v>
      </c>
      <c r="AC318">
        <f t="shared" si="361"/>
        <v>335.6254382483736</v>
      </c>
      <c r="AE318">
        <f t="shared" si="362"/>
        <v>647.45242080308049</v>
      </c>
      <c r="AF318">
        <f t="shared" si="324"/>
        <v>1145.7726486821077</v>
      </c>
      <c r="AG318">
        <f t="shared" si="325"/>
        <v>3537.160916393841</v>
      </c>
      <c r="AH318">
        <f t="shared" si="326"/>
        <v>2228.8981497475788</v>
      </c>
      <c r="AI318">
        <f t="shared" si="327"/>
        <v>1737.5486117281548</v>
      </c>
      <c r="AJ318">
        <f t="shared" si="328"/>
        <v>1134.9703051998645</v>
      </c>
      <c r="AK318">
        <f t="shared" si="329"/>
        <v>319.49890538979434</v>
      </c>
      <c r="AL318">
        <f t="shared" si="330"/>
        <v>320.29809974927173</v>
      </c>
      <c r="AN318">
        <f t="shared" si="363"/>
        <v>617.88457134790383</v>
      </c>
      <c r="AO318">
        <f t="shared" si="331"/>
        <v>1093.4475169850632</v>
      </c>
      <c r="AP318">
        <f t="shared" si="332"/>
        <v>3375.6258937199864</v>
      </c>
      <c r="AQ318">
        <f t="shared" si="333"/>
        <v>2127.1088555459864</v>
      </c>
      <c r="AR318">
        <f t="shared" si="334"/>
        <v>1658.1982623868014</v>
      </c>
      <c r="AS318">
        <f t="shared" si="335"/>
        <v>1083.1384955842968</v>
      </c>
      <c r="AT318">
        <f t="shared" si="336"/>
        <v>304.90803317722066</v>
      </c>
      <c r="AU318">
        <f t="shared" si="337"/>
        <v>305.67072993819176</v>
      </c>
      <c r="AW318">
        <f t="shared" si="364"/>
        <v>589.66702548105195</v>
      </c>
      <c r="AX318">
        <f t="shared" si="338"/>
        <v>1043.5119677024313</v>
      </c>
      <c r="AY318">
        <f t="shared" si="339"/>
        <v>3221.4678472136852</v>
      </c>
      <c r="AZ318">
        <f t="shared" si="340"/>
        <v>2029.9680715250822</v>
      </c>
      <c r="BA318">
        <f t="shared" si="341"/>
        <v>1582.4716822212517</v>
      </c>
      <c r="BB318">
        <f t="shared" si="342"/>
        <v>1033.6737490578851</v>
      </c>
      <c r="BC318">
        <f t="shared" si="343"/>
        <v>290.98349644282575</v>
      </c>
      <c r="BD318">
        <f t="shared" si="344"/>
        <v>291.71136237643327</v>
      </c>
      <c r="BF318">
        <f t="shared" si="365"/>
        <v>562.73811242127545</v>
      </c>
      <c r="BG318">
        <f t="shared" si="345"/>
        <v>995.85686432918328</v>
      </c>
      <c r="BH318">
        <f t="shared" si="346"/>
        <v>3074.3498571722516</v>
      </c>
      <c r="BI318">
        <f t="shared" si="347"/>
        <v>1937.2634919063976</v>
      </c>
      <c r="BJ318">
        <f t="shared" si="348"/>
        <v>1510.203367208504</v>
      </c>
      <c r="BK318">
        <f t="shared" si="349"/>
        <v>986.46803935298863</v>
      </c>
      <c r="BL318">
        <f t="shared" si="350"/>
        <v>277.69486245291228</v>
      </c>
      <c r="BM318">
        <f t="shared" si="351"/>
        <v>278.38948820587831</v>
      </c>
    </row>
    <row r="319" spans="1:65" hidden="1" x14ac:dyDescent="0.35">
      <c r="A319" s="9">
        <v>43</v>
      </c>
      <c r="B319" s="16">
        <f t="shared" ref="B319:I319" si="446">V319+AE319+AN319+AW319+BF319+B189</f>
        <v>3201.2128018468884</v>
      </c>
      <c r="C319" s="16">
        <f t="shared" si="446"/>
        <v>5656.5687325084891</v>
      </c>
      <c r="D319" s="16">
        <f t="shared" si="446"/>
        <v>17518.248484191576</v>
      </c>
      <c r="E319" s="16">
        <f t="shared" si="446"/>
        <v>11353.430265709821</v>
      </c>
      <c r="F319" s="16">
        <f t="shared" si="446"/>
        <v>9165.9427543331676</v>
      </c>
      <c r="G319" s="16">
        <f t="shared" si="446"/>
        <v>6321.1614645469426</v>
      </c>
      <c r="H319" s="16">
        <f t="shared" si="446"/>
        <v>1897.6205592291706</v>
      </c>
      <c r="I319" s="16">
        <f t="shared" si="446"/>
        <v>1998.8155003695131</v>
      </c>
      <c r="J319" s="16">
        <f t="shared" si="321"/>
        <v>57113.000562735579</v>
      </c>
      <c r="L319" s="9">
        <v>43</v>
      </c>
      <c r="M319" s="9">
        <f t="shared" ref="M319:T319" si="447">M124</f>
        <v>367.63135334850978</v>
      </c>
      <c r="N319" s="9">
        <f t="shared" si="447"/>
        <v>649.5741957661636</v>
      </c>
      <c r="O319" s="9">
        <f t="shared" si="447"/>
        <v>2012.297934118159</v>
      </c>
      <c r="P319" s="9">
        <f t="shared" si="447"/>
        <v>1304.6766825601239</v>
      </c>
      <c r="Q319" s="9">
        <f t="shared" si="447"/>
        <v>1053.1394407953549</v>
      </c>
      <c r="R319" s="9">
        <f t="shared" si="447"/>
        <v>715.91368809972926</v>
      </c>
      <c r="S319" s="9">
        <f t="shared" si="447"/>
        <v>210.07505905629125</v>
      </c>
      <c r="T319" s="9">
        <f t="shared" si="447"/>
        <v>212.83920457018993</v>
      </c>
      <c r="V319">
        <f t="shared" si="354"/>
        <v>694.66789082347032</v>
      </c>
      <c r="W319">
        <f t="shared" si="355"/>
        <v>1229.3281230394834</v>
      </c>
      <c r="X319">
        <f t="shared" si="356"/>
        <v>3795.1083884229593</v>
      </c>
      <c r="Y319">
        <f t="shared" si="357"/>
        <v>2391.4405550062916</v>
      </c>
      <c r="Z319">
        <f t="shared" si="358"/>
        <v>1864.2593502319373</v>
      </c>
      <c r="AA319">
        <f t="shared" si="359"/>
        <v>1217.7380185797385</v>
      </c>
      <c r="AB319">
        <f t="shared" si="360"/>
        <v>342.79836416742603</v>
      </c>
      <c r="AC319">
        <f t="shared" si="361"/>
        <v>343.65583977832506</v>
      </c>
      <c r="AE319">
        <f t="shared" si="362"/>
        <v>662.94380589634204</v>
      </c>
      <c r="AF319">
        <f t="shared" si="324"/>
        <v>1173.1871810241828</v>
      </c>
      <c r="AG319">
        <f t="shared" si="325"/>
        <v>3621.7934239450897</v>
      </c>
      <c r="AH319">
        <f t="shared" si="326"/>
        <v>2282.2282763514295</v>
      </c>
      <c r="AI319">
        <f t="shared" si="327"/>
        <v>1779.1223765295215</v>
      </c>
      <c r="AJ319">
        <f t="shared" si="328"/>
        <v>1162.1263733359549</v>
      </c>
      <c r="AK319">
        <f t="shared" si="329"/>
        <v>327.14345257386333</v>
      </c>
      <c r="AL319">
        <f t="shared" si="330"/>
        <v>327.96176899882266</v>
      </c>
      <c r="AN319">
        <f t="shared" si="363"/>
        <v>632.66849607549216</v>
      </c>
      <c r="AO319">
        <f t="shared" si="331"/>
        <v>1119.6100828335857</v>
      </c>
      <c r="AP319">
        <f t="shared" si="332"/>
        <v>3456.3934050569137</v>
      </c>
      <c r="AQ319">
        <f t="shared" si="333"/>
        <v>2178.0035026467826</v>
      </c>
      <c r="AR319">
        <f t="shared" si="334"/>
        <v>1697.873437057478</v>
      </c>
      <c r="AS319">
        <f t="shared" si="335"/>
        <v>1109.0544003920807</v>
      </c>
      <c r="AT319">
        <f t="shared" si="336"/>
        <v>312.2034692835075</v>
      </c>
      <c r="AU319">
        <f t="shared" si="337"/>
        <v>312.98441484373177</v>
      </c>
      <c r="AW319">
        <f t="shared" si="364"/>
        <v>603.77579841447789</v>
      </c>
      <c r="AX319">
        <f t="shared" si="338"/>
        <v>1068.4797423437471</v>
      </c>
      <c r="AY319">
        <f t="shared" si="339"/>
        <v>3298.5468704668356</v>
      </c>
      <c r="AZ319">
        <f t="shared" si="340"/>
        <v>2078.5384635355344</v>
      </c>
      <c r="BA319">
        <f t="shared" si="341"/>
        <v>1620.3349723040267</v>
      </c>
      <c r="BB319">
        <f t="shared" si="342"/>
        <v>1058.4061223210911</v>
      </c>
      <c r="BC319">
        <f t="shared" si="343"/>
        <v>297.94576481002321</v>
      </c>
      <c r="BD319">
        <f t="shared" si="344"/>
        <v>298.69104615731248</v>
      </c>
      <c r="BF319">
        <f t="shared" si="365"/>
        <v>576.2025689511637</v>
      </c>
      <c r="BG319">
        <f t="shared" si="345"/>
        <v>1019.6844160158073</v>
      </c>
      <c r="BH319">
        <f t="shared" si="346"/>
        <v>3147.908852192968</v>
      </c>
      <c r="BI319">
        <f t="shared" si="347"/>
        <v>1983.61578171574</v>
      </c>
      <c r="BJ319">
        <f t="shared" si="348"/>
        <v>1546.3375247148776</v>
      </c>
      <c r="BK319">
        <f t="shared" si="349"/>
        <v>1010.0708942054367</v>
      </c>
      <c r="BL319">
        <f t="shared" si="350"/>
        <v>284.33917944786901</v>
      </c>
      <c r="BM319">
        <f t="shared" si="351"/>
        <v>285.05042529115576</v>
      </c>
    </row>
    <row r="320" spans="1:65" hidden="1" x14ac:dyDescent="0.35">
      <c r="A320" s="9">
        <v>44</v>
      </c>
      <c r="B320" s="16">
        <f t="shared" ref="B320:I320" si="448">V320+AE320+AN320+AW320+BF320+B190</f>
        <v>3277.8072048562408</v>
      </c>
      <c r="C320" s="16">
        <f t="shared" si="448"/>
        <v>5791.9116536054771</v>
      </c>
      <c r="D320" s="16">
        <f t="shared" si="448"/>
        <v>17937.402059679087</v>
      </c>
      <c r="E320" s="16">
        <f t="shared" si="448"/>
        <v>11625.080370460268</v>
      </c>
      <c r="F320" s="16">
        <f t="shared" si="448"/>
        <v>9385.253702250975</v>
      </c>
      <c r="G320" s="16">
        <f t="shared" si="448"/>
        <v>6472.4007459776494</v>
      </c>
      <c r="H320" s="16">
        <f t="shared" si="448"/>
        <v>1943.0295641029163</v>
      </c>
      <c r="I320" s="16">
        <f t="shared" si="448"/>
        <v>2046.7010176941596</v>
      </c>
      <c r="J320" s="16">
        <f t="shared" si="321"/>
        <v>58479.586318626767</v>
      </c>
      <c r="L320" s="9">
        <v>44</v>
      </c>
      <c r="M320" s="9">
        <f t="shared" ref="M320:T320" si="449">M125</f>
        <v>376.42755007838275</v>
      </c>
      <c r="N320" s="9">
        <f t="shared" si="449"/>
        <v>665.11634788285653</v>
      </c>
      <c r="O320" s="9">
        <f t="shared" si="449"/>
        <v>2060.4455372711482</v>
      </c>
      <c r="P320" s="9">
        <f t="shared" si="449"/>
        <v>1335.8932604285453</v>
      </c>
      <c r="Q320" s="9">
        <f t="shared" si="449"/>
        <v>1078.3375682696526</v>
      </c>
      <c r="R320" s="9">
        <f t="shared" si="449"/>
        <v>733.04312383685033</v>
      </c>
      <c r="S320" s="9">
        <f t="shared" si="449"/>
        <v>215.10145718764724</v>
      </c>
      <c r="T320" s="9">
        <f t="shared" si="449"/>
        <v>217.93173951906377</v>
      </c>
      <c r="V320">
        <f t="shared" si="354"/>
        <v>711.28898522675991</v>
      </c>
      <c r="W320">
        <f t="shared" si="355"/>
        <v>1258.741860244807</v>
      </c>
      <c r="X320">
        <f t="shared" si="356"/>
        <v>3885.9127218720259</v>
      </c>
      <c r="Y320">
        <f t="shared" si="357"/>
        <v>2448.6597812720929</v>
      </c>
      <c r="Z320">
        <f t="shared" si="358"/>
        <v>1908.8648819712682</v>
      </c>
      <c r="AA320">
        <f t="shared" si="359"/>
        <v>1246.874443096393</v>
      </c>
      <c r="AB320">
        <f t="shared" si="360"/>
        <v>351.00038998060398</v>
      </c>
      <c r="AC320">
        <f t="shared" si="361"/>
        <v>351.87838213367456</v>
      </c>
      <c r="AE320">
        <f t="shared" si="362"/>
        <v>678.80584835990612</v>
      </c>
      <c r="AF320">
        <f t="shared" si="324"/>
        <v>1201.257652031833</v>
      </c>
      <c r="AG320">
        <f t="shared" si="325"/>
        <v>3708.4509061840245</v>
      </c>
      <c r="AH320">
        <f t="shared" si="326"/>
        <v>2336.8344156788603</v>
      </c>
      <c r="AI320">
        <f t="shared" si="327"/>
        <v>1821.6908633807293</v>
      </c>
      <c r="AJ320">
        <f t="shared" si="328"/>
        <v>1189.9321959578469</v>
      </c>
      <c r="AK320">
        <f t="shared" si="329"/>
        <v>334.97090837064468</v>
      </c>
      <c r="AL320">
        <f t="shared" si="330"/>
        <v>335.80880438857389</v>
      </c>
      <c r="AN320">
        <f t="shared" si="363"/>
        <v>647.80615098591704</v>
      </c>
      <c r="AO320">
        <f t="shared" si="331"/>
        <v>1146.3986319288842</v>
      </c>
      <c r="AP320">
        <f t="shared" si="332"/>
        <v>3539.0934145010024</v>
      </c>
      <c r="AQ320">
        <f t="shared" si="333"/>
        <v>2230.1158894991058</v>
      </c>
      <c r="AR320">
        <f t="shared" si="334"/>
        <v>1738.4979067934999</v>
      </c>
      <c r="AS320">
        <f t="shared" si="335"/>
        <v>1135.590386864018</v>
      </c>
      <c r="AT320">
        <f t="shared" si="336"/>
        <v>319.67346092868542</v>
      </c>
      <c r="AU320">
        <f t="shared" si="337"/>
        <v>320.47309192127722</v>
      </c>
      <c r="AW320">
        <f t="shared" si="364"/>
        <v>618.22214724498508</v>
      </c>
      <c r="AX320">
        <f t="shared" si="338"/>
        <v>1094.0449125886664</v>
      </c>
      <c r="AY320">
        <f t="shared" si="339"/>
        <v>3377.4701377618744</v>
      </c>
      <c r="AZ320">
        <f t="shared" si="340"/>
        <v>2128.2709830911581</v>
      </c>
      <c r="BA320">
        <f t="shared" si="341"/>
        <v>1659.1042046807524</v>
      </c>
      <c r="BB320">
        <f t="shared" si="342"/>
        <v>1083.7302613565857</v>
      </c>
      <c r="BC320">
        <f t="shared" si="343"/>
        <v>305.07461704676535</v>
      </c>
      <c r="BD320">
        <f t="shared" si="344"/>
        <v>305.83773050052213</v>
      </c>
      <c r="BF320">
        <f t="shared" si="365"/>
        <v>589.98918368282079</v>
      </c>
      <c r="BG320">
        <f t="shared" si="345"/>
        <v>1044.0820791797773</v>
      </c>
      <c r="BH320">
        <f t="shared" si="346"/>
        <v>3223.2278613299013</v>
      </c>
      <c r="BI320">
        <f t="shared" si="347"/>
        <v>2031.0771226256375</v>
      </c>
      <c r="BJ320">
        <f t="shared" si="348"/>
        <v>1583.3362485094522</v>
      </c>
      <c r="BK320">
        <f t="shared" si="349"/>
        <v>1034.2385082632638</v>
      </c>
      <c r="BL320">
        <f t="shared" si="350"/>
        <v>291.14247212894611</v>
      </c>
      <c r="BM320">
        <f t="shared" si="351"/>
        <v>291.87073572423412</v>
      </c>
    </row>
    <row r="321" spans="1:65" hidden="1" x14ac:dyDescent="0.35">
      <c r="A321" s="9">
        <v>45</v>
      </c>
      <c r="B321" s="16">
        <f t="shared" ref="B321:I321" si="450">V321+AE321+AN321+AW321+BF321+B191</f>
        <v>3356.2342518386454</v>
      </c>
      <c r="C321" s="16">
        <f t="shared" si="450"/>
        <v>5930.4928724866113</v>
      </c>
      <c r="D321" s="16">
        <f t="shared" si="450"/>
        <v>18366.584556168</v>
      </c>
      <c r="E321" s="16">
        <f t="shared" si="450"/>
        <v>11903.230085497669</v>
      </c>
      <c r="F321" s="16">
        <f t="shared" si="450"/>
        <v>9609.8119134810404</v>
      </c>
      <c r="G321" s="16">
        <f t="shared" si="450"/>
        <v>6627.2600358787895</v>
      </c>
      <c r="H321" s="16">
        <f t="shared" si="450"/>
        <v>1989.5238260418043</v>
      </c>
      <c r="I321" s="16">
        <f t="shared" si="450"/>
        <v>2095.7216641807681</v>
      </c>
      <c r="J321" s="16">
        <f t="shared" si="321"/>
        <v>59878.859205573332</v>
      </c>
      <c r="L321" s="9">
        <v>45</v>
      </c>
      <c r="M321" s="9">
        <f t="shared" ref="M321:T321" si="451">M126</f>
        <v>385.43421056823132</v>
      </c>
      <c r="N321" s="9">
        <f t="shared" si="451"/>
        <v>681.03037205664907</v>
      </c>
      <c r="O321" s="9">
        <f t="shared" si="451"/>
        <v>2109.7451525840033</v>
      </c>
      <c r="P321" s="9">
        <f t="shared" si="451"/>
        <v>1367.8567472797372</v>
      </c>
      <c r="Q321" s="9">
        <f t="shared" si="451"/>
        <v>1104.1386032067376</v>
      </c>
      <c r="R321" s="9">
        <f t="shared" si="451"/>
        <v>750.58241005392381</v>
      </c>
      <c r="S321" s="9">
        <f t="shared" si="451"/>
        <v>220.24812032470356</v>
      </c>
      <c r="T321" s="9">
        <f t="shared" si="451"/>
        <v>223.14612190792346</v>
      </c>
      <c r="V321">
        <f t="shared" si="354"/>
        <v>728.30776719097889</v>
      </c>
      <c r="W321">
        <f t="shared" si="355"/>
        <v>1288.8593704462512</v>
      </c>
      <c r="X321">
        <f t="shared" si="356"/>
        <v>3978.8897012982461</v>
      </c>
      <c r="Y321">
        <f t="shared" si="357"/>
        <v>2507.2480734958735</v>
      </c>
      <c r="Z321">
        <f t="shared" si="358"/>
        <v>1954.5376758710181</v>
      </c>
      <c r="AA321">
        <f t="shared" si="359"/>
        <v>1276.7080054380956</v>
      </c>
      <c r="AB321">
        <f t="shared" si="360"/>
        <v>359.39866301801271</v>
      </c>
      <c r="AC321">
        <f t="shared" si="361"/>
        <v>360.29766260593721</v>
      </c>
      <c r="AE321">
        <f t="shared" si="362"/>
        <v>695.04741679333301</v>
      </c>
      <c r="AF321">
        <f t="shared" si="324"/>
        <v>1229.99975613832</v>
      </c>
      <c r="AG321">
        <f t="shared" si="325"/>
        <v>3797.1818140280252</v>
      </c>
      <c r="AH321">
        <f t="shared" si="326"/>
        <v>2392.7470984754764</v>
      </c>
      <c r="AI321">
        <f t="shared" si="327"/>
        <v>1865.2778726759987</v>
      </c>
      <c r="AJ321">
        <f t="shared" si="328"/>
        <v>1218.4033195271199</v>
      </c>
      <c r="AK321">
        <f t="shared" si="329"/>
        <v>342.98564917562436</v>
      </c>
      <c r="AL321">
        <f t="shared" si="330"/>
        <v>343.84359326112423</v>
      </c>
      <c r="AN321">
        <f t="shared" si="363"/>
        <v>663.30599967291164</v>
      </c>
      <c r="AO321">
        <f t="shared" si="331"/>
        <v>1173.8281419803586</v>
      </c>
      <c r="AP321">
        <f t="shared" si="332"/>
        <v>3623.772160342513</v>
      </c>
      <c r="AQ321">
        <f t="shared" si="333"/>
        <v>2283.4751525889833</v>
      </c>
      <c r="AR321">
        <f t="shared" si="334"/>
        <v>1780.0943850871145</v>
      </c>
      <c r="AS321">
        <f t="shared" si="335"/>
        <v>1162.7612914109325</v>
      </c>
      <c r="AT321">
        <f t="shared" si="336"/>
        <v>327.32218464966502</v>
      </c>
      <c r="AU321">
        <f t="shared" si="337"/>
        <v>328.14094815492558</v>
      </c>
      <c r="AW321">
        <f t="shared" si="364"/>
        <v>633.01414911545112</v>
      </c>
      <c r="AX321">
        <f t="shared" si="338"/>
        <v>1120.2217722587752</v>
      </c>
      <c r="AY321">
        <f t="shared" si="339"/>
        <v>3458.2817761314382</v>
      </c>
      <c r="AZ321">
        <f t="shared" si="340"/>
        <v>2179.193436295132</v>
      </c>
      <c r="BA321">
        <f t="shared" si="341"/>
        <v>1698.8010557371263</v>
      </c>
      <c r="BB321">
        <f t="shared" si="342"/>
        <v>1109.6603241103019</v>
      </c>
      <c r="BC321">
        <f t="shared" si="343"/>
        <v>312.37403898772538</v>
      </c>
      <c r="BD321">
        <f t="shared" si="344"/>
        <v>313.15541121089962</v>
      </c>
      <c r="BF321">
        <f t="shared" si="365"/>
        <v>604.10566546390294</v>
      </c>
      <c r="BG321">
        <f t="shared" si="345"/>
        <v>1069.0634958842218</v>
      </c>
      <c r="BH321">
        <f t="shared" si="346"/>
        <v>3300.3489995458881</v>
      </c>
      <c r="BI321">
        <f t="shared" si="347"/>
        <v>2079.6740528583978</v>
      </c>
      <c r="BJ321">
        <f t="shared" si="348"/>
        <v>1621.2202265951023</v>
      </c>
      <c r="BK321">
        <f t="shared" si="349"/>
        <v>1058.9843848099249</v>
      </c>
      <c r="BL321">
        <f t="shared" si="350"/>
        <v>298.1085445878557</v>
      </c>
      <c r="BM321">
        <f t="shared" si="351"/>
        <v>298.85423311237815</v>
      </c>
    </row>
    <row r="322" spans="1:65" hidden="1" x14ac:dyDescent="0.35">
      <c r="A322" s="9">
        <v>46</v>
      </c>
      <c r="B322" s="16">
        <f t="shared" ref="B322:I322" si="452">V322+AE322+AN322+AW322+BF322+B192</f>
        <v>3436.5377936820814</v>
      </c>
      <c r="C322" s="16">
        <f t="shared" si="452"/>
        <v>6072.3898736737337</v>
      </c>
      <c r="D322" s="16">
        <f t="shared" si="452"/>
        <v>18806.035942542625</v>
      </c>
      <c r="E322" s="16">
        <f t="shared" si="452"/>
        <v>12188.034947473818</v>
      </c>
      <c r="F322" s="16">
        <f t="shared" si="452"/>
        <v>9839.7429733953995</v>
      </c>
      <c r="G322" s="16">
        <f t="shared" si="452"/>
        <v>6785.82559193207</v>
      </c>
      <c r="H322" s="16">
        <f t="shared" si="452"/>
        <v>2037.129595729135</v>
      </c>
      <c r="I322" s="16">
        <f t="shared" si="452"/>
        <v>2145.9064153452036</v>
      </c>
      <c r="J322" s="16">
        <f t="shared" si="321"/>
        <v>61311.603133774071</v>
      </c>
      <c r="L322" s="9">
        <v>46</v>
      </c>
      <c r="M322" s="9">
        <f t="shared" ref="M322:T322" si="453">M127</f>
        <v>394.65637051650822</v>
      </c>
      <c r="N322" s="9">
        <f t="shared" si="453"/>
        <v>697.32516595022105</v>
      </c>
      <c r="O322" s="9">
        <f t="shared" si="453"/>
        <v>2160.2243438798346</v>
      </c>
      <c r="P322" s="9">
        <f t="shared" si="453"/>
        <v>1400.5850141638477</v>
      </c>
      <c r="Q322" s="9">
        <f t="shared" si="453"/>
        <v>1130.5569711788692</v>
      </c>
      <c r="R322" s="9">
        <f t="shared" si="453"/>
        <v>768.54135311109462</v>
      </c>
      <c r="S322" s="9">
        <f t="shared" si="453"/>
        <v>225.51792600943321</v>
      </c>
      <c r="T322" s="9">
        <f t="shared" si="453"/>
        <v>228.4852671411364</v>
      </c>
      <c r="V322">
        <f t="shared" si="354"/>
        <v>745.73375205803848</v>
      </c>
      <c r="W322">
        <f t="shared" si="355"/>
        <v>1319.6974925931418</v>
      </c>
      <c r="X322">
        <f t="shared" si="356"/>
        <v>4074.091310900661</v>
      </c>
      <c r="Y322">
        <f t="shared" si="357"/>
        <v>2567.238188876926</v>
      </c>
      <c r="Z322">
        <f t="shared" si="358"/>
        <v>2001.3032679684243</v>
      </c>
      <c r="AA322">
        <f t="shared" si="359"/>
        <v>1307.2553857965154</v>
      </c>
      <c r="AB322">
        <f t="shared" si="360"/>
        <v>367.9978788236449</v>
      </c>
      <c r="AC322">
        <f t="shared" si="361"/>
        <v>368.91838848453631</v>
      </c>
      <c r="AE322">
        <f t="shared" si="362"/>
        <v>711.67759199215584</v>
      </c>
      <c r="AF322">
        <f t="shared" si="324"/>
        <v>1259.4295632922858</v>
      </c>
      <c r="AG322">
        <f t="shared" si="325"/>
        <v>3888.0357576631359</v>
      </c>
      <c r="AH322">
        <f t="shared" si="326"/>
        <v>2449.997585985675</v>
      </c>
      <c r="AI322">
        <f t="shared" si="327"/>
        <v>1909.907774273508</v>
      </c>
      <c r="AJ322">
        <f t="shared" si="328"/>
        <v>1247.5556624826079</v>
      </c>
      <c r="AK322">
        <f t="shared" si="329"/>
        <v>351.19215609681862</v>
      </c>
      <c r="AL322">
        <f t="shared" si="330"/>
        <v>352.07062793353077</v>
      </c>
      <c r="AN322">
        <f t="shared" si="363"/>
        <v>679.17670823312233</v>
      </c>
      <c r="AO322">
        <f t="shared" si="331"/>
        <v>1201.9139490593393</v>
      </c>
      <c r="AP322">
        <f t="shared" si="332"/>
        <v>3710.4769871852695</v>
      </c>
      <c r="AQ322">
        <f t="shared" si="333"/>
        <v>2338.1111255322298</v>
      </c>
      <c r="AR322">
        <f t="shared" si="334"/>
        <v>1822.6861288815567</v>
      </c>
      <c r="AS322">
        <f t="shared" si="335"/>
        <v>1190.5823054690263</v>
      </c>
      <c r="AT322">
        <f t="shared" si="336"/>
        <v>335.15391691264466</v>
      </c>
      <c r="AU322">
        <f t="shared" si="337"/>
        <v>335.99227070802488</v>
      </c>
      <c r="AW322">
        <f t="shared" si="364"/>
        <v>648.16007439418138</v>
      </c>
      <c r="AX322">
        <f t="shared" si="338"/>
        <v>1147.024957119567</v>
      </c>
      <c r="AY322">
        <f t="shared" si="339"/>
        <v>3541.0269682369753</v>
      </c>
      <c r="AZ322">
        <f t="shared" si="340"/>
        <v>2231.3342944420574</v>
      </c>
      <c r="BA322">
        <f t="shared" si="341"/>
        <v>1739.4477204121204</v>
      </c>
      <c r="BB322">
        <f t="shared" si="342"/>
        <v>1136.2108077606172</v>
      </c>
      <c r="BC322">
        <f t="shared" si="343"/>
        <v>319.8481118186952</v>
      </c>
      <c r="BD322">
        <f t="shared" si="344"/>
        <v>320.6481796829126</v>
      </c>
      <c r="BF322">
        <f t="shared" si="365"/>
        <v>618.55990728967708</v>
      </c>
      <c r="BG322">
        <f t="shared" si="345"/>
        <v>1094.6426340714984</v>
      </c>
      <c r="BH322">
        <f t="shared" si="346"/>
        <v>3379.3153878386638</v>
      </c>
      <c r="BI322">
        <f t="shared" si="347"/>
        <v>2129.4337445767651</v>
      </c>
      <c r="BJ322">
        <f t="shared" si="348"/>
        <v>1660.0106411661143</v>
      </c>
      <c r="BK322">
        <f t="shared" si="349"/>
        <v>1084.3223544601135</v>
      </c>
      <c r="BL322">
        <f t="shared" si="350"/>
        <v>305.24129178779054</v>
      </c>
      <c r="BM322">
        <f t="shared" si="351"/>
        <v>306.00482216163891</v>
      </c>
    </row>
    <row r="323" spans="1:65" hidden="1" x14ac:dyDescent="0.35">
      <c r="A323" s="9">
        <v>47</v>
      </c>
      <c r="B323" s="16">
        <f t="shared" ref="B323:I323" si="454">V323+AE323+AN323+AW323+BF323+B193</f>
        <v>3518.7627298816178</v>
      </c>
      <c r="C323" s="16">
        <f t="shared" si="454"/>
        <v>6217.6819946891519</v>
      </c>
      <c r="D323" s="16">
        <f t="shared" si="454"/>
        <v>19256.001925991175</v>
      </c>
      <c r="E323" s="16">
        <f t="shared" si="454"/>
        <v>12479.65420761377</v>
      </c>
      <c r="F323" s="16">
        <f t="shared" si="454"/>
        <v>10075.175461454366</v>
      </c>
      <c r="G323" s="16">
        <f t="shared" si="454"/>
        <v>6948.1858292368206</v>
      </c>
      <c r="H323" s="16">
        <f t="shared" si="454"/>
        <v>2085.8736873545677</v>
      </c>
      <c r="I323" s="16">
        <f t="shared" si="454"/>
        <v>2197.284639316782</v>
      </c>
      <c r="J323" s="16">
        <f t="shared" si="321"/>
        <v>62778.620475538264</v>
      </c>
      <c r="L323" s="9">
        <v>47</v>
      </c>
      <c r="M323" s="9">
        <f t="shared" ref="M323:T323" si="455">M128</f>
        <v>404.09918610919772</v>
      </c>
      <c r="N323" s="9">
        <f t="shared" si="455"/>
        <v>714.00984011775518</v>
      </c>
      <c r="O323" s="9">
        <f t="shared" si="455"/>
        <v>2211.9113344924508</v>
      </c>
      <c r="P323" s="9">
        <f t="shared" si="455"/>
        <v>1434.0963597258738</v>
      </c>
      <c r="Q323" s="9">
        <f t="shared" si="455"/>
        <v>1157.607442914318</v>
      </c>
      <c r="R323" s="9">
        <f t="shared" si="455"/>
        <v>786.92999400212159</v>
      </c>
      <c r="S323" s="9">
        <f t="shared" si="455"/>
        <v>230.91382063382721</v>
      </c>
      <c r="T323" s="9">
        <f t="shared" si="455"/>
        <v>233.95216037900929</v>
      </c>
      <c r="V323">
        <f t="shared" si="354"/>
        <v>763.57668284036231</v>
      </c>
      <c r="W323">
        <f t="shared" si="355"/>
        <v>1351.2734685349055</v>
      </c>
      <c r="X323">
        <f t="shared" si="356"/>
        <v>4171.5707786874564</v>
      </c>
      <c r="Y323">
        <f t="shared" si="357"/>
        <v>2628.6636683854686</v>
      </c>
      <c r="Z323">
        <f t="shared" si="358"/>
        <v>2049.1878052932416</v>
      </c>
      <c r="AA323">
        <f t="shared" si="359"/>
        <v>1338.5336634649098</v>
      </c>
      <c r="AB323">
        <f t="shared" si="360"/>
        <v>376.80284529025766</v>
      </c>
      <c r="AC323">
        <f t="shared" si="361"/>
        <v>377.74537968868901</v>
      </c>
      <c r="AE323">
        <f t="shared" si="362"/>
        <v>728.70567202509721</v>
      </c>
      <c r="AF323">
        <f t="shared" si="324"/>
        <v>1289.5635279427138</v>
      </c>
      <c r="AG323">
        <f t="shared" si="325"/>
        <v>3981.0635342818987</v>
      </c>
      <c r="AH323">
        <f t="shared" si="326"/>
        <v>2508.6178874313005</v>
      </c>
      <c r="AI323">
        <f t="shared" si="327"/>
        <v>1955.6055211209659</v>
      </c>
      <c r="AJ323">
        <f t="shared" si="328"/>
        <v>1277.4055241395617</v>
      </c>
      <c r="AK323">
        <f t="shared" si="329"/>
        <v>359.59501746023176</v>
      </c>
      <c r="AL323">
        <f t="shared" si="330"/>
        <v>360.49450820903354</v>
      </c>
      <c r="AN323">
        <f t="shared" si="363"/>
        <v>695.4271501126392</v>
      </c>
      <c r="AO323">
        <f t="shared" si="331"/>
        <v>1230.6717561758126</v>
      </c>
      <c r="AP323">
        <f t="shared" si="332"/>
        <v>3799.2563724242027</v>
      </c>
      <c r="AQ323">
        <f t="shared" si="333"/>
        <v>2394.0543557589526</v>
      </c>
      <c r="AR323">
        <f t="shared" si="334"/>
        <v>1866.2969515775324</v>
      </c>
      <c r="AS323">
        <f t="shared" si="335"/>
        <v>1219.068983975817</v>
      </c>
      <c r="AT323">
        <f t="shared" si="336"/>
        <v>343.17303650473161</v>
      </c>
      <c r="AU323">
        <f t="shared" si="337"/>
        <v>344.03144932077777</v>
      </c>
      <c r="AW323">
        <f t="shared" si="364"/>
        <v>663.66839131365191</v>
      </c>
      <c r="AX323">
        <f t="shared" si="338"/>
        <v>1174.4694530894531</v>
      </c>
      <c r="AY323">
        <f t="shared" si="339"/>
        <v>3625.7519777111224</v>
      </c>
      <c r="AZ323">
        <f t="shared" si="340"/>
        <v>2284.7227099871438</v>
      </c>
      <c r="BA323">
        <f t="shared" si="341"/>
        <v>1781.0669246468383</v>
      </c>
      <c r="BB323">
        <f t="shared" si="342"/>
        <v>1163.3965566148217</v>
      </c>
      <c r="BC323">
        <f t="shared" si="343"/>
        <v>327.50101436566996</v>
      </c>
      <c r="BD323">
        <f t="shared" si="344"/>
        <v>328.32022519546877</v>
      </c>
      <c r="BF323">
        <f t="shared" si="365"/>
        <v>633.35999084192918</v>
      </c>
      <c r="BG323">
        <f t="shared" si="345"/>
        <v>1120.8337955955328</v>
      </c>
      <c r="BH323">
        <f t="shared" si="346"/>
        <v>3460.17117803782</v>
      </c>
      <c r="BI323">
        <f t="shared" si="347"/>
        <v>2180.3840195094112</v>
      </c>
      <c r="BJ323">
        <f t="shared" si="348"/>
        <v>1699.729180789117</v>
      </c>
      <c r="BK323">
        <f t="shared" si="349"/>
        <v>1110.2665811103652</v>
      </c>
      <c r="BL323">
        <f t="shared" si="350"/>
        <v>312.5447018032429</v>
      </c>
      <c r="BM323">
        <f t="shared" si="351"/>
        <v>313.32650092227573</v>
      </c>
    </row>
    <row r="324" spans="1:65" hidden="1" x14ac:dyDescent="0.35">
      <c r="A324" s="9">
        <v>48</v>
      </c>
      <c r="B324" s="16">
        <f t="shared" ref="B324:I324" si="456">V324+AE324+AN324+AW324+BF324+B194</f>
        <v>3602.955033833749</v>
      </c>
      <c r="C324" s="16">
        <f t="shared" si="456"/>
        <v>6366.4504707206379</v>
      </c>
      <c r="D324" s="16">
        <f t="shared" si="456"/>
        <v>19716.734090448495</v>
      </c>
      <c r="E324" s="16">
        <f t="shared" si="456"/>
        <v>12778.250922718693</v>
      </c>
      <c r="F324" s="16">
        <f t="shared" si="456"/>
        <v>10316.241026074234</v>
      </c>
      <c r="G324" s="16">
        <f t="shared" si="456"/>
        <v>7114.4313475178378</v>
      </c>
      <c r="H324" s="16">
        <f t="shared" si="456"/>
        <v>2135.7835064921082</v>
      </c>
      <c r="I324" s="16">
        <f t="shared" si="456"/>
        <v>2249.8861538339092</v>
      </c>
      <c r="J324" s="16">
        <f t="shared" si="321"/>
        <v>64280.732551639667</v>
      </c>
      <c r="L324" s="9">
        <v>48</v>
      </c>
      <c r="M324" s="9">
        <f t="shared" ref="M324:T324" si="457">M129</f>
        <v>413.76793690268187</v>
      </c>
      <c r="N324" s="9">
        <f t="shared" si="457"/>
        <v>731.09372309872344</v>
      </c>
      <c r="O324" s="9">
        <f t="shared" si="457"/>
        <v>2264.8350230462588</v>
      </c>
      <c r="P324" s="9">
        <f t="shared" si="457"/>
        <v>1468.4095204365844</v>
      </c>
      <c r="Q324" s="9">
        <f t="shared" si="457"/>
        <v>1185.3051425558026</v>
      </c>
      <c r="R324" s="9">
        <f t="shared" si="457"/>
        <v>805.75861396838025</v>
      </c>
      <c r="S324" s="9">
        <f t="shared" si="457"/>
        <v>236.43882108724674</v>
      </c>
      <c r="T324" s="9">
        <f t="shared" si="457"/>
        <v>239.54985820681591</v>
      </c>
      <c r="V324">
        <f t="shared" si="354"/>
        <v>781.84653566828695</v>
      </c>
      <c r="W324">
        <f t="shared" si="355"/>
        <v>1383.6049526611348</v>
      </c>
      <c r="X324">
        <f t="shared" si="356"/>
        <v>4271.3826062361823</v>
      </c>
      <c r="Y324">
        <f t="shared" si="357"/>
        <v>2691.5588555156855</v>
      </c>
      <c r="Z324">
        <f t="shared" si="358"/>
        <v>2098.2180604867631</v>
      </c>
      <c r="AA324">
        <f t="shared" si="359"/>
        <v>1370.5603263872868</v>
      </c>
      <c r="AB324">
        <f t="shared" si="360"/>
        <v>385.81848534750577</v>
      </c>
      <c r="AC324">
        <f t="shared" si="361"/>
        <v>386.78357146226318</v>
      </c>
      <c r="AE324">
        <f t="shared" si="362"/>
        <v>746.14117743272982</v>
      </c>
      <c r="AF324">
        <f t="shared" si="324"/>
        <v>1320.4184982388097</v>
      </c>
      <c r="AG324">
        <f t="shared" si="325"/>
        <v>4076.3171564846771</v>
      </c>
      <c r="AH324">
        <f t="shared" si="326"/>
        <v>2568.6407779083847</v>
      </c>
      <c r="AI324">
        <f t="shared" si="327"/>
        <v>2002.3966632071038</v>
      </c>
      <c r="AJ324">
        <f t="shared" si="328"/>
        <v>1307.9695938022357</v>
      </c>
      <c r="AK324">
        <f t="shared" si="329"/>
        <v>368.19893137524468</v>
      </c>
      <c r="AL324">
        <f t="shared" si="330"/>
        <v>369.11994394886131</v>
      </c>
      <c r="AN324">
        <f t="shared" si="363"/>
        <v>712.06641106886832</v>
      </c>
      <c r="AO324">
        <f t="shared" si="331"/>
        <v>1260.1176420592633</v>
      </c>
      <c r="AP324">
        <f t="shared" si="332"/>
        <v>3890.1599533530507</v>
      </c>
      <c r="AQ324">
        <f t="shared" si="333"/>
        <v>2451.3361215951268</v>
      </c>
      <c r="AR324">
        <f t="shared" si="334"/>
        <v>1910.951236349249</v>
      </c>
      <c r="AS324">
        <f t="shared" si="335"/>
        <v>1248.2372540576894</v>
      </c>
      <c r="AT324">
        <f t="shared" si="336"/>
        <v>351.38402698248166</v>
      </c>
      <c r="AU324">
        <f t="shared" si="337"/>
        <v>352.26297876490571</v>
      </c>
      <c r="AW324">
        <f t="shared" si="364"/>
        <v>679.5477707131455</v>
      </c>
      <c r="AX324">
        <f t="shared" si="338"/>
        <v>1202.5706046326327</v>
      </c>
      <c r="AY324">
        <f t="shared" si="339"/>
        <v>3712.5041750676628</v>
      </c>
      <c r="AZ324">
        <f t="shared" si="340"/>
        <v>2339.3885328730485</v>
      </c>
      <c r="BA324">
        <f t="shared" si="341"/>
        <v>1823.6819381121852</v>
      </c>
      <c r="BB324">
        <f t="shared" si="342"/>
        <v>1191.2327702953194</v>
      </c>
      <c r="BC324">
        <f t="shared" si="343"/>
        <v>335.33702543520076</v>
      </c>
      <c r="BD324">
        <f t="shared" si="344"/>
        <v>336.17583725812324</v>
      </c>
      <c r="BF324">
        <f t="shared" si="365"/>
        <v>648.51419107779054</v>
      </c>
      <c r="BG324">
        <f t="shared" si="345"/>
        <v>1147.6516243424931</v>
      </c>
      <c r="BH324">
        <f t="shared" si="346"/>
        <v>3542.9615778744715</v>
      </c>
      <c r="BI324">
        <f t="shared" si="347"/>
        <v>2232.553364748278</v>
      </c>
      <c r="BJ324">
        <f t="shared" si="348"/>
        <v>1740.3980527179779</v>
      </c>
      <c r="BK324">
        <f t="shared" si="349"/>
        <v>1136.8315688625935</v>
      </c>
      <c r="BL324">
        <f t="shared" si="350"/>
        <v>320.02285808445646</v>
      </c>
      <c r="BM324">
        <f t="shared" si="351"/>
        <v>320.82336305887225</v>
      </c>
    </row>
    <row r="325" spans="1:65" hidden="1" x14ac:dyDescent="0.35">
      <c r="A325" s="9">
        <v>49</v>
      </c>
      <c r="B325" s="16">
        <f t="shared" ref="B325:I325" si="458">V325+AE325+AN325+AW325+BF325+B195</f>
        <v>3689.1617786634843</v>
      </c>
      <c r="C325" s="16">
        <f t="shared" si="458"/>
        <v>6518.7784802365913</v>
      </c>
      <c r="D325" s="16">
        <f t="shared" si="458"/>
        <v>20188.490037947202</v>
      </c>
      <c r="E325" s="16">
        <f t="shared" si="458"/>
        <v>13083.992047683443</v>
      </c>
      <c r="F325" s="16">
        <f t="shared" si="458"/>
        <v>10563.074460314145</v>
      </c>
      <c r="G325" s="16">
        <f t="shared" si="458"/>
        <v>7284.6549653530938</v>
      </c>
      <c r="H325" s="16">
        <f t="shared" si="458"/>
        <v>2186.8870755149619</v>
      </c>
      <c r="I325" s="16">
        <f t="shared" si="458"/>
        <v>2303.7412775539005</v>
      </c>
      <c r="J325" s="16">
        <f t="shared" si="321"/>
        <v>65818.780123266828</v>
      </c>
      <c r="L325" s="9">
        <v>49</v>
      </c>
      <c r="M325" s="9">
        <f t="shared" ref="M325:T325" si="459">M130</f>
        <v>423.66802877558422</v>
      </c>
      <c r="N325" s="9">
        <f t="shared" si="459"/>
        <v>748.58636663355082</v>
      </c>
      <c r="O325" s="9">
        <f t="shared" si="459"/>
        <v>2319.024999613724</v>
      </c>
      <c r="P325" s="9">
        <f t="shared" si="459"/>
        <v>1503.5436810682379</v>
      </c>
      <c r="Q325" s="9">
        <f t="shared" si="459"/>
        <v>1213.6655561165228</v>
      </c>
      <c r="R325" s="9">
        <f t="shared" si="459"/>
        <v>825.03774024719007</v>
      </c>
      <c r="S325" s="9">
        <f t="shared" si="459"/>
        <v>242.09601644319093</v>
      </c>
      <c r="T325" s="9">
        <f t="shared" si="459"/>
        <v>245.28149034375937</v>
      </c>
      <c r="V325">
        <f t="shared" si="354"/>
        <v>800.55352536779856</v>
      </c>
      <c r="W325">
        <f t="shared" si="355"/>
        <v>1416.7100217723018</v>
      </c>
      <c r="X325">
        <f t="shared" si="356"/>
        <v>4373.5825991660413</v>
      </c>
      <c r="Y325">
        <f t="shared" si="357"/>
        <v>2755.9589154874589</v>
      </c>
      <c r="Z325">
        <f t="shared" si="358"/>
        <v>2148.4214467706261</v>
      </c>
      <c r="AA325">
        <f t="shared" si="359"/>
        <v>1403.3532809360529</v>
      </c>
      <c r="AB325">
        <f t="shared" si="360"/>
        <v>395.04983971439282</v>
      </c>
      <c r="AC325">
        <f t="shared" si="361"/>
        <v>396.03801713311373</v>
      </c>
      <c r="AE325">
        <f t="shared" si="362"/>
        <v>763.99385655050833</v>
      </c>
      <c r="AF325">
        <f t="shared" si="324"/>
        <v>1352.0117254499723</v>
      </c>
      <c r="AG325">
        <f t="shared" si="325"/>
        <v>4173.8498813604292</v>
      </c>
      <c r="AH325">
        <f t="shared" si="326"/>
        <v>2630.0998167120351</v>
      </c>
      <c r="AI325">
        <f t="shared" si="327"/>
        <v>2050.3073618469334</v>
      </c>
      <c r="AJ325">
        <f t="shared" si="328"/>
        <v>1339.2649600947611</v>
      </c>
      <c r="AK325">
        <f t="shared" si="329"/>
        <v>377.00870836137528</v>
      </c>
      <c r="AL325">
        <f t="shared" si="330"/>
        <v>377.95175770556222</v>
      </c>
      <c r="AN325">
        <f t="shared" si="363"/>
        <v>729.10379425079907</v>
      </c>
      <c r="AO325">
        <f t="shared" si="331"/>
        <v>1290.2680701490365</v>
      </c>
      <c r="AP325">
        <f t="shared" si="332"/>
        <v>3983.2385549188634</v>
      </c>
      <c r="AQ325">
        <f t="shared" si="333"/>
        <v>2509.988449751756</v>
      </c>
      <c r="AR325">
        <f t="shared" si="334"/>
        <v>1956.6739497781762</v>
      </c>
      <c r="AS325">
        <f t="shared" si="335"/>
        <v>1278.1034239299627</v>
      </c>
      <c r="AT325">
        <f t="shared" si="336"/>
        <v>359.79147917886314</v>
      </c>
      <c r="AU325">
        <f t="shared" si="337"/>
        <v>360.69146135688356</v>
      </c>
      <c r="AW325">
        <f t="shared" si="364"/>
        <v>695.80709089100696</v>
      </c>
      <c r="AX325">
        <f t="shared" si="338"/>
        <v>1231.344123345948</v>
      </c>
      <c r="AY325">
        <f t="shared" si="339"/>
        <v>3801.3320642103563</v>
      </c>
      <c r="AZ325">
        <f t="shared" si="340"/>
        <v>2395.3623272340874</v>
      </c>
      <c r="BA325">
        <f t="shared" si="341"/>
        <v>1867.3165872307172</v>
      </c>
      <c r="BB325">
        <f t="shared" si="342"/>
        <v>1219.7350121765044</v>
      </c>
      <c r="BC325">
        <f t="shared" si="343"/>
        <v>343.36052620884118</v>
      </c>
      <c r="BD325">
        <f t="shared" si="344"/>
        <v>344.21940801151447</v>
      </c>
      <c r="BF325">
        <f t="shared" si="365"/>
        <v>664.03098089546802</v>
      </c>
      <c r="BG325">
        <f t="shared" si="345"/>
        <v>1175.1111144875629</v>
      </c>
      <c r="BH325">
        <f t="shared" si="346"/>
        <v>3627.7328764710664</v>
      </c>
      <c r="BI325">
        <f t="shared" si="347"/>
        <v>2285.9709488106632</v>
      </c>
      <c r="BJ325">
        <f t="shared" si="348"/>
        <v>1782.0399954150814</v>
      </c>
      <c r="BK325">
        <f t="shared" si="349"/>
        <v>1164.0321695789564</v>
      </c>
      <c r="BL325">
        <f t="shared" si="350"/>
        <v>327.67994175982858</v>
      </c>
      <c r="BM325">
        <f t="shared" si="351"/>
        <v>328.49960015849774</v>
      </c>
    </row>
    <row r="326" spans="1:65" hidden="1" x14ac:dyDescent="0.35">
      <c r="A326" s="9">
        <v>50</v>
      </c>
      <c r="B326" s="16">
        <f t="shared" ref="B326:I326" si="460">V326+AE326+AN326+AW326+BF326+B196</f>
        <v>3777.4311636235757</v>
      </c>
      <c r="C326" s="16">
        <f t="shared" si="460"/>
        <v>6674.7511916184621</v>
      </c>
      <c r="D326" s="16">
        <f t="shared" si="460"/>
        <v>20671.533533094789</v>
      </c>
      <c r="E326" s="16">
        <f t="shared" si="460"/>
        <v>13397.048529775655</v>
      </c>
      <c r="F326" s="16">
        <f t="shared" si="460"/>
        <v>10815.813778696309</v>
      </c>
      <c r="G326" s="16">
        <f t="shared" si="460"/>
        <v>7458.9517599150886</v>
      </c>
      <c r="H326" s="16">
        <f t="shared" si="460"/>
        <v>2239.2130571478156</v>
      </c>
      <c r="I326" s="16">
        <f t="shared" si="460"/>
        <v>2358.8808764750556</v>
      </c>
      <c r="J326" s="16">
        <f t="shared" si="321"/>
        <v>67393.623890346746</v>
      </c>
      <c r="L326" s="9">
        <v>50</v>
      </c>
      <c r="M326" s="9">
        <f t="shared" ref="M326:T326" si="461">M131</f>
        <v>433.80499695124115</v>
      </c>
      <c r="N326" s="9">
        <f t="shared" si="461"/>
        <v>766.49755100407242</v>
      </c>
      <c r="O326" s="9">
        <f t="shared" si="461"/>
        <v>2374.5115622594253</v>
      </c>
      <c r="P326" s="9">
        <f t="shared" si="461"/>
        <v>1539.5184854209451</v>
      </c>
      <c r="Q326" s="9">
        <f t="shared" si="461"/>
        <v>1242.7045401385174</v>
      </c>
      <c r="R326" s="9">
        <f t="shared" si="461"/>
        <v>844.77815195767994</v>
      </c>
      <c r="S326" s="9">
        <f t="shared" si="461"/>
        <v>247.88856968642347</v>
      </c>
      <c r="T326" s="9">
        <f t="shared" si="461"/>
        <v>251.15026139282392</v>
      </c>
      <c r="V326">
        <f t="shared" si="354"/>
        <v>819.70811117172775</v>
      </c>
      <c r="W326">
        <f t="shared" si="355"/>
        <v>1450.6071851866486</v>
      </c>
      <c r="X326">
        <f t="shared" si="356"/>
        <v>4478.2278983392716</v>
      </c>
      <c r="Y326">
        <f t="shared" si="357"/>
        <v>2821.8998549075368</v>
      </c>
      <c r="Z326">
        <f t="shared" si="358"/>
        <v>2199.8260332737746</v>
      </c>
      <c r="AA326">
        <f t="shared" si="359"/>
        <v>1436.9308619236103</v>
      </c>
      <c r="AB326">
        <f t="shared" si="360"/>
        <v>404.50206971757871</v>
      </c>
      <c r="AC326">
        <f t="shared" si="361"/>
        <v>405.51389093843977</v>
      </c>
      <c r="AE326">
        <f t="shared" si="362"/>
        <v>782.27369095915344</v>
      </c>
      <c r="AF326">
        <f t="shared" si="324"/>
        <v>1384.3608736111371</v>
      </c>
      <c r="AG326">
        <f t="shared" si="325"/>
        <v>4273.7162402632357</v>
      </c>
      <c r="AH326">
        <f t="shared" si="326"/>
        <v>2693.0293660997472</v>
      </c>
      <c r="AI326">
        <f t="shared" si="327"/>
        <v>2099.3644043087797</v>
      </c>
      <c r="AJ326">
        <f t="shared" si="328"/>
        <v>1371.3091205154071</v>
      </c>
      <c r="AK326">
        <f t="shared" si="329"/>
        <v>386.02927403788408</v>
      </c>
      <c r="AL326">
        <f t="shared" si="330"/>
        <v>386.99488741933806</v>
      </c>
      <c r="AN326">
        <f t="shared" si="363"/>
        <v>746.54882540065364</v>
      </c>
      <c r="AO326">
        <f t="shared" si="331"/>
        <v>1321.1398977995045</v>
      </c>
      <c r="AP326">
        <f t="shared" si="332"/>
        <v>4078.5442181396456</v>
      </c>
      <c r="AQ326">
        <f t="shared" si="333"/>
        <v>2570.0441332318956</v>
      </c>
      <c r="AR326">
        <f t="shared" si="334"/>
        <v>2003.4906558125549</v>
      </c>
      <c r="AS326">
        <f t="shared" si="335"/>
        <v>1308.684192012362</v>
      </c>
      <c r="AT326">
        <f t="shared" si="336"/>
        <v>368.40009377011921</v>
      </c>
      <c r="AU326">
        <f t="shared" si="337"/>
        <v>369.32160953122286</v>
      </c>
      <c r="AW326">
        <f t="shared" si="364"/>
        <v>712.45544257090307</v>
      </c>
      <c r="AX326">
        <f t="shared" si="338"/>
        <v>1260.8060967474921</v>
      </c>
      <c r="AY326">
        <f t="shared" si="339"/>
        <v>3892.2853095646101</v>
      </c>
      <c r="AZ326">
        <f t="shared" si="340"/>
        <v>2452.6753884929217</v>
      </c>
      <c r="BA326">
        <f t="shared" si="341"/>
        <v>1911.9952685044468</v>
      </c>
      <c r="BB326">
        <f t="shared" si="342"/>
        <v>1248.9192180532334</v>
      </c>
      <c r="BC326">
        <f t="shared" si="343"/>
        <v>351.57600269385222</v>
      </c>
      <c r="BD326">
        <f t="shared" si="344"/>
        <v>352.45543468419902</v>
      </c>
      <c r="BF326">
        <f t="shared" si="365"/>
        <v>679.91903589323749</v>
      </c>
      <c r="BG326">
        <f t="shared" si="345"/>
        <v>1203.2276189167555</v>
      </c>
      <c r="BH326">
        <f t="shared" si="346"/>
        <v>3714.5324703407109</v>
      </c>
      <c r="BI326">
        <f t="shared" si="347"/>
        <v>2340.6666380223751</v>
      </c>
      <c r="BJ326">
        <f t="shared" si="348"/>
        <v>1824.678291322899</v>
      </c>
      <c r="BK326">
        <f t="shared" si="349"/>
        <v>1191.8835908777305</v>
      </c>
      <c r="BL326">
        <f t="shared" si="350"/>
        <v>335.52023398433488</v>
      </c>
      <c r="BM326">
        <f t="shared" si="351"/>
        <v>336.35950408500611</v>
      </c>
    </row>
    <row r="327" spans="1:65" hidden="1" x14ac:dyDescent="0.35">
      <c r="A327" s="9">
        <v>51</v>
      </c>
      <c r="B327" s="16">
        <f t="shared" ref="B327:I327" si="462">V327+AE327+AN327+AW327+BF327+B197</f>
        <v>3867.8125410960661</v>
      </c>
      <c r="C327" s="16">
        <f t="shared" si="462"/>
        <v>6834.4558108619231</v>
      </c>
      <c r="D327" s="16">
        <f t="shared" si="462"/>
        <v>21166.134650843556</v>
      </c>
      <c r="E327" s="16">
        <f t="shared" si="462"/>
        <v>13717.59540486042</v>
      </c>
      <c r="F327" s="16">
        <f t="shared" si="462"/>
        <v>11074.600295390976</v>
      </c>
      <c r="G327" s="16">
        <f t="shared" si="462"/>
        <v>7637.4191111329919</v>
      </c>
      <c r="H327" s="16">
        <f t="shared" si="462"/>
        <v>2292.790776638145</v>
      </c>
      <c r="I327" s="16">
        <f t="shared" si="462"/>
        <v>2415.3364061898783</v>
      </c>
      <c r="J327" s="16">
        <f t="shared" si="321"/>
        <v>69006.144997013951</v>
      </c>
      <c r="L327" s="9">
        <v>51</v>
      </c>
      <c r="M327" s="9">
        <f t="shared" ref="M327:T327" si="463">M132</f>
        <v>444.18450909249128</v>
      </c>
      <c r="N327" s="9">
        <f t="shared" si="463"/>
        <v>784.83729050176998</v>
      </c>
      <c r="O327" s="9">
        <f t="shared" si="463"/>
        <v>2431.3257339799525</v>
      </c>
      <c r="P327" s="9">
        <f t="shared" si="463"/>
        <v>1576.3540473056823</v>
      </c>
      <c r="Q327" s="9">
        <f t="shared" si="463"/>
        <v>1272.4383305581887</v>
      </c>
      <c r="R327" s="9">
        <f t="shared" si="463"/>
        <v>864.99088612748278</v>
      </c>
      <c r="S327" s="9">
        <f t="shared" si="463"/>
        <v>253.81971948142353</v>
      </c>
      <c r="T327" s="9">
        <f t="shared" si="463"/>
        <v>257.15945263249506</v>
      </c>
      <c r="V327">
        <f t="shared" si="354"/>
        <v>839.3210025675927</v>
      </c>
      <c r="W327">
        <f t="shared" si="355"/>
        <v>1485.3153950889007</v>
      </c>
      <c r="X327">
        <f t="shared" si="356"/>
        <v>4585.3770118090779</v>
      </c>
      <c r="Y327">
        <f t="shared" si="357"/>
        <v>2889.4185419011246</v>
      </c>
      <c r="Z327">
        <f t="shared" si="358"/>
        <v>2252.4605607261396</v>
      </c>
      <c r="AA327">
        <f t="shared" si="359"/>
        <v>1471.3118428535024</v>
      </c>
      <c r="AB327">
        <f t="shared" si="360"/>
        <v>414.18046017712049</v>
      </c>
      <c r="AC327">
        <f t="shared" si="361"/>
        <v>415.21649091774395</v>
      </c>
      <c r="AE327">
        <f t="shared" si="362"/>
        <v>800.99090106544054</v>
      </c>
      <c r="AF327">
        <f t="shared" si="324"/>
        <v>1417.4840293988927</v>
      </c>
      <c r="AG327">
        <f t="shared" si="325"/>
        <v>4375.9720693012532</v>
      </c>
      <c r="AH327">
        <f t="shared" si="326"/>
        <v>2757.4646105036418</v>
      </c>
      <c r="AI327">
        <f t="shared" si="327"/>
        <v>2149.5952187912771</v>
      </c>
      <c r="AJ327">
        <f t="shared" si="328"/>
        <v>1404.1199912195088</v>
      </c>
      <c r="AK327">
        <f t="shared" si="329"/>
        <v>395.26567187773139</v>
      </c>
      <c r="AL327">
        <f t="shared" si="330"/>
        <v>396.25438917888891</v>
      </c>
      <c r="AN327">
        <f t="shared" si="363"/>
        <v>764.4112581799036</v>
      </c>
      <c r="AO327">
        <f t="shared" si="331"/>
        <v>1352.7503857053209</v>
      </c>
      <c r="AP327">
        <f t="shared" si="332"/>
        <v>4176.1302292014407</v>
      </c>
      <c r="AQ327">
        <f t="shared" si="333"/>
        <v>2631.5367496658218</v>
      </c>
      <c r="AR327">
        <f t="shared" si="334"/>
        <v>2051.4275300606673</v>
      </c>
      <c r="AS327">
        <f t="shared" si="335"/>
        <v>1339.9966562638845</v>
      </c>
      <c r="AT327">
        <f t="shared" si="336"/>
        <v>377.21468390400162</v>
      </c>
      <c r="AU327">
        <f t="shared" si="337"/>
        <v>378.15824847528046</v>
      </c>
      <c r="AW327">
        <f t="shared" si="364"/>
        <v>729.50213398577853</v>
      </c>
      <c r="AX327">
        <f t="shared" si="338"/>
        <v>1290.9729972734983</v>
      </c>
      <c r="AY327">
        <f t="shared" si="339"/>
        <v>3985.4147638521281</v>
      </c>
      <c r="AZ327">
        <f t="shared" si="340"/>
        <v>2511.3597608624086</v>
      </c>
      <c r="BA327">
        <f t="shared" si="341"/>
        <v>1957.7429621585009</v>
      </c>
      <c r="BB327">
        <f t="shared" si="342"/>
        <v>1278.8017050327976</v>
      </c>
      <c r="BC327">
        <f t="shared" si="343"/>
        <v>359.98804823198577</v>
      </c>
      <c r="BD327">
        <f t="shared" si="344"/>
        <v>360.88852210771097</v>
      </c>
      <c r="BF327">
        <f t="shared" si="365"/>
        <v>696.1872392320704</v>
      </c>
      <c r="BG327">
        <f t="shared" si="345"/>
        <v>1232.0168578321238</v>
      </c>
      <c r="BH327">
        <f t="shared" si="346"/>
        <v>3803.4088899526605</v>
      </c>
      <c r="BI327">
        <f t="shared" si="347"/>
        <v>2396.6710132576486</v>
      </c>
      <c r="BJ327">
        <f t="shared" si="348"/>
        <v>1868.3367799136727</v>
      </c>
      <c r="BK327">
        <f t="shared" si="349"/>
        <v>1220.4014044654821</v>
      </c>
      <c r="BL327">
        <f t="shared" si="350"/>
        <v>343.54811833909355</v>
      </c>
      <c r="BM327">
        <f t="shared" si="351"/>
        <v>344.40746938460256</v>
      </c>
    </row>
    <row r="328" spans="1:65" hidden="1" x14ac:dyDescent="0.35">
      <c r="A328" s="9">
        <v>52</v>
      </c>
      <c r="B328" s="16">
        <f t="shared" ref="B328:I328" si="464">V328+AE328+AN328+AW328+BF328+B198</f>
        <v>3960.3564442208731</v>
      </c>
      <c r="C328" s="16">
        <f t="shared" si="464"/>
        <v>6997.9816303892085</v>
      </c>
      <c r="D328" s="16">
        <f t="shared" si="464"/>
        <v>21672.569927689576</v>
      </c>
      <c r="E328" s="16">
        <f t="shared" si="464"/>
        <v>14045.811895713356</v>
      </c>
      <c r="F328" s="16">
        <f t="shared" si="464"/>
        <v>11339.578703940873</v>
      </c>
      <c r="G328" s="16">
        <f t="shared" si="464"/>
        <v>7820.1567494803157</v>
      </c>
      <c r="H328" s="16">
        <f t="shared" si="464"/>
        <v>2347.6502429318471</v>
      </c>
      <c r="I328" s="16">
        <f t="shared" si="464"/>
        <v>2473.1399506113539</v>
      </c>
      <c r="J328" s="16">
        <f t="shared" si="321"/>
        <v>70657.245544977399</v>
      </c>
      <c r="L328" s="9">
        <v>52</v>
      </c>
      <c r="M328" s="9">
        <f t="shared" ref="M328:T328" si="465">M133</f>
        <v>454.81236847051258</v>
      </c>
      <c r="N328" s="9">
        <f t="shared" si="465"/>
        <v>803.61583902684515</v>
      </c>
      <c r="O328" s="9">
        <f t="shared" si="465"/>
        <v>2489.4992800491218</v>
      </c>
      <c r="P328" s="9">
        <f t="shared" si="465"/>
        <v>1614.0709617900886</v>
      </c>
      <c r="Q328" s="9">
        <f t="shared" si="465"/>
        <v>1302.8835517839489</v>
      </c>
      <c r="R328" s="9">
        <f t="shared" si="465"/>
        <v>885.68724386362953</v>
      </c>
      <c r="S328" s="9">
        <f t="shared" si="465"/>
        <v>259.89278198314997</v>
      </c>
      <c r="T328" s="9">
        <f t="shared" si="465"/>
        <v>263.31242385134948</v>
      </c>
      <c r="V328">
        <f t="shared" si="354"/>
        <v>859.40316528536277</v>
      </c>
      <c r="W328">
        <f t="shared" si="355"/>
        <v>1520.8540571265899</v>
      </c>
      <c r="X328">
        <f t="shared" si="356"/>
        <v>4695.0898475319709</v>
      </c>
      <c r="Y328">
        <f t="shared" si="357"/>
        <v>2958.5527267251573</v>
      </c>
      <c r="Z328">
        <f t="shared" si="358"/>
        <v>2306.3544575278211</v>
      </c>
      <c r="AA328">
        <f t="shared" si="359"/>
        <v>1506.5154464168313</v>
      </c>
      <c r="AB328">
        <f t="shared" si="360"/>
        <v>424.09042236125879</v>
      </c>
      <c r="AC328">
        <f t="shared" si="361"/>
        <v>425.1512418750097</v>
      </c>
      <c r="AE328">
        <f t="shared" si="362"/>
        <v>820.15595181651656</v>
      </c>
      <c r="AF328">
        <f t="shared" si="324"/>
        <v>1451.3997122438968</v>
      </c>
      <c r="AG328">
        <f t="shared" si="325"/>
        <v>4480.6745405551655</v>
      </c>
      <c r="AH328">
        <f t="shared" si="326"/>
        <v>2823.4415762023832</v>
      </c>
      <c r="AI328">
        <f t="shared" si="327"/>
        <v>2201.0278897587086</v>
      </c>
      <c r="AJ328">
        <f t="shared" si="328"/>
        <v>1437.7159170365057</v>
      </c>
      <c r="AK328">
        <f t="shared" si="329"/>
        <v>404.72306602742594</v>
      </c>
      <c r="AL328">
        <f t="shared" si="330"/>
        <v>405.73544004831649</v>
      </c>
      <c r="AN328">
        <f t="shared" si="363"/>
        <v>782.70107962267207</v>
      </c>
      <c r="AO328">
        <f t="shared" si="331"/>
        <v>1385.1172075521067</v>
      </c>
      <c r="AP328">
        <f t="shared" si="332"/>
        <v>4276.0511492513469</v>
      </c>
      <c r="AQ328">
        <f t="shared" si="333"/>
        <v>2694.5006800847318</v>
      </c>
      <c r="AR328">
        <f t="shared" si="334"/>
        <v>2100.5113744259725</v>
      </c>
      <c r="AS328">
        <f t="shared" si="335"/>
        <v>1372.0583237416968</v>
      </c>
      <c r="AT328">
        <f t="shared" si="336"/>
        <v>386.24017789086651</v>
      </c>
      <c r="AU328">
        <f t="shared" si="337"/>
        <v>387.2063188270846</v>
      </c>
      <c r="AW328">
        <f t="shared" si="364"/>
        <v>746.95669608284106</v>
      </c>
      <c r="AX328">
        <f t="shared" si="338"/>
        <v>1321.8616914894096</v>
      </c>
      <c r="AY328">
        <f t="shared" si="339"/>
        <v>4080.7724965267844</v>
      </c>
      <c r="AZ328">
        <f t="shared" si="340"/>
        <v>2571.4482552641152</v>
      </c>
      <c r="BA328">
        <f t="shared" si="341"/>
        <v>2004.5852461095842</v>
      </c>
      <c r="BB328">
        <f t="shared" si="342"/>
        <v>1309.3991806483411</v>
      </c>
      <c r="BC328">
        <f t="shared" si="343"/>
        <v>368.60136606799375</v>
      </c>
      <c r="BD328">
        <f t="shared" si="344"/>
        <v>369.52338529149574</v>
      </c>
      <c r="BF328">
        <f t="shared" si="365"/>
        <v>712.84468660892446</v>
      </c>
      <c r="BG328">
        <f t="shared" si="345"/>
        <v>1261.4949275528111</v>
      </c>
      <c r="BH328">
        <f t="shared" si="346"/>
        <v>3894.4118269023943</v>
      </c>
      <c r="BI328">
        <f t="shared" si="347"/>
        <v>2454.0153870600288</v>
      </c>
      <c r="BJ328">
        <f t="shared" si="348"/>
        <v>1913.0398710360867</v>
      </c>
      <c r="BK328">
        <f t="shared" si="349"/>
        <v>1249.6015547491397</v>
      </c>
      <c r="BL328">
        <f t="shared" si="350"/>
        <v>351.7680832855396</v>
      </c>
      <c r="BM328">
        <f t="shared" si="351"/>
        <v>352.64799574615677</v>
      </c>
    </row>
    <row r="329" spans="1:65" hidden="1" x14ac:dyDescent="0.35">
      <c r="A329" s="9">
        <v>53</v>
      </c>
      <c r="B329" s="16">
        <f t="shared" ref="B329:I329" si="466">V329+AE329+AN329+AW329+BF329+B199</f>
        <v>4055.1146151729813</v>
      </c>
      <c r="C329" s="16">
        <f t="shared" si="466"/>
        <v>7165.4200790097793</v>
      </c>
      <c r="D329" s="16">
        <f t="shared" si="466"/>
        <v>22191.122516419564</v>
      </c>
      <c r="E329" s="16">
        <f t="shared" si="466"/>
        <v>14381.881512537982</v>
      </c>
      <c r="F329" s="16">
        <f t="shared" si="466"/>
        <v>11610.897158661224</v>
      </c>
      <c r="G329" s="16">
        <f t="shared" si="466"/>
        <v>8007.2668068093135</v>
      </c>
      <c r="H329" s="16">
        <f t="shared" si="466"/>
        <v>2403.8221691608856</v>
      </c>
      <c r="I329" s="16">
        <f t="shared" si="466"/>
        <v>2532.3242577410656</v>
      </c>
      <c r="J329" s="16">
        <f t="shared" si="321"/>
        <v>72347.849115512814</v>
      </c>
      <c r="L329" s="9">
        <v>53</v>
      </c>
      <c r="M329" s="9">
        <f t="shared" ref="M329:T329" si="467">M134</f>
        <v>465.69451720947933</v>
      </c>
      <c r="N329" s="9">
        <f t="shared" si="467"/>
        <v>822.84369582125998</v>
      </c>
      <c r="O329" s="9">
        <f t="shared" si="467"/>
        <v>2549.064725778203</v>
      </c>
      <c r="P329" s="9">
        <f t="shared" si="467"/>
        <v>1652.6903167133389</v>
      </c>
      <c r="Q329" s="9">
        <f t="shared" si="467"/>
        <v>1334.0572259910641</v>
      </c>
      <c r="R329" s="9">
        <f t="shared" si="467"/>
        <v>906.8787966710911</v>
      </c>
      <c r="S329" s="9">
        <f t="shared" si="467"/>
        <v>266.11115269113094</v>
      </c>
      <c r="T329" s="9">
        <f t="shared" si="467"/>
        <v>269.61261522654075</v>
      </c>
      <c r="V329">
        <f t="shared" si="354"/>
        <v>879.96582742848886</v>
      </c>
      <c r="W329">
        <f t="shared" si="355"/>
        <v>1557.2430412599131</v>
      </c>
      <c r="X329">
        <f t="shared" si="356"/>
        <v>4807.4277468627988</v>
      </c>
      <c r="Y329">
        <f t="shared" si="357"/>
        <v>3029.3410628747847</v>
      </c>
      <c r="Z329">
        <f t="shared" si="358"/>
        <v>2361.5378562027495</v>
      </c>
      <c r="AA329">
        <f t="shared" si="359"/>
        <v>1542.5613552398265</v>
      </c>
      <c r="AB329">
        <f t="shared" si="360"/>
        <v>434.23749701190263</v>
      </c>
      <c r="AC329">
        <f t="shared" si="361"/>
        <v>435.32369841175455</v>
      </c>
      <c r="AE329">
        <f t="shared" si="362"/>
        <v>839.77955855093967</v>
      </c>
      <c r="AF329">
        <f t="shared" si="324"/>
        <v>1486.1268846852431</v>
      </c>
      <c r="AG329">
        <f t="shared" si="325"/>
        <v>4587.8821940435682</v>
      </c>
      <c r="AH329">
        <f t="shared" si="326"/>
        <v>2890.99715146377</v>
      </c>
      <c r="AI329">
        <f t="shared" si="327"/>
        <v>2253.6911736432648</v>
      </c>
      <c r="AJ329">
        <f t="shared" si="328"/>
        <v>1472.1156817266688</v>
      </c>
      <c r="AK329">
        <f t="shared" si="329"/>
        <v>414.40674419434237</v>
      </c>
      <c r="AL329">
        <f t="shared" si="330"/>
        <v>415.44334096166307</v>
      </c>
      <c r="AN329">
        <f t="shared" si="363"/>
        <v>801.4285157195942</v>
      </c>
      <c r="AO329">
        <f t="shared" si="331"/>
        <v>1418.2584598980018</v>
      </c>
      <c r="AP329">
        <f t="shared" si="332"/>
        <v>4378.3628449032567</v>
      </c>
      <c r="AQ329">
        <f t="shared" si="333"/>
        <v>2758.9711281435575</v>
      </c>
      <c r="AR329">
        <f t="shared" si="334"/>
        <v>2150.7696320923405</v>
      </c>
      <c r="AS329">
        <f t="shared" si="335"/>
        <v>1404.8871203891013</v>
      </c>
      <c r="AT329">
        <f t="shared" si="336"/>
        <v>395.4816219591462</v>
      </c>
      <c r="AU329">
        <f t="shared" si="337"/>
        <v>396.4708794377006</v>
      </c>
      <c r="AW329">
        <f t="shared" si="364"/>
        <v>764.82888785275668</v>
      </c>
      <c r="AX329">
        <f t="shared" si="338"/>
        <v>1353.4894495207582</v>
      </c>
      <c r="AY329">
        <f t="shared" si="339"/>
        <v>4178.4118228890657</v>
      </c>
      <c r="AZ329">
        <f t="shared" si="340"/>
        <v>2632.974467674424</v>
      </c>
      <c r="BA329">
        <f t="shared" si="341"/>
        <v>2052.5483102677781</v>
      </c>
      <c r="BB329">
        <f t="shared" si="342"/>
        <v>1340.7287521950188</v>
      </c>
      <c r="BC329">
        <f t="shared" si="343"/>
        <v>377.42077197943013</v>
      </c>
      <c r="BD329">
        <f t="shared" si="344"/>
        <v>378.36485205929011</v>
      </c>
      <c r="BF329">
        <f t="shared" si="365"/>
        <v>729.90069134588293</v>
      </c>
      <c r="BG329">
        <f t="shared" si="345"/>
        <v>1291.6783095211104</v>
      </c>
      <c r="BH329">
        <f t="shared" si="346"/>
        <v>3987.5921617145896</v>
      </c>
      <c r="BI329">
        <f t="shared" si="347"/>
        <v>2512.7318211620718</v>
      </c>
      <c r="BJ329">
        <f t="shared" si="348"/>
        <v>1958.8125585728353</v>
      </c>
      <c r="BK329">
        <f t="shared" si="349"/>
        <v>1279.5003676987403</v>
      </c>
      <c r="BL329">
        <f t="shared" si="350"/>
        <v>360.18472467676668</v>
      </c>
      <c r="BM329">
        <f t="shared" si="351"/>
        <v>361.08569051882625</v>
      </c>
    </row>
    <row r="330" spans="1:65" hidden="1" x14ac:dyDescent="0.35">
      <c r="A330" s="9">
        <v>54</v>
      </c>
      <c r="B330" s="16">
        <f t="shared" ref="B330:I330" si="468">V330+AE330+AN330+AW330+BF330+B200</f>
        <v>4152.1400341079388</v>
      </c>
      <c r="C330" s="16">
        <f t="shared" si="468"/>
        <v>7336.8647730634957</v>
      </c>
      <c r="D330" s="16">
        <f t="shared" si="468"/>
        <v>22722.082344513834</v>
      </c>
      <c r="E330" s="16">
        <f t="shared" si="468"/>
        <v>14725.992155785374</v>
      </c>
      <c r="F330" s="16">
        <f t="shared" si="468"/>
        <v>11888.707357824698</v>
      </c>
      <c r="G330" s="16">
        <f t="shared" si="468"/>
        <v>8198.8538698121902</v>
      </c>
      <c r="H330" s="16">
        <f t="shared" si="468"/>
        <v>2461.337992688309</v>
      </c>
      <c r="I330" s="16">
        <f t="shared" si="468"/>
        <v>2592.922772979774</v>
      </c>
      <c r="J330" s="16">
        <f t="shared" si="321"/>
        <v>74078.9013007756</v>
      </c>
      <c r="L330" s="9">
        <v>54</v>
      </c>
      <c r="M330" s="9">
        <f t="shared" ref="M330:T330" si="469">M135</f>
        <v>476.83703960885293</v>
      </c>
      <c r="N330" s="9">
        <f t="shared" si="469"/>
        <v>842.53161133895014</v>
      </c>
      <c r="O330" s="9">
        <f t="shared" si="469"/>
        <v>2610.0553747010899</v>
      </c>
      <c r="P330" s="9">
        <f t="shared" si="469"/>
        <v>1692.2337044765295</v>
      </c>
      <c r="Q330" s="9">
        <f t="shared" si="469"/>
        <v>1365.9767826388938</v>
      </c>
      <c r="R330" s="9">
        <f t="shared" si="469"/>
        <v>928.5773929225029</v>
      </c>
      <c r="S330" s="9">
        <f t="shared" si="469"/>
        <v>272.47830834791586</v>
      </c>
      <c r="T330" s="9">
        <f t="shared" si="469"/>
        <v>276.06354924723075</v>
      </c>
      <c r="V330">
        <f t="shared" si="354"/>
        <v>901.02048575162894</v>
      </c>
      <c r="W330">
        <f t="shared" si="355"/>
        <v>1594.5026928711904</v>
      </c>
      <c r="X330">
        <f t="shared" si="356"/>
        <v>4922.4535188512064</v>
      </c>
      <c r="Y330">
        <f t="shared" si="357"/>
        <v>3101.8231286948576</v>
      </c>
      <c r="Z330">
        <f t="shared" si="358"/>
        <v>2418.0416102460285</v>
      </c>
      <c r="AA330">
        <f t="shared" si="359"/>
        <v>1579.4697228885625</v>
      </c>
      <c r="AB330">
        <f t="shared" si="360"/>
        <v>444.6273574425046</v>
      </c>
      <c r="AC330">
        <f t="shared" si="361"/>
        <v>445.73954803265372</v>
      </c>
      <c r="AE330">
        <f t="shared" si="362"/>
        <v>859.8726929897141</v>
      </c>
      <c r="AF330">
        <f t="shared" si="324"/>
        <v>1521.6849629725782</v>
      </c>
      <c r="AG330">
        <f t="shared" si="325"/>
        <v>4697.6549704531835</v>
      </c>
      <c r="AH330">
        <f t="shared" si="326"/>
        <v>2960.1691071692771</v>
      </c>
      <c r="AI330">
        <f t="shared" si="327"/>
        <v>2307.6145149230069</v>
      </c>
      <c r="AJ330">
        <f t="shared" si="328"/>
        <v>1507.3385184832475</v>
      </c>
      <c r="AK330">
        <f t="shared" si="329"/>
        <v>424.32212060312247</v>
      </c>
      <c r="AL330">
        <f t="shared" si="330"/>
        <v>425.38351968670872</v>
      </c>
      <c r="AN330">
        <f t="shared" si="363"/>
        <v>820.60403713526694</v>
      </c>
      <c r="AO330">
        <f t="shared" si="331"/>
        <v>1452.1926722916223</v>
      </c>
      <c r="AP330">
        <f t="shared" si="332"/>
        <v>4483.1225194734125</v>
      </c>
      <c r="AQ330">
        <f t="shared" si="333"/>
        <v>2824.9841398036633</v>
      </c>
      <c r="AR330">
        <f t="shared" si="334"/>
        <v>2202.2304028678027</v>
      </c>
      <c r="AS330">
        <f t="shared" si="335"/>
        <v>1438.5014010578852</v>
      </c>
      <c r="AT330">
        <f t="shared" si="336"/>
        <v>404.94418307674425</v>
      </c>
      <c r="AU330">
        <f t="shared" si="337"/>
        <v>405.95711019968178</v>
      </c>
      <c r="AW330">
        <f t="shared" si="364"/>
        <v>783.12870178617538</v>
      </c>
      <c r="AX330">
        <f t="shared" si="338"/>
        <v>1385.8739547093801</v>
      </c>
      <c r="AY330">
        <f t="shared" si="339"/>
        <v>4278.3873338961612</v>
      </c>
      <c r="AZ330">
        <f t="shared" si="340"/>
        <v>2695.9727979089907</v>
      </c>
      <c r="BA330">
        <f t="shared" si="341"/>
        <v>2101.6589711800593</v>
      </c>
      <c r="BB330">
        <f t="shared" si="342"/>
        <v>1372.80793629206</v>
      </c>
      <c r="BC330">
        <f t="shared" si="343"/>
        <v>386.45119696928816</v>
      </c>
      <c r="BD330">
        <f t="shared" si="344"/>
        <v>387.41786574849539</v>
      </c>
      <c r="BF330">
        <f t="shared" si="365"/>
        <v>747.36478959931969</v>
      </c>
      <c r="BG330">
        <f t="shared" si="345"/>
        <v>1322.5838795209343</v>
      </c>
      <c r="BH330">
        <f t="shared" si="346"/>
        <v>4083.0019923018276</v>
      </c>
      <c r="BI330">
        <f t="shared" si="347"/>
        <v>2572.8531444182481</v>
      </c>
      <c r="BJ330">
        <f t="shared" si="348"/>
        <v>2005.6804344203067</v>
      </c>
      <c r="BK330">
        <f t="shared" si="349"/>
        <v>1310.1145599468796</v>
      </c>
      <c r="BL330">
        <f t="shared" si="350"/>
        <v>368.8027483280984</v>
      </c>
      <c r="BM330">
        <f t="shared" si="351"/>
        <v>369.72527128905818</v>
      </c>
    </row>
    <row r="331" spans="1:65" hidden="1" x14ac:dyDescent="0.35">
      <c r="A331" s="9">
        <v>55</v>
      </c>
      <c r="B331" s="16">
        <f t="shared" ref="B331:I331" si="470">V331+AE331+AN331+AW331+BF331+B201</f>
        <v>4251.4869487944161</v>
      </c>
      <c r="C331" s="16">
        <f t="shared" si="470"/>
        <v>7512.4115687789244</v>
      </c>
      <c r="D331" s="16">
        <f t="shared" si="470"/>
        <v>23265.746276308448</v>
      </c>
      <c r="E331" s="16">
        <f t="shared" si="470"/>
        <v>15078.336221362533</v>
      </c>
      <c r="F331" s="16">
        <f t="shared" si="470"/>
        <v>12173.164628722749</v>
      </c>
      <c r="G331" s="16">
        <f t="shared" si="470"/>
        <v>8395.0250358064914</v>
      </c>
      <c r="H331" s="16">
        <f t="shared" si="470"/>
        <v>2520.2298949062265</v>
      </c>
      <c r="I331" s="16">
        <f t="shared" si="470"/>
        <v>2654.9696704185981</v>
      </c>
      <c r="J331" s="16">
        <f t="shared" si="321"/>
        <v>75851.370245098384</v>
      </c>
      <c r="L331" s="9">
        <v>55</v>
      </c>
      <c r="M331" s="9">
        <f t="shared" ref="M331:T331" si="471">M136</f>
        <v>488.24616554516427</v>
      </c>
      <c r="N331" s="9">
        <f t="shared" si="471"/>
        <v>862.69059325649266</v>
      </c>
      <c r="O331" s="9">
        <f t="shared" si="471"/>
        <v>2672.5053271945835</v>
      </c>
      <c r="P331" s="9">
        <f t="shared" si="471"/>
        <v>1732.7232341151682</v>
      </c>
      <c r="Q331" s="9">
        <f t="shared" si="471"/>
        <v>1398.6600682158457</v>
      </c>
      <c r="R331" s="9">
        <f t="shared" si="471"/>
        <v>950.79516448268805</v>
      </c>
      <c r="S331" s="9">
        <f t="shared" si="471"/>
        <v>278.99780888295089</v>
      </c>
      <c r="T331" s="9">
        <f t="shared" si="471"/>
        <v>282.66883268404257</v>
      </c>
      <c r="V331">
        <f t="shared" si="354"/>
        <v>922.57891208857893</v>
      </c>
      <c r="W331">
        <f t="shared" si="355"/>
        <v>1632.653844140139</v>
      </c>
      <c r="X331">
        <f t="shared" si="356"/>
        <v>5040.2314753586979</v>
      </c>
      <c r="Y331">
        <f t="shared" si="357"/>
        <v>3176.0394495085093</v>
      </c>
      <c r="Z331">
        <f t="shared" si="358"/>
        <v>2475.8973113743805</v>
      </c>
      <c r="AA331">
        <f t="shared" si="359"/>
        <v>1617.2611851369825</v>
      </c>
      <c r="AB331">
        <f t="shared" si="360"/>
        <v>455.26581271005688</v>
      </c>
      <c r="AC331">
        <f t="shared" si="361"/>
        <v>456.40461432547073</v>
      </c>
      <c r="AE331">
        <f t="shared" si="362"/>
        <v>880.4465893706714</v>
      </c>
      <c r="AF331">
        <f t="shared" si="324"/>
        <v>1558.0938279218844</v>
      </c>
      <c r="AG331">
        <f t="shared" si="325"/>
        <v>4810.0542446521958</v>
      </c>
      <c r="AH331">
        <f t="shared" si="326"/>
        <v>3030.9961179320671</v>
      </c>
      <c r="AI331">
        <f t="shared" si="327"/>
        <v>2362.8280625845177</v>
      </c>
      <c r="AJ331">
        <f t="shared" si="328"/>
        <v>1543.4041206859047</v>
      </c>
      <c r="AK331">
        <f t="shared" si="329"/>
        <v>434.47473902281359</v>
      </c>
      <c r="AL331">
        <f t="shared" si="330"/>
        <v>435.56153385968116</v>
      </c>
      <c r="AN331">
        <f t="shared" si="363"/>
        <v>840.2383650624904</v>
      </c>
      <c r="AO331">
        <f t="shared" si="331"/>
        <v>1486.9388176321004</v>
      </c>
      <c r="AP331">
        <f t="shared" si="332"/>
        <v>4590.3887449632975</v>
      </c>
      <c r="AQ331">
        <f t="shared" si="333"/>
        <v>2892.57662348647</v>
      </c>
      <c r="AR331">
        <f t="shared" si="334"/>
        <v>2254.9224588954048</v>
      </c>
      <c r="AS331">
        <f t="shared" si="335"/>
        <v>1472.9199597705665</v>
      </c>
      <c r="AT331">
        <f t="shared" si="336"/>
        <v>414.6331518399333</v>
      </c>
      <c r="AU331">
        <f t="shared" si="337"/>
        <v>415.67031494319525</v>
      </c>
      <c r="AW331">
        <f t="shared" si="364"/>
        <v>801.86636946072099</v>
      </c>
      <c r="AX331">
        <f t="shared" si="338"/>
        <v>1419.0333135005012</v>
      </c>
      <c r="AY331">
        <f t="shared" si="339"/>
        <v>4380.7549266847873</v>
      </c>
      <c r="AZ331">
        <f t="shared" si="340"/>
        <v>2760.4784688563268</v>
      </c>
      <c r="BA331">
        <f t="shared" si="341"/>
        <v>2151.9446870239308</v>
      </c>
      <c r="BB331">
        <f t="shared" si="342"/>
        <v>1405.6546686749725</v>
      </c>
      <c r="BC331">
        <f t="shared" si="343"/>
        <v>395.69769002301626</v>
      </c>
      <c r="BD331">
        <f t="shared" si="344"/>
        <v>396.68748797408853</v>
      </c>
      <c r="BF331">
        <f t="shared" si="365"/>
        <v>765.2467456927476</v>
      </c>
      <c r="BG331">
        <f t="shared" si="345"/>
        <v>1354.2289171151572</v>
      </c>
      <c r="BH331">
        <f t="shared" si="346"/>
        <v>4180.6946630989942</v>
      </c>
      <c r="BI331">
        <f t="shared" si="347"/>
        <v>2634.4129711636197</v>
      </c>
      <c r="BJ331">
        <f t="shared" si="348"/>
        <v>2053.6697028001831</v>
      </c>
      <c r="BK331">
        <f t="shared" si="349"/>
        <v>1341.4612481194697</v>
      </c>
      <c r="BL331">
        <f t="shared" si="350"/>
        <v>377.62697264869325</v>
      </c>
      <c r="BM331">
        <f t="shared" si="351"/>
        <v>378.57156851877676</v>
      </c>
    </row>
    <row r="332" spans="1:65" hidden="1" x14ac:dyDescent="0.35">
      <c r="A332" s="9">
        <v>56</v>
      </c>
      <c r="B332" s="16">
        <f t="shared" ref="B332:I332" si="472">V332+AE332+AN332+AW332+BF332+B202</f>
        <v>4353.2109049520359</v>
      </c>
      <c r="C332" s="16">
        <f t="shared" si="472"/>
        <v>7692.1586158786922</v>
      </c>
      <c r="D332" s="16">
        <f t="shared" si="472"/>
        <v>23822.418279016314</v>
      </c>
      <c r="E332" s="16">
        <f t="shared" si="472"/>
        <v>15439.110708308255</v>
      </c>
      <c r="F332" s="16">
        <f t="shared" si="472"/>
        <v>12464.428014682224</v>
      </c>
      <c r="G332" s="16">
        <f t="shared" si="472"/>
        <v>8595.8899706290485</v>
      </c>
      <c r="H332" s="16">
        <f t="shared" si="472"/>
        <v>2580.5308209426908</v>
      </c>
      <c r="I332" s="16">
        <f t="shared" si="472"/>
        <v>2718.4998824923214</v>
      </c>
      <c r="J332" s="16">
        <f t="shared" si="321"/>
        <v>77666.24719690159</v>
      </c>
      <c r="L332" s="9">
        <v>56</v>
      </c>
      <c r="M332" s="9">
        <f t="shared" ref="M332:T332" si="473">M137</f>
        <v>499.92827395518901</v>
      </c>
      <c r="N332" s="9">
        <f t="shared" si="473"/>
        <v>883.33191262758896</v>
      </c>
      <c r="O332" s="9">
        <f t="shared" si="473"/>
        <v>2736.4494995441928</v>
      </c>
      <c r="P332" s="9">
        <f t="shared" si="473"/>
        <v>1774.1815436605191</v>
      </c>
      <c r="Q332" s="9">
        <f t="shared" si="473"/>
        <v>1432.1253562174957</v>
      </c>
      <c r="R332" s="9">
        <f t="shared" si="473"/>
        <v>973.54453349168364</v>
      </c>
      <c r="S332" s="9">
        <f t="shared" si="473"/>
        <v>285.67329940296503</v>
      </c>
      <c r="T332" s="9">
        <f t="shared" si="473"/>
        <v>289.43215860563583</v>
      </c>
      <c r="V332">
        <f t="shared" si="354"/>
        <v>944.65315993400213</v>
      </c>
      <c r="W332">
        <f t="shared" si="355"/>
        <v>1671.7178256913148</v>
      </c>
      <c r="X332">
        <f t="shared" si="356"/>
        <v>5160.8274670159281</v>
      </c>
      <c r="Y332">
        <f t="shared" si="357"/>
        <v>3252.0315202752008</v>
      </c>
      <c r="Z332">
        <f t="shared" si="358"/>
        <v>2535.1373071893372</v>
      </c>
      <c r="AA332">
        <f t="shared" si="359"/>
        <v>1655.9568715045341</v>
      </c>
      <c r="AB332">
        <f t="shared" si="360"/>
        <v>466.15881086298339</v>
      </c>
      <c r="AC332">
        <f t="shared" si="361"/>
        <v>467.32486021707416</v>
      </c>
      <c r="AE332">
        <f t="shared" si="362"/>
        <v>901.51275072962517</v>
      </c>
      <c r="AF332">
        <f t="shared" si="324"/>
        <v>1595.3738360310117</v>
      </c>
      <c r="AG332">
        <f t="shared" si="325"/>
        <v>4925.1428600054469</v>
      </c>
      <c r="AH332">
        <f t="shared" si="326"/>
        <v>3103.5177837202882</v>
      </c>
      <c r="AI332">
        <f t="shared" si="327"/>
        <v>2419.3626869794489</v>
      </c>
      <c r="AJ332">
        <f t="shared" si="328"/>
        <v>1580.3326529114433</v>
      </c>
      <c r="AK332">
        <f t="shared" si="329"/>
        <v>444.87027586643524</v>
      </c>
      <c r="AL332">
        <f t="shared" si="330"/>
        <v>445.98307409257592</v>
      </c>
      <c r="AN332">
        <f t="shared" si="363"/>
        <v>860.34247721658096</v>
      </c>
      <c r="AO332">
        <f t="shared" si="331"/>
        <v>1522.5163227769924</v>
      </c>
      <c r="AP332">
        <f t="shared" si="332"/>
        <v>4700.2214948077471</v>
      </c>
      <c r="AQ332">
        <f t="shared" si="333"/>
        <v>2961.7863707092683</v>
      </c>
      <c r="AR332">
        <f t="shared" si="334"/>
        <v>2308.8752607399615</v>
      </c>
      <c r="AS332">
        <f t="shared" si="335"/>
        <v>1508.1620402282356</v>
      </c>
      <c r="AT332">
        <f t="shared" si="336"/>
        <v>424.55394543137345</v>
      </c>
      <c r="AU332">
        <f t="shared" si="337"/>
        <v>425.61592440143818</v>
      </c>
      <c r="AW332">
        <f t="shared" si="364"/>
        <v>821.05236726160558</v>
      </c>
      <c r="AX332">
        <f t="shared" si="338"/>
        <v>1452.986065566301</v>
      </c>
      <c r="AY332">
        <f t="shared" si="339"/>
        <v>4485.571835824042</v>
      </c>
      <c r="AZ332">
        <f t="shared" si="340"/>
        <v>2826.5275461713982</v>
      </c>
      <c r="BA332">
        <f t="shared" si="341"/>
        <v>2203.4335729596678</v>
      </c>
      <c r="BB332">
        <f t="shared" si="342"/>
        <v>1439.2873142227695</v>
      </c>
      <c r="BC332">
        <f t="shared" si="343"/>
        <v>405.16542093147473</v>
      </c>
      <c r="BD332">
        <f t="shared" si="344"/>
        <v>406.17890145864192</v>
      </c>
      <c r="BF332">
        <f t="shared" si="365"/>
        <v>783.55655757673435</v>
      </c>
      <c r="BG332">
        <f t="shared" si="345"/>
        <v>1386.6311153078295</v>
      </c>
      <c r="BH332">
        <f t="shared" si="346"/>
        <v>4280.7247948918903</v>
      </c>
      <c r="BI332">
        <f t="shared" si="347"/>
        <v>2697.4457200099732</v>
      </c>
      <c r="BJ332">
        <f t="shared" si="348"/>
        <v>2102.8071949120567</v>
      </c>
      <c r="BK332">
        <f t="shared" si="349"/>
        <v>1373.5579583972212</v>
      </c>
      <c r="BL332">
        <f t="shared" si="350"/>
        <v>386.66233133585479</v>
      </c>
      <c r="BM332">
        <f t="shared" si="351"/>
        <v>387.62952824643264</v>
      </c>
    </row>
    <row r="333" spans="1:65" hidden="1" x14ac:dyDescent="0.35">
      <c r="A333" s="9">
        <v>57</v>
      </c>
      <c r="B333" s="16">
        <f t="shared" ref="B333:I333" si="474">V333+AE333+AN333+AW333+BF333+B203</f>
        <v>4457.368777312573</v>
      </c>
      <c r="C333" s="16">
        <f t="shared" si="474"/>
        <v>7876.206412463559</v>
      </c>
      <c r="D333" s="16">
        <f t="shared" si="474"/>
        <v>24392.409592706572</v>
      </c>
      <c r="E333" s="16">
        <f t="shared" si="474"/>
        <v>15808.51732901066</v>
      </c>
      <c r="F333" s="16">
        <f t="shared" si="474"/>
        <v>12762.660364108</v>
      </c>
      <c r="G333" s="16">
        <f t="shared" si="474"/>
        <v>8801.5609684876708</v>
      </c>
      <c r="H333" s="16">
        <f t="shared" si="474"/>
        <v>2642.2744994020513</v>
      </c>
      <c r="I333" s="16">
        <f t="shared" si="474"/>
        <v>2783.5491283257111</v>
      </c>
      <c r="J333" s="16">
        <f t="shared" si="321"/>
        <v>79524.547071816793</v>
      </c>
      <c r="L333" s="9">
        <v>57</v>
      </c>
      <c r="M333" s="9">
        <f t="shared" ref="M333:T333" si="475">M138</f>
        <v>511.88989640246416</v>
      </c>
      <c r="N333" s="9">
        <f t="shared" si="475"/>
        <v>904.46711018480448</v>
      </c>
      <c r="O333" s="9">
        <f t="shared" si="475"/>
        <v>2801.9236434661202</v>
      </c>
      <c r="P333" s="9">
        <f t="shared" si="475"/>
        <v>1816.6318127967136</v>
      </c>
      <c r="Q333" s="9">
        <f t="shared" si="475"/>
        <v>1466.3913573634493</v>
      </c>
      <c r="R333" s="9">
        <f t="shared" si="475"/>
        <v>996.83821931006162</v>
      </c>
      <c r="S333" s="9">
        <f t="shared" si="475"/>
        <v>292.50851222997943</v>
      </c>
      <c r="T333" s="9">
        <f t="shared" si="475"/>
        <v>296.35730844353196</v>
      </c>
      <c r="V333">
        <f t="shared" si="354"/>
        <v>967.25557118263816</v>
      </c>
      <c r="W333">
        <f t="shared" si="355"/>
        <v>1711.7164785202435</v>
      </c>
      <c r="X333">
        <f t="shared" si="356"/>
        <v>5284.3089200403383</v>
      </c>
      <c r="Y333">
        <f t="shared" si="357"/>
        <v>3329.8418287908917</v>
      </c>
      <c r="Z333">
        <f t="shared" si="358"/>
        <v>2595.7947192630518</v>
      </c>
      <c r="AA333">
        <f t="shared" si="359"/>
        <v>1695.5784170698557</v>
      </c>
      <c r="AB333">
        <f t="shared" si="360"/>
        <v>477.31244226674272</v>
      </c>
      <c r="AC333">
        <f t="shared" si="361"/>
        <v>478.50639130735868</v>
      </c>
      <c r="AE333">
        <f t="shared" si="362"/>
        <v>923.08295533181376</v>
      </c>
      <c r="AF333">
        <f t="shared" si="324"/>
        <v>1633.5458308611633</v>
      </c>
      <c r="AG333">
        <f t="shared" si="325"/>
        <v>5042.9851635106879</v>
      </c>
      <c r="AH333">
        <f t="shared" si="326"/>
        <v>3177.7746519977445</v>
      </c>
      <c r="AI333">
        <f t="shared" si="327"/>
        <v>2477.2499970843933</v>
      </c>
      <c r="AJ333">
        <f t="shared" si="328"/>
        <v>1618.1447622079888</v>
      </c>
      <c r="AK333">
        <f t="shared" si="329"/>
        <v>455.51454336470925</v>
      </c>
      <c r="AL333">
        <f t="shared" si="330"/>
        <v>456.65396715482507</v>
      </c>
      <c r="AN333">
        <f t="shared" si="363"/>
        <v>880.92761397310323</v>
      </c>
      <c r="AO333">
        <f t="shared" si="331"/>
        <v>1558.9450794040017</v>
      </c>
      <c r="AP333">
        <f t="shared" si="332"/>
        <v>4812.6821774065966</v>
      </c>
      <c r="AQ333">
        <f t="shared" si="333"/>
        <v>3032.6520772147783</v>
      </c>
      <c r="AR333">
        <f t="shared" si="334"/>
        <v>2364.118973859705</v>
      </c>
      <c r="AS333">
        <f t="shared" si="335"/>
        <v>1544.2473465698392</v>
      </c>
      <c r="AT333">
        <f t="shared" si="336"/>
        <v>434.7121106489044</v>
      </c>
      <c r="AU333">
        <f t="shared" si="337"/>
        <v>435.79949924700702</v>
      </c>
      <c r="AW333">
        <f t="shared" si="364"/>
        <v>840.69742223909338</v>
      </c>
      <c r="AX333">
        <f t="shared" si="338"/>
        <v>1487.7511941716468</v>
      </c>
      <c r="AY333">
        <f t="shared" si="339"/>
        <v>4592.896665315895</v>
      </c>
      <c r="AZ333">
        <f t="shared" si="340"/>
        <v>2894.1569584403328</v>
      </c>
      <c r="BA333">
        <f t="shared" si="341"/>
        <v>2256.1544168498149</v>
      </c>
      <c r="BB333">
        <f t="shared" si="342"/>
        <v>1473.7246772255028</v>
      </c>
      <c r="BC333">
        <f t="shared" si="343"/>
        <v>414.85968318142409</v>
      </c>
      <c r="BD333">
        <f t="shared" si="344"/>
        <v>415.89741293004005</v>
      </c>
      <c r="BF333">
        <f t="shared" si="365"/>
        <v>802.30446241916991</v>
      </c>
      <c r="BG333">
        <f t="shared" si="345"/>
        <v>1419.8085904370655</v>
      </c>
      <c r="BH333">
        <f t="shared" si="346"/>
        <v>4383.1483153579657</v>
      </c>
      <c r="BI333">
        <f t="shared" si="347"/>
        <v>2761.9866330906852</v>
      </c>
      <c r="BJ333">
        <f t="shared" si="348"/>
        <v>2153.1203839358623</v>
      </c>
      <c r="BK333">
        <f t="shared" si="349"/>
        <v>1406.4226363099951</v>
      </c>
      <c r="BL333">
        <f t="shared" si="350"/>
        <v>395.91387613366476</v>
      </c>
      <c r="BM333">
        <f t="shared" si="351"/>
        <v>396.90421485253722</v>
      </c>
    </row>
    <row r="334" spans="1:65" hidden="1" x14ac:dyDescent="0.35">
      <c r="A334" s="9">
        <v>58</v>
      </c>
      <c r="B334" s="16">
        <f t="shared" ref="B334:I334" si="476">V334+AE334+AN334+AW334+BF334+B204</f>
        <v>4564.0188014226023</v>
      </c>
      <c r="C334" s="16">
        <f t="shared" si="476"/>
        <v>8064.6578612070643</v>
      </c>
      <c r="D334" s="16">
        <f t="shared" si="476"/>
        <v>24976.038904341192</v>
      </c>
      <c r="E334" s="16">
        <f t="shared" si="476"/>
        <v>16186.762622037637</v>
      </c>
      <c r="F334" s="16">
        <f t="shared" si="476"/>
        <v>13068.028421616866</v>
      </c>
      <c r="G334" s="16">
        <f t="shared" si="476"/>
        <v>9012.1530136680594</v>
      </c>
      <c r="H334" s="16">
        <f t="shared" si="476"/>
        <v>2705.4954622385394</v>
      </c>
      <c r="I334" s="16">
        <f t="shared" si="476"/>
        <v>2850.1539410587811</v>
      </c>
      <c r="J334" s="16">
        <f t="shared" si="321"/>
        <v>81427.309027590745</v>
      </c>
      <c r="L334" s="9">
        <v>58</v>
      </c>
      <c r="M334" s="9">
        <f t="shared" ref="M334:T334" si="477">M139</f>
        <v>524.13772072913935</v>
      </c>
      <c r="N334" s="9">
        <f t="shared" si="477"/>
        <v>926.10800279208763</v>
      </c>
      <c r="O334" s="9">
        <f t="shared" si="477"/>
        <v>2868.964366096342</v>
      </c>
      <c r="P334" s="9">
        <f t="shared" si="477"/>
        <v>1860.0977758207034</v>
      </c>
      <c r="Q334" s="9">
        <f t="shared" si="477"/>
        <v>1501.4772300586615</v>
      </c>
      <c r="R334" s="9">
        <f t="shared" si="477"/>
        <v>1020.689245630429</v>
      </c>
      <c r="S334" s="9">
        <f t="shared" si="477"/>
        <v>299.50726898807949</v>
      </c>
      <c r="T334" s="9">
        <f t="shared" si="477"/>
        <v>303.44815410634391</v>
      </c>
      <c r="V334">
        <f t="shared" si="354"/>
        <v>990.39878302975876</v>
      </c>
      <c r="W334">
        <f t="shared" si="355"/>
        <v>1752.672166204901</v>
      </c>
      <c r="X334">
        <f t="shared" si="356"/>
        <v>5410.7448739347092</v>
      </c>
      <c r="Y334">
        <f t="shared" si="357"/>
        <v>3409.5138794433242</v>
      </c>
      <c r="Z334">
        <f t="shared" si="358"/>
        <v>2657.9034616568429</v>
      </c>
      <c r="AA334">
        <f t="shared" si="359"/>
        <v>1736.1479745671297</v>
      </c>
      <c r="AB334">
        <f t="shared" si="360"/>
        <v>488.73294300900193</v>
      </c>
      <c r="AC334">
        <f t="shared" si="361"/>
        <v>489.95545928293745</v>
      </c>
      <c r="AE334">
        <f t="shared" si="362"/>
        <v>945.16926325722591</v>
      </c>
      <c r="AF334">
        <f t="shared" si="324"/>
        <v>1672.6311546907036</v>
      </c>
      <c r="AG334">
        <f t="shared" si="325"/>
        <v>5163.6470417755127</v>
      </c>
      <c r="AH334">
        <f t="shared" si="326"/>
        <v>3253.8082403943181</v>
      </c>
      <c r="AI334">
        <f t="shared" si="327"/>
        <v>2536.5223581737228</v>
      </c>
      <c r="AJ334">
        <f t="shared" si="328"/>
        <v>1656.8615896389224</v>
      </c>
      <c r="AK334">
        <f t="shared" si="329"/>
        <v>466.41349281572604</v>
      </c>
      <c r="AL334">
        <f t="shared" si="330"/>
        <v>467.58017923109185</v>
      </c>
      <c r="AN334">
        <f t="shared" si="363"/>
        <v>902.00528465245839</v>
      </c>
      <c r="AO334">
        <f t="shared" si="331"/>
        <v>1596.2454551325825</v>
      </c>
      <c r="AP334">
        <f t="shared" si="332"/>
        <v>4927.8336704586418</v>
      </c>
      <c r="AQ334">
        <f t="shared" si="333"/>
        <v>3105.2133646062612</v>
      </c>
      <c r="AR334">
        <f t="shared" si="334"/>
        <v>2420.6844854720489</v>
      </c>
      <c r="AS334">
        <f t="shared" si="335"/>
        <v>1581.196054388914</v>
      </c>
      <c r="AT334">
        <f t="shared" si="336"/>
        <v>445.1133270068068</v>
      </c>
      <c r="AU334">
        <f t="shared" si="337"/>
        <v>446.22673320091604</v>
      </c>
      <c r="AW334">
        <f t="shared" si="364"/>
        <v>860.81251810609831</v>
      </c>
      <c r="AX334">
        <f t="shared" si="338"/>
        <v>1523.3481367878244</v>
      </c>
      <c r="AY334">
        <f t="shared" si="339"/>
        <v>4702.7894213612462</v>
      </c>
      <c r="AZ334">
        <f t="shared" si="340"/>
        <v>2963.4045178275555</v>
      </c>
      <c r="BA334">
        <f t="shared" si="341"/>
        <v>2310.1366953547599</v>
      </c>
      <c r="BB334">
        <f t="shared" si="342"/>
        <v>1508.9860118976708</v>
      </c>
      <c r="BC334">
        <f t="shared" si="343"/>
        <v>424.78589691516424</v>
      </c>
      <c r="BD334">
        <f t="shared" si="344"/>
        <v>425.84845608852356</v>
      </c>
      <c r="BF334">
        <f t="shared" si="365"/>
        <v>821.5009423291317</v>
      </c>
      <c r="BG334">
        <f t="shared" si="345"/>
        <v>1453.7798923043561</v>
      </c>
      <c r="BH334">
        <f t="shared" si="346"/>
        <v>4488.0224903369308</v>
      </c>
      <c r="BI334">
        <f t="shared" si="347"/>
        <v>2828.0717957655093</v>
      </c>
      <c r="BJ334">
        <f t="shared" si="348"/>
        <v>2204.6374003928386</v>
      </c>
      <c r="BK334">
        <f t="shared" si="349"/>
        <v>1440.0736567677491</v>
      </c>
      <c r="BL334">
        <f t="shared" si="350"/>
        <v>405.38677965754442</v>
      </c>
      <c r="BM334">
        <f t="shared" si="351"/>
        <v>406.40081389128864</v>
      </c>
    </row>
    <row r="335" spans="1:65" hidden="1" x14ac:dyDescent="0.35">
      <c r="A335" s="9">
        <v>59</v>
      </c>
      <c r="B335" s="16">
        <f t="shared" ref="B335:I335" si="478">V335+AE335+AN335+AW335+BF335+B205</f>
        <v>4673.2206062059222</v>
      </c>
      <c r="C335" s="16">
        <f t="shared" si="478"/>
        <v>8257.618326892929</v>
      </c>
      <c r="D335" s="16">
        <f t="shared" si="478"/>
        <v>25573.632525969188</v>
      </c>
      <c r="E335" s="16">
        <f t="shared" si="478"/>
        <v>16574.058067650109</v>
      </c>
      <c r="F335" s="16">
        <f t="shared" si="478"/>
        <v>13380.70292132447</v>
      </c>
      <c r="G335" s="16">
        <f t="shared" si="478"/>
        <v>9227.7838440297</v>
      </c>
      <c r="H335" s="16">
        <f t="shared" si="478"/>
        <v>2770.229064843375</v>
      </c>
      <c r="I335" s="16">
        <f t="shared" si="478"/>
        <v>2918.3516943974168</v>
      </c>
      <c r="J335" s="16">
        <f t="shared" si="321"/>
        <v>83375.597051313103</v>
      </c>
      <c r="L335" s="9">
        <v>59</v>
      </c>
      <c r="M335" s="9">
        <f t="shared" ref="M335:T335" si="479">M140</f>
        <v>536.6785947952045</v>
      </c>
      <c r="N335" s="9">
        <f t="shared" si="479"/>
        <v>948.26669005167628</v>
      </c>
      <c r="O335" s="9">
        <f t="shared" si="479"/>
        <v>2937.6091504579617</v>
      </c>
      <c r="P335" s="9">
        <f t="shared" si="479"/>
        <v>1904.6037349123028</v>
      </c>
      <c r="Q335" s="9">
        <f t="shared" si="479"/>
        <v>1537.4025911050585</v>
      </c>
      <c r="R335" s="9">
        <f t="shared" si="479"/>
        <v>1045.1109477590821</v>
      </c>
      <c r="S335" s="9">
        <f t="shared" si="479"/>
        <v>306.6734827401167</v>
      </c>
      <c r="T335" s="9">
        <f t="shared" si="479"/>
        <v>310.7086601445921</v>
      </c>
      <c r="V335">
        <f t="shared" si="354"/>
        <v>1014.0957350367273</v>
      </c>
      <c r="W335">
        <f t="shared" si="355"/>
        <v>1794.6077874093744</v>
      </c>
      <c r="X335">
        <f t="shared" si="356"/>
        <v>5540.2060200877222</v>
      </c>
      <c r="Y335">
        <f t="shared" si="357"/>
        <v>3491.0922175356827</v>
      </c>
      <c r="Z335">
        <f t="shared" si="358"/>
        <v>2721.4982598828274</v>
      </c>
      <c r="AA335">
        <f t="shared" si="359"/>
        <v>1777.6882267718593</v>
      </c>
      <c r="AB335">
        <f t="shared" si="360"/>
        <v>500.42669838628501</v>
      </c>
      <c r="AC335">
        <f t="shared" si="361"/>
        <v>501.67846541251095</v>
      </c>
      <c r="AE335">
        <f t="shared" si="362"/>
        <v>967.7840231434925</v>
      </c>
      <c r="AF335">
        <f t="shared" si="324"/>
        <v>1712.6516604478024</v>
      </c>
      <c r="AG335">
        <f t="shared" si="325"/>
        <v>5287.1959578551105</v>
      </c>
      <c r="AH335">
        <f t="shared" si="326"/>
        <v>3331.6610599188211</v>
      </c>
      <c r="AI335">
        <f t="shared" si="327"/>
        <v>2597.2129099152826</v>
      </c>
      <c r="AJ335">
        <f t="shared" si="328"/>
        <v>1696.5047821030259</v>
      </c>
      <c r="AK335">
        <f t="shared" si="329"/>
        <v>477.57321791236399</v>
      </c>
      <c r="AL335">
        <f t="shared" si="330"/>
        <v>478.76781925701465</v>
      </c>
      <c r="AN335">
        <f t="shared" si="363"/>
        <v>923.58727395484209</v>
      </c>
      <c r="AO335">
        <f t="shared" si="331"/>
        <v>1634.4383049116432</v>
      </c>
      <c r="AP335">
        <f t="shared" si="332"/>
        <v>5045.7403561170768</v>
      </c>
      <c r="AQ335">
        <f t="shared" si="333"/>
        <v>3179.5108025002901</v>
      </c>
      <c r="AR335">
        <f t="shared" si="334"/>
        <v>2478.603421822886</v>
      </c>
      <c r="AS335">
        <f t="shared" si="335"/>
        <v>1619.0288220139184</v>
      </c>
      <c r="AT335">
        <f t="shared" si="336"/>
        <v>455.76340991126648</v>
      </c>
      <c r="AU335">
        <f t="shared" si="337"/>
        <v>456.90345621600397</v>
      </c>
      <c r="AW335">
        <f t="shared" si="364"/>
        <v>881.4089013792784</v>
      </c>
      <c r="AX335">
        <f t="shared" si="338"/>
        <v>1559.7967959602036</v>
      </c>
      <c r="AY335">
        <f t="shared" si="339"/>
        <v>4815.3115459099445</v>
      </c>
      <c r="AZ335">
        <f t="shared" si="340"/>
        <v>3034.3089412169084</v>
      </c>
      <c r="BA335">
        <f t="shared" si="341"/>
        <v>2365.410590413404</v>
      </c>
      <c r="BB335">
        <f t="shared" si="342"/>
        <v>1545.0910331432922</v>
      </c>
      <c r="BC335">
        <f t="shared" si="343"/>
        <v>434.94961196098558</v>
      </c>
      <c r="BD335">
        <f t="shared" si="344"/>
        <v>436.03759464471977</v>
      </c>
      <c r="BF335">
        <f t="shared" si="365"/>
        <v>841.15673021761495</v>
      </c>
      <c r="BG335">
        <f t="shared" si="345"/>
        <v>1488.56401454609</v>
      </c>
      <c r="BH335">
        <f t="shared" si="346"/>
        <v>4595.4059558490881</v>
      </c>
      <c r="BI335">
        <f t="shared" si="347"/>
        <v>2895.7381567965322</v>
      </c>
      <c r="BJ335">
        <f t="shared" si="348"/>
        <v>2257.3870478737995</v>
      </c>
      <c r="BK335">
        <f t="shared" si="349"/>
        <v>1474.5298343327102</v>
      </c>
      <c r="BL335">
        <f t="shared" si="350"/>
        <v>415.08633828635436</v>
      </c>
      <c r="BM335">
        <f t="shared" si="351"/>
        <v>416.1246349899061</v>
      </c>
    </row>
    <row r="336" spans="1:65" hidden="1" x14ac:dyDescent="0.35">
      <c r="A336" s="9">
        <v>60</v>
      </c>
      <c r="B336" s="16">
        <f t="shared" ref="B336:H336" si="480">V336+AE336+AN336+AW336+BF336+B206</f>
        <v>4785.0352473042431</v>
      </c>
      <c r="C336" s="16">
        <f t="shared" si="480"/>
        <v>8455.1956953279077</v>
      </c>
      <c r="D336" s="16">
        <f t="shared" si="480"/>
        <v>26185.524577179745</v>
      </c>
      <c r="E336" s="16">
        <f t="shared" si="480"/>
        <v>16970.620206067317</v>
      </c>
      <c r="F336" s="16">
        <f t="shared" si="480"/>
        <v>13700.858682345126</v>
      </c>
      <c r="G336" s="16">
        <f t="shared" si="480"/>
        <v>9448.5740162514612</v>
      </c>
      <c r="H336" s="16">
        <f t="shared" si="480"/>
        <v>2836.511506410448</v>
      </c>
      <c r="I336" s="16">
        <f>AC336+AL336+AU336+BD336+BM336+I206</f>
        <v>2988.180628601267</v>
      </c>
      <c r="J336" s="16">
        <f t="shared" si="321"/>
        <v>85370.500559487511</v>
      </c>
      <c r="L336" s="9">
        <v>60</v>
      </c>
      <c r="M336" s="9">
        <f t="shared" ref="M336:T336" si="481">M141</f>
        <v>549.51953030718528</v>
      </c>
      <c r="N336" s="9">
        <f t="shared" si="481"/>
        <v>970.95556106908577</v>
      </c>
      <c r="O336" s="9">
        <f t="shared" si="481"/>
        <v>3007.8963764182772</v>
      </c>
      <c r="P336" s="9">
        <f t="shared" si="481"/>
        <v>1950.1745737217382</v>
      </c>
      <c r="Q336" s="9">
        <f t="shared" si="481"/>
        <v>1574.1875266694544</v>
      </c>
      <c r="R336" s="9">
        <f t="shared" si="481"/>
        <v>1070.1169800718867</v>
      </c>
      <c r="S336" s="9">
        <f t="shared" si="481"/>
        <v>314.01116017553426</v>
      </c>
      <c r="T336" s="9">
        <f t="shared" si="481"/>
        <v>318.1428859673178</v>
      </c>
      <c r="V336">
        <f t="shared" si="354"/>
        <v>1038.359676365616</v>
      </c>
      <c r="W336">
        <f t="shared" si="355"/>
        <v>1837.5467886866954</v>
      </c>
      <c r="X336">
        <f t="shared" si="356"/>
        <v>5672.7647412980996</v>
      </c>
      <c r="Y336">
        <f t="shared" si="357"/>
        <v>3574.622454192242</v>
      </c>
      <c r="Z336">
        <f t="shared" si="358"/>
        <v>2786.614670319243</v>
      </c>
      <c r="AA336">
        <f t="shared" si="359"/>
        <v>1820.2223991829942</v>
      </c>
      <c r="AB336">
        <f t="shared" si="360"/>
        <v>512.40024647404471</v>
      </c>
      <c r="AC336">
        <f t="shared" si="361"/>
        <v>513.68196412586985</v>
      </c>
      <c r="AE336">
        <f t="shared" si="362"/>
        <v>990.9398790901098</v>
      </c>
      <c r="AF336">
        <f t="shared" si="324"/>
        <v>1753.6297239285884</v>
      </c>
      <c r="AG336">
        <f t="shared" si="325"/>
        <v>5413.7009889714163</v>
      </c>
      <c r="AH336">
        <f t="shared" si="326"/>
        <v>3411.3766387272517</v>
      </c>
      <c r="AI336">
        <f t="shared" si="327"/>
        <v>2659.355584899055</v>
      </c>
      <c r="AJ336">
        <f t="shared" si="328"/>
        <v>1737.0965044374425</v>
      </c>
      <c r="AK336">
        <f t="shared" si="329"/>
        <v>488.99995814932447</v>
      </c>
      <c r="AL336">
        <f t="shared" si="330"/>
        <v>490.22314233476277</v>
      </c>
      <c r="AN336">
        <f t="shared" si="363"/>
        <v>945.68564854916713</v>
      </c>
      <c r="AO336">
        <f t="shared" si="331"/>
        <v>1673.5449826797226</v>
      </c>
      <c r="AP336">
        <f t="shared" si="332"/>
        <v>5166.4681569860932</v>
      </c>
      <c r="AQ336">
        <f t="shared" si="333"/>
        <v>3255.5859312095554</v>
      </c>
      <c r="AR336">
        <f t="shared" si="334"/>
        <v>2537.9081658690843</v>
      </c>
      <c r="AS336">
        <f t="shared" si="335"/>
        <v>1657.7668020584724</v>
      </c>
      <c r="AT336">
        <f t="shared" si="336"/>
        <v>466.66831391181518</v>
      </c>
      <c r="AU336">
        <f t="shared" si="337"/>
        <v>467.83563773650934</v>
      </c>
      <c r="AW336">
        <f t="shared" si="364"/>
        <v>902.4980876670603</v>
      </c>
      <c r="AX336">
        <f t="shared" si="338"/>
        <v>1597.117550435923</v>
      </c>
      <c r="AY336">
        <f t="shared" si="339"/>
        <v>4930.5259510135102</v>
      </c>
      <c r="AZ336">
        <f t="shared" si="340"/>
        <v>3106.9098718585992</v>
      </c>
      <c r="BA336">
        <f t="shared" si="341"/>
        <v>2422.007006118145</v>
      </c>
      <c r="BB336">
        <f t="shared" si="342"/>
        <v>1582.0599275786053</v>
      </c>
      <c r="BC336">
        <f t="shared" si="343"/>
        <v>445.35651093612603</v>
      </c>
      <c r="BD336">
        <f t="shared" si="344"/>
        <v>446.47052543036193</v>
      </c>
      <c r="BF336">
        <f t="shared" si="365"/>
        <v>861.28281579844656</v>
      </c>
      <c r="BG336">
        <f t="shared" si="345"/>
        <v>1524.1804052531465</v>
      </c>
      <c r="BH336">
        <f t="shared" si="346"/>
        <v>4705.3587508795163</v>
      </c>
      <c r="BI336">
        <f t="shared" si="347"/>
        <v>2965.0235490067203</v>
      </c>
      <c r="BJ336">
        <f t="shared" si="348"/>
        <v>2311.3988191436019</v>
      </c>
      <c r="BK336">
        <f t="shared" si="349"/>
        <v>1509.8104337380009</v>
      </c>
      <c r="BL336">
        <f t="shared" si="350"/>
        <v>425.01797512366994</v>
      </c>
      <c r="BM336">
        <f t="shared" si="351"/>
        <v>426.08111481731294</v>
      </c>
    </row>
  </sheetData>
  <sheetProtection algorithmName="SHA-512" hashValue="Fvm2CY1S28/vmhEMA+aBiomreAe9PnPUGj7iUftO2mK6uVEGJ809Y0L4fk1UFqV98pzQhqXWZ4cBnTiPv/SsJg==" saltValue="LhnGVOQCdtJdaMiEAvDHdA==" spinCount="100000" sheet="1" objects="1" scenarios="1"/>
  <dataValidations count="4">
    <dataValidation type="decimal" allowBlank="1" showInputMessage="1" showErrorMessage="1" sqref="B3:I3 B12:I12 B15:I15 B21:B23" xr:uid="{177B1CA5-47EF-491E-BD97-B73F040EF529}">
      <formula1>0</formula1>
      <formula2>99999</formula2>
    </dataValidation>
    <dataValidation type="decimal" allowBlank="1" showInputMessage="1" showErrorMessage="1" sqref="B6:I6 B4:I4 B9:I9" xr:uid="{ECBE6D36-2E7A-41EB-A801-0FDCA477FEA2}">
      <formula1>0</formula1>
      <formula2>100</formula2>
    </dataValidation>
    <dataValidation type="whole" allowBlank="1" showInputMessage="1" showErrorMessage="1" sqref="B31:B32 B26:B27" xr:uid="{2ED8EB19-22D0-4965-AD14-6639D6F7736D}">
      <formula1>0</formula1>
      <formula2>100</formula2>
    </dataValidation>
    <dataValidation type="decimal" allowBlank="1" showInputMessage="1" showErrorMessage="1" sqref="B18" xr:uid="{039B2252-1846-4276-B4FE-D0FBA840A31B}">
      <formula1>0</formula1>
      <formula2>99</formula2>
    </dataValidation>
  </dataValidations>
  <pageMargins left="0.7" right="0.7" top="0.75" bottom="0.75" header="0.3" footer="0.3"/>
  <pageSetup scale="39" orientation="portrait" r:id="rId1"/>
  <colBreaks count="1" manualBreakCount="1">
    <brk id="1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BB299-3E70-45E4-8CBB-CEC1820ACD7C}">
  <sheetPr>
    <pageSetUpPr autoPageBreaks="0"/>
  </sheetPr>
  <dimension ref="A1:CF431"/>
  <sheetViews>
    <sheetView zoomScale="70" zoomScaleNormal="70" zoomScaleSheetLayoutView="25" workbookViewId="0"/>
  </sheetViews>
  <sheetFormatPr defaultRowHeight="14.5" x14ac:dyDescent="0.35"/>
  <cols>
    <col min="1" max="1" width="66" bestFit="1" customWidth="1"/>
    <col min="12" max="21" width="8.7265625" customWidth="1"/>
    <col min="22" max="74" width="8.7265625" hidden="1" customWidth="1"/>
    <col min="75" max="84" width="0" hidden="1" customWidth="1"/>
  </cols>
  <sheetData>
    <row r="1" spans="1:10" x14ac:dyDescent="0.35">
      <c r="A1" s="1" t="s">
        <v>6</v>
      </c>
      <c r="J1" s="10"/>
    </row>
    <row r="2" spans="1:10" x14ac:dyDescent="0.35">
      <c r="B2" t="s">
        <v>35</v>
      </c>
      <c r="C2" t="s">
        <v>0</v>
      </c>
      <c r="D2" t="s">
        <v>1</v>
      </c>
      <c r="E2" t="s">
        <v>2</v>
      </c>
      <c r="F2" t="s">
        <v>3</v>
      </c>
      <c r="G2" t="s">
        <v>4</v>
      </c>
      <c r="H2" t="s">
        <v>5</v>
      </c>
      <c r="I2" t="s">
        <v>26</v>
      </c>
      <c r="J2" s="10"/>
    </row>
    <row r="3" spans="1:10" x14ac:dyDescent="0.35">
      <c r="A3" s="5" t="s">
        <v>60</v>
      </c>
      <c r="B3" s="19">
        <v>133</v>
      </c>
      <c r="C3" s="19">
        <v>235</v>
      </c>
      <c r="D3" s="19">
        <v>728</v>
      </c>
      <c r="E3" s="19">
        <v>472</v>
      </c>
      <c r="F3" s="19">
        <v>381</v>
      </c>
      <c r="G3" s="19">
        <v>259</v>
      </c>
      <c r="H3" s="19">
        <v>76</v>
      </c>
      <c r="I3" s="19">
        <v>77</v>
      </c>
      <c r="J3" s="11" t="s">
        <v>78</v>
      </c>
    </row>
    <row r="4" spans="1:10" x14ac:dyDescent="0.35">
      <c r="A4" s="5" t="s">
        <v>17</v>
      </c>
      <c r="B4" s="14">
        <v>0</v>
      </c>
      <c r="C4" s="14">
        <v>50</v>
      </c>
      <c r="D4" s="14">
        <v>60</v>
      </c>
      <c r="E4" s="14">
        <v>60</v>
      </c>
      <c r="F4" s="14">
        <v>70</v>
      </c>
      <c r="G4" s="14">
        <v>70</v>
      </c>
      <c r="H4" s="14">
        <v>85</v>
      </c>
      <c r="I4" s="14">
        <v>90</v>
      </c>
      <c r="J4" s="11" t="s">
        <v>105</v>
      </c>
    </row>
    <row r="5" spans="1:10" x14ac:dyDescent="0.35">
      <c r="J5" s="12"/>
    </row>
    <row r="6" spans="1:10" x14ac:dyDescent="0.35">
      <c r="A6" s="5" t="s">
        <v>62</v>
      </c>
      <c r="B6" s="20">
        <v>1</v>
      </c>
      <c r="C6" s="20">
        <v>1</v>
      </c>
      <c r="D6" s="20">
        <v>1.5</v>
      </c>
      <c r="E6" s="20">
        <v>5</v>
      </c>
      <c r="F6" s="20">
        <v>10</v>
      </c>
      <c r="G6" s="20">
        <v>15</v>
      </c>
      <c r="H6" s="20">
        <v>25</v>
      </c>
      <c r="I6" s="20">
        <v>30</v>
      </c>
      <c r="J6" s="13" t="s">
        <v>79</v>
      </c>
    </row>
    <row r="7" spans="1:10" x14ac:dyDescent="0.35">
      <c r="A7" s="3" t="s">
        <v>24</v>
      </c>
      <c r="B7" s="4">
        <v>1</v>
      </c>
      <c r="C7" s="4">
        <v>1</v>
      </c>
      <c r="D7" s="4">
        <v>1.5</v>
      </c>
      <c r="E7" s="4">
        <v>5</v>
      </c>
      <c r="F7" s="4">
        <v>10</v>
      </c>
      <c r="G7" s="4">
        <v>15</v>
      </c>
      <c r="H7" s="4">
        <v>25</v>
      </c>
      <c r="I7" s="4">
        <v>30</v>
      </c>
      <c r="J7" s="12"/>
    </row>
    <row r="8" spans="1:10" x14ac:dyDescent="0.35">
      <c r="J8" s="12"/>
    </row>
    <row r="9" spans="1:10" x14ac:dyDescent="0.35">
      <c r="A9" s="5" t="s">
        <v>25</v>
      </c>
      <c r="B9" s="20">
        <v>0.1</v>
      </c>
      <c r="C9" s="20">
        <v>0.1</v>
      </c>
      <c r="D9" s="20">
        <v>0.1</v>
      </c>
      <c r="E9" s="20">
        <v>0.6</v>
      </c>
      <c r="F9" s="20">
        <v>1.5</v>
      </c>
      <c r="G9" s="20">
        <v>4</v>
      </c>
      <c r="H9" s="20">
        <v>8</v>
      </c>
      <c r="I9" s="20">
        <v>11</v>
      </c>
      <c r="J9" s="13" t="s">
        <v>79</v>
      </c>
    </row>
    <row r="10" spans="1:10" x14ac:dyDescent="0.35">
      <c r="A10" s="3" t="s">
        <v>24</v>
      </c>
      <c r="B10" s="4">
        <v>0.1</v>
      </c>
      <c r="C10" s="4">
        <v>0.1</v>
      </c>
      <c r="D10" s="4">
        <v>0.1</v>
      </c>
      <c r="E10" s="4">
        <v>0.6</v>
      </c>
      <c r="F10" s="4">
        <v>1.5</v>
      </c>
      <c r="G10" s="4">
        <v>4</v>
      </c>
      <c r="H10" s="4">
        <v>8</v>
      </c>
      <c r="I10" s="4">
        <v>11</v>
      </c>
      <c r="J10" s="12"/>
    </row>
    <row r="11" spans="1:10" x14ac:dyDescent="0.35">
      <c r="J11" s="12"/>
    </row>
    <row r="12" spans="1:10" x14ac:dyDescent="0.35">
      <c r="A12" s="5" t="s">
        <v>36</v>
      </c>
      <c r="B12" s="15">
        <v>9</v>
      </c>
      <c r="C12" s="15">
        <v>9</v>
      </c>
      <c r="D12" s="15">
        <v>9</v>
      </c>
      <c r="E12" s="15">
        <v>9</v>
      </c>
      <c r="F12" s="15">
        <v>9</v>
      </c>
      <c r="G12" s="15">
        <v>10</v>
      </c>
      <c r="H12" s="15">
        <v>11</v>
      </c>
      <c r="I12" s="15">
        <v>14</v>
      </c>
      <c r="J12" s="11" t="s">
        <v>80</v>
      </c>
    </row>
    <row r="13" spans="1:10" x14ac:dyDescent="0.35">
      <c r="A13" s="3" t="s">
        <v>24</v>
      </c>
      <c r="B13">
        <v>9</v>
      </c>
      <c r="C13">
        <v>9</v>
      </c>
      <c r="D13">
        <v>9</v>
      </c>
      <c r="E13">
        <v>9</v>
      </c>
      <c r="F13">
        <v>9</v>
      </c>
      <c r="G13">
        <v>10</v>
      </c>
      <c r="H13">
        <v>11</v>
      </c>
      <c r="I13">
        <v>14</v>
      </c>
      <c r="J13" s="12"/>
    </row>
    <row r="14" spans="1:10" x14ac:dyDescent="0.35">
      <c r="J14" s="12"/>
    </row>
    <row r="15" spans="1:10" x14ac:dyDescent="0.35">
      <c r="A15" s="5" t="s">
        <v>37</v>
      </c>
      <c r="B15" s="15">
        <v>14</v>
      </c>
      <c r="C15" s="15">
        <v>14</v>
      </c>
      <c r="D15" s="15">
        <v>14</v>
      </c>
      <c r="E15" s="15">
        <v>14</v>
      </c>
      <c r="F15" s="15">
        <v>14</v>
      </c>
      <c r="G15" s="15">
        <v>15</v>
      </c>
      <c r="H15" s="15">
        <v>17</v>
      </c>
      <c r="I15" s="15">
        <v>20</v>
      </c>
      <c r="J15" s="11" t="s">
        <v>81</v>
      </c>
    </row>
    <row r="16" spans="1:10" x14ac:dyDescent="0.35">
      <c r="A16" s="3" t="s">
        <v>24</v>
      </c>
      <c r="B16">
        <v>14</v>
      </c>
      <c r="C16">
        <v>14</v>
      </c>
      <c r="D16">
        <v>14</v>
      </c>
      <c r="E16">
        <v>14</v>
      </c>
      <c r="F16">
        <v>14</v>
      </c>
      <c r="G16">
        <v>15</v>
      </c>
      <c r="H16">
        <v>17</v>
      </c>
      <c r="I16">
        <v>20</v>
      </c>
      <c r="J16" s="12"/>
    </row>
    <row r="17" spans="1:10" x14ac:dyDescent="0.35">
      <c r="J17" s="10"/>
    </row>
    <row r="18" spans="1:10" x14ac:dyDescent="0.35">
      <c r="J18" s="10"/>
    </row>
    <row r="19" spans="1:10" x14ac:dyDescent="0.35">
      <c r="A19" s="1" t="s">
        <v>7</v>
      </c>
      <c r="J19" s="10"/>
    </row>
    <row r="20" spans="1:10" x14ac:dyDescent="0.35">
      <c r="A20" s="5" t="s">
        <v>74</v>
      </c>
      <c r="B20" s="14">
        <v>1.18</v>
      </c>
      <c r="C20" t="s">
        <v>75</v>
      </c>
      <c r="J20" s="10"/>
    </row>
    <row r="21" spans="1:10" x14ac:dyDescent="0.35">
      <c r="A21" s="5" t="s">
        <v>73</v>
      </c>
      <c r="B21" s="24" t="s">
        <v>13</v>
      </c>
      <c r="C21" t="s">
        <v>86</v>
      </c>
      <c r="J21" s="10"/>
    </row>
    <row r="22" spans="1:10" x14ac:dyDescent="0.35">
      <c r="J22" s="10"/>
    </row>
    <row r="23" spans="1:10" x14ac:dyDescent="0.35">
      <c r="A23" s="1" t="s">
        <v>16</v>
      </c>
      <c r="J23" s="10"/>
    </row>
    <row r="24" spans="1:10" x14ac:dyDescent="0.35">
      <c r="A24" s="5" t="s">
        <v>8</v>
      </c>
      <c r="B24" s="21">
        <v>70</v>
      </c>
      <c r="C24" s="10">
        <v>70</v>
      </c>
      <c r="E24" t="s">
        <v>84</v>
      </c>
      <c r="J24" s="10"/>
    </row>
    <row r="25" spans="1:10" x14ac:dyDescent="0.35">
      <c r="A25" s="5" t="s">
        <v>27</v>
      </c>
      <c r="B25" s="21">
        <v>90</v>
      </c>
      <c r="C25" s="10">
        <v>90</v>
      </c>
      <c r="E25" t="s">
        <v>102</v>
      </c>
    </row>
    <row r="26" spans="1:10" x14ac:dyDescent="0.35">
      <c r="C26" s="3" t="s">
        <v>24</v>
      </c>
    </row>
    <row r="28" spans="1:10" x14ac:dyDescent="0.35">
      <c r="A28" s="1" t="s">
        <v>30</v>
      </c>
    </row>
    <row r="29" spans="1:10" x14ac:dyDescent="0.35">
      <c r="A29" s="5" t="s">
        <v>38</v>
      </c>
      <c r="B29" s="21">
        <v>0</v>
      </c>
      <c r="C29" s="10">
        <v>0</v>
      </c>
      <c r="E29" t="s">
        <v>91</v>
      </c>
    </row>
    <row r="30" spans="1:10" x14ac:dyDescent="0.35">
      <c r="A30" s="5" t="s">
        <v>31</v>
      </c>
      <c r="B30" s="21">
        <v>70</v>
      </c>
      <c r="C30" s="10">
        <v>70</v>
      </c>
      <c r="E30" t="s">
        <v>85</v>
      </c>
    </row>
    <row r="31" spans="1:10" x14ac:dyDescent="0.35">
      <c r="C31" s="3" t="s">
        <v>24</v>
      </c>
    </row>
    <row r="35" spans="2:16" ht="31" x14ac:dyDescent="0.7">
      <c r="B35" s="31" t="s">
        <v>65</v>
      </c>
    </row>
    <row r="36" spans="2:16" x14ac:dyDescent="0.35">
      <c r="B36" s="18" t="s">
        <v>71</v>
      </c>
      <c r="C36" s="18"/>
      <c r="D36" s="18"/>
      <c r="H36" s="18" t="s">
        <v>104</v>
      </c>
      <c r="O36" s="18" t="s">
        <v>100</v>
      </c>
    </row>
    <row r="37" spans="2:16" x14ac:dyDescent="0.35">
      <c r="B37" s="17">
        <f>MAX(J241:J301)</f>
        <v>2219.8232361002497</v>
      </c>
      <c r="H37" s="17">
        <f>MAX(J306:J366)</f>
        <v>363.12556379357454</v>
      </c>
      <c r="O37" s="36">
        <f>MAX(J371:J431)</f>
        <v>44546.058804898967</v>
      </c>
      <c r="P37" t="s">
        <v>101</v>
      </c>
    </row>
    <row r="38" spans="2:16" x14ac:dyDescent="0.35">
      <c r="B38" t="s">
        <v>89</v>
      </c>
    </row>
    <row r="39" spans="2:16" x14ac:dyDescent="0.35">
      <c r="B39" s="22">
        <f>B37*2.5</f>
        <v>5549.5580902506244</v>
      </c>
    </row>
    <row r="40" spans="2:16" x14ac:dyDescent="0.35">
      <c r="B40" t="s">
        <v>90</v>
      </c>
    </row>
    <row r="41" spans="2:16" x14ac:dyDescent="0.35">
      <c r="B41" s="22">
        <f>B37*4</f>
        <v>8879.2929444009987</v>
      </c>
    </row>
    <row r="143" spans="1:3" hidden="1" x14ac:dyDescent="0.35">
      <c r="A143" t="s">
        <v>29</v>
      </c>
      <c r="B143" t="str">
        <f>IF(B20="横ばい",0,IF(B20="増加",1,IF(B20="急増",2,"")))</f>
        <v/>
      </c>
      <c r="C143">
        <f>IF(B21="先月と同様",5,IF(B21="横ばい",6,IF(B21="制御",7,"")))</f>
        <v>7</v>
      </c>
    </row>
    <row r="144" spans="1:3" hidden="1" x14ac:dyDescent="0.35">
      <c r="A144" s="8" t="s">
        <v>41</v>
      </c>
      <c r="B144" s="8">
        <f>B20^(1/7)</f>
        <v>1.0239266772263962</v>
      </c>
      <c r="C144" s="8">
        <f>IF(C143=5,B144,IF(C143=6,1,IF(C143=7,0.85^(1/5),"")))</f>
        <v>0.9680187850024814</v>
      </c>
    </row>
    <row r="145" spans="1:10" hidden="1" x14ac:dyDescent="0.35"/>
    <row r="146" spans="1:10" hidden="1" x14ac:dyDescent="0.35"/>
    <row r="147" spans="1:10" hidden="1" x14ac:dyDescent="0.35">
      <c r="A147" t="s">
        <v>19</v>
      </c>
      <c r="B147">
        <f>(1-$B$25/100)/(1-$B$24/100)</f>
        <v>0.3333333333333332</v>
      </c>
    </row>
    <row r="148" spans="1:10" hidden="1" x14ac:dyDescent="0.35"/>
    <row r="149" spans="1:10" hidden="1" x14ac:dyDescent="0.35">
      <c r="A149" s="2" t="s">
        <v>20</v>
      </c>
      <c r="B149" s="6">
        <f t="shared" ref="B149:I149" si="0">B6/100</f>
        <v>0.01</v>
      </c>
      <c r="C149" s="6">
        <f t="shared" si="0"/>
        <v>0.01</v>
      </c>
      <c r="D149" s="6">
        <f t="shared" si="0"/>
        <v>1.4999999999999999E-2</v>
      </c>
      <c r="E149" s="6">
        <f t="shared" si="0"/>
        <v>0.05</v>
      </c>
      <c r="F149" s="6">
        <f t="shared" si="0"/>
        <v>0.1</v>
      </c>
      <c r="G149" s="6">
        <f t="shared" si="0"/>
        <v>0.15</v>
      </c>
      <c r="H149" s="6">
        <f t="shared" si="0"/>
        <v>0.25</v>
      </c>
      <c r="I149" s="6">
        <f t="shared" si="0"/>
        <v>0.3</v>
      </c>
      <c r="J149" s="6"/>
    </row>
    <row r="150" spans="1:10" hidden="1" x14ac:dyDescent="0.35">
      <c r="A150" t="s">
        <v>15</v>
      </c>
      <c r="B150">
        <f t="shared" ref="B150:I150" si="1">((1-B4/100)/(1-$B$24/100))/(B4/100+(1-B4/100)/(1-$B$24/100))</f>
        <v>1</v>
      </c>
      <c r="C150">
        <f t="shared" si="1"/>
        <v>0.76923076923076916</v>
      </c>
      <c r="D150">
        <f t="shared" si="1"/>
        <v>0.68965517241379315</v>
      </c>
      <c r="E150">
        <f t="shared" si="1"/>
        <v>0.68965517241379315</v>
      </c>
      <c r="F150">
        <f t="shared" si="1"/>
        <v>0.58823529411764708</v>
      </c>
      <c r="G150">
        <f t="shared" si="1"/>
        <v>0.58823529411764708</v>
      </c>
      <c r="H150">
        <f t="shared" si="1"/>
        <v>0.37037037037037035</v>
      </c>
      <c r="I150">
        <f t="shared" si="1"/>
        <v>0.27027027027027017</v>
      </c>
    </row>
    <row r="151" spans="1:10" hidden="1" x14ac:dyDescent="0.35">
      <c r="A151" t="s">
        <v>9</v>
      </c>
      <c r="B151">
        <f t="shared" ref="B151:I151" si="2">B150+(1-B150)*$B$147</f>
        <v>1</v>
      </c>
      <c r="C151">
        <f t="shared" si="2"/>
        <v>0.84615384615384603</v>
      </c>
      <c r="D151">
        <f t="shared" si="2"/>
        <v>0.7931034482758621</v>
      </c>
      <c r="E151">
        <f t="shared" si="2"/>
        <v>0.7931034482758621</v>
      </c>
      <c r="F151">
        <f t="shared" si="2"/>
        <v>0.72549019607843135</v>
      </c>
      <c r="G151">
        <f t="shared" si="2"/>
        <v>0.72549019607843135</v>
      </c>
      <c r="H151">
        <f t="shared" si="2"/>
        <v>0.58024691358024683</v>
      </c>
      <c r="I151">
        <f t="shared" si="2"/>
        <v>0.51351351351351338</v>
      </c>
    </row>
    <row r="152" spans="1:10" hidden="1" x14ac:dyDescent="0.35">
      <c r="A152" t="s">
        <v>18</v>
      </c>
      <c r="B152">
        <f>B149*B151</f>
        <v>0.01</v>
      </c>
      <c r="C152">
        <f t="shared" ref="C152:I152" si="3">C149*C151</f>
        <v>8.4615384615384613E-3</v>
      </c>
      <c r="D152">
        <f t="shared" si="3"/>
        <v>1.1896551724137932E-2</v>
      </c>
      <c r="E152">
        <f t="shared" si="3"/>
        <v>3.9655172413793106E-2</v>
      </c>
      <c r="F152">
        <f t="shared" si="3"/>
        <v>7.2549019607843143E-2</v>
      </c>
      <c r="G152">
        <f>G149*G151</f>
        <v>0.10882352941176469</v>
      </c>
      <c r="H152">
        <f t="shared" si="3"/>
        <v>0.14506172839506171</v>
      </c>
      <c r="I152">
        <f t="shared" si="3"/>
        <v>0.15405405405405401</v>
      </c>
    </row>
    <row r="153" spans="1:10" hidden="1" x14ac:dyDescent="0.35">
      <c r="A153" s="8" t="s">
        <v>32</v>
      </c>
      <c r="B153" s="8">
        <f>B152*(1-$B$29/100*$B$30/100)</f>
        <v>0.01</v>
      </c>
      <c r="C153" s="8">
        <f t="shared" ref="C153:I153" si="4">C152*(1-$B$29/100*$B$30/100)</f>
        <v>8.4615384615384613E-3</v>
      </c>
      <c r="D153" s="8">
        <f t="shared" si="4"/>
        <v>1.1896551724137932E-2</v>
      </c>
      <c r="E153" s="8">
        <f t="shared" si="4"/>
        <v>3.9655172413793106E-2</v>
      </c>
      <c r="F153" s="8">
        <f t="shared" si="4"/>
        <v>7.2549019607843143E-2</v>
      </c>
      <c r="G153" s="8">
        <f t="shared" si="4"/>
        <v>0.10882352941176469</v>
      </c>
      <c r="H153" s="8">
        <f t="shared" si="4"/>
        <v>0.14506172839506171</v>
      </c>
      <c r="I153" s="8">
        <f t="shared" si="4"/>
        <v>0.15405405405405401</v>
      </c>
      <c r="J153" s="8"/>
    </row>
    <row r="154" spans="1:10" hidden="1" x14ac:dyDescent="0.35">
      <c r="A154" s="9" t="s">
        <v>23</v>
      </c>
      <c r="B154" s="9">
        <f>IF(B153&lt;0.1,ROUND(B153,3),ROUND(B153,2))</f>
        <v>0.01</v>
      </c>
      <c r="C154" s="9">
        <f t="shared" ref="C154:I154" si="5">IF(C153&lt;0.1,ROUND(C153,3),ROUND(C153,2))</f>
        <v>8.0000000000000002E-3</v>
      </c>
      <c r="D154" s="9">
        <f t="shared" si="5"/>
        <v>1.2E-2</v>
      </c>
      <c r="E154" s="9">
        <f t="shared" si="5"/>
        <v>0.04</v>
      </c>
      <c r="F154" s="9">
        <f t="shared" si="5"/>
        <v>7.2999999999999995E-2</v>
      </c>
      <c r="G154" s="9">
        <f t="shared" si="5"/>
        <v>0.11</v>
      </c>
      <c r="H154" s="9">
        <f t="shared" si="5"/>
        <v>0.15</v>
      </c>
      <c r="I154" s="9">
        <f t="shared" si="5"/>
        <v>0.15</v>
      </c>
      <c r="J154" s="2"/>
    </row>
    <row r="155" spans="1:10" hidden="1" x14ac:dyDescent="0.35"/>
    <row r="156" spans="1:10" hidden="1" x14ac:dyDescent="0.35">
      <c r="A156" s="2" t="s">
        <v>21</v>
      </c>
      <c r="B156" s="7">
        <f t="shared" ref="B156:I156" si="6">B9/100</f>
        <v>1E-3</v>
      </c>
      <c r="C156" s="7">
        <f t="shared" si="6"/>
        <v>1E-3</v>
      </c>
      <c r="D156" s="7">
        <f t="shared" si="6"/>
        <v>1E-3</v>
      </c>
      <c r="E156" s="7">
        <f t="shared" si="6"/>
        <v>6.0000000000000001E-3</v>
      </c>
      <c r="F156" s="7">
        <f t="shared" si="6"/>
        <v>1.4999999999999999E-2</v>
      </c>
      <c r="G156" s="7">
        <f t="shared" si="6"/>
        <v>0.04</v>
      </c>
      <c r="H156" s="7">
        <f t="shared" si="6"/>
        <v>0.08</v>
      </c>
      <c r="I156" s="7">
        <f t="shared" si="6"/>
        <v>0.11</v>
      </c>
      <c r="J156" s="7"/>
    </row>
    <row r="157" spans="1:10" hidden="1" x14ac:dyDescent="0.35">
      <c r="A157" s="8" t="s">
        <v>34</v>
      </c>
      <c r="B157" s="8">
        <f>IF(B149=0,0,B156/B149)</f>
        <v>0.1</v>
      </c>
      <c r="C157" s="8">
        <f>IF(C149=0,0,C156/C149)</f>
        <v>0.1</v>
      </c>
      <c r="D157" s="8">
        <f t="shared" ref="D157:I157" si="7">IF(D149=0,0,D156/D149)</f>
        <v>6.6666666666666666E-2</v>
      </c>
      <c r="E157" s="8">
        <f t="shared" si="7"/>
        <v>0.12</v>
      </c>
      <c r="F157" s="8">
        <f t="shared" si="7"/>
        <v>0.15</v>
      </c>
      <c r="G157" s="8">
        <f>IF(G149=0,0,G156/G149)</f>
        <v>0.26666666666666666</v>
      </c>
      <c r="H157" s="8">
        <f t="shared" si="7"/>
        <v>0.32</v>
      </c>
      <c r="I157" s="8">
        <f t="shared" si="7"/>
        <v>0.3666666666666667</v>
      </c>
      <c r="J157" s="8"/>
    </row>
    <row r="158" spans="1:10" hidden="1" x14ac:dyDescent="0.35">
      <c r="A158" s="7" t="s">
        <v>33</v>
      </c>
      <c r="B158" s="7">
        <f>B157*B153</f>
        <v>1E-3</v>
      </c>
      <c r="C158" s="7">
        <f t="shared" ref="C158:I158" si="8">C157*C153</f>
        <v>8.461538461538462E-4</v>
      </c>
      <c r="D158" s="7">
        <f t="shared" si="8"/>
        <v>7.9310344827586215E-4</v>
      </c>
      <c r="E158" s="7">
        <f t="shared" si="8"/>
        <v>4.7586206896551722E-3</v>
      </c>
      <c r="F158" s="7">
        <f>F157*F153</f>
        <v>1.0882352941176471E-2</v>
      </c>
      <c r="G158" s="7">
        <f t="shared" si="8"/>
        <v>2.901960784313725E-2</v>
      </c>
      <c r="H158" s="7">
        <f t="shared" si="8"/>
        <v>4.6419753086419747E-2</v>
      </c>
      <c r="I158" s="7">
        <f t="shared" si="8"/>
        <v>5.6486486486486472E-2</v>
      </c>
      <c r="J158" s="7"/>
    </row>
    <row r="159" spans="1:10" hidden="1" x14ac:dyDescent="0.35">
      <c r="A159" s="9" t="s">
        <v>22</v>
      </c>
      <c r="B159" s="9">
        <f>IF(B158&lt;0.1,ROUND(B158,3),ROUND(B158,2))</f>
        <v>1E-3</v>
      </c>
      <c r="C159" s="9">
        <f t="shared" ref="C159:I159" si="9">IF(C158&lt;0.1,ROUND(C158,3),ROUND(C158,2))</f>
        <v>1E-3</v>
      </c>
      <c r="D159" s="9">
        <f t="shared" si="9"/>
        <v>1E-3</v>
      </c>
      <c r="E159" s="9">
        <f t="shared" si="9"/>
        <v>5.0000000000000001E-3</v>
      </c>
      <c r="F159" s="9">
        <f t="shared" si="9"/>
        <v>1.0999999999999999E-2</v>
      </c>
      <c r="G159" s="9">
        <f t="shared" si="9"/>
        <v>2.9000000000000001E-2</v>
      </c>
      <c r="H159" s="9">
        <f t="shared" si="9"/>
        <v>4.5999999999999999E-2</v>
      </c>
      <c r="I159" s="9">
        <f t="shared" si="9"/>
        <v>5.6000000000000001E-2</v>
      </c>
      <c r="J159" s="2"/>
    </row>
    <row r="160" spans="1:10" hidden="1" x14ac:dyDescent="0.35"/>
    <row r="161" spans="1:84" hidden="1" x14ac:dyDescent="0.35"/>
    <row r="162" spans="1:84" hidden="1" x14ac:dyDescent="0.35">
      <c r="A162" s="9" t="s">
        <v>28</v>
      </c>
      <c r="B162" s="9">
        <v>1</v>
      </c>
      <c r="C162" s="9">
        <v>1</v>
      </c>
      <c r="D162" s="9">
        <v>1</v>
      </c>
      <c r="E162" s="9">
        <v>1</v>
      </c>
      <c r="F162" s="9">
        <v>1</v>
      </c>
      <c r="G162" s="9">
        <v>2</v>
      </c>
      <c r="H162" s="9">
        <v>3</v>
      </c>
      <c r="I162" s="9">
        <v>4</v>
      </c>
      <c r="J162" s="9"/>
    </row>
    <row r="163" spans="1:84" hidden="1" x14ac:dyDescent="0.35"/>
    <row r="164" spans="1:84" hidden="1" x14ac:dyDescent="0.35">
      <c r="A164" s="8" t="s">
        <v>39</v>
      </c>
      <c r="B164" s="8">
        <f t="shared" ref="B164:I164" si="10">B12/3</f>
        <v>3</v>
      </c>
      <c r="C164" s="8">
        <f t="shared" si="10"/>
        <v>3</v>
      </c>
      <c r="D164" s="8">
        <f t="shared" si="10"/>
        <v>3</v>
      </c>
      <c r="E164" s="8">
        <f t="shared" si="10"/>
        <v>3</v>
      </c>
      <c r="F164" s="8">
        <f t="shared" si="10"/>
        <v>3</v>
      </c>
      <c r="G164" s="8">
        <f t="shared" si="10"/>
        <v>3.3333333333333335</v>
      </c>
      <c r="H164" s="8">
        <f t="shared" si="10"/>
        <v>3.6666666666666665</v>
      </c>
      <c r="I164" s="8">
        <f t="shared" si="10"/>
        <v>4.666666666666667</v>
      </c>
      <c r="J164" s="8"/>
    </row>
    <row r="165" spans="1:84" hidden="1" x14ac:dyDescent="0.35">
      <c r="A165" s="8" t="s">
        <v>40</v>
      </c>
      <c r="B165" s="8">
        <f t="shared" ref="B165:I165" si="11">(B15-B12)/3</f>
        <v>1.6666666666666667</v>
      </c>
      <c r="C165" s="8">
        <f t="shared" si="11"/>
        <v>1.6666666666666667</v>
      </c>
      <c r="D165" s="8">
        <f t="shared" si="11"/>
        <v>1.6666666666666667</v>
      </c>
      <c r="E165" s="8">
        <f t="shared" si="11"/>
        <v>1.6666666666666667</v>
      </c>
      <c r="F165" s="8">
        <f t="shared" si="11"/>
        <v>1.6666666666666667</v>
      </c>
      <c r="G165" s="8">
        <f t="shared" si="11"/>
        <v>1.6666666666666667</v>
      </c>
      <c r="H165" s="8">
        <f t="shared" si="11"/>
        <v>2</v>
      </c>
      <c r="I165" s="8">
        <f t="shared" si="11"/>
        <v>2</v>
      </c>
      <c r="J165" s="8"/>
    </row>
    <row r="174" spans="1:84" x14ac:dyDescent="0.35">
      <c r="A174" s="9" t="s">
        <v>56</v>
      </c>
      <c r="B174" s="9"/>
      <c r="C174" s="9"/>
      <c r="D174" s="9"/>
      <c r="E174" s="9"/>
      <c r="F174" s="9"/>
      <c r="G174" s="9"/>
      <c r="H174" s="9"/>
      <c r="I174" s="9"/>
      <c r="J174" s="9"/>
      <c r="W174" t="s">
        <v>59</v>
      </c>
      <c r="AF174" t="s">
        <v>50</v>
      </c>
      <c r="AO174" t="s">
        <v>51</v>
      </c>
      <c r="AX174" t="s">
        <v>52</v>
      </c>
      <c r="BG174" t="s">
        <v>53</v>
      </c>
      <c r="BP174" t="s">
        <v>54</v>
      </c>
      <c r="BY174" t="s">
        <v>55</v>
      </c>
    </row>
    <row r="175" spans="1:84" x14ac:dyDescent="0.35">
      <c r="A175" s="9"/>
      <c r="B175" s="9" t="s">
        <v>35</v>
      </c>
      <c r="C175" s="9" t="s">
        <v>0</v>
      </c>
      <c r="D175" s="9" t="s">
        <v>1</v>
      </c>
      <c r="E175" s="9" t="s">
        <v>2</v>
      </c>
      <c r="F175" s="9" t="s">
        <v>3</v>
      </c>
      <c r="G175" s="9" t="s">
        <v>4</v>
      </c>
      <c r="H175" s="9" t="s">
        <v>5</v>
      </c>
      <c r="I175" s="9" t="s">
        <v>26</v>
      </c>
      <c r="J175" s="9" t="s">
        <v>57</v>
      </c>
      <c r="W175" t="s">
        <v>42</v>
      </c>
      <c r="X175" t="s">
        <v>43</v>
      </c>
      <c r="Y175" t="s">
        <v>44</v>
      </c>
      <c r="Z175" t="s">
        <v>45</v>
      </c>
      <c r="AA175" t="s">
        <v>46</v>
      </c>
      <c r="AB175" t="s">
        <v>47</v>
      </c>
      <c r="AC175" t="s">
        <v>48</v>
      </c>
      <c r="AD175" t="s">
        <v>49</v>
      </c>
      <c r="AF175" t="s">
        <v>42</v>
      </c>
      <c r="AG175" t="s">
        <v>43</v>
      </c>
      <c r="AH175" t="s">
        <v>44</v>
      </c>
      <c r="AI175" t="s">
        <v>45</v>
      </c>
      <c r="AJ175" t="s">
        <v>46</v>
      </c>
      <c r="AK175" t="s">
        <v>47</v>
      </c>
      <c r="AL175" t="s">
        <v>48</v>
      </c>
      <c r="AM175" t="s">
        <v>49</v>
      </c>
      <c r="AO175" t="s">
        <v>42</v>
      </c>
      <c r="AP175" t="s">
        <v>43</v>
      </c>
      <c r="AQ175" t="s">
        <v>44</v>
      </c>
      <c r="AR175" t="s">
        <v>45</v>
      </c>
      <c r="AS175" t="s">
        <v>46</v>
      </c>
      <c r="AT175" t="s">
        <v>47</v>
      </c>
      <c r="AU175" t="s">
        <v>48</v>
      </c>
      <c r="AV175" t="s">
        <v>49</v>
      </c>
      <c r="AX175" t="s">
        <v>42</v>
      </c>
      <c r="AY175" t="s">
        <v>43</v>
      </c>
      <c r="AZ175" t="s">
        <v>44</v>
      </c>
      <c r="BA175" t="s">
        <v>45</v>
      </c>
      <c r="BB175" t="s">
        <v>46</v>
      </c>
      <c r="BC175" t="s">
        <v>47</v>
      </c>
      <c r="BD175" t="s">
        <v>48</v>
      </c>
      <c r="BE175" t="s">
        <v>49</v>
      </c>
      <c r="BG175" t="s">
        <v>42</v>
      </c>
      <c r="BH175" t="s">
        <v>43</v>
      </c>
      <c r="BI175" t="s">
        <v>44</v>
      </c>
      <c r="BJ175" t="s">
        <v>45</v>
      </c>
      <c r="BK175" t="s">
        <v>46</v>
      </c>
      <c r="BL175" t="s">
        <v>47</v>
      </c>
      <c r="BM175" t="s">
        <v>48</v>
      </c>
      <c r="BN175" t="s">
        <v>49</v>
      </c>
      <c r="BP175" t="s">
        <v>42</v>
      </c>
      <c r="BQ175" t="s">
        <v>43</v>
      </c>
      <c r="BR175" t="s">
        <v>44</v>
      </c>
      <c r="BS175" t="s">
        <v>45</v>
      </c>
      <c r="BT175" t="s">
        <v>46</v>
      </c>
      <c r="BU175" t="s">
        <v>47</v>
      </c>
      <c r="BV175" t="s">
        <v>48</v>
      </c>
      <c r="BW175" t="s">
        <v>49</v>
      </c>
      <c r="BY175" t="s">
        <v>42</v>
      </c>
      <c r="BZ175" t="s">
        <v>43</v>
      </c>
      <c r="CA175" t="s">
        <v>44</v>
      </c>
      <c r="CB175" t="s">
        <v>45</v>
      </c>
      <c r="CC175" t="s">
        <v>46</v>
      </c>
      <c r="CD175" t="s">
        <v>47</v>
      </c>
      <c r="CE175" t="s">
        <v>48</v>
      </c>
      <c r="CF175" t="s">
        <v>49</v>
      </c>
    </row>
    <row r="176" spans="1:84" x14ac:dyDescent="0.35">
      <c r="A176" s="9">
        <v>0</v>
      </c>
      <c r="B176" s="16">
        <f t="shared" ref="B176:B207" si="12">W176</f>
        <v>133</v>
      </c>
      <c r="C176" s="16">
        <f t="shared" ref="C176:C207" si="13">X176</f>
        <v>235</v>
      </c>
      <c r="D176" s="16">
        <f t="shared" ref="D176:D207" si="14">Y176</f>
        <v>728</v>
      </c>
      <c r="E176" s="16">
        <f t="shared" ref="E176:E207" si="15">Z176</f>
        <v>472</v>
      </c>
      <c r="F176" s="16">
        <f t="shared" ref="F176:F207" si="16">AA176</f>
        <v>381</v>
      </c>
      <c r="G176" s="16">
        <f t="shared" ref="G176:G207" si="17">AB176</f>
        <v>259</v>
      </c>
      <c r="H176" s="16">
        <f t="shared" ref="H176:H207" si="18">AC176</f>
        <v>76</v>
      </c>
      <c r="I176" s="16">
        <f t="shared" ref="I176:I207" si="19">AD176</f>
        <v>77</v>
      </c>
      <c r="J176" s="16">
        <f>SUM(B176:I176)</f>
        <v>2361</v>
      </c>
      <c r="V176">
        <v>0</v>
      </c>
      <c r="W176">
        <f t="shared" ref="W176:AD176" si="20">B3</f>
        <v>133</v>
      </c>
      <c r="X176">
        <f t="shared" si="20"/>
        <v>235</v>
      </c>
      <c r="Y176">
        <f t="shared" si="20"/>
        <v>728</v>
      </c>
      <c r="Z176">
        <f t="shared" si="20"/>
        <v>472</v>
      </c>
      <c r="AA176">
        <f t="shared" si="20"/>
        <v>381</v>
      </c>
      <c r="AB176">
        <f t="shared" si="20"/>
        <v>259</v>
      </c>
      <c r="AC176">
        <f t="shared" si="20"/>
        <v>76</v>
      </c>
      <c r="AD176">
        <f t="shared" si="20"/>
        <v>77</v>
      </c>
      <c r="AF176">
        <v>0</v>
      </c>
      <c r="AG176">
        <v>0</v>
      </c>
      <c r="AH176">
        <v>0</v>
      </c>
      <c r="AI176">
        <v>0</v>
      </c>
      <c r="AJ176">
        <v>0</v>
      </c>
      <c r="AK176">
        <v>0</v>
      </c>
      <c r="AL176">
        <v>0</v>
      </c>
      <c r="AM176">
        <v>0</v>
      </c>
      <c r="AO176">
        <v>0</v>
      </c>
      <c r="AP176">
        <v>0</v>
      </c>
      <c r="AQ176">
        <v>0</v>
      </c>
      <c r="AR176">
        <v>0</v>
      </c>
      <c r="AS176">
        <v>0</v>
      </c>
      <c r="AT176">
        <v>0</v>
      </c>
      <c r="AU176">
        <v>0</v>
      </c>
      <c r="AV176">
        <v>0</v>
      </c>
      <c r="AX176">
        <v>0</v>
      </c>
      <c r="AY176">
        <v>0</v>
      </c>
      <c r="AZ176">
        <v>0</v>
      </c>
      <c r="BA176">
        <v>0</v>
      </c>
      <c r="BB176">
        <v>0</v>
      </c>
      <c r="BC176">
        <v>0</v>
      </c>
      <c r="BD176">
        <v>0</v>
      </c>
      <c r="BE176">
        <v>0</v>
      </c>
      <c r="BG176">
        <v>0</v>
      </c>
      <c r="BH176">
        <v>0</v>
      </c>
      <c r="BI176">
        <v>0</v>
      </c>
      <c r="BJ176">
        <v>0</v>
      </c>
      <c r="BK176">
        <v>0</v>
      </c>
      <c r="BL176">
        <v>0</v>
      </c>
      <c r="BM176">
        <v>0</v>
      </c>
      <c r="BN176">
        <v>0</v>
      </c>
      <c r="BP176">
        <v>0</v>
      </c>
      <c r="BQ176">
        <v>0</v>
      </c>
      <c r="BR176">
        <v>0</v>
      </c>
      <c r="BS176">
        <v>0</v>
      </c>
      <c r="BT176">
        <v>0</v>
      </c>
      <c r="BU176">
        <v>0</v>
      </c>
      <c r="BV176">
        <v>0</v>
      </c>
      <c r="BW176">
        <v>0</v>
      </c>
      <c r="BY176">
        <v>0</v>
      </c>
      <c r="BZ176">
        <v>0</v>
      </c>
      <c r="CA176">
        <v>0</v>
      </c>
      <c r="CB176">
        <v>0</v>
      </c>
      <c r="CC176">
        <v>0</v>
      </c>
      <c r="CD176">
        <v>0</v>
      </c>
      <c r="CE176">
        <v>0</v>
      </c>
      <c r="CF176">
        <v>0</v>
      </c>
    </row>
    <row r="177" spans="1:84" x14ac:dyDescent="0.35">
      <c r="A177" s="9">
        <v>1</v>
      </c>
      <c r="B177" s="16">
        <f t="shared" si="12"/>
        <v>136.18224807111071</v>
      </c>
      <c r="C177" s="16">
        <f t="shared" si="13"/>
        <v>240.6227691482031</v>
      </c>
      <c r="D177" s="16">
        <f t="shared" si="14"/>
        <v>745.41862102081643</v>
      </c>
      <c r="E177" s="16">
        <f t="shared" si="15"/>
        <v>483.29339165085901</v>
      </c>
      <c r="F177" s="16">
        <f t="shared" si="16"/>
        <v>390.11606402325697</v>
      </c>
      <c r="G177" s="16">
        <f t="shared" si="17"/>
        <v>265.19700940163659</v>
      </c>
      <c r="H177" s="16">
        <f t="shared" si="18"/>
        <v>77.818427469206114</v>
      </c>
      <c r="I177" s="16">
        <f t="shared" si="19"/>
        <v>78.842354146432513</v>
      </c>
      <c r="J177" s="16">
        <f t="shared" ref="J177:J236" si="21">SUM(B177:I177)</f>
        <v>2417.4908849315216</v>
      </c>
      <c r="V177">
        <v>1</v>
      </c>
      <c r="W177">
        <f>W176*$B$144</f>
        <v>136.18224807111071</v>
      </c>
      <c r="X177">
        <f t="shared" ref="X177:AD192" si="22">X176*$B$144</f>
        <v>240.6227691482031</v>
      </c>
      <c r="Y177">
        <f t="shared" si="22"/>
        <v>745.41862102081643</v>
      </c>
      <c r="Z177">
        <f t="shared" si="22"/>
        <v>483.29339165085901</v>
      </c>
      <c r="AA177">
        <f t="shared" si="22"/>
        <v>390.11606402325697</v>
      </c>
      <c r="AB177">
        <f t="shared" si="22"/>
        <v>265.19700940163659</v>
      </c>
      <c r="AC177">
        <f t="shared" si="22"/>
        <v>77.818427469206114</v>
      </c>
      <c r="AD177">
        <f t="shared" si="22"/>
        <v>78.842354146432513</v>
      </c>
      <c r="AF177">
        <f t="shared" ref="AF177:AM177" si="23">AF176+W176*B$153-AF176/B$164</f>
        <v>1.33</v>
      </c>
      <c r="AG177">
        <f t="shared" si="23"/>
        <v>1.9884615384615385</v>
      </c>
      <c r="AH177">
        <f t="shared" si="23"/>
        <v>8.6606896551724137</v>
      </c>
      <c r="AI177">
        <f t="shared" si="23"/>
        <v>18.717241379310344</v>
      </c>
      <c r="AJ177">
        <f t="shared" si="23"/>
        <v>27.641176470588238</v>
      </c>
      <c r="AK177">
        <f t="shared" si="23"/>
        <v>28.185294117647057</v>
      </c>
      <c r="AL177">
        <f t="shared" si="23"/>
        <v>11.02469135802469</v>
      </c>
      <c r="AM177">
        <f t="shared" si="23"/>
        <v>11.862162162162159</v>
      </c>
      <c r="AO177">
        <f t="shared" ref="AO177:AO208" si="24">AO176+AF176/B$164-AO176/B$164</f>
        <v>0</v>
      </c>
      <c r="AP177">
        <f t="shared" ref="AP177:AP208" si="25">AP176+AG176/C$164-AP176/C$164</f>
        <v>0</v>
      </c>
      <c r="AQ177">
        <f t="shared" ref="AQ177:AQ208" si="26">AQ176+AH176/D$164-AQ176/D$164</f>
        <v>0</v>
      </c>
      <c r="AR177">
        <f t="shared" ref="AR177:AR208" si="27">AR176+AI176/E$164-AR176/E$164</f>
        <v>0</v>
      </c>
      <c r="AS177">
        <f t="shared" ref="AS177:AS208" si="28">AS176+AJ176/F$164-AS176/F$164</f>
        <v>0</v>
      </c>
      <c r="AT177">
        <f t="shared" ref="AT177:AT208" si="29">AT176+AK176/G$164-AT176/G$164</f>
        <v>0</v>
      </c>
      <c r="AU177">
        <f t="shared" ref="AU177:AU208" si="30">AU176+AL176/H$164-AU176/H$164</f>
        <v>0</v>
      </c>
      <c r="AV177">
        <f t="shared" ref="AV177:AV208" si="31">AV176+AM176/I$164-AV176/I$164</f>
        <v>0</v>
      </c>
      <c r="AX177">
        <f t="shared" ref="AX177:AX208" si="32">AX176+AO176/B$164-AX176/B$164</f>
        <v>0</v>
      </c>
      <c r="AY177">
        <f t="shared" ref="AY177:AY208" si="33">AY176+AP176/C$164-AY176/C$164</f>
        <v>0</v>
      </c>
      <c r="AZ177">
        <f t="shared" ref="AZ177:AZ208" si="34">AZ176+AQ176/D$164-AZ176/D$164</f>
        <v>0</v>
      </c>
      <c r="BA177">
        <f t="shared" ref="BA177:BA208" si="35">BA176+AR176/E$164-BA176/E$164</f>
        <v>0</v>
      </c>
      <c r="BB177">
        <f t="shared" ref="BB177:BB208" si="36">BB176+AS176/F$164-BB176/F$164</f>
        <v>0</v>
      </c>
      <c r="BC177">
        <f t="shared" ref="BC177:BC208" si="37">BC176+AT176/G$164-BC176/G$164</f>
        <v>0</v>
      </c>
      <c r="BD177">
        <f t="shared" ref="BD177:BD208" si="38">BD176+AU176/H$164-BD176/H$164</f>
        <v>0</v>
      </c>
      <c r="BE177">
        <f t="shared" ref="BE177:BE208" si="39">BE176+AV176/I$164-BE176/I$164</f>
        <v>0</v>
      </c>
      <c r="BG177">
        <f t="shared" ref="BG177:BG208" si="40">BG176+AX176/B$164*B$157-BG176/B$165</f>
        <v>0</v>
      </c>
      <c r="BH177">
        <f t="shared" ref="BH177:BH208" si="41">BH176+AY176/C$164*C$157-BH176/C$165</f>
        <v>0</v>
      </c>
      <c r="BI177">
        <f t="shared" ref="BI177:BI208" si="42">BI176+AZ176/D$164*D$157-BI176/D$165</f>
        <v>0</v>
      </c>
      <c r="BJ177">
        <f t="shared" ref="BJ177:BJ208" si="43">BJ176+BA176/E$164*E$157-BJ176/E$165</f>
        <v>0</v>
      </c>
      <c r="BK177">
        <f t="shared" ref="BK177:BK208" si="44">BK176+BB176/F$164*F$157-BK176/F$165</f>
        <v>0</v>
      </c>
      <c r="BL177">
        <f t="shared" ref="BL177:BL208" si="45">BL176+BC176/G$164*G$157-BL176/G$165</f>
        <v>0</v>
      </c>
      <c r="BM177">
        <f t="shared" ref="BM177:BM208" si="46">BM176+BD176/H$164*H$157-BM176/H$165</f>
        <v>0</v>
      </c>
      <c r="BN177">
        <f t="shared" ref="BN177:BN208" si="47">BN176+BE176/I$164*I$157-BN176/I$165</f>
        <v>0</v>
      </c>
      <c r="BP177">
        <f t="shared" ref="BP177:BP208" si="48">BP176+BG176/B$165-BP176/B$165</f>
        <v>0</v>
      </c>
      <c r="BQ177">
        <f t="shared" ref="BQ177:BQ208" si="49">BQ176+BH176/C$165-BQ176/C$165</f>
        <v>0</v>
      </c>
      <c r="BR177">
        <f t="shared" ref="BR177:BR208" si="50">BR176+BI176/D$165-BR176/D$165</f>
        <v>0</v>
      </c>
      <c r="BS177">
        <f t="shared" ref="BS177:BS208" si="51">BS176+BJ176/E$165-BS176/E$165</f>
        <v>0</v>
      </c>
      <c r="BT177">
        <f t="shared" ref="BT177:BT208" si="52">BT176+BK176/F$165-BT176/F$165</f>
        <v>0</v>
      </c>
      <c r="BU177">
        <f t="shared" ref="BU177:BU208" si="53">BU176+BL176/G$165-BU176/G$165</f>
        <v>0</v>
      </c>
      <c r="BV177">
        <f t="shared" ref="BV177:BV208" si="54">BV176+BM176/H$165-BV176/H$165</f>
        <v>0</v>
      </c>
      <c r="BW177">
        <f t="shared" ref="BW177:BW208" si="55">BW176+BN176/I$165-BW176/I$165</f>
        <v>0</v>
      </c>
      <c r="BY177">
        <f t="shared" ref="BY177:BY208" si="56">BY176+BP176/B$165-BY176/B$165</f>
        <v>0</v>
      </c>
      <c r="BZ177">
        <f t="shared" ref="BZ177:BZ208" si="57">BZ176+BQ176/C$165-BZ176/C$165</f>
        <v>0</v>
      </c>
      <c r="CA177">
        <f t="shared" ref="CA177:CA208" si="58">CA176+BR176/D$165-CA176/D$165</f>
        <v>0</v>
      </c>
      <c r="CB177">
        <f t="shared" ref="CB177:CB208" si="59">CB176+BS176/E$165-CB176/E$165</f>
        <v>0</v>
      </c>
      <c r="CC177">
        <f t="shared" ref="CC177:CC208" si="60">CC176+BT176/F$165-CC176/F$165</f>
        <v>0</v>
      </c>
      <c r="CD177">
        <f t="shared" ref="CD177:CD208" si="61">CD176+BU176/G$165-CD176/G$165</f>
        <v>0</v>
      </c>
      <c r="CE177">
        <f t="shared" ref="CE177:CE208" si="62">CE176+BV176/H$165-CE176/H$165</f>
        <v>0</v>
      </c>
      <c r="CF177">
        <f t="shared" ref="CF177:CF208" si="63">CF176+BW176/I$165-CF176/I$165</f>
        <v>0</v>
      </c>
    </row>
    <row r="178" spans="1:84" x14ac:dyDescent="0.35">
      <c r="A178" s="9">
        <v>2</v>
      </c>
      <c r="B178" s="16">
        <f t="shared" si="12"/>
        <v>139.4406367646732</v>
      </c>
      <c r="C178" s="16">
        <f t="shared" si="13"/>
        <v>246.38007247893381</v>
      </c>
      <c r="D178" s="16">
        <f t="shared" si="14"/>
        <v>763.25401176452681</v>
      </c>
      <c r="E178" s="16">
        <f t="shared" si="15"/>
        <v>494.85699663853939</v>
      </c>
      <c r="F178" s="16">
        <f t="shared" si="16"/>
        <v>399.45024516797355</v>
      </c>
      <c r="G178" s="16">
        <f t="shared" si="17"/>
        <v>271.54229264699512</v>
      </c>
      <c r="H178" s="16">
        <f t="shared" si="18"/>
        <v>79.680363865527525</v>
      </c>
      <c r="I178" s="16">
        <f t="shared" si="19"/>
        <v>80.72878970586342</v>
      </c>
      <c r="J178" s="16">
        <f t="shared" si="21"/>
        <v>2475.3334090330327</v>
      </c>
      <c r="V178">
        <v>2</v>
      </c>
      <c r="W178">
        <f>W177*$B$144</f>
        <v>139.4406367646732</v>
      </c>
      <c r="X178">
        <f t="shared" si="22"/>
        <v>246.38007247893381</v>
      </c>
      <c r="Y178">
        <f t="shared" si="22"/>
        <v>763.25401176452681</v>
      </c>
      <c r="Z178">
        <f t="shared" si="22"/>
        <v>494.85699663853939</v>
      </c>
      <c r="AA178">
        <f t="shared" si="22"/>
        <v>399.45024516797355</v>
      </c>
      <c r="AB178">
        <f t="shared" si="22"/>
        <v>271.54229264699512</v>
      </c>
      <c r="AC178">
        <f t="shared" si="22"/>
        <v>79.680363865527525</v>
      </c>
      <c r="AD178">
        <f t="shared" si="22"/>
        <v>80.72878970586342</v>
      </c>
      <c r="AF178">
        <f t="shared" ref="AF178:AF209" si="64">AF177+W178*B$153-AF177/B$164</f>
        <v>2.2810730343133985</v>
      </c>
      <c r="AG178">
        <f t="shared" ref="AG178:AG209" si="65">AG177+X178*C$153-AG177/C$164</f>
        <v>3.4103954850781579</v>
      </c>
      <c r="AH178">
        <f t="shared" ref="AH178:AH209" si="66">AH177+Y178*D$153-AH177/D$164</f>
        <v>14.85388393306075</v>
      </c>
      <c r="AI178">
        <f t="shared" ref="AI178:AI209" si="67">AI177+Z178*E$153-AI177/E$164</f>
        <v>32.101800441413346</v>
      </c>
      <c r="AJ178">
        <f t="shared" ref="AJ178:AJ209" si="68">AJ177+AA178*F$153-AJ177/F$164</f>
        <v>47.407174649441217</v>
      </c>
      <c r="AK178">
        <f t="shared" ref="AK178:AK209" si="69">AK177+AB178*G$153-AK177/G$164</f>
        <v>49.27989655276123</v>
      </c>
      <c r="AL178">
        <f t="shared" ref="AL178:AL209" si="70">AL177+AC178*H$153-AL177/H$164</f>
        <v>19.576528652771525</v>
      </c>
      <c r="AM178">
        <f t="shared" ref="AM178:AM209" si="71">AM177+AD178*I$153-AM177/I$164</f>
        <v>21.75686760333571</v>
      </c>
      <c r="AO178">
        <f t="shared" si="24"/>
        <v>0.44333333333333336</v>
      </c>
      <c r="AP178">
        <f t="shared" si="25"/>
        <v>0.6628205128205128</v>
      </c>
      <c r="AQ178">
        <f t="shared" si="26"/>
        <v>2.8868965517241381</v>
      </c>
      <c r="AR178">
        <f t="shared" si="27"/>
        <v>6.2390804597701148</v>
      </c>
      <c r="AS178">
        <f t="shared" si="28"/>
        <v>9.2137254901960794</v>
      </c>
      <c r="AT178">
        <f t="shared" si="29"/>
        <v>8.4555882352941172</v>
      </c>
      <c r="AU178">
        <f t="shared" si="30"/>
        <v>3.0067340067340065</v>
      </c>
      <c r="AV178">
        <f t="shared" si="31"/>
        <v>2.5418918918918911</v>
      </c>
      <c r="AX178">
        <f t="shared" si="32"/>
        <v>0</v>
      </c>
      <c r="AY178">
        <f t="shared" si="33"/>
        <v>0</v>
      </c>
      <c r="AZ178">
        <f t="shared" si="34"/>
        <v>0</v>
      </c>
      <c r="BA178">
        <f t="shared" si="35"/>
        <v>0</v>
      </c>
      <c r="BB178">
        <f t="shared" si="36"/>
        <v>0</v>
      </c>
      <c r="BC178">
        <f t="shared" si="37"/>
        <v>0</v>
      </c>
      <c r="BD178">
        <f t="shared" si="38"/>
        <v>0</v>
      </c>
      <c r="BE178">
        <f t="shared" si="39"/>
        <v>0</v>
      </c>
      <c r="BG178">
        <f t="shared" si="40"/>
        <v>0</v>
      </c>
      <c r="BH178">
        <f t="shared" si="41"/>
        <v>0</v>
      </c>
      <c r="BI178">
        <f t="shared" si="42"/>
        <v>0</v>
      </c>
      <c r="BJ178">
        <f t="shared" si="43"/>
        <v>0</v>
      </c>
      <c r="BK178">
        <f t="shared" si="44"/>
        <v>0</v>
      </c>
      <c r="BL178">
        <f t="shared" si="45"/>
        <v>0</v>
      </c>
      <c r="BM178">
        <f t="shared" si="46"/>
        <v>0</v>
      </c>
      <c r="BN178">
        <f t="shared" si="47"/>
        <v>0</v>
      </c>
      <c r="BP178">
        <f t="shared" si="48"/>
        <v>0</v>
      </c>
      <c r="BQ178">
        <f t="shared" si="49"/>
        <v>0</v>
      </c>
      <c r="BR178">
        <f t="shared" si="50"/>
        <v>0</v>
      </c>
      <c r="BS178">
        <f t="shared" si="51"/>
        <v>0</v>
      </c>
      <c r="BT178">
        <f t="shared" si="52"/>
        <v>0</v>
      </c>
      <c r="BU178">
        <f t="shared" si="53"/>
        <v>0</v>
      </c>
      <c r="BV178">
        <f t="shared" si="54"/>
        <v>0</v>
      </c>
      <c r="BW178">
        <f t="shared" si="55"/>
        <v>0</v>
      </c>
      <c r="BY178">
        <f t="shared" si="56"/>
        <v>0</v>
      </c>
      <c r="BZ178">
        <f t="shared" si="57"/>
        <v>0</v>
      </c>
      <c r="CA178">
        <f t="shared" si="58"/>
        <v>0</v>
      </c>
      <c r="CB178">
        <f t="shared" si="59"/>
        <v>0</v>
      </c>
      <c r="CC178">
        <f t="shared" si="60"/>
        <v>0</v>
      </c>
      <c r="CD178">
        <f t="shared" si="61"/>
        <v>0</v>
      </c>
      <c r="CE178">
        <f t="shared" si="62"/>
        <v>0</v>
      </c>
      <c r="CF178">
        <f t="shared" si="63"/>
        <v>0</v>
      </c>
    </row>
    <row r="179" spans="1:84" x14ac:dyDescent="0.35">
      <c r="A179" s="9">
        <v>3</v>
      </c>
      <c r="B179" s="16">
        <f t="shared" si="12"/>
        <v>142.7769878727847</v>
      </c>
      <c r="C179" s="16">
        <f t="shared" si="13"/>
        <v>252.27512894815337</v>
      </c>
      <c r="D179" s="16">
        <f t="shared" si="14"/>
        <v>781.51614414576864</v>
      </c>
      <c r="E179" s="16">
        <f t="shared" si="15"/>
        <v>506.69728027033352</v>
      </c>
      <c r="F179" s="16">
        <f t="shared" si="16"/>
        <v>409.00776225211246</v>
      </c>
      <c r="G179" s="16">
        <f t="shared" si="17"/>
        <v>278.03939743647538</v>
      </c>
      <c r="H179" s="16">
        <f t="shared" si="18"/>
        <v>81.586850213019801</v>
      </c>
      <c r="I179" s="16">
        <f t="shared" si="19"/>
        <v>82.660361400033224</v>
      </c>
      <c r="J179" s="16">
        <f t="shared" si="21"/>
        <v>2534.5599125386807</v>
      </c>
      <c r="V179">
        <v>3</v>
      </c>
      <c r="W179">
        <f t="shared" ref="W179:W206" si="72">W178*$B$144</f>
        <v>142.7769878727847</v>
      </c>
      <c r="X179">
        <f t="shared" si="22"/>
        <v>252.27512894815337</v>
      </c>
      <c r="Y179">
        <f t="shared" si="22"/>
        <v>781.51614414576864</v>
      </c>
      <c r="Z179">
        <f t="shared" si="22"/>
        <v>506.69728027033352</v>
      </c>
      <c r="AA179">
        <f t="shared" si="22"/>
        <v>409.00776225211246</v>
      </c>
      <c r="AB179">
        <f t="shared" si="22"/>
        <v>278.03939743647538</v>
      </c>
      <c r="AC179">
        <f t="shared" si="22"/>
        <v>81.586850213019801</v>
      </c>
      <c r="AD179">
        <f t="shared" si="22"/>
        <v>82.660361400033224</v>
      </c>
      <c r="AF179">
        <f t="shared" si="64"/>
        <v>2.9484852349367792</v>
      </c>
      <c r="AG179">
        <f t="shared" si="65"/>
        <v>4.40823269653648</v>
      </c>
      <c r="AH179">
        <f t="shared" si="66"/>
        <v>19.199936520786139</v>
      </c>
      <c r="AI179">
        <f t="shared" si="67"/>
        <v>41.494368304995682</v>
      </c>
      <c r="AJ179">
        <f t="shared" si="68"/>
        <v>61.277895263016028</v>
      </c>
      <c r="AK179">
        <f t="shared" si="69"/>
        <v>64.753156131490471</v>
      </c>
      <c r="AL179">
        <f t="shared" si="70"/>
        <v>26.072604890043497</v>
      </c>
      <c r="AM179">
        <f t="shared" si="71"/>
        <v>29.828845471583559</v>
      </c>
      <c r="AO179">
        <f t="shared" si="24"/>
        <v>1.0559132336600219</v>
      </c>
      <c r="AP179">
        <f t="shared" si="25"/>
        <v>1.5786788369063944</v>
      </c>
      <c r="AQ179">
        <f t="shared" si="26"/>
        <v>6.8758923455030088</v>
      </c>
      <c r="AR179">
        <f t="shared" si="27"/>
        <v>14.859987120317861</v>
      </c>
      <c r="AS179">
        <f t="shared" si="28"/>
        <v>21.944875209944456</v>
      </c>
      <c r="AT179">
        <f t="shared" si="29"/>
        <v>20.702880730534254</v>
      </c>
      <c r="AU179">
        <f t="shared" si="30"/>
        <v>7.5257689101987841</v>
      </c>
      <c r="AV179">
        <f t="shared" si="31"/>
        <v>6.6593866872012804</v>
      </c>
      <c r="AX179">
        <f t="shared" si="32"/>
        <v>0.14777777777777779</v>
      </c>
      <c r="AY179">
        <f t="shared" si="33"/>
        <v>0.22094017094017093</v>
      </c>
      <c r="AZ179">
        <f t="shared" si="34"/>
        <v>0.96229885057471265</v>
      </c>
      <c r="BA179">
        <f t="shared" si="35"/>
        <v>2.0796934865900383</v>
      </c>
      <c r="BB179">
        <f t="shared" si="36"/>
        <v>3.0712418300653597</v>
      </c>
      <c r="BC179">
        <f t="shared" si="37"/>
        <v>2.536676470588235</v>
      </c>
      <c r="BD179">
        <f t="shared" si="38"/>
        <v>0.82001836547291085</v>
      </c>
      <c r="BE179">
        <f t="shared" si="39"/>
        <v>0.5446911196911195</v>
      </c>
      <c r="BG179">
        <f t="shared" si="40"/>
        <v>0</v>
      </c>
      <c r="BH179">
        <f t="shared" si="41"/>
        <v>0</v>
      </c>
      <c r="BI179">
        <f t="shared" si="42"/>
        <v>0</v>
      </c>
      <c r="BJ179">
        <f t="shared" si="43"/>
        <v>0</v>
      </c>
      <c r="BK179">
        <f t="shared" si="44"/>
        <v>0</v>
      </c>
      <c r="BL179">
        <f t="shared" si="45"/>
        <v>0</v>
      </c>
      <c r="BM179">
        <f t="shared" si="46"/>
        <v>0</v>
      </c>
      <c r="BN179">
        <f t="shared" si="47"/>
        <v>0</v>
      </c>
      <c r="BP179">
        <f t="shared" si="48"/>
        <v>0</v>
      </c>
      <c r="BQ179">
        <f t="shared" si="49"/>
        <v>0</v>
      </c>
      <c r="BR179">
        <f t="shared" si="50"/>
        <v>0</v>
      </c>
      <c r="BS179">
        <f t="shared" si="51"/>
        <v>0</v>
      </c>
      <c r="BT179">
        <f t="shared" si="52"/>
        <v>0</v>
      </c>
      <c r="BU179">
        <f t="shared" si="53"/>
        <v>0</v>
      </c>
      <c r="BV179">
        <f t="shared" si="54"/>
        <v>0</v>
      </c>
      <c r="BW179">
        <f t="shared" si="55"/>
        <v>0</v>
      </c>
      <c r="BY179">
        <f t="shared" si="56"/>
        <v>0</v>
      </c>
      <c r="BZ179">
        <f t="shared" si="57"/>
        <v>0</v>
      </c>
      <c r="CA179">
        <f t="shared" si="58"/>
        <v>0</v>
      </c>
      <c r="CB179">
        <f t="shared" si="59"/>
        <v>0</v>
      </c>
      <c r="CC179">
        <f t="shared" si="60"/>
        <v>0</v>
      </c>
      <c r="CD179">
        <f t="shared" si="61"/>
        <v>0</v>
      </c>
      <c r="CE179">
        <f t="shared" si="62"/>
        <v>0</v>
      </c>
      <c r="CF179">
        <f t="shared" si="63"/>
        <v>0</v>
      </c>
    </row>
    <row r="180" spans="1:84" x14ac:dyDescent="0.35">
      <c r="A180" s="9">
        <v>4</v>
      </c>
      <c r="B180" s="16">
        <f t="shared" si="12"/>
        <v>146.1931667769739</v>
      </c>
      <c r="C180" s="16">
        <f t="shared" si="13"/>
        <v>258.31123453074332</v>
      </c>
      <c r="D180" s="16">
        <f t="shared" si="14"/>
        <v>800.2152286739622</v>
      </c>
      <c r="E180" s="16">
        <f t="shared" si="15"/>
        <v>518.82086254685464</v>
      </c>
      <c r="F180" s="16">
        <f t="shared" si="16"/>
        <v>418.79395896260934</v>
      </c>
      <c r="G180" s="16">
        <f t="shared" si="17"/>
        <v>284.69195635515962</v>
      </c>
      <c r="H180" s="16">
        <f t="shared" si="18"/>
        <v>83.538952443985053</v>
      </c>
      <c r="I180" s="16">
        <f t="shared" si="19"/>
        <v>84.638149186669082</v>
      </c>
      <c r="J180" s="16">
        <f t="shared" si="21"/>
        <v>2595.2035094769572</v>
      </c>
      <c r="V180">
        <v>4</v>
      </c>
      <c r="W180">
        <f t="shared" si="72"/>
        <v>146.1931667769739</v>
      </c>
      <c r="X180">
        <f t="shared" si="22"/>
        <v>258.31123453074332</v>
      </c>
      <c r="Y180">
        <f t="shared" si="22"/>
        <v>800.2152286739622</v>
      </c>
      <c r="Z180">
        <f t="shared" si="22"/>
        <v>518.82086254685464</v>
      </c>
      <c r="AA180">
        <f t="shared" si="22"/>
        <v>418.79395896260934</v>
      </c>
      <c r="AB180">
        <f t="shared" si="22"/>
        <v>284.69195635515962</v>
      </c>
      <c r="AC180">
        <f t="shared" si="22"/>
        <v>83.538952443985053</v>
      </c>
      <c r="AD180">
        <f t="shared" si="22"/>
        <v>84.638149186669082</v>
      </c>
      <c r="AF180">
        <f t="shared" si="64"/>
        <v>3.4275884910609249</v>
      </c>
      <c r="AG180">
        <f t="shared" si="65"/>
        <v>5.1245322437203535</v>
      </c>
      <c r="AH180">
        <f t="shared" si="66"/>
        <v>22.319759538886746</v>
      </c>
      <c r="AI180">
        <f t="shared" si="67"/>
        <v>48.23684295949883</v>
      </c>
      <c r="AJ180">
        <f t="shared" si="68"/>
        <v>71.23502131576862</v>
      </c>
      <c r="AK180">
        <f t="shared" si="69"/>
        <v>76.308392777751877</v>
      </c>
      <c r="AL180">
        <f t="shared" si="70"/>
        <v>31.080199295323517</v>
      </c>
      <c r="AM180">
        <f t="shared" si="71"/>
        <v>36.47580002322529</v>
      </c>
      <c r="AO180">
        <f t="shared" si="24"/>
        <v>1.686770567418941</v>
      </c>
      <c r="AP180">
        <f t="shared" si="25"/>
        <v>2.5218634567830898</v>
      </c>
      <c r="AQ180">
        <f t="shared" si="26"/>
        <v>10.983907070597386</v>
      </c>
      <c r="AR180">
        <f t="shared" si="27"/>
        <v>23.738114181877133</v>
      </c>
      <c r="AS180">
        <f t="shared" si="28"/>
        <v>35.055881894301649</v>
      </c>
      <c r="AT180">
        <f t="shared" si="29"/>
        <v>33.917963350821118</v>
      </c>
      <c r="AU180">
        <f t="shared" si="30"/>
        <v>12.583996904701888</v>
      </c>
      <c r="AV180">
        <f t="shared" si="31"/>
        <v>11.624270712426053</v>
      </c>
      <c r="AX180">
        <f t="shared" si="32"/>
        <v>0.45048959640519248</v>
      </c>
      <c r="AY180">
        <f t="shared" si="33"/>
        <v>0.67351972626224543</v>
      </c>
      <c r="AZ180">
        <f t="shared" si="34"/>
        <v>2.9334966822174779</v>
      </c>
      <c r="BA180">
        <f t="shared" si="35"/>
        <v>6.3397913644993125</v>
      </c>
      <c r="BB180">
        <f t="shared" si="36"/>
        <v>9.3624529566917243</v>
      </c>
      <c r="BC180">
        <f t="shared" si="37"/>
        <v>7.986537748572041</v>
      </c>
      <c r="BD180">
        <f t="shared" si="38"/>
        <v>2.6488594231254217</v>
      </c>
      <c r="BE180">
        <f t="shared" si="39"/>
        <v>1.8549830270147252</v>
      </c>
      <c r="BG180">
        <f t="shared" si="40"/>
        <v>4.9259259259259265E-3</v>
      </c>
      <c r="BH180">
        <f t="shared" si="41"/>
        <v>7.3646723646723644E-3</v>
      </c>
      <c r="BI180">
        <f t="shared" si="42"/>
        <v>2.138441890166028E-2</v>
      </c>
      <c r="BJ180">
        <f t="shared" si="43"/>
        <v>8.3187739463601529E-2</v>
      </c>
      <c r="BK180">
        <f t="shared" si="44"/>
        <v>0.15356209150326797</v>
      </c>
      <c r="BL180">
        <f t="shared" si="45"/>
        <v>0.20293411764705879</v>
      </c>
      <c r="BM180">
        <f t="shared" si="46"/>
        <v>7.1565239168544958E-2</v>
      </c>
      <c r="BN180">
        <f t="shared" si="47"/>
        <v>4.2797159404302246E-2</v>
      </c>
      <c r="BP180">
        <f t="shared" si="48"/>
        <v>0</v>
      </c>
      <c r="BQ180">
        <f t="shared" si="49"/>
        <v>0</v>
      </c>
      <c r="BR180">
        <f t="shared" si="50"/>
        <v>0</v>
      </c>
      <c r="BS180">
        <f t="shared" si="51"/>
        <v>0</v>
      </c>
      <c r="BT180">
        <f t="shared" si="52"/>
        <v>0</v>
      </c>
      <c r="BU180">
        <f t="shared" si="53"/>
        <v>0</v>
      </c>
      <c r="BV180">
        <f t="shared" si="54"/>
        <v>0</v>
      </c>
      <c r="BW180">
        <f t="shared" si="55"/>
        <v>0</v>
      </c>
      <c r="BY180">
        <f t="shared" si="56"/>
        <v>0</v>
      </c>
      <c r="BZ180">
        <f t="shared" si="57"/>
        <v>0</v>
      </c>
      <c r="CA180">
        <f t="shared" si="58"/>
        <v>0</v>
      </c>
      <c r="CB180">
        <f t="shared" si="59"/>
        <v>0</v>
      </c>
      <c r="CC180">
        <f t="shared" si="60"/>
        <v>0</v>
      </c>
      <c r="CD180">
        <f t="shared" si="61"/>
        <v>0</v>
      </c>
      <c r="CE180">
        <f t="shared" si="62"/>
        <v>0</v>
      </c>
      <c r="CF180">
        <f t="shared" si="63"/>
        <v>0</v>
      </c>
    </row>
    <row r="181" spans="1:84" x14ac:dyDescent="0.35">
      <c r="A181" s="9">
        <v>5</v>
      </c>
      <c r="B181" s="16">
        <f t="shared" si="12"/>
        <v>149.69108349115126</v>
      </c>
      <c r="C181" s="16">
        <f t="shared" si="13"/>
        <v>264.49176406331236</v>
      </c>
      <c r="D181" s="16">
        <f t="shared" si="14"/>
        <v>819.36172016209093</v>
      </c>
      <c r="E181" s="16">
        <f t="shared" si="15"/>
        <v>531.23452186333373</v>
      </c>
      <c r="F181" s="16">
        <f t="shared" si="16"/>
        <v>428.8143068430723</v>
      </c>
      <c r="G181" s="16">
        <f t="shared" si="17"/>
        <v>291.50368890382077</v>
      </c>
      <c r="H181" s="16">
        <f t="shared" si="18"/>
        <v>85.537761994943551</v>
      </c>
      <c r="I181" s="16">
        <f t="shared" si="19"/>
        <v>86.663258863298083</v>
      </c>
      <c r="J181" s="16">
        <f t="shared" si="21"/>
        <v>2657.2981061850223</v>
      </c>
      <c r="V181">
        <v>5</v>
      </c>
      <c r="W181">
        <f t="shared" si="72"/>
        <v>149.69108349115126</v>
      </c>
      <c r="X181">
        <f t="shared" si="22"/>
        <v>264.49176406331236</v>
      </c>
      <c r="Y181">
        <f t="shared" si="22"/>
        <v>819.36172016209093</v>
      </c>
      <c r="Z181">
        <f t="shared" si="22"/>
        <v>531.23452186333373</v>
      </c>
      <c r="AA181">
        <f t="shared" si="22"/>
        <v>428.8143068430723</v>
      </c>
      <c r="AB181">
        <f t="shared" si="22"/>
        <v>291.50368890382077</v>
      </c>
      <c r="AC181">
        <f t="shared" si="22"/>
        <v>85.537761994943551</v>
      </c>
      <c r="AD181">
        <f t="shared" si="22"/>
        <v>86.663258863298083</v>
      </c>
      <c r="AF181">
        <f t="shared" si="64"/>
        <v>3.7819698289521293</v>
      </c>
      <c r="AG181">
        <f t="shared" si="65"/>
        <v>5.6543620635287759</v>
      </c>
      <c r="AH181">
        <f t="shared" si="66"/>
        <v>24.627418777278109</v>
      </c>
      <c r="AI181">
        <f t="shared" si="67"/>
        <v>53.224091862981993</v>
      </c>
      <c r="AJ181">
        <f t="shared" si="68"/>
        <v>78.600071765794127</v>
      </c>
      <c r="AK181">
        <f t="shared" si="69"/>
        <v>85.138335207489149</v>
      </c>
      <c r="AL181">
        <f t="shared" si="70"/>
        <v>35.012036903721764</v>
      </c>
      <c r="AM181">
        <f t="shared" si="71"/>
        <v>42.010383526532578</v>
      </c>
      <c r="AO181">
        <f t="shared" si="24"/>
        <v>2.267043208632936</v>
      </c>
      <c r="AP181">
        <f t="shared" si="25"/>
        <v>3.3894197190955113</v>
      </c>
      <c r="AQ181">
        <f t="shared" si="26"/>
        <v>14.762524560027172</v>
      </c>
      <c r="AR181">
        <f t="shared" si="27"/>
        <v>31.904357107751032</v>
      </c>
      <c r="AS181">
        <f t="shared" si="28"/>
        <v>47.115595034790637</v>
      </c>
      <c r="AT181">
        <f t="shared" si="29"/>
        <v>46.635092178900344</v>
      </c>
      <c r="AU181">
        <f t="shared" si="30"/>
        <v>17.628415738507783</v>
      </c>
      <c r="AV181">
        <f t="shared" si="31"/>
        <v>16.949598421883032</v>
      </c>
      <c r="AX181">
        <f t="shared" si="32"/>
        <v>0.86258325340977537</v>
      </c>
      <c r="AY181">
        <f t="shared" si="33"/>
        <v>1.2896343031025268</v>
      </c>
      <c r="AZ181">
        <f t="shared" si="34"/>
        <v>5.6169668116774476</v>
      </c>
      <c r="BA181">
        <f t="shared" si="35"/>
        <v>12.139232303625255</v>
      </c>
      <c r="BB181">
        <f t="shared" si="36"/>
        <v>17.926929269228367</v>
      </c>
      <c r="BC181">
        <f t="shared" si="37"/>
        <v>15.765965429246766</v>
      </c>
      <c r="BD181">
        <f t="shared" si="38"/>
        <v>5.3584423726462767</v>
      </c>
      <c r="BE181">
        <f t="shared" si="39"/>
        <v>3.948401816745724</v>
      </c>
      <c r="BG181">
        <f t="shared" si="40"/>
        <v>1.6986690250543453E-2</v>
      </c>
      <c r="BH181">
        <f t="shared" si="41"/>
        <v>2.5396526487943796E-2</v>
      </c>
      <c r="BI181">
        <f t="shared" si="42"/>
        <v>7.3742582721052496E-2</v>
      </c>
      <c r="BJ181">
        <f t="shared" si="43"/>
        <v>0.28686675036541309</v>
      </c>
      <c r="BK181">
        <f t="shared" si="44"/>
        <v>0.52954748443589339</v>
      </c>
      <c r="BL181">
        <f t="shared" si="45"/>
        <v>0.72009666694458674</v>
      </c>
      <c r="BM181">
        <f t="shared" si="46"/>
        <v>0.26695580560249116</v>
      </c>
      <c r="BN181">
        <f t="shared" si="47"/>
        <v>0.16714724611045098</v>
      </c>
      <c r="BP181">
        <f t="shared" si="48"/>
        <v>2.9555555555555559E-3</v>
      </c>
      <c r="BQ181">
        <f t="shared" si="49"/>
        <v>4.4188034188034188E-3</v>
      </c>
      <c r="BR181">
        <f t="shared" si="50"/>
        <v>1.2830651340996167E-2</v>
      </c>
      <c r="BS181">
        <f t="shared" si="51"/>
        <v>4.9912643678160916E-2</v>
      </c>
      <c r="BT181">
        <f t="shared" si="52"/>
        <v>9.2137254901960772E-2</v>
      </c>
      <c r="BU181">
        <f t="shared" si="53"/>
        <v>0.12176047058823528</v>
      </c>
      <c r="BV181">
        <f t="shared" si="54"/>
        <v>3.5782619584272479E-2</v>
      </c>
      <c r="BW181">
        <f t="shared" si="55"/>
        <v>2.1398579702151123E-2</v>
      </c>
      <c r="BY181">
        <f t="shared" si="56"/>
        <v>0</v>
      </c>
      <c r="BZ181">
        <f t="shared" si="57"/>
        <v>0</v>
      </c>
      <c r="CA181">
        <f t="shared" si="58"/>
        <v>0</v>
      </c>
      <c r="CB181">
        <f t="shared" si="59"/>
        <v>0</v>
      </c>
      <c r="CC181">
        <f t="shared" si="60"/>
        <v>0</v>
      </c>
      <c r="CD181">
        <f t="shared" si="61"/>
        <v>0</v>
      </c>
      <c r="CE181">
        <f t="shared" si="62"/>
        <v>0</v>
      </c>
      <c r="CF181">
        <f t="shared" si="63"/>
        <v>0</v>
      </c>
    </row>
    <row r="182" spans="1:84" x14ac:dyDescent="0.35">
      <c r="A182" s="9">
        <v>6</v>
      </c>
      <c r="B182" s="16">
        <f t="shared" si="12"/>
        <v>153.27269372951355</v>
      </c>
      <c r="C182" s="16">
        <f t="shared" si="13"/>
        <v>270.82017313109537</v>
      </c>
      <c r="D182" s="16">
        <f t="shared" si="14"/>
        <v>838.96632357207409</v>
      </c>
      <c r="E182" s="16">
        <f t="shared" si="15"/>
        <v>543.94519879947666</v>
      </c>
      <c r="F182" s="16">
        <f t="shared" si="16"/>
        <v>439.07440835296728</v>
      </c>
      <c r="G182" s="16">
        <f t="shared" si="17"/>
        <v>298.4784035785263</v>
      </c>
      <c r="H182" s="16">
        <f t="shared" si="18"/>
        <v>87.584396416864863</v>
      </c>
      <c r="I182" s="16">
        <f t="shared" si="19"/>
        <v>88.736822685507832</v>
      </c>
      <c r="J182" s="16">
        <f t="shared" si="21"/>
        <v>2720.8784202660258</v>
      </c>
      <c r="V182">
        <v>6</v>
      </c>
      <c r="W182">
        <f t="shared" si="72"/>
        <v>153.27269372951355</v>
      </c>
      <c r="X182">
        <f t="shared" si="22"/>
        <v>270.82017313109537</v>
      </c>
      <c r="Y182">
        <f t="shared" si="22"/>
        <v>838.96632357207409</v>
      </c>
      <c r="Z182">
        <f t="shared" si="22"/>
        <v>543.94519879947666</v>
      </c>
      <c r="AA182">
        <f t="shared" si="22"/>
        <v>439.07440835296728</v>
      </c>
      <c r="AB182">
        <f t="shared" si="22"/>
        <v>298.4784035785263</v>
      </c>
      <c r="AC182">
        <f t="shared" si="22"/>
        <v>87.584396416864863</v>
      </c>
      <c r="AD182">
        <f t="shared" si="22"/>
        <v>88.736822685507832</v>
      </c>
      <c r="AF182">
        <f t="shared" si="64"/>
        <v>4.0540401565965549</v>
      </c>
      <c r="AG182">
        <f t="shared" si="65"/>
        <v>6.061130020128453</v>
      </c>
      <c r="AH182">
        <f t="shared" si="66"/>
        <v>26.399085448037091</v>
      </c>
      <c r="AI182">
        <f t="shared" si="67"/>
        <v>57.052968550702886</v>
      </c>
      <c r="AJ182">
        <f t="shared" si="68"/>
        <v>84.2544657047643</v>
      </c>
      <c r="AK182">
        <f t="shared" si="69"/>
        <v>92.078307975846741</v>
      </c>
      <c r="AL182">
        <f t="shared" si="70"/>
        <v>38.168443491011772</v>
      </c>
      <c r="AM182">
        <f t="shared" si="71"/>
        <v>46.678425763710969</v>
      </c>
      <c r="AO182">
        <f t="shared" si="24"/>
        <v>2.7720187487393333</v>
      </c>
      <c r="AP182">
        <f t="shared" si="25"/>
        <v>4.1444005005732656</v>
      </c>
      <c r="AQ182">
        <f t="shared" si="26"/>
        <v>18.050822632444152</v>
      </c>
      <c r="AR182">
        <f t="shared" si="27"/>
        <v>39.010935359494688</v>
      </c>
      <c r="AS182">
        <f t="shared" si="28"/>
        <v>57.610420611791795</v>
      </c>
      <c r="AT182">
        <f t="shared" si="29"/>
        <v>58.18606508747699</v>
      </c>
      <c r="AU182">
        <f t="shared" si="30"/>
        <v>22.369403329020685</v>
      </c>
      <c r="AV182">
        <f t="shared" si="31"/>
        <v>22.31976665859365</v>
      </c>
      <c r="AX182">
        <f t="shared" si="32"/>
        <v>1.3307365718174955</v>
      </c>
      <c r="AY182">
        <f t="shared" si="33"/>
        <v>1.9895627751001883</v>
      </c>
      <c r="AZ182">
        <f t="shared" si="34"/>
        <v>8.665486061127357</v>
      </c>
      <c r="BA182">
        <f t="shared" si="35"/>
        <v>18.727607238333849</v>
      </c>
      <c r="BB182">
        <f t="shared" si="36"/>
        <v>27.656484524415788</v>
      </c>
      <c r="BC182">
        <f t="shared" si="37"/>
        <v>25.02670345414284</v>
      </c>
      <c r="BD182">
        <f t="shared" si="38"/>
        <v>8.7047987451539601</v>
      </c>
      <c r="BE182">
        <f t="shared" si="39"/>
        <v>6.734372517846575</v>
      </c>
      <c r="BG182">
        <f t="shared" si="40"/>
        <v>3.5547451213876563E-2</v>
      </c>
      <c r="BH182">
        <f t="shared" si="41"/>
        <v>5.3146420698595091E-2</v>
      </c>
      <c r="BI182">
        <f t="shared" si="42"/>
        <v>0.15431851779236427</v>
      </c>
      <c r="BJ182">
        <f t="shared" si="43"/>
        <v>0.60031599229117549</v>
      </c>
      <c r="BK182">
        <f t="shared" si="44"/>
        <v>1.1081654572357755</v>
      </c>
      <c r="BL182">
        <f t="shared" si="45"/>
        <v>1.5493159011175759</v>
      </c>
      <c r="BM182">
        <f t="shared" si="46"/>
        <v>0.60112378259582977</v>
      </c>
      <c r="BN182">
        <f t="shared" si="47"/>
        <v>0.3938051943709609</v>
      </c>
      <c r="BP182">
        <f t="shared" si="48"/>
        <v>1.1374236372548295E-2</v>
      </c>
      <c r="BQ182">
        <f t="shared" si="49"/>
        <v>1.7005437260287644E-2</v>
      </c>
      <c r="BR182">
        <f t="shared" si="50"/>
        <v>4.9377810169029965E-2</v>
      </c>
      <c r="BS182">
        <f t="shared" si="51"/>
        <v>0.19208510769051221</v>
      </c>
      <c r="BT182">
        <f t="shared" si="52"/>
        <v>0.35458339262232036</v>
      </c>
      <c r="BU182">
        <f t="shared" si="53"/>
        <v>0.4807621884020461</v>
      </c>
      <c r="BV182">
        <f t="shared" si="54"/>
        <v>0.15136921259338182</v>
      </c>
      <c r="BW182">
        <f t="shared" si="55"/>
        <v>9.4272912906301062E-2</v>
      </c>
      <c r="BY182">
        <f t="shared" si="56"/>
        <v>1.7733333333333334E-3</v>
      </c>
      <c r="BZ182">
        <f t="shared" si="57"/>
        <v>2.6512820512820511E-3</v>
      </c>
      <c r="CA182">
        <f t="shared" si="58"/>
        <v>7.6983908045977004E-3</v>
      </c>
      <c r="CB182">
        <f t="shared" si="59"/>
        <v>2.9947586206896547E-2</v>
      </c>
      <c r="CC182">
        <f t="shared" si="60"/>
        <v>5.5282352941176463E-2</v>
      </c>
      <c r="CD182">
        <f t="shared" si="61"/>
        <v>7.3056282352941163E-2</v>
      </c>
      <c r="CE182">
        <f t="shared" si="62"/>
        <v>1.789130979213624E-2</v>
      </c>
      <c r="CF182">
        <f t="shared" si="63"/>
        <v>1.0699289851075561E-2</v>
      </c>
    </row>
    <row r="183" spans="1:84" x14ac:dyDescent="0.35">
      <c r="A183" s="9">
        <v>7</v>
      </c>
      <c r="B183" s="16">
        <f t="shared" si="12"/>
        <v>156.93999999999988</v>
      </c>
      <c r="C183" s="16">
        <f t="shared" si="13"/>
        <v>277.29999999999984</v>
      </c>
      <c r="D183" s="16">
        <f t="shared" si="14"/>
        <v>859.0399999999994</v>
      </c>
      <c r="E183" s="16">
        <f t="shared" si="15"/>
        <v>556.9599999999997</v>
      </c>
      <c r="F183" s="16">
        <f t="shared" si="16"/>
        <v>449.57999999999959</v>
      </c>
      <c r="G183" s="16">
        <f t="shared" si="17"/>
        <v>305.61999999999972</v>
      </c>
      <c r="H183" s="16">
        <f t="shared" si="18"/>
        <v>89.679999999999922</v>
      </c>
      <c r="I183" s="16">
        <f t="shared" si="19"/>
        <v>90.859999999999928</v>
      </c>
      <c r="J183" s="16">
        <f t="shared" si="21"/>
        <v>2785.9799999999982</v>
      </c>
      <c r="V183">
        <v>7</v>
      </c>
      <c r="W183">
        <f t="shared" si="72"/>
        <v>156.93999999999988</v>
      </c>
      <c r="X183">
        <f t="shared" si="22"/>
        <v>277.29999999999984</v>
      </c>
      <c r="Y183">
        <f t="shared" si="22"/>
        <v>859.0399999999994</v>
      </c>
      <c r="Z183">
        <f t="shared" si="22"/>
        <v>556.9599999999997</v>
      </c>
      <c r="AA183">
        <f t="shared" si="22"/>
        <v>449.57999999999959</v>
      </c>
      <c r="AB183">
        <f t="shared" si="22"/>
        <v>305.61999999999972</v>
      </c>
      <c r="AC183">
        <f t="shared" si="22"/>
        <v>89.679999999999922</v>
      </c>
      <c r="AD183">
        <f t="shared" si="22"/>
        <v>90.859999999999928</v>
      </c>
      <c r="AF183">
        <f t="shared" si="64"/>
        <v>4.2720934377310353</v>
      </c>
      <c r="AG183">
        <f t="shared" si="65"/>
        <v>6.387137962136916</v>
      </c>
      <c r="AH183">
        <f t="shared" si="66"/>
        <v>27.819004091794838</v>
      </c>
      <c r="AI183">
        <f t="shared" si="67"/>
        <v>60.12165719472145</v>
      </c>
      <c r="AJ183">
        <f t="shared" si="68"/>
        <v>88.786232038470288</v>
      </c>
      <c r="AK183">
        <f t="shared" si="69"/>
        <v>97.713462641916223</v>
      </c>
      <c r="AL183">
        <f t="shared" si="70"/>
        <v>40.768003795932231</v>
      </c>
      <c r="AM183">
        <f t="shared" si="71"/>
        <v>50.673257308552806</v>
      </c>
      <c r="AO183">
        <f t="shared" si="24"/>
        <v>3.1993592180250738</v>
      </c>
      <c r="AP183">
        <f t="shared" si="25"/>
        <v>4.783310340424995</v>
      </c>
      <c r="AQ183">
        <f t="shared" si="26"/>
        <v>20.833576904308462</v>
      </c>
      <c r="AR183">
        <f t="shared" si="27"/>
        <v>45.024946423230759</v>
      </c>
      <c r="AS183">
        <f t="shared" si="28"/>
        <v>66.491768976115964</v>
      </c>
      <c r="AT183">
        <f t="shared" si="29"/>
        <v>68.353737953987917</v>
      </c>
      <c r="AU183">
        <f t="shared" si="30"/>
        <v>26.678232464109165</v>
      </c>
      <c r="AV183">
        <f t="shared" si="31"/>
        <v>27.539479323975936</v>
      </c>
      <c r="AX183">
        <f t="shared" si="32"/>
        <v>1.8111639641247745</v>
      </c>
      <c r="AY183">
        <f t="shared" si="33"/>
        <v>2.7078420169245474</v>
      </c>
      <c r="AZ183">
        <f t="shared" si="34"/>
        <v>11.793931584899623</v>
      </c>
      <c r="BA183">
        <f t="shared" si="35"/>
        <v>25.48871661205413</v>
      </c>
      <c r="BB183">
        <f t="shared" si="36"/>
        <v>37.641129886874459</v>
      </c>
      <c r="BC183">
        <f t="shared" si="37"/>
        <v>34.974511944143089</v>
      </c>
      <c r="BD183">
        <f t="shared" si="38"/>
        <v>12.431509086208521</v>
      </c>
      <c r="BE183">
        <f t="shared" si="39"/>
        <v>10.074099833720947</v>
      </c>
      <c r="BG183">
        <f t="shared" si="40"/>
        <v>5.8576866212800484E-2</v>
      </c>
      <c r="BH183">
        <f t="shared" si="41"/>
        <v>8.7577327449444312E-2</v>
      </c>
      <c r="BI183">
        <f t="shared" si="42"/>
        <v>0.25429376403088699</v>
      </c>
      <c r="BJ183">
        <f t="shared" si="43"/>
        <v>0.98923068644982404</v>
      </c>
      <c r="BK183">
        <f t="shared" si="44"/>
        <v>1.8260904091150998</v>
      </c>
      <c r="BL183">
        <f t="shared" si="45"/>
        <v>2.6218626367784577</v>
      </c>
      <c r="BM183">
        <f t="shared" si="46"/>
        <v>1.0602534181477152</v>
      </c>
      <c r="BN183">
        <f t="shared" si="47"/>
        <v>0.72603186644485429</v>
      </c>
      <c r="BP183">
        <f t="shared" si="48"/>
        <v>2.5878165277345253E-2</v>
      </c>
      <c r="BQ183">
        <f t="shared" si="49"/>
        <v>3.8690027323272105E-2</v>
      </c>
      <c r="BR183">
        <f t="shared" si="50"/>
        <v>0.11234223474303054</v>
      </c>
      <c r="BS183">
        <f t="shared" si="51"/>
        <v>0.43702363845091019</v>
      </c>
      <c r="BT183">
        <f t="shared" si="52"/>
        <v>0.80673263139039353</v>
      </c>
      <c r="BU183">
        <f t="shared" si="53"/>
        <v>1.121894416031364</v>
      </c>
      <c r="BV183">
        <f t="shared" si="54"/>
        <v>0.37624649759460582</v>
      </c>
      <c r="BW183">
        <f t="shared" si="55"/>
        <v>0.24403905363863096</v>
      </c>
      <c r="BY183">
        <f t="shared" si="56"/>
        <v>7.5338751568623094E-3</v>
      </c>
      <c r="BZ183">
        <f t="shared" si="57"/>
        <v>1.1263775176685406E-2</v>
      </c>
      <c r="CA183">
        <f t="shared" si="58"/>
        <v>3.2706042423257059E-2</v>
      </c>
      <c r="CB183">
        <f t="shared" si="59"/>
        <v>0.12723009909706595</v>
      </c>
      <c r="CC183">
        <f t="shared" si="60"/>
        <v>0.23486297674986278</v>
      </c>
      <c r="CD183">
        <f t="shared" si="61"/>
        <v>0.31767982598240407</v>
      </c>
      <c r="CE183">
        <f t="shared" si="62"/>
        <v>8.4630261192759029E-2</v>
      </c>
      <c r="CF183">
        <f t="shared" si="63"/>
        <v>5.2486101378688317E-2</v>
      </c>
    </row>
    <row r="184" spans="1:84" x14ac:dyDescent="0.35">
      <c r="A184" s="9">
        <v>8</v>
      </c>
      <c r="B184" s="16">
        <f t="shared" si="12"/>
        <v>160.69505272391049</v>
      </c>
      <c r="C184" s="16">
        <f t="shared" si="13"/>
        <v>283.93486759487951</v>
      </c>
      <c r="D184" s="16">
        <f t="shared" si="14"/>
        <v>879.59397280456278</v>
      </c>
      <c r="E184" s="16">
        <f t="shared" si="15"/>
        <v>570.28620214801333</v>
      </c>
      <c r="F184" s="16">
        <f t="shared" si="16"/>
        <v>460.33695554744276</v>
      </c>
      <c r="G184" s="16">
        <f t="shared" si="17"/>
        <v>312.93247109393093</v>
      </c>
      <c r="H184" s="16">
        <f t="shared" si="18"/>
        <v>91.825744413663131</v>
      </c>
      <c r="I184" s="16">
        <f t="shared" si="19"/>
        <v>93.03397789279029</v>
      </c>
      <c r="J184" s="16">
        <f t="shared" si="21"/>
        <v>2852.6392442191927</v>
      </c>
      <c r="V184">
        <v>8</v>
      </c>
      <c r="W184">
        <f t="shared" si="72"/>
        <v>160.69505272391049</v>
      </c>
      <c r="X184">
        <f t="shared" si="22"/>
        <v>283.93486759487951</v>
      </c>
      <c r="Y184">
        <f t="shared" si="22"/>
        <v>879.59397280456278</v>
      </c>
      <c r="Z184">
        <f t="shared" si="22"/>
        <v>570.28620214801333</v>
      </c>
      <c r="AA184">
        <f t="shared" si="22"/>
        <v>460.33695554744276</v>
      </c>
      <c r="AB184">
        <f t="shared" si="22"/>
        <v>312.93247109393093</v>
      </c>
      <c r="AC184">
        <f t="shared" si="22"/>
        <v>91.825744413663131</v>
      </c>
      <c r="AD184">
        <f t="shared" si="22"/>
        <v>93.03397789279029</v>
      </c>
      <c r="AF184">
        <f t="shared" si="64"/>
        <v>4.4550128190597951</v>
      </c>
      <c r="AG184">
        <f t="shared" si="65"/>
        <v>6.6606177774838473</v>
      </c>
      <c r="AH184">
        <f t="shared" si="66"/>
        <v>29.010137921572678</v>
      </c>
      <c r="AI184">
        <f t="shared" si="67"/>
        <v>62.695902467867711</v>
      </c>
      <c r="AJ184">
        <f t="shared" si="68"/>
        <v>92.58781617320642</v>
      </c>
      <c r="AK184">
        <f t="shared" si="69"/>
        <v>102.45383982132797</v>
      </c>
      <c r="AL184">
        <f t="shared" si="70"/>
        <v>42.969858501941687</v>
      </c>
      <c r="AM184">
        <f t="shared" si="71"/>
        <v>54.146963630165359</v>
      </c>
      <c r="AO184">
        <f t="shared" si="24"/>
        <v>3.5569372912603949</v>
      </c>
      <c r="AP184">
        <f t="shared" si="25"/>
        <v>5.317919547662302</v>
      </c>
      <c r="AQ184">
        <f t="shared" si="26"/>
        <v>23.162052633470587</v>
      </c>
      <c r="AR184">
        <f t="shared" si="27"/>
        <v>50.057183347060985</v>
      </c>
      <c r="AS184">
        <f t="shared" si="28"/>
        <v>73.923256663567415</v>
      </c>
      <c r="AT184">
        <f t="shared" si="29"/>
        <v>77.16165536036641</v>
      </c>
      <c r="AU184">
        <f t="shared" si="30"/>
        <v>30.52089737278818</v>
      </c>
      <c r="AV184">
        <f t="shared" si="31"/>
        <v>32.496717463528128</v>
      </c>
      <c r="AX184">
        <f t="shared" si="32"/>
        <v>2.2738957154248745</v>
      </c>
      <c r="AY184">
        <f t="shared" si="33"/>
        <v>3.3996647914246965</v>
      </c>
      <c r="AZ184">
        <f t="shared" si="34"/>
        <v>14.807146691369233</v>
      </c>
      <c r="BA184">
        <f t="shared" si="35"/>
        <v>32.00079321577968</v>
      </c>
      <c r="BB184">
        <f t="shared" si="36"/>
        <v>47.258009583288299</v>
      </c>
      <c r="BC184">
        <f t="shared" si="37"/>
        <v>44.988279747096534</v>
      </c>
      <c r="BD184">
        <f t="shared" si="38"/>
        <v>16.316979098363245</v>
      </c>
      <c r="BE184">
        <f t="shared" si="39"/>
        <v>13.816681153061301</v>
      </c>
      <c r="BG184">
        <f t="shared" si="40"/>
        <v>8.3802878622612681E-2</v>
      </c>
      <c r="BH184">
        <f t="shared" si="41"/>
        <v>0.12529233154392933</v>
      </c>
      <c r="BI184">
        <f t="shared" si="42"/>
        <v>0.36380487416567975</v>
      </c>
      <c r="BJ184">
        <f t="shared" si="43"/>
        <v>1.415240939062095</v>
      </c>
      <c r="BK184">
        <f t="shared" si="44"/>
        <v>2.6124926579897627</v>
      </c>
      <c r="BL184">
        <f t="shared" si="45"/>
        <v>3.8467060102428299</v>
      </c>
      <c r="BM184">
        <f t="shared" si="46"/>
        <v>1.6150584111429653</v>
      </c>
      <c r="BN184">
        <f t="shared" si="47"/>
        <v>1.154552348729073</v>
      </c>
      <c r="BP184">
        <f t="shared" si="48"/>
        <v>4.5497385838618391E-2</v>
      </c>
      <c r="BQ184">
        <f t="shared" si="49"/>
        <v>6.8022407398975443E-2</v>
      </c>
      <c r="BR184">
        <f t="shared" si="50"/>
        <v>0.1975131523157444</v>
      </c>
      <c r="BS184">
        <f t="shared" si="51"/>
        <v>0.7683478672502585</v>
      </c>
      <c r="BT184">
        <f t="shared" si="52"/>
        <v>1.4183472980252172</v>
      </c>
      <c r="BU184">
        <f t="shared" si="53"/>
        <v>2.0218753484796204</v>
      </c>
      <c r="BV184">
        <f t="shared" si="54"/>
        <v>0.71824995787116053</v>
      </c>
      <c r="BW184">
        <f t="shared" si="55"/>
        <v>0.48503546004174258</v>
      </c>
      <c r="BY184">
        <f t="shared" si="56"/>
        <v>1.8540449229152073E-2</v>
      </c>
      <c r="BZ184">
        <f t="shared" si="57"/>
        <v>2.7719526464637424E-2</v>
      </c>
      <c r="CA184">
        <f t="shared" si="58"/>
        <v>8.0487757815121158E-2</v>
      </c>
      <c r="CB184">
        <f t="shared" si="59"/>
        <v>0.31310622270937249</v>
      </c>
      <c r="CC184">
        <f t="shared" si="60"/>
        <v>0.57798476953418121</v>
      </c>
      <c r="CD184">
        <f t="shared" si="61"/>
        <v>0.80020858001177997</v>
      </c>
      <c r="CE184">
        <f t="shared" si="62"/>
        <v>0.23043837939368242</v>
      </c>
      <c r="CF184">
        <f t="shared" si="63"/>
        <v>0.14826257750865965</v>
      </c>
    </row>
    <row r="185" spans="1:84" x14ac:dyDescent="0.35">
      <c r="A185" s="9">
        <v>9</v>
      </c>
      <c r="B185" s="16">
        <f t="shared" si="12"/>
        <v>164.53995138231423</v>
      </c>
      <c r="C185" s="16">
        <f t="shared" si="13"/>
        <v>290.72848552514171</v>
      </c>
      <c r="D185" s="16">
        <f t="shared" si="14"/>
        <v>900.63973388214106</v>
      </c>
      <c r="E185" s="16">
        <f t="shared" si="15"/>
        <v>583.93125603347619</v>
      </c>
      <c r="F185" s="16">
        <f t="shared" si="16"/>
        <v>471.35128929820831</v>
      </c>
      <c r="G185" s="16">
        <f t="shared" si="17"/>
        <v>320.41990532345397</v>
      </c>
      <c r="H185" s="16">
        <f t="shared" si="18"/>
        <v>94.022829361322408</v>
      </c>
      <c r="I185" s="16">
        <f t="shared" si="19"/>
        <v>95.259971852918767</v>
      </c>
      <c r="J185" s="16">
        <f t="shared" si="21"/>
        <v>2920.8934226589763</v>
      </c>
      <c r="V185">
        <v>9</v>
      </c>
      <c r="W185">
        <f t="shared" si="72"/>
        <v>164.53995138231423</v>
      </c>
      <c r="X185">
        <f t="shared" si="22"/>
        <v>290.72848552514171</v>
      </c>
      <c r="Y185">
        <f t="shared" si="22"/>
        <v>900.63973388214106</v>
      </c>
      <c r="Z185">
        <f t="shared" si="22"/>
        <v>583.93125603347619</v>
      </c>
      <c r="AA185">
        <f t="shared" si="22"/>
        <v>471.35128929820831</v>
      </c>
      <c r="AB185">
        <f t="shared" si="22"/>
        <v>320.41990532345397</v>
      </c>
      <c r="AC185">
        <f t="shared" si="22"/>
        <v>94.022829361322408</v>
      </c>
      <c r="AD185">
        <f t="shared" si="22"/>
        <v>95.259971852918767</v>
      </c>
      <c r="AF185">
        <f t="shared" si="64"/>
        <v>4.6154080598630056</v>
      </c>
      <c r="AG185">
        <f t="shared" si="65"/>
        <v>6.9004221137917128</v>
      </c>
      <c r="AH185">
        <f t="shared" si="66"/>
        <v>30.054599126657827</v>
      </c>
      <c r="AI185">
        <f t="shared" si="67"/>
        <v>64.953162947722063</v>
      </c>
      <c r="AJ185">
        <f t="shared" si="68"/>
        <v>95.921284711615471</v>
      </c>
      <c r="AK185">
        <f t="shared" si="69"/>
        <v>106.58691286601132</v>
      </c>
      <c r="AL185">
        <f t="shared" si="70"/>
        <v>44.889920318977701</v>
      </c>
      <c r="AM185">
        <f t="shared" si="71"/>
        <v>57.219227705289995</v>
      </c>
      <c r="AO185">
        <f t="shared" si="24"/>
        <v>3.8562958005268619</v>
      </c>
      <c r="AP185">
        <f t="shared" si="25"/>
        <v>5.7654856242694832</v>
      </c>
      <c r="AQ185">
        <f t="shared" si="26"/>
        <v>25.111414396171288</v>
      </c>
      <c r="AR185">
        <f t="shared" si="27"/>
        <v>54.270089720663222</v>
      </c>
      <c r="AS185">
        <f t="shared" si="28"/>
        <v>80.14477650011375</v>
      </c>
      <c r="AT185">
        <f t="shared" si="29"/>
        <v>84.749310698654881</v>
      </c>
      <c r="AU185">
        <f t="shared" si="30"/>
        <v>33.91606858983004</v>
      </c>
      <c r="AV185">
        <f t="shared" si="31"/>
        <v>37.136055927807533</v>
      </c>
      <c r="AX185">
        <f t="shared" si="32"/>
        <v>2.7015762407033814</v>
      </c>
      <c r="AY185">
        <f t="shared" si="33"/>
        <v>4.0390830435038989</v>
      </c>
      <c r="AZ185">
        <f t="shared" si="34"/>
        <v>17.592115338736349</v>
      </c>
      <c r="BA185">
        <f t="shared" si="35"/>
        <v>38.019589926206784</v>
      </c>
      <c r="BB185">
        <f t="shared" si="36"/>
        <v>56.146425276714673</v>
      </c>
      <c r="BC185">
        <f t="shared" si="37"/>
        <v>54.640292431077491</v>
      </c>
      <c r="BD185">
        <f t="shared" si="38"/>
        <v>20.190774991388224</v>
      </c>
      <c r="BE185">
        <f t="shared" si="39"/>
        <v>17.819546076732763</v>
      </c>
      <c r="BG185">
        <f t="shared" si="40"/>
        <v>0.10931767529654091</v>
      </c>
      <c r="BH185">
        <f t="shared" si="41"/>
        <v>0.16343909233172826</v>
      </c>
      <c r="BI185">
        <f t="shared" si="42"/>
        <v>0.47456965391892153</v>
      </c>
      <c r="BJ185">
        <f t="shared" si="43"/>
        <v>1.8461281042560251</v>
      </c>
      <c r="BK185">
        <f t="shared" si="44"/>
        <v>3.4078975423603204</v>
      </c>
      <c r="BL185">
        <f t="shared" si="45"/>
        <v>5.1377447838648553</v>
      </c>
      <c r="BM185">
        <f t="shared" si="46"/>
        <v>2.2315564723377297</v>
      </c>
      <c r="BN185">
        <f t="shared" si="47"/>
        <v>1.6628725506764956</v>
      </c>
      <c r="BP185">
        <f t="shared" si="48"/>
        <v>6.8480681509014971E-2</v>
      </c>
      <c r="BQ185">
        <f t="shared" si="49"/>
        <v>0.10238436188594777</v>
      </c>
      <c r="BR185">
        <f t="shared" si="50"/>
        <v>0.29728818542570562</v>
      </c>
      <c r="BS185">
        <f t="shared" si="51"/>
        <v>1.1564837103373602</v>
      </c>
      <c r="BT185">
        <f t="shared" si="52"/>
        <v>2.1348345140039444</v>
      </c>
      <c r="BU185">
        <f t="shared" si="53"/>
        <v>3.1167737455375462</v>
      </c>
      <c r="BV185">
        <f t="shared" si="54"/>
        <v>1.1666541845070628</v>
      </c>
      <c r="BW185">
        <f t="shared" si="55"/>
        <v>0.81979390438540778</v>
      </c>
      <c r="BY185">
        <f t="shared" si="56"/>
        <v>3.4714611194831858E-2</v>
      </c>
      <c r="BZ185">
        <f t="shared" si="57"/>
        <v>5.1901255025240234E-2</v>
      </c>
      <c r="CA185">
        <f t="shared" si="58"/>
        <v>0.15070299451549513</v>
      </c>
      <c r="CB185">
        <f t="shared" si="59"/>
        <v>0.58625120943390407</v>
      </c>
      <c r="CC185">
        <f t="shared" si="60"/>
        <v>1.0822022866288028</v>
      </c>
      <c r="CD185">
        <f t="shared" si="61"/>
        <v>1.5332086410924841</v>
      </c>
      <c r="CE185">
        <f t="shared" si="62"/>
        <v>0.47434416863242146</v>
      </c>
      <c r="CF185">
        <f t="shared" si="63"/>
        <v>0.31664901877520113</v>
      </c>
    </row>
    <row r="186" spans="1:84" x14ac:dyDescent="0.35">
      <c r="A186" s="9">
        <v>10</v>
      </c>
      <c r="B186" s="16">
        <f t="shared" si="12"/>
        <v>168.47684568988578</v>
      </c>
      <c r="C186" s="16">
        <f t="shared" si="13"/>
        <v>297.68465215882077</v>
      </c>
      <c r="D186" s="16">
        <f t="shared" si="14"/>
        <v>922.18905009200637</v>
      </c>
      <c r="E186" s="16">
        <f t="shared" si="15"/>
        <v>597.90279071899329</v>
      </c>
      <c r="F186" s="16">
        <f t="shared" si="16"/>
        <v>482.62915945749222</v>
      </c>
      <c r="G186" s="16">
        <f t="shared" si="17"/>
        <v>328.08648897504071</v>
      </c>
      <c r="H186" s="16">
        <f t="shared" si="18"/>
        <v>96.272483251363298</v>
      </c>
      <c r="I186" s="16">
        <f t="shared" si="19"/>
        <v>97.539226452039145</v>
      </c>
      <c r="J186" s="16">
        <f t="shared" si="21"/>
        <v>2990.7806967956412</v>
      </c>
      <c r="V186">
        <v>10</v>
      </c>
      <c r="W186">
        <f t="shared" si="72"/>
        <v>168.47684568988578</v>
      </c>
      <c r="X186">
        <f t="shared" si="22"/>
        <v>297.68465215882077</v>
      </c>
      <c r="Y186">
        <f t="shared" si="22"/>
        <v>922.18905009200637</v>
      </c>
      <c r="Z186">
        <f t="shared" si="22"/>
        <v>597.90279071899329</v>
      </c>
      <c r="AA186">
        <f t="shared" si="22"/>
        <v>482.62915945749222</v>
      </c>
      <c r="AB186">
        <f t="shared" si="22"/>
        <v>328.08648897504071</v>
      </c>
      <c r="AC186">
        <f t="shared" si="22"/>
        <v>96.272483251363298</v>
      </c>
      <c r="AD186">
        <f t="shared" si="22"/>
        <v>97.539226452039145</v>
      </c>
      <c r="AF186">
        <f t="shared" si="64"/>
        <v>4.7617071634741954</v>
      </c>
      <c r="AG186">
        <f t="shared" si="65"/>
        <v>7.1191515428460352</v>
      </c>
      <c r="AH186">
        <f t="shared" si="66"/>
        <v>31.00726915162506</v>
      </c>
      <c r="AI186">
        <f t="shared" si="67"/>
        <v>67.012046884464439</v>
      </c>
      <c r="AJ186">
        <f t="shared" si="68"/>
        <v>98.961795493875442</v>
      </c>
      <c r="AK186">
        <f t="shared" si="69"/>
        <v>110.31436868878589</v>
      </c>
      <c r="AL186">
        <f t="shared" si="70"/>
        <v>46.612667594765718</v>
      </c>
      <c r="AM186">
        <f t="shared" si="71"/>
        <v>59.984277889818053</v>
      </c>
      <c r="AO186">
        <f t="shared" si="24"/>
        <v>4.1093332203055768</v>
      </c>
      <c r="AP186">
        <f t="shared" si="25"/>
        <v>6.1437977874435594</v>
      </c>
      <c r="AQ186">
        <f t="shared" si="26"/>
        <v>26.759142639666798</v>
      </c>
      <c r="AR186">
        <f t="shared" si="27"/>
        <v>57.831114129682845</v>
      </c>
      <c r="AS186">
        <f t="shared" si="28"/>
        <v>85.403612570614314</v>
      </c>
      <c r="AT186">
        <f t="shared" si="29"/>
        <v>91.300591348861815</v>
      </c>
      <c r="AU186">
        <f t="shared" si="30"/>
        <v>36.90893724323395</v>
      </c>
      <c r="AV186">
        <f t="shared" si="31"/>
        <v>41.439592737268057</v>
      </c>
      <c r="AX186">
        <f t="shared" si="32"/>
        <v>3.0864827606445417</v>
      </c>
      <c r="AY186">
        <f t="shared" si="33"/>
        <v>4.6145505704257603</v>
      </c>
      <c r="AZ186">
        <f t="shared" si="34"/>
        <v>20.098548357881331</v>
      </c>
      <c r="BA186">
        <f t="shared" si="35"/>
        <v>43.436423191025597</v>
      </c>
      <c r="BB186">
        <f t="shared" si="36"/>
        <v>64.145875684514365</v>
      </c>
      <c r="BC186">
        <f t="shared" si="37"/>
        <v>63.672997911350706</v>
      </c>
      <c r="BD186">
        <f t="shared" si="38"/>
        <v>23.934036881872355</v>
      </c>
      <c r="BE186">
        <f t="shared" si="39"/>
        <v>21.958798187677356</v>
      </c>
      <c r="BG186">
        <f t="shared" si="40"/>
        <v>0.13377961147539574</v>
      </c>
      <c r="BH186">
        <f t="shared" si="41"/>
        <v>0.20001173838282127</v>
      </c>
      <c r="BI186">
        <f t="shared" si="42"/>
        <v>0.58076375798393198</v>
      </c>
      <c r="BJ186">
        <f t="shared" si="43"/>
        <v>2.2592348387506815</v>
      </c>
      <c r="BK186">
        <f t="shared" si="44"/>
        <v>4.170480280779862</v>
      </c>
      <c r="BL186">
        <f t="shared" si="45"/>
        <v>6.4263213080321417</v>
      </c>
      <c r="BM186">
        <f t="shared" si="46"/>
        <v>2.8778822354172924</v>
      </c>
      <c r="BN186">
        <f t="shared" si="47"/>
        <v>2.2315434670815364</v>
      </c>
      <c r="BP186">
        <f t="shared" si="48"/>
        <v>9.2982877781530526E-2</v>
      </c>
      <c r="BQ186">
        <f t="shared" si="49"/>
        <v>0.13901720015341607</v>
      </c>
      <c r="BR186">
        <f t="shared" si="50"/>
        <v>0.40365706652163519</v>
      </c>
      <c r="BS186">
        <f t="shared" si="51"/>
        <v>1.570270346688559</v>
      </c>
      <c r="BT186">
        <f t="shared" si="52"/>
        <v>2.8986723310177691</v>
      </c>
      <c r="BU186">
        <f t="shared" si="53"/>
        <v>4.3293563685339311</v>
      </c>
      <c r="BV186">
        <f t="shared" si="54"/>
        <v>1.6991053284223965</v>
      </c>
      <c r="BW186">
        <f t="shared" si="55"/>
        <v>1.2413332275309517</v>
      </c>
      <c r="BY186">
        <f t="shared" si="56"/>
        <v>5.4974253383341727E-2</v>
      </c>
      <c r="BZ186">
        <f t="shared" si="57"/>
        <v>8.2191119141664756E-2</v>
      </c>
      <c r="CA186">
        <f t="shared" si="58"/>
        <v>0.23865410906162143</v>
      </c>
      <c r="CB186">
        <f t="shared" si="59"/>
        <v>0.92839070997597783</v>
      </c>
      <c r="CC186">
        <f t="shared" si="60"/>
        <v>1.7137816230538878</v>
      </c>
      <c r="CD186">
        <f t="shared" si="61"/>
        <v>2.4833477037595211</v>
      </c>
      <c r="CE186">
        <f t="shared" si="62"/>
        <v>0.82049917656974214</v>
      </c>
      <c r="CF186">
        <f t="shared" si="63"/>
        <v>0.5682214615803044</v>
      </c>
    </row>
    <row r="187" spans="1:84" x14ac:dyDescent="0.35">
      <c r="A187" s="9">
        <v>11</v>
      </c>
      <c r="B187" s="16">
        <f t="shared" si="12"/>
        <v>172.50793679682903</v>
      </c>
      <c r="C187" s="16">
        <f t="shared" si="13"/>
        <v>304.80725674627689</v>
      </c>
      <c r="D187" s="16">
        <f t="shared" si="14"/>
        <v>944.25396983527469</v>
      </c>
      <c r="E187" s="16">
        <f t="shared" si="15"/>
        <v>612.2086178052881</v>
      </c>
      <c r="F187" s="16">
        <f t="shared" si="16"/>
        <v>494.17687157587852</v>
      </c>
      <c r="G187" s="16">
        <f t="shared" si="17"/>
        <v>335.93650849908812</v>
      </c>
      <c r="H187" s="16">
        <f t="shared" si="18"/>
        <v>98.575963883902304</v>
      </c>
      <c r="I187" s="16">
        <f t="shared" si="19"/>
        <v>99.873016040269448</v>
      </c>
      <c r="J187" s="16">
        <f t="shared" si="21"/>
        <v>3062.3401411828067</v>
      </c>
      <c r="V187">
        <v>11</v>
      </c>
      <c r="W187">
        <f t="shared" si="72"/>
        <v>172.50793679682903</v>
      </c>
      <c r="X187">
        <f t="shared" si="22"/>
        <v>304.80725674627689</v>
      </c>
      <c r="Y187">
        <f t="shared" si="22"/>
        <v>944.25396983527469</v>
      </c>
      <c r="Z187">
        <f t="shared" si="22"/>
        <v>612.2086178052881</v>
      </c>
      <c r="AA187">
        <f t="shared" si="22"/>
        <v>494.17687157587852</v>
      </c>
      <c r="AB187">
        <f t="shared" si="22"/>
        <v>335.93650849908812</v>
      </c>
      <c r="AC187">
        <f t="shared" si="22"/>
        <v>98.575963883902304</v>
      </c>
      <c r="AD187">
        <f t="shared" si="22"/>
        <v>99.873016040269448</v>
      </c>
      <c r="AF187">
        <f t="shared" si="64"/>
        <v>4.8995508102844205</v>
      </c>
      <c r="AG187">
        <f t="shared" si="65"/>
        <v>7.3252393548786738</v>
      </c>
      <c r="AH187">
        <f t="shared" si="66"/>
        <v>31.904878960617964</v>
      </c>
      <c r="AI187">
        <f t="shared" si="67"/>
        <v>68.95193621525496</v>
      </c>
      <c r="AJ187">
        <f t="shared" si="68"/>
        <v>101.82657787495128</v>
      </c>
      <c r="AK187">
        <f t="shared" si="69"/>
        <v>113.77785459528619</v>
      </c>
      <c r="AL187">
        <f t="shared" si="70"/>
        <v>48.199721586310389</v>
      </c>
      <c r="AM187">
        <f t="shared" si="71"/>
        <v>62.516347067894685</v>
      </c>
      <c r="AO187">
        <f t="shared" si="24"/>
        <v>4.3267912013617833</v>
      </c>
      <c r="AP187">
        <f t="shared" si="25"/>
        <v>6.4689157059110505</v>
      </c>
      <c r="AQ187">
        <f t="shared" si="26"/>
        <v>28.175184810319557</v>
      </c>
      <c r="AR187">
        <f t="shared" si="27"/>
        <v>60.891425047943372</v>
      </c>
      <c r="AS187">
        <f t="shared" si="28"/>
        <v>89.923006878368014</v>
      </c>
      <c r="AT187">
        <f t="shared" si="29"/>
        <v>97.004724550839029</v>
      </c>
      <c r="AU187">
        <f t="shared" si="30"/>
        <v>39.555409157288068</v>
      </c>
      <c r="AV187">
        <f t="shared" si="31"/>
        <v>45.413453841385916</v>
      </c>
      <c r="AX187">
        <f t="shared" si="32"/>
        <v>3.4274329138648874</v>
      </c>
      <c r="AY187">
        <f t="shared" si="33"/>
        <v>5.1242996427650267</v>
      </c>
      <c r="AZ187">
        <f t="shared" si="34"/>
        <v>22.318746451809822</v>
      </c>
      <c r="BA187">
        <f t="shared" si="35"/>
        <v>48.234653503911353</v>
      </c>
      <c r="BB187">
        <f t="shared" si="36"/>
        <v>71.23178797988102</v>
      </c>
      <c r="BC187">
        <f t="shared" si="37"/>
        <v>71.961275942604033</v>
      </c>
      <c r="BD187">
        <f t="shared" si="38"/>
        <v>27.472646071334609</v>
      </c>
      <c r="BE187">
        <f t="shared" si="39"/>
        <v>26.133254162589648</v>
      </c>
      <c r="BG187">
        <f t="shared" si="40"/>
        <v>0.15639460327830967</v>
      </c>
      <c r="BH187">
        <f t="shared" si="41"/>
        <v>0.2338230477006539</v>
      </c>
      <c r="BI187">
        <f t="shared" si="42"/>
        <v>0.6789399111464911</v>
      </c>
      <c r="BJ187">
        <f t="shared" si="43"/>
        <v>2.6411508631412959</v>
      </c>
      <c r="BK187">
        <f t="shared" si="44"/>
        <v>4.8754858965376631</v>
      </c>
      <c r="BL187">
        <f t="shared" si="45"/>
        <v>7.6643683561209137</v>
      </c>
      <c r="BM187">
        <f t="shared" si="46"/>
        <v>3.5277297910356884</v>
      </c>
      <c r="BN187">
        <f t="shared" si="47"/>
        <v>2.8411058768582746</v>
      </c>
      <c r="BP187">
        <f t="shared" si="48"/>
        <v>0.11746091799784966</v>
      </c>
      <c r="BQ187">
        <f t="shared" si="49"/>
        <v>0.17561392309105917</v>
      </c>
      <c r="BR187">
        <f t="shared" si="50"/>
        <v>0.50992108139901338</v>
      </c>
      <c r="BS187">
        <f t="shared" si="51"/>
        <v>1.9836490419258324</v>
      </c>
      <c r="BT187">
        <f t="shared" si="52"/>
        <v>3.6617571008750245</v>
      </c>
      <c r="BU187">
        <f t="shared" si="53"/>
        <v>5.5875353322328571</v>
      </c>
      <c r="BV187">
        <f t="shared" si="54"/>
        <v>2.2884937819198443</v>
      </c>
      <c r="BW187">
        <f t="shared" si="55"/>
        <v>1.7364383473062439</v>
      </c>
      <c r="BY187">
        <f t="shared" si="56"/>
        <v>7.7779428022255015E-2</v>
      </c>
      <c r="BZ187">
        <f t="shared" si="57"/>
        <v>0.11628676774871555</v>
      </c>
      <c r="CA187">
        <f t="shared" si="58"/>
        <v>0.33765588353762965</v>
      </c>
      <c r="CB187">
        <f t="shared" si="59"/>
        <v>1.3135184920035265</v>
      </c>
      <c r="CC187">
        <f t="shared" si="60"/>
        <v>2.4247160478322165</v>
      </c>
      <c r="CD187">
        <f t="shared" si="61"/>
        <v>3.590952902624168</v>
      </c>
      <c r="CE187">
        <f t="shared" si="62"/>
        <v>1.2598022524960693</v>
      </c>
      <c r="CF187">
        <f t="shared" si="63"/>
        <v>0.90477734455562797</v>
      </c>
    </row>
    <row r="188" spans="1:84" x14ac:dyDescent="0.35">
      <c r="A188" s="9">
        <v>12</v>
      </c>
      <c r="B188" s="16">
        <f t="shared" si="12"/>
        <v>176.63547851955832</v>
      </c>
      <c r="C188" s="16">
        <f t="shared" si="13"/>
        <v>312.10028159470835</v>
      </c>
      <c r="D188" s="16">
        <f t="shared" si="14"/>
        <v>966.8468297912666</v>
      </c>
      <c r="E188" s="16">
        <f t="shared" si="15"/>
        <v>626.85673579873333</v>
      </c>
      <c r="F188" s="16">
        <f t="shared" si="16"/>
        <v>506.0008820748248</v>
      </c>
      <c r="G188" s="16">
        <f t="shared" si="17"/>
        <v>343.97435290650827</v>
      </c>
      <c r="H188" s="16">
        <f t="shared" si="18"/>
        <v>100.93455915403332</v>
      </c>
      <c r="I188" s="16">
        <f t="shared" si="19"/>
        <v>102.26264545869167</v>
      </c>
      <c r="J188" s="16">
        <f t="shared" si="21"/>
        <v>3135.6117652983244</v>
      </c>
      <c r="V188">
        <v>12</v>
      </c>
      <c r="W188">
        <f t="shared" si="72"/>
        <v>176.63547851955832</v>
      </c>
      <c r="X188">
        <f t="shared" si="22"/>
        <v>312.10028159470835</v>
      </c>
      <c r="Y188">
        <f t="shared" si="22"/>
        <v>966.8468297912666</v>
      </c>
      <c r="Z188">
        <f t="shared" si="22"/>
        <v>626.85673579873333</v>
      </c>
      <c r="AA188">
        <f t="shared" si="22"/>
        <v>506.0008820748248</v>
      </c>
      <c r="AB188">
        <f t="shared" si="22"/>
        <v>343.97435290650827</v>
      </c>
      <c r="AC188">
        <f t="shared" si="22"/>
        <v>100.93455915403332</v>
      </c>
      <c r="AD188">
        <f t="shared" si="22"/>
        <v>102.26264545869167</v>
      </c>
      <c r="AF188">
        <f t="shared" si="64"/>
        <v>5.0327219920518633</v>
      </c>
      <c r="AG188">
        <f t="shared" si="65"/>
        <v>7.5243414398230577</v>
      </c>
      <c r="AH188">
        <f t="shared" si="66"/>
        <v>32.772062627009234</v>
      </c>
      <c r="AI188">
        <f t="shared" si="67"/>
        <v>70.826069413682973</v>
      </c>
      <c r="AJ188">
        <f t="shared" si="68"/>
        <v>104.59425316519992</v>
      </c>
      <c r="AK188">
        <f t="shared" si="69"/>
        <v>117.07700132711446</v>
      </c>
      <c r="AL188">
        <f t="shared" si="70"/>
        <v>49.696084577539771</v>
      </c>
      <c r="AM188">
        <f t="shared" si="71"/>
        <v>64.873962093121094</v>
      </c>
      <c r="AO188">
        <f t="shared" si="24"/>
        <v>4.5177110710026627</v>
      </c>
      <c r="AP188">
        <f t="shared" si="25"/>
        <v>6.7543569222335904</v>
      </c>
      <c r="AQ188">
        <f t="shared" si="26"/>
        <v>29.418416193752357</v>
      </c>
      <c r="AR188">
        <f t="shared" si="27"/>
        <v>63.578262103713897</v>
      </c>
      <c r="AS188">
        <f t="shared" si="28"/>
        <v>93.890863877229108</v>
      </c>
      <c r="AT188">
        <f t="shared" si="29"/>
        <v>102.03666356417318</v>
      </c>
      <c r="AU188">
        <f t="shared" si="30"/>
        <v>41.912948910657796</v>
      </c>
      <c r="AV188">
        <f t="shared" si="31"/>
        <v>49.078359532780652</v>
      </c>
      <c r="AX188">
        <f t="shared" si="32"/>
        <v>3.727219009697186</v>
      </c>
      <c r="AY188">
        <f t="shared" si="33"/>
        <v>5.5725049971470337</v>
      </c>
      <c r="AZ188">
        <f t="shared" si="34"/>
        <v>24.270892571313066</v>
      </c>
      <c r="BA188">
        <f t="shared" si="35"/>
        <v>52.453577351922036</v>
      </c>
      <c r="BB188">
        <f t="shared" si="36"/>
        <v>77.462194279376675</v>
      </c>
      <c r="BC188">
        <f t="shared" si="37"/>
        <v>79.474310525074529</v>
      </c>
      <c r="BD188">
        <f t="shared" si="38"/>
        <v>30.767945094776458</v>
      </c>
      <c r="BE188">
        <f t="shared" si="39"/>
        <v>30.264725522331702</v>
      </c>
      <c r="BG188">
        <f t="shared" si="40"/>
        <v>0.17680560510682009</v>
      </c>
      <c r="BH188">
        <f t="shared" si="41"/>
        <v>0.2643392071724292</v>
      </c>
      <c r="BI188">
        <f t="shared" si="42"/>
        <v>0.767548107832148</v>
      </c>
      <c r="BJ188">
        <f t="shared" si="43"/>
        <v>2.9858464854129729</v>
      </c>
      <c r="BK188">
        <f t="shared" si="44"/>
        <v>5.5117837576091171</v>
      </c>
      <c r="BL188">
        <f t="shared" si="45"/>
        <v>8.8226494178566881</v>
      </c>
      <c r="BM188">
        <f t="shared" si="46"/>
        <v>4.1614776435615912</v>
      </c>
      <c r="BN188">
        <f t="shared" si="47"/>
        <v>3.4738800512040382</v>
      </c>
      <c r="BP188">
        <f t="shared" si="48"/>
        <v>0.14082112916612566</v>
      </c>
      <c r="BQ188">
        <f t="shared" si="49"/>
        <v>0.21053939785681597</v>
      </c>
      <c r="BR188">
        <f t="shared" si="50"/>
        <v>0.61133237924750006</v>
      </c>
      <c r="BS188">
        <f t="shared" si="51"/>
        <v>2.3781501346551104</v>
      </c>
      <c r="BT188">
        <f t="shared" si="52"/>
        <v>4.3899943782726076</v>
      </c>
      <c r="BU188">
        <f t="shared" si="53"/>
        <v>6.8336351465656922</v>
      </c>
      <c r="BV188">
        <f t="shared" si="54"/>
        <v>2.9081117864777659</v>
      </c>
      <c r="BW188">
        <f t="shared" si="55"/>
        <v>2.2887721120822593</v>
      </c>
      <c r="BY188">
        <f t="shared" si="56"/>
        <v>0.10158832200761181</v>
      </c>
      <c r="BZ188">
        <f t="shared" si="57"/>
        <v>0.15188306095412174</v>
      </c>
      <c r="CA188">
        <f t="shared" si="58"/>
        <v>0.44101500225446</v>
      </c>
      <c r="CB188">
        <f t="shared" si="59"/>
        <v>1.7155968219569102</v>
      </c>
      <c r="CC188">
        <f t="shared" si="60"/>
        <v>3.1669406796579009</v>
      </c>
      <c r="CD188">
        <f t="shared" si="61"/>
        <v>4.7889023603893808</v>
      </c>
      <c r="CE188">
        <f t="shared" si="62"/>
        <v>1.7741480172079571</v>
      </c>
      <c r="CF188">
        <f t="shared" si="63"/>
        <v>1.3206078459309358</v>
      </c>
    </row>
    <row r="189" spans="1:84" x14ac:dyDescent="0.35">
      <c r="A189" s="9">
        <v>13</v>
      </c>
      <c r="B189" s="16">
        <f t="shared" si="12"/>
        <v>180.86177860082583</v>
      </c>
      <c r="C189" s="16">
        <f t="shared" si="13"/>
        <v>319.56780429469228</v>
      </c>
      <c r="D189" s="16">
        <f t="shared" si="14"/>
        <v>989.98026181504667</v>
      </c>
      <c r="E189" s="16">
        <f t="shared" si="15"/>
        <v>641.85533458338193</v>
      </c>
      <c r="F189" s="16">
        <f t="shared" si="16"/>
        <v>518.10780185650094</v>
      </c>
      <c r="G189" s="16">
        <f t="shared" si="17"/>
        <v>352.2045162226608</v>
      </c>
      <c r="H189" s="16">
        <f t="shared" si="18"/>
        <v>103.34958777190047</v>
      </c>
      <c r="I189" s="16">
        <f t="shared" si="19"/>
        <v>104.70945076889917</v>
      </c>
      <c r="J189" s="16">
        <f t="shared" si="21"/>
        <v>3210.6365359139086</v>
      </c>
      <c r="V189">
        <v>13</v>
      </c>
      <c r="W189">
        <f t="shared" si="72"/>
        <v>180.86177860082583</v>
      </c>
      <c r="X189">
        <f t="shared" si="22"/>
        <v>319.56780429469228</v>
      </c>
      <c r="Y189">
        <f t="shared" si="22"/>
        <v>989.98026181504667</v>
      </c>
      <c r="Z189">
        <f t="shared" si="22"/>
        <v>641.85533458338193</v>
      </c>
      <c r="AA189">
        <f t="shared" si="22"/>
        <v>518.10780185650094</v>
      </c>
      <c r="AB189">
        <f t="shared" si="22"/>
        <v>352.2045162226608</v>
      </c>
      <c r="AC189">
        <f t="shared" si="22"/>
        <v>103.34958777190047</v>
      </c>
      <c r="AD189">
        <f t="shared" si="22"/>
        <v>104.70945076889917</v>
      </c>
      <c r="AF189">
        <f t="shared" si="64"/>
        <v>5.1637657807095003</v>
      </c>
      <c r="AG189">
        <f t="shared" si="65"/>
        <v>7.7202628936576403</v>
      </c>
      <c r="AH189">
        <f t="shared" si="66"/>
        <v>33.625393141897803</v>
      </c>
      <c r="AI189">
        <f t="shared" si="67"/>
        <v>72.670263566738853</v>
      </c>
      <c r="AJ189">
        <f t="shared" si="68"/>
        <v>107.31771518599706</v>
      </c>
      <c r="AK189">
        <f t="shared" si="69"/>
        <v>120.2820394590932</v>
      </c>
      <c r="AL189">
        <f t="shared" si="70"/>
        <v>51.134676796592487</v>
      </c>
      <c r="AM189">
        <f t="shared" si="71"/>
        <v>67.103314176174592</v>
      </c>
      <c r="AO189">
        <f t="shared" si="24"/>
        <v>4.6893813780190632</v>
      </c>
      <c r="AP189">
        <f t="shared" si="25"/>
        <v>7.0110184280967456</v>
      </c>
      <c r="AQ189">
        <f t="shared" si="26"/>
        <v>30.536298338171321</v>
      </c>
      <c r="AR189">
        <f t="shared" si="27"/>
        <v>65.994197873703598</v>
      </c>
      <c r="AS189">
        <f t="shared" si="28"/>
        <v>97.458660306552702</v>
      </c>
      <c r="AT189">
        <f t="shared" si="29"/>
        <v>106.54876489305556</v>
      </c>
      <c r="AU189">
        <f t="shared" si="30"/>
        <v>44.035622274352882</v>
      </c>
      <c r="AV189">
        <f t="shared" si="31"/>
        <v>52.463131509996458</v>
      </c>
      <c r="AX189">
        <f t="shared" si="32"/>
        <v>3.9907163634656779</v>
      </c>
      <c r="AY189">
        <f t="shared" si="33"/>
        <v>5.9664556388425529</v>
      </c>
      <c r="AZ189">
        <f t="shared" si="34"/>
        <v>25.986733778792832</v>
      </c>
      <c r="BA189">
        <f t="shared" si="35"/>
        <v>56.161805602519323</v>
      </c>
      <c r="BB189">
        <f t="shared" si="36"/>
        <v>82.938417478660824</v>
      </c>
      <c r="BC189">
        <f t="shared" si="37"/>
        <v>86.243016436804112</v>
      </c>
      <c r="BD189">
        <f t="shared" si="38"/>
        <v>33.807491590016824</v>
      </c>
      <c r="BE189">
        <f t="shared" si="39"/>
        <v>34.296218524570762</v>
      </c>
      <c r="BG189">
        <f t="shared" si="40"/>
        <v>0.19496287569930093</v>
      </c>
      <c r="BH189">
        <f t="shared" si="41"/>
        <v>0.29148584944053957</v>
      </c>
      <c r="BI189">
        <f t="shared" si="42"/>
        <v>0.84637241138426067</v>
      </c>
      <c r="BJ189">
        <f t="shared" si="43"/>
        <v>3.2924816882420704</v>
      </c>
      <c r="BK189">
        <f t="shared" si="44"/>
        <v>6.0778232170124795</v>
      </c>
      <c r="BL189">
        <f t="shared" si="45"/>
        <v>9.8870046091486401</v>
      </c>
      <c r="BM189">
        <f t="shared" si="46"/>
        <v>4.7659413027794679</v>
      </c>
      <c r="BN189">
        <f t="shared" si="47"/>
        <v>4.1148827452137962</v>
      </c>
      <c r="BP189">
        <f t="shared" si="48"/>
        <v>0.16241181473054234</v>
      </c>
      <c r="BQ189">
        <f t="shared" si="49"/>
        <v>0.24281928344618386</v>
      </c>
      <c r="BR189">
        <f t="shared" si="50"/>
        <v>0.70506181639828869</v>
      </c>
      <c r="BS189">
        <f t="shared" si="51"/>
        <v>2.7427679451098279</v>
      </c>
      <c r="BT189">
        <f t="shared" si="52"/>
        <v>5.0630680058745137</v>
      </c>
      <c r="BU189">
        <f t="shared" si="53"/>
        <v>8.0270437093402904</v>
      </c>
      <c r="BV189">
        <f t="shared" si="54"/>
        <v>3.5347947150196779</v>
      </c>
      <c r="BW189">
        <f t="shared" si="55"/>
        <v>2.8813260816431487</v>
      </c>
      <c r="BY189">
        <f t="shared" si="56"/>
        <v>0.12512800630272009</v>
      </c>
      <c r="BZ189">
        <f t="shared" si="57"/>
        <v>0.18707686309573829</v>
      </c>
      <c r="CA189">
        <f t="shared" si="58"/>
        <v>0.54320542845028408</v>
      </c>
      <c r="CB189">
        <f t="shared" si="59"/>
        <v>2.11312880957583</v>
      </c>
      <c r="CC189">
        <f t="shared" si="60"/>
        <v>3.900772898826725</v>
      </c>
      <c r="CD189">
        <f t="shared" si="61"/>
        <v>6.0157420320951669</v>
      </c>
      <c r="CE189">
        <f t="shared" si="62"/>
        <v>2.3411299018428617</v>
      </c>
      <c r="CF189">
        <f t="shared" si="63"/>
        <v>1.8046899790065978</v>
      </c>
    </row>
    <row r="190" spans="1:84" x14ac:dyDescent="0.35">
      <c r="A190" s="9">
        <v>14</v>
      </c>
      <c r="B190" s="16">
        <f t="shared" si="12"/>
        <v>185.18919999999972</v>
      </c>
      <c r="C190" s="16">
        <f t="shared" si="13"/>
        <v>327.21399999999954</v>
      </c>
      <c r="D190" s="16">
        <f t="shared" si="14"/>
        <v>1013.6671999999985</v>
      </c>
      <c r="E190" s="16">
        <f t="shared" si="15"/>
        <v>657.21279999999899</v>
      </c>
      <c r="F190" s="16">
        <f t="shared" si="16"/>
        <v>530.50439999999912</v>
      </c>
      <c r="G190" s="16">
        <f t="shared" si="17"/>
        <v>360.63159999999942</v>
      </c>
      <c r="H190" s="16">
        <f t="shared" si="18"/>
        <v>105.82239999999985</v>
      </c>
      <c r="I190" s="16">
        <f t="shared" si="19"/>
        <v>107.21479999999984</v>
      </c>
      <c r="J190" s="16">
        <f t="shared" si="21"/>
        <v>3287.456399999995</v>
      </c>
      <c r="V190">
        <v>14</v>
      </c>
      <c r="W190">
        <f t="shared" si="72"/>
        <v>185.18919999999972</v>
      </c>
      <c r="X190">
        <f t="shared" si="22"/>
        <v>327.21399999999954</v>
      </c>
      <c r="Y190">
        <f t="shared" si="22"/>
        <v>1013.6671999999985</v>
      </c>
      <c r="Z190">
        <f t="shared" si="22"/>
        <v>657.21279999999899</v>
      </c>
      <c r="AA190">
        <f t="shared" si="22"/>
        <v>530.50439999999912</v>
      </c>
      <c r="AB190">
        <f t="shared" si="22"/>
        <v>360.63159999999942</v>
      </c>
      <c r="AC190">
        <f t="shared" si="22"/>
        <v>105.82239999999985</v>
      </c>
      <c r="AD190">
        <f t="shared" si="22"/>
        <v>107.21479999999984</v>
      </c>
      <c r="AF190">
        <f t="shared" si="64"/>
        <v>5.2944025204729979</v>
      </c>
      <c r="AG190">
        <f t="shared" si="65"/>
        <v>7.9155757752589366</v>
      </c>
      <c r="AH190">
        <f t="shared" si="66"/>
        <v>34.476073037127257</v>
      </c>
      <c r="AI190">
        <f t="shared" si="67"/>
        <v>74.508729274377586</v>
      </c>
      <c r="AJ190">
        <f t="shared" si="68"/>
        <v>110.03271757497836</v>
      </c>
      <c r="AK190">
        <f t="shared" si="69"/>
        <v>123.44263115077695</v>
      </c>
      <c r="AL190">
        <f t="shared" si="70"/>
        <v>52.539636098980822</v>
      </c>
      <c r="AM190">
        <f t="shared" si="71"/>
        <v>69.240907161588893</v>
      </c>
      <c r="AO190">
        <f t="shared" si="24"/>
        <v>4.8475095122492089</v>
      </c>
      <c r="AP190">
        <f t="shared" si="25"/>
        <v>7.2474332499503777</v>
      </c>
      <c r="AQ190">
        <f t="shared" si="26"/>
        <v>31.565996606080148</v>
      </c>
      <c r="AR190">
        <f t="shared" si="27"/>
        <v>68.219553104715345</v>
      </c>
      <c r="AS190">
        <f t="shared" si="28"/>
        <v>100.74501193303416</v>
      </c>
      <c r="AT190">
        <f t="shared" si="29"/>
        <v>110.66874726286684</v>
      </c>
      <c r="AU190">
        <f t="shared" si="30"/>
        <v>45.971728053145497</v>
      </c>
      <c r="AV190">
        <f t="shared" si="31"/>
        <v>55.60031350989177</v>
      </c>
      <c r="AX190">
        <f t="shared" si="32"/>
        <v>4.2236047016501397</v>
      </c>
      <c r="AY190">
        <f t="shared" si="33"/>
        <v>6.3146432352606174</v>
      </c>
      <c r="AZ190">
        <f t="shared" si="34"/>
        <v>27.503255298585657</v>
      </c>
      <c r="BA190">
        <f t="shared" si="35"/>
        <v>59.439269692914081</v>
      </c>
      <c r="BB190">
        <f t="shared" si="36"/>
        <v>87.778498421291445</v>
      </c>
      <c r="BC190">
        <f t="shared" si="37"/>
        <v>92.334740973679544</v>
      </c>
      <c r="BD190">
        <f t="shared" si="38"/>
        <v>36.596981776653926</v>
      </c>
      <c r="BE190">
        <f t="shared" si="39"/>
        <v>38.189128450019126</v>
      </c>
      <c r="BG190">
        <f t="shared" si="40"/>
        <v>0.2110090290619096</v>
      </c>
      <c r="BH190">
        <f t="shared" si="41"/>
        <v>0.31547619440430097</v>
      </c>
      <c r="BI190">
        <f t="shared" si="42"/>
        <v>0.91603193741576738</v>
      </c>
      <c r="BJ190">
        <f t="shared" si="43"/>
        <v>3.563464899397601</v>
      </c>
      <c r="BK190">
        <f t="shared" si="44"/>
        <v>6.5780501607380337</v>
      </c>
      <c r="BL190">
        <f t="shared" si="45"/>
        <v>10.854243158603786</v>
      </c>
      <c r="BM190">
        <f t="shared" si="46"/>
        <v>5.3334426447002929</v>
      </c>
      <c r="BN190">
        <f t="shared" si="47"/>
        <v>4.7521442566803147</v>
      </c>
      <c r="BP190">
        <f t="shared" si="48"/>
        <v>0.18194245131179751</v>
      </c>
      <c r="BQ190">
        <f t="shared" si="49"/>
        <v>0.27201922304279735</v>
      </c>
      <c r="BR190">
        <f t="shared" si="50"/>
        <v>0.78984817338987168</v>
      </c>
      <c r="BS190">
        <f t="shared" si="51"/>
        <v>3.0725961909891737</v>
      </c>
      <c r="BT190">
        <f t="shared" si="52"/>
        <v>5.6719211325572934</v>
      </c>
      <c r="BU190">
        <f t="shared" si="53"/>
        <v>9.1430202492252999</v>
      </c>
      <c r="BV190">
        <f t="shared" si="54"/>
        <v>4.1503680088995729</v>
      </c>
      <c r="BW190">
        <f t="shared" si="55"/>
        <v>3.4981044134284724</v>
      </c>
      <c r="BY190">
        <f t="shared" si="56"/>
        <v>0.14749829135941345</v>
      </c>
      <c r="BZ190">
        <f t="shared" si="57"/>
        <v>0.22052231530600563</v>
      </c>
      <c r="CA190">
        <f t="shared" si="58"/>
        <v>0.64031926121908689</v>
      </c>
      <c r="CB190">
        <f t="shared" si="59"/>
        <v>2.4909122908962287</v>
      </c>
      <c r="CC190">
        <f t="shared" si="60"/>
        <v>4.5981499630553984</v>
      </c>
      <c r="CD190">
        <f t="shared" si="61"/>
        <v>7.2225230384422403</v>
      </c>
      <c r="CE190">
        <f t="shared" si="62"/>
        <v>2.9379623084312696</v>
      </c>
      <c r="CF190">
        <f t="shared" si="63"/>
        <v>2.3430080303248735</v>
      </c>
    </row>
    <row r="191" spans="1:84" x14ac:dyDescent="0.35">
      <c r="A191" s="9">
        <v>15</v>
      </c>
      <c r="B191" s="16">
        <f t="shared" si="12"/>
        <v>189.62016221421425</v>
      </c>
      <c r="C191" s="16">
        <f t="shared" si="13"/>
        <v>335.04314376195754</v>
      </c>
      <c r="D191" s="16">
        <f t="shared" si="14"/>
        <v>1037.9208879093833</v>
      </c>
      <c r="E191" s="16">
        <f t="shared" si="15"/>
        <v>672.937718534655</v>
      </c>
      <c r="F191" s="16">
        <f t="shared" si="16"/>
        <v>543.19760754598212</v>
      </c>
      <c r="G191" s="16">
        <f t="shared" si="17"/>
        <v>369.26031589083823</v>
      </c>
      <c r="H191" s="16">
        <f t="shared" si="18"/>
        <v>108.35437840812243</v>
      </c>
      <c r="I191" s="16">
        <f t="shared" si="19"/>
        <v>109.78009391349246</v>
      </c>
      <c r="J191" s="16">
        <f t="shared" si="21"/>
        <v>3366.1143081786458</v>
      </c>
      <c r="V191">
        <v>15</v>
      </c>
      <c r="W191">
        <f t="shared" si="72"/>
        <v>189.62016221421425</v>
      </c>
      <c r="X191">
        <f t="shared" si="22"/>
        <v>335.04314376195754</v>
      </c>
      <c r="Y191">
        <f t="shared" si="22"/>
        <v>1037.9208879093833</v>
      </c>
      <c r="Z191">
        <f t="shared" si="22"/>
        <v>672.937718534655</v>
      </c>
      <c r="AA191">
        <f t="shared" si="22"/>
        <v>543.19760754598212</v>
      </c>
      <c r="AB191">
        <f t="shared" si="22"/>
        <v>369.26031589083823</v>
      </c>
      <c r="AC191">
        <f t="shared" si="22"/>
        <v>108.35437840812243</v>
      </c>
      <c r="AD191">
        <f t="shared" si="22"/>
        <v>109.78009391349246</v>
      </c>
      <c r="AF191">
        <f t="shared" si="64"/>
        <v>5.4258033024574743</v>
      </c>
      <c r="AG191">
        <f t="shared" si="65"/>
        <v>8.1120309640558546</v>
      </c>
      <c r="AH191">
        <f t="shared" si="66"/>
        <v>35.33172821999532</v>
      </c>
      <c r="AI191">
        <f t="shared" si="67"/>
        <v>76.357947435154713</v>
      </c>
      <c r="AJ191">
        <f t="shared" si="68"/>
        <v>112.7635989307725</v>
      </c>
      <c r="AK191">
        <f t="shared" si="69"/>
        <v>126.59405265248802</v>
      </c>
      <c r="AL191">
        <f t="shared" si="70"/>
        <v>53.928717846677202</v>
      </c>
      <c r="AM191">
        <f t="shared" si="71"/>
        <v>71.31563843448528</v>
      </c>
      <c r="AO191">
        <f t="shared" si="24"/>
        <v>4.9964738483238058</v>
      </c>
      <c r="AP191">
        <f t="shared" si="25"/>
        <v>7.4701474250532307</v>
      </c>
      <c r="AQ191">
        <f t="shared" si="26"/>
        <v>32.536022083095851</v>
      </c>
      <c r="AR191">
        <f t="shared" si="27"/>
        <v>70.315945161269426</v>
      </c>
      <c r="AS191">
        <f t="shared" si="28"/>
        <v>103.84091381368225</v>
      </c>
      <c r="AT191">
        <f t="shared" si="29"/>
        <v>114.50091242923988</v>
      </c>
      <c r="AU191">
        <f t="shared" si="30"/>
        <v>47.762975702009683</v>
      </c>
      <c r="AV191">
        <f t="shared" si="31"/>
        <v>58.523297863826862</v>
      </c>
      <c r="AX191">
        <f t="shared" si="32"/>
        <v>4.4315729718498291</v>
      </c>
      <c r="AY191">
        <f t="shared" si="33"/>
        <v>6.6255732401572036</v>
      </c>
      <c r="AZ191">
        <f t="shared" si="34"/>
        <v>28.857502401083821</v>
      </c>
      <c r="BA191">
        <f t="shared" si="35"/>
        <v>62.366030830181174</v>
      </c>
      <c r="BB191">
        <f t="shared" si="36"/>
        <v>92.100669591872361</v>
      </c>
      <c r="BC191">
        <f t="shared" si="37"/>
        <v>97.834942860435731</v>
      </c>
      <c r="BD191">
        <f t="shared" si="38"/>
        <v>39.153730761151628</v>
      </c>
      <c r="BE191">
        <f t="shared" si="39"/>
        <v>41.920096677134694</v>
      </c>
      <c r="BG191">
        <f t="shared" si="40"/>
        <v>0.22519043501310182</v>
      </c>
      <c r="BH191">
        <f t="shared" si="41"/>
        <v>0.33667858560374098</v>
      </c>
      <c r="BI191">
        <f t="shared" si="42"/>
        <v>0.97759622604598828</v>
      </c>
      <c r="BJ191">
        <f t="shared" si="43"/>
        <v>3.8029567474756036</v>
      </c>
      <c r="BK191">
        <f t="shared" si="44"/>
        <v>7.020144985359785</v>
      </c>
      <c r="BL191">
        <f t="shared" si="45"/>
        <v>11.728476541335876</v>
      </c>
      <c r="BM191">
        <f t="shared" si="46"/>
        <v>5.8606397319490346</v>
      </c>
      <c r="BN191">
        <f t="shared" si="47"/>
        <v>5.3766465065559466</v>
      </c>
      <c r="BP191">
        <f t="shared" si="48"/>
        <v>0.19938239796186474</v>
      </c>
      <c r="BQ191">
        <f t="shared" si="49"/>
        <v>0.29809340585969946</v>
      </c>
      <c r="BR191">
        <f t="shared" si="50"/>
        <v>0.86555843180540903</v>
      </c>
      <c r="BS191">
        <f t="shared" si="51"/>
        <v>3.3671174160342305</v>
      </c>
      <c r="BT191">
        <f t="shared" si="52"/>
        <v>6.2155985494657386</v>
      </c>
      <c r="BU191">
        <f t="shared" si="53"/>
        <v>10.169753994852391</v>
      </c>
      <c r="BV191">
        <f t="shared" si="54"/>
        <v>4.7419053267999329</v>
      </c>
      <c r="BW191">
        <f t="shared" si="55"/>
        <v>4.1251243350543945</v>
      </c>
      <c r="BY191">
        <f t="shared" si="56"/>
        <v>0.16816478733084389</v>
      </c>
      <c r="BZ191">
        <f t="shared" si="57"/>
        <v>0.25142045994808071</v>
      </c>
      <c r="CA191">
        <f t="shared" si="58"/>
        <v>0.73003660852155783</v>
      </c>
      <c r="CB191">
        <f t="shared" si="59"/>
        <v>2.8399226309519956</v>
      </c>
      <c r="CC191">
        <f t="shared" si="60"/>
        <v>5.2424126647565359</v>
      </c>
      <c r="CD191">
        <f t="shared" si="61"/>
        <v>8.3748213649120764</v>
      </c>
      <c r="CE191">
        <f t="shared" si="62"/>
        <v>3.5441651586654213</v>
      </c>
      <c r="CF191">
        <f t="shared" si="63"/>
        <v>2.9205562218766734</v>
      </c>
    </row>
    <row r="192" spans="1:84" x14ac:dyDescent="0.35">
      <c r="A192" s="9">
        <v>16</v>
      </c>
      <c r="B192" s="16">
        <f t="shared" si="12"/>
        <v>194.15714263113063</v>
      </c>
      <c r="C192" s="16">
        <f t="shared" si="13"/>
        <v>343.05961291966696</v>
      </c>
      <c r="D192" s="16">
        <f t="shared" si="14"/>
        <v>1062.7548859809256</v>
      </c>
      <c r="E192" s="16">
        <f t="shared" si="15"/>
        <v>689.03888211950118</v>
      </c>
      <c r="F192" s="16">
        <f t="shared" si="16"/>
        <v>556.19452137188546</v>
      </c>
      <c r="G192" s="16">
        <f t="shared" si="17"/>
        <v>378.09548828167539</v>
      </c>
      <c r="H192" s="16">
        <f t="shared" si="18"/>
        <v>110.94693864636037</v>
      </c>
      <c r="I192" s="16">
        <f t="shared" si="19"/>
        <v>112.40676678644407</v>
      </c>
      <c r="J192" s="16">
        <f t="shared" si="21"/>
        <v>3446.6542387375898</v>
      </c>
      <c r="V192">
        <v>16</v>
      </c>
      <c r="W192">
        <f t="shared" si="72"/>
        <v>194.15714263113063</v>
      </c>
      <c r="X192">
        <f t="shared" si="22"/>
        <v>343.05961291966696</v>
      </c>
      <c r="Y192">
        <f t="shared" si="22"/>
        <v>1062.7548859809256</v>
      </c>
      <c r="Z192">
        <f t="shared" si="22"/>
        <v>689.03888211950118</v>
      </c>
      <c r="AA192">
        <f t="shared" si="22"/>
        <v>556.19452137188546</v>
      </c>
      <c r="AB192">
        <f t="shared" si="22"/>
        <v>378.09548828167539</v>
      </c>
      <c r="AC192">
        <f t="shared" si="22"/>
        <v>110.94693864636037</v>
      </c>
      <c r="AD192">
        <f t="shared" si="22"/>
        <v>112.40676678644407</v>
      </c>
      <c r="AF192">
        <f t="shared" si="64"/>
        <v>5.5587736279496225</v>
      </c>
      <c r="AG192">
        <f t="shared" si="65"/>
        <v>8.3108327520241616</v>
      </c>
      <c r="AH192">
        <f t="shared" si="66"/>
        <v>36.197603951149269</v>
      </c>
      <c r="AI192">
        <f t="shared" si="67"/>
        <v>78.22925396035923</v>
      </c>
      <c r="AJ192">
        <f t="shared" si="68"/>
        <v>115.52709985729885</v>
      </c>
      <c r="AK192">
        <f t="shared" si="69"/>
        <v>129.76152234621804</v>
      </c>
      <c r="AL192">
        <f t="shared" si="70"/>
        <v>55.315040386856232</v>
      </c>
      <c r="AM192">
        <f t="shared" si="71"/>
        <v>73.350434039370171</v>
      </c>
      <c r="AO192">
        <f t="shared" si="24"/>
        <v>5.1395836663683614</v>
      </c>
      <c r="AP192">
        <f t="shared" si="25"/>
        <v>7.6841086047207714</v>
      </c>
      <c r="AQ192">
        <f t="shared" si="26"/>
        <v>33.46792412872901</v>
      </c>
      <c r="AR192">
        <f t="shared" si="27"/>
        <v>72.329945919231179</v>
      </c>
      <c r="AS192">
        <f t="shared" si="28"/>
        <v>106.81514218604568</v>
      </c>
      <c r="AT192">
        <f t="shared" si="29"/>
        <v>118.12885449621433</v>
      </c>
      <c r="AU192">
        <f t="shared" si="30"/>
        <v>49.444541741464462</v>
      </c>
      <c r="AV192">
        <f t="shared" si="31"/>
        <v>61.264513700396527</v>
      </c>
      <c r="AX192">
        <f t="shared" si="32"/>
        <v>4.6198732640078219</v>
      </c>
      <c r="AY192">
        <f t="shared" si="33"/>
        <v>6.9070979684558793</v>
      </c>
      <c r="AZ192">
        <f t="shared" si="34"/>
        <v>30.083675628421162</v>
      </c>
      <c r="BA192">
        <f t="shared" si="35"/>
        <v>65.016002273877262</v>
      </c>
      <c r="BB192">
        <f t="shared" si="36"/>
        <v>96.014084332475662</v>
      </c>
      <c r="BC192">
        <f t="shared" si="37"/>
        <v>102.83473373107698</v>
      </c>
      <c r="BD192">
        <f t="shared" si="38"/>
        <v>41.501706654112908</v>
      </c>
      <c r="BE192">
        <f t="shared" si="39"/>
        <v>45.47792550285444</v>
      </c>
      <c r="BG192">
        <f t="shared" si="40"/>
        <v>0.23779527306690171</v>
      </c>
      <c r="BH192">
        <f t="shared" si="41"/>
        <v>0.35552387558006993</v>
      </c>
      <c r="BI192">
        <f t="shared" si="42"/>
        <v>1.0323163215535915</v>
      </c>
      <c r="BJ192">
        <f t="shared" si="43"/>
        <v>4.0158239321974882</v>
      </c>
      <c r="BK192">
        <f t="shared" si="44"/>
        <v>7.4130914737375333</v>
      </c>
      <c r="BL192">
        <f t="shared" si="45"/>
        <v>12.518186045369211</v>
      </c>
      <c r="BM192">
        <f t="shared" si="46"/>
        <v>6.3473727324022953</v>
      </c>
      <c r="BN192">
        <f t="shared" si="47"/>
        <v>5.982045135052843</v>
      </c>
      <c r="BP192">
        <f t="shared" si="48"/>
        <v>0.21486722019260696</v>
      </c>
      <c r="BQ192">
        <f t="shared" si="49"/>
        <v>0.32124451370612439</v>
      </c>
      <c r="BR192">
        <f t="shared" si="50"/>
        <v>0.93278110834975647</v>
      </c>
      <c r="BS192">
        <f t="shared" si="51"/>
        <v>3.6286210148990543</v>
      </c>
      <c r="BT192">
        <f t="shared" si="52"/>
        <v>6.6983264110021654</v>
      </c>
      <c r="BU192">
        <f t="shared" si="53"/>
        <v>11.104987522742482</v>
      </c>
      <c r="BV192">
        <f t="shared" si="54"/>
        <v>5.3012725293744829</v>
      </c>
      <c r="BW192">
        <f t="shared" si="55"/>
        <v>4.7508854208051705</v>
      </c>
      <c r="BY192">
        <f t="shared" si="56"/>
        <v>0.18689535370945642</v>
      </c>
      <c r="BZ192">
        <f t="shared" si="57"/>
        <v>0.27942422749505191</v>
      </c>
      <c r="CA192">
        <f t="shared" si="58"/>
        <v>0.81134970249186855</v>
      </c>
      <c r="CB192">
        <f t="shared" si="59"/>
        <v>3.1562395020013367</v>
      </c>
      <c r="CC192">
        <f t="shared" si="60"/>
        <v>5.8263241955820568</v>
      </c>
      <c r="CD192">
        <f t="shared" si="61"/>
        <v>9.4517809428762654</v>
      </c>
      <c r="CE192">
        <f t="shared" si="62"/>
        <v>4.1430352427326769</v>
      </c>
      <c r="CF192">
        <f t="shared" si="63"/>
        <v>3.5228402784655337</v>
      </c>
    </row>
    <row r="193" spans="1:84" x14ac:dyDescent="0.35">
      <c r="A193" s="9">
        <v>17</v>
      </c>
      <c r="B193" s="16">
        <f t="shared" si="12"/>
        <v>198.80267791406504</v>
      </c>
      <c r="C193" s="16">
        <f t="shared" si="13"/>
        <v>351.26788954740823</v>
      </c>
      <c r="D193" s="16">
        <f t="shared" si="14"/>
        <v>1088.1830791085667</v>
      </c>
      <c r="E193" s="16">
        <f t="shared" si="15"/>
        <v>705.5252930484113</v>
      </c>
      <c r="F193" s="16">
        <f t="shared" si="16"/>
        <v>569.50240815984046</v>
      </c>
      <c r="G193" s="16">
        <f t="shared" si="17"/>
        <v>387.1420569905477</v>
      </c>
      <c r="H193" s="16">
        <f t="shared" si="18"/>
        <v>113.60153023660861</v>
      </c>
      <c r="I193" s="16">
        <f t="shared" si="19"/>
        <v>115.0962872134061</v>
      </c>
      <c r="J193" s="16">
        <f t="shared" si="21"/>
        <v>3529.1212222188537</v>
      </c>
      <c r="V193">
        <v>17</v>
      </c>
      <c r="W193">
        <f t="shared" si="72"/>
        <v>198.80267791406504</v>
      </c>
      <c r="X193">
        <f t="shared" ref="X193:X206" si="73">X192*$B$144</f>
        <v>351.26788954740823</v>
      </c>
      <c r="Y193">
        <f t="shared" ref="Y193:Y206" si="74">Y192*$B$144</f>
        <v>1088.1830791085667</v>
      </c>
      <c r="Z193">
        <f t="shared" ref="Z193:Z206" si="75">Z192*$B$144</f>
        <v>705.5252930484113</v>
      </c>
      <c r="AA193">
        <f t="shared" ref="AA193:AA206" si="76">AA192*$B$144</f>
        <v>569.50240815984046</v>
      </c>
      <c r="AB193">
        <f t="shared" ref="AB193:AB206" si="77">AB192*$B$144</f>
        <v>387.1420569905477</v>
      </c>
      <c r="AC193">
        <f t="shared" ref="AC193:AC206" si="78">AC192*$B$144</f>
        <v>113.60153023660861</v>
      </c>
      <c r="AD193">
        <f t="shared" ref="AD193:AD206" si="79">AD192*$B$144</f>
        <v>115.0962872134061</v>
      </c>
      <c r="AF193">
        <f t="shared" si="64"/>
        <v>5.6938758644403986</v>
      </c>
      <c r="AG193">
        <f t="shared" si="65"/>
        <v>8.5128219257249462</v>
      </c>
      <c r="AH193">
        <f t="shared" si="66"/>
        <v>37.07736225337959</v>
      </c>
      <c r="AI193">
        <f t="shared" si="67"/>
        <v>80.130563111699473</v>
      </c>
      <c r="AJ193">
        <f t="shared" si="68"/>
        <v>118.33490794783472</v>
      </c>
      <c r="AK193">
        <f t="shared" si="69"/>
        <v>132.96323066779459</v>
      </c>
      <c r="AL193">
        <f t="shared" si="70"/>
        <v>56.708354605796288</v>
      </c>
      <c r="AM193">
        <f t="shared" si="71"/>
        <v>75.363533539871554</v>
      </c>
      <c r="AO193">
        <f t="shared" si="24"/>
        <v>5.2793136535621148</v>
      </c>
      <c r="AP193">
        <f t="shared" si="25"/>
        <v>7.8930166538219027</v>
      </c>
      <c r="AQ193">
        <f t="shared" si="26"/>
        <v>34.377817402869098</v>
      </c>
      <c r="AR193">
        <f t="shared" si="27"/>
        <v>74.296381932940534</v>
      </c>
      <c r="AS193">
        <f t="shared" si="28"/>
        <v>109.71912807646342</v>
      </c>
      <c r="AT193">
        <f t="shared" si="29"/>
        <v>121.61865485121544</v>
      </c>
      <c r="AU193">
        <f t="shared" si="30"/>
        <v>51.045586826571309</v>
      </c>
      <c r="AV193">
        <f t="shared" si="31"/>
        <v>63.854353773033743</v>
      </c>
      <c r="AX193">
        <f t="shared" si="32"/>
        <v>4.7931100647946687</v>
      </c>
      <c r="AY193">
        <f t="shared" si="33"/>
        <v>7.1661015138775088</v>
      </c>
      <c r="AZ193">
        <f t="shared" si="34"/>
        <v>31.211758461857109</v>
      </c>
      <c r="BA193">
        <f t="shared" si="35"/>
        <v>67.453983488995235</v>
      </c>
      <c r="BB193">
        <f t="shared" si="36"/>
        <v>99.614436950332333</v>
      </c>
      <c r="BC193">
        <f t="shared" si="37"/>
        <v>107.4229699606182</v>
      </c>
      <c r="BD193">
        <f t="shared" si="38"/>
        <v>43.66793440520879</v>
      </c>
      <c r="BE193">
        <f t="shared" si="39"/>
        <v>48.860765830899169</v>
      </c>
      <c r="BG193">
        <f t="shared" si="40"/>
        <v>0.24911388469368811</v>
      </c>
      <c r="BH193">
        <f t="shared" si="41"/>
        <v>0.3724461491805573</v>
      </c>
      <c r="BI193">
        <f t="shared" si="42"/>
        <v>1.0814526536974625</v>
      </c>
      <c r="BJ193">
        <f t="shared" si="43"/>
        <v>4.2069696638340863</v>
      </c>
      <c r="BK193">
        <f t="shared" si="44"/>
        <v>7.7659408061187962</v>
      </c>
      <c r="BL193">
        <f t="shared" si="45"/>
        <v>13.234053116633843</v>
      </c>
      <c r="BM193">
        <f t="shared" si="46"/>
        <v>6.7956534923782748</v>
      </c>
      <c r="BN193">
        <f t="shared" si="47"/>
        <v>6.5642881427506996</v>
      </c>
      <c r="BP193">
        <f t="shared" si="48"/>
        <v>0.2286240519171838</v>
      </c>
      <c r="BQ193">
        <f t="shared" si="49"/>
        <v>0.34181213083049172</v>
      </c>
      <c r="BR193">
        <f t="shared" si="50"/>
        <v>0.99250223627205747</v>
      </c>
      <c r="BS193">
        <f t="shared" si="51"/>
        <v>3.8609427652781148</v>
      </c>
      <c r="BT193">
        <f t="shared" si="52"/>
        <v>7.1271854486433854</v>
      </c>
      <c r="BU193">
        <f t="shared" si="53"/>
        <v>11.95290663631852</v>
      </c>
      <c r="BV193">
        <f t="shared" si="54"/>
        <v>5.8243226308883891</v>
      </c>
      <c r="BW193">
        <f t="shared" si="55"/>
        <v>5.3664652779290067</v>
      </c>
      <c r="BY193">
        <f t="shared" si="56"/>
        <v>0.20367847359934677</v>
      </c>
      <c r="BZ193">
        <f t="shared" si="57"/>
        <v>0.30451639922169538</v>
      </c>
      <c r="CA193">
        <f t="shared" si="58"/>
        <v>0.88420854600660137</v>
      </c>
      <c r="CB193">
        <f t="shared" si="59"/>
        <v>3.4396684097399666</v>
      </c>
      <c r="CC193">
        <f t="shared" si="60"/>
        <v>6.3495255248341227</v>
      </c>
      <c r="CD193">
        <f t="shared" si="61"/>
        <v>10.443704890795996</v>
      </c>
      <c r="CE193">
        <f t="shared" si="62"/>
        <v>4.7221538860535794</v>
      </c>
      <c r="CF193">
        <f t="shared" si="63"/>
        <v>4.1368628496353521</v>
      </c>
    </row>
    <row r="194" spans="1:84" x14ac:dyDescent="0.35">
      <c r="A194" s="9">
        <v>18</v>
      </c>
      <c r="B194" s="16">
        <f t="shared" si="12"/>
        <v>203.55936542025808</v>
      </c>
      <c r="C194" s="16">
        <f t="shared" si="13"/>
        <v>359.67256296060646</v>
      </c>
      <c r="D194" s="16">
        <f t="shared" si="14"/>
        <v>1114.2196844056234</v>
      </c>
      <c r="E194" s="16">
        <f t="shared" si="15"/>
        <v>722.40616901023918</v>
      </c>
      <c r="F194" s="16">
        <f t="shared" si="16"/>
        <v>583.12870845953626</v>
      </c>
      <c r="G194" s="16">
        <f t="shared" si="17"/>
        <v>396.40508002892363</v>
      </c>
      <c r="H194" s="16">
        <f t="shared" si="18"/>
        <v>116.31963738300463</v>
      </c>
      <c r="I194" s="16">
        <f t="shared" si="19"/>
        <v>117.85015892751785</v>
      </c>
      <c r="J194" s="16">
        <f t="shared" si="21"/>
        <v>3613.5613665957094</v>
      </c>
      <c r="V194">
        <v>18</v>
      </c>
      <c r="W194">
        <f t="shared" si="72"/>
        <v>203.55936542025808</v>
      </c>
      <c r="X194">
        <f t="shared" si="73"/>
        <v>359.67256296060646</v>
      </c>
      <c r="Y194">
        <f t="shared" si="74"/>
        <v>1114.2196844056234</v>
      </c>
      <c r="Z194">
        <f t="shared" si="75"/>
        <v>722.40616901023918</v>
      </c>
      <c r="AA194">
        <f t="shared" si="76"/>
        <v>583.12870845953626</v>
      </c>
      <c r="AB194">
        <f t="shared" si="77"/>
        <v>396.40508002892363</v>
      </c>
      <c r="AC194">
        <f t="shared" si="78"/>
        <v>116.31963738300463</v>
      </c>
      <c r="AD194">
        <f t="shared" si="79"/>
        <v>117.85015892751785</v>
      </c>
      <c r="AF194">
        <f t="shared" si="64"/>
        <v>5.831510897162846</v>
      </c>
      <c r="AG194">
        <f t="shared" si="65"/>
        <v>8.7185978422012482</v>
      </c>
      <c r="AH194">
        <f t="shared" si="66"/>
        <v>37.973613609837201</v>
      </c>
      <c r="AI194">
        <f t="shared" si="67"/>
        <v>82.067516592688449</v>
      </c>
      <c r="AJ194">
        <f t="shared" si="68"/>
        <v>121.19535473581695</v>
      </c>
      <c r="AK194">
        <f t="shared" si="69"/>
        <v>136.21246135295672</v>
      </c>
      <c r="AL194">
        <f t="shared" si="70"/>
        <v>58.115967358371869</v>
      </c>
      <c r="AM194">
        <f t="shared" si="71"/>
        <v>77.369499677883482</v>
      </c>
      <c r="AO194">
        <f t="shared" si="24"/>
        <v>5.4175010571882094</v>
      </c>
      <c r="AP194">
        <f t="shared" si="25"/>
        <v>8.0996184111229184</v>
      </c>
      <c r="AQ194">
        <f t="shared" si="26"/>
        <v>35.2776656863726</v>
      </c>
      <c r="AR194">
        <f t="shared" si="27"/>
        <v>76.241108992526847</v>
      </c>
      <c r="AS194">
        <f t="shared" si="28"/>
        <v>112.59105470025386</v>
      </c>
      <c r="AT194">
        <f t="shared" si="29"/>
        <v>125.02202759618919</v>
      </c>
      <c r="AU194">
        <f t="shared" si="30"/>
        <v>52.589978039087207</v>
      </c>
      <c r="AV194">
        <f t="shared" si="31"/>
        <v>66.32060658021328</v>
      </c>
      <c r="AX194">
        <f t="shared" si="32"/>
        <v>4.955177927717151</v>
      </c>
      <c r="AY194">
        <f t="shared" si="33"/>
        <v>7.4084065605256395</v>
      </c>
      <c r="AZ194">
        <f t="shared" si="34"/>
        <v>32.267111442194434</v>
      </c>
      <c r="BA194">
        <f t="shared" si="35"/>
        <v>69.734782970310334</v>
      </c>
      <c r="BB194">
        <f t="shared" si="36"/>
        <v>102.98266732570937</v>
      </c>
      <c r="BC194">
        <f t="shared" si="37"/>
        <v>111.68167542779736</v>
      </c>
      <c r="BD194">
        <f t="shared" si="38"/>
        <v>45.680021429216751</v>
      </c>
      <c r="BE194">
        <f t="shared" si="39"/>
        <v>52.073677532785148</v>
      </c>
      <c r="BG194">
        <f t="shared" si="40"/>
        <v>0.25941588937063093</v>
      </c>
      <c r="BH194">
        <f t="shared" si="41"/>
        <v>0.38784851013480648</v>
      </c>
      <c r="BI194">
        <f t="shared" si="42"/>
        <v>1.1261756939646985</v>
      </c>
      <c r="BJ194">
        <f t="shared" si="43"/>
        <v>4.3809472050934435</v>
      </c>
      <c r="BK194">
        <f t="shared" si="44"/>
        <v>8.0870981699641327</v>
      </c>
      <c r="BL194">
        <f t="shared" si="45"/>
        <v>13.887458843502994</v>
      </c>
      <c r="BM194">
        <f t="shared" si="46"/>
        <v>7.2088464760982678</v>
      </c>
      <c r="BN194">
        <f t="shared" si="47"/>
        <v>7.1212042438031409</v>
      </c>
      <c r="BP194">
        <f t="shared" si="48"/>
        <v>0.24091795158308635</v>
      </c>
      <c r="BQ194">
        <f t="shared" si="49"/>
        <v>0.36019254184053107</v>
      </c>
      <c r="BR194">
        <f t="shared" si="50"/>
        <v>1.0458724867273006</v>
      </c>
      <c r="BS194">
        <f t="shared" si="51"/>
        <v>4.068558904411697</v>
      </c>
      <c r="BT194">
        <f t="shared" si="52"/>
        <v>7.5104386631286317</v>
      </c>
      <c r="BU194">
        <f t="shared" si="53"/>
        <v>12.721594524507713</v>
      </c>
      <c r="BV194">
        <f t="shared" si="54"/>
        <v>6.3099880616333319</v>
      </c>
      <c r="BW194">
        <f t="shared" si="55"/>
        <v>5.9653767103398536</v>
      </c>
      <c r="BY194">
        <f t="shared" si="56"/>
        <v>0.21864582059004894</v>
      </c>
      <c r="BZ194">
        <f t="shared" si="57"/>
        <v>0.32689383818697315</v>
      </c>
      <c r="CA194">
        <f t="shared" si="58"/>
        <v>0.94918476016587505</v>
      </c>
      <c r="CB194">
        <f t="shared" si="59"/>
        <v>3.692433023062855</v>
      </c>
      <c r="CC194">
        <f t="shared" si="60"/>
        <v>6.8161214791196807</v>
      </c>
      <c r="CD194">
        <f t="shared" si="61"/>
        <v>11.349225938109512</v>
      </c>
      <c r="CE194">
        <f t="shared" si="62"/>
        <v>5.2732382584709843</v>
      </c>
      <c r="CF194">
        <f t="shared" si="63"/>
        <v>4.7516640637821794</v>
      </c>
    </row>
    <row r="195" spans="1:84" x14ac:dyDescent="0.35">
      <c r="A195" s="9">
        <v>19</v>
      </c>
      <c r="B195" s="16">
        <f t="shared" si="12"/>
        <v>208.42986465307862</v>
      </c>
      <c r="C195" s="16">
        <f t="shared" si="13"/>
        <v>368.27833228175552</v>
      </c>
      <c r="D195" s="16">
        <f t="shared" si="14"/>
        <v>1140.8792591536937</v>
      </c>
      <c r="E195" s="16">
        <f t="shared" si="15"/>
        <v>739.69094824250453</v>
      </c>
      <c r="F195" s="16">
        <f t="shared" si="16"/>
        <v>597.0810408482929</v>
      </c>
      <c r="G195" s="16">
        <f t="shared" si="17"/>
        <v>405.88973642967943</v>
      </c>
      <c r="H195" s="16">
        <f t="shared" si="18"/>
        <v>119.10277980175923</v>
      </c>
      <c r="I195" s="16">
        <f t="shared" si="19"/>
        <v>120.66992164125607</v>
      </c>
      <c r="J195" s="16">
        <f t="shared" si="21"/>
        <v>3700.0218830520207</v>
      </c>
      <c r="V195">
        <v>19</v>
      </c>
      <c r="W195">
        <f t="shared" si="72"/>
        <v>208.42986465307862</v>
      </c>
      <c r="X195">
        <f t="shared" si="73"/>
        <v>368.27833228175552</v>
      </c>
      <c r="Y195">
        <f t="shared" si="74"/>
        <v>1140.8792591536937</v>
      </c>
      <c r="Z195">
        <f t="shared" si="75"/>
        <v>739.69094824250453</v>
      </c>
      <c r="AA195">
        <f t="shared" si="76"/>
        <v>597.0810408482929</v>
      </c>
      <c r="AB195">
        <f t="shared" si="77"/>
        <v>405.88973642967943</v>
      </c>
      <c r="AC195">
        <f t="shared" si="78"/>
        <v>119.10277980175923</v>
      </c>
      <c r="AD195">
        <f t="shared" si="79"/>
        <v>120.66992164125607</v>
      </c>
      <c r="AF195">
        <f t="shared" si="64"/>
        <v>5.9719725779726831</v>
      </c>
      <c r="AG195">
        <f t="shared" si="65"/>
        <v>8.9285998346208135</v>
      </c>
      <c r="AH195">
        <f t="shared" si="66"/>
        <v>38.888271524076217</v>
      </c>
      <c r="AI195">
        <f t="shared" si="67"/>
        <v>84.044249813937597</v>
      </c>
      <c r="AJ195">
        <f t="shared" si="68"/>
        <v>124.11454729718548</v>
      </c>
      <c r="AK195">
        <f t="shared" si="69"/>
        <v>139.51907661735837</v>
      </c>
      <c r="AL195">
        <f t="shared" si="70"/>
        <v>59.543413173515539</v>
      </c>
      <c r="AM195">
        <f t="shared" si="71"/>
        <v>79.380011806700395</v>
      </c>
      <c r="AO195">
        <f t="shared" si="24"/>
        <v>5.5555043371797552</v>
      </c>
      <c r="AP195">
        <f t="shared" si="25"/>
        <v>8.3059448881490283</v>
      </c>
      <c r="AQ195">
        <f t="shared" si="26"/>
        <v>36.176314994194129</v>
      </c>
      <c r="AR195">
        <f t="shared" si="27"/>
        <v>78.183244859247381</v>
      </c>
      <c r="AS195">
        <f t="shared" si="28"/>
        <v>115.45915471210824</v>
      </c>
      <c r="AT195">
        <f t="shared" si="29"/>
        <v>128.37915772321944</v>
      </c>
      <c r="AU195">
        <f t="shared" si="30"/>
        <v>54.09706603525575</v>
      </c>
      <c r="AV195">
        <f t="shared" si="31"/>
        <v>68.688226529714044</v>
      </c>
      <c r="AX195">
        <f t="shared" si="32"/>
        <v>5.1092856375408369</v>
      </c>
      <c r="AY195">
        <f t="shared" si="33"/>
        <v>7.638810510724733</v>
      </c>
      <c r="AZ195">
        <f t="shared" si="34"/>
        <v>33.270629523587161</v>
      </c>
      <c r="BA195">
        <f t="shared" si="35"/>
        <v>71.903558311049167</v>
      </c>
      <c r="BB195">
        <f t="shared" si="36"/>
        <v>106.1854631172242</v>
      </c>
      <c r="BC195">
        <f t="shared" si="37"/>
        <v>115.68378107831492</v>
      </c>
      <c r="BD195">
        <f t="shared" si="38"/>
        <v>47.564555050090512</v>
      </c>
      <c r="BE195">
        <f t="shared" si="39"/>
        <v>55.12659090009118</v>
      </c>
      <c r="BG195">
        <f t="shared" si="40"/>
        <v>0.26893895333882412</v>
      </c>
      <c r="BH195">
        <f t="shared" si="41"/>
        <v>0.4020862894047772</v>
      </c>
      <c r="BI195">
        <f t="shared" si="42"/>
        <v>1.1675171985235333</v>
      </c>
      <c r="BJ195">
        <f t="shared" si="43"/>
        <v>4.5417702008497907</v>
      </c>
      <c r="BK195">
        <f t="shared" si="44"/>
        <v>8.3839726342711209</v>
      </c>
      <c r="BL195">
        <f t="shared" si="45"/>
        <v>14.489517571624985</v>
      </c>
      <c r="BM195">
        <f t="shared" si="46"/>
        <v>7.5910432900535048</v>
      </c>
      <c r="BN195">
        <f t="shared" si="47"/>
        <v>7.6521053566204031</v>
      </c>
      <c r="BP195">
        <f t="shared" si="48"/>
        <v>0.25201671425561312</v>
      </c>
      <c r="BQ195">
        <f t="shared" si="49"/>
        <v>0.37678612281709634</v>
      </c>
      <c r="BR195">
        <f t="shared" si="50"/>
        <v>1.0940544110697392</v>
      </c>
      <c r="BS195">
        <f t="shared" si="51"/>
        <v>4.2559918848207445</v>
      </c>
      <c r="BT195">
        <f t="shared" si="52"/>
        <v>7.8564343672299328</v>
      </c>
      <c r="BU195">
        <f t="shared" si="53"/>
        <v>13.421113115904882</v>
      </c>
      <c r="BV195">
        <f t="shared" si="54"/>
        <v>6.7594172688658007</v>
      </c>
      <c r="BW195">
        <f t="shared" si="55"/>
        <v>6.5432904770714977</v>
      </c>
      <c r="BY195">
        <f t="shared" si="56"/>
        <v>0.2320090991858714</v>
      </c>
      <c r="BZ195">
        <f t="shared" si="57"/>
        <v>0.34687306037910792</v>
      </c>
      <c r="CA195">
        <f t="shared" si="58"/>
        <v>1.0071973961027305</v>
      </c>
      <c r="CB195">
        <f t="shared" si="59"/>
        <v>3.9181085518721606</v>
      </c>
      <c r="CC195">
        <f t="shared" si="60"/>
        <v>7.2327117895250517</v>
      </c>
      <c r="CD195">
        <f t="shared" si="61"/>
        <v>12.17264708994843</v>
      </c>
      <c r="CE195">
        <f t="shared" si="62"/>
        <v>5.7916131600521572</v>
      </c>
      <c r="CF195">
        <f t="shared" si="63"/>
        <v>5.3585203870610165</v>
      </c>
    </row>
    <row r="196" spans="1:84" x14ac:dyDescent="0.35">
      <c r="A196" s="9">
        <v>20</v>
      </c>
      <c r="B196" s="16">
        <f t="shared" si="12"/>
        <v>213.41689874897429</v>
      </c>
      <c r="C196" s="16">
        <f t="shared" si="13"/>
        <v>377.09000906773656</v>
      </c>
      <c r="D196" s="16">
        <f t="shared" si="14"/>
        <v>1168.1767089417542</v>
      </c>
      <c r="E196" s="16">
        <f t="shared" si="15"/>
        <v>757.38929480838988</v>
      </c>
      <c r="F196" s="16">
        <f t="shared" si="16"/>
        <v>611.36720619067069</v>
      </c>
      <c r="G196" s="16">
        <f t="shared" si="17"/>
        <v>415.60132914273942</v>
      </c>
      <c r="H196" s="16">
        <f t="shared" si="18"/>
        <v>121.95251357084246</v>
      </c>
      <c r="I196" s="16">
        <f t="shared" si="19"/>
        <v>123.55715190730092</v>
      </c>
      <c r="J196" s="16">
        <f t="shared" si="21"/>
        <v>3788.5511123784081</v>
      </c>
      <c r="V196">
        <v>20</v>
      </c>
      <c r="W196">
        <f t="shared" si="72"/>
        <v>213.41689874897429</v>
      </c>
      <c r="X196">
        <f t="shared" si="73"/>
        <v>377.09000906773656</v>
      </c>
      <c r="Y196">
        <f t="shared" si="74"/>
        <v>1168.1767089417542</v>
      </c>
      <c r="Z196">
        <f t="shared" si="75"/>
        <v>757.38929480838988</v>
      </c>
      <c r="AA196">
        <f t="shared" si="76"/>
        <v>611.36720619067069</v>
      </c>
      <c r="AB196">
        <f t="shared" si="77"/>
        <v>415.60132914273942</v>
      </c>
      <c r="AC196">
        <f t="shared" si="78"/>
        <v>121.95251357084246</v>
      </c>
      <c r="AD196">
        <f t="shared" si="79"/>
        <v>123.55715190730092</v>
      </c>
      <c r="AF196">
        <f t="shared" si="64"/>
        <v>6.1154840394715322</v>
      </c>
      <c r="AG196">
        <f t="shared" si="65"/>
        <v>9.1431615049357493</v>
      </c>
      <c r="AH196">
        <f t="shared" si="66"/>
        <v>39.822788990242948</v>
      </c>
      <c r="AI196">
        <f t="shared" si="67"/>
        <v>86.063902945946268</v>
      </c>
      <c r="AJ196">
        <f t="shared" si="68"/>
        <v>127.09712296097624</v>
      </c>
      <c r="AK196">
        <f t="shared" si="69"/>
        <v>142.89055709768425</v>
      </c>
      <c r="AL196">
        <f t="shared" si="70"/>
        <v>60.994942890538098</v>
      </c>
      <c r="AM196">
        <f t="shared" si="71"/>
        <v>81.404489435385472</v>
      </c>
      <c r="AO196">
        <f t="shared" si="24"/>
        <v>5.6943270841107312</v>
      </c>
      <c r="AP196">
        <f t="shared" si="25"/>
        <v>8.5134965369729567</v>
      </c>
      <c r="AQ196">
        <f t="shared" si="26"/>
        <v>37.080300504154827</v>
      </c>
      <c r="AR196">
        <f t="shared" si="27"/>
        <v>80.136913177477453</v>
      </c>
      <c r="AS196">
        <f t="shared" si="28"/>
        <v>118.34428557380068</v>
      </c>
      <c r="AT196">
        <f t="shared" si="29"/>
        <v>131.72113339146111</v>
      </c>
      <c r="AU196">
        <f t="shared" si="30"/>
        <v>55.582433436599331</v>
      </c>
      <c r="AV196">
        <f t="shared" si="31"/>
        <v>70.979323374782552</v>
      </c>
      <c r="AX196">
        <f t="shared" si="32"/>
        <v>5.2580252040871427</v>
      </c>
      <c r="AY196">
        <f t="shared" si="33"/>
        <v>7.8611886365328321</v>
      </c>
      <c r="AZ196">
        <f t="shared" si="34"/>
        <v>34.239191347122812</v>
      </c>
      <c r="BA196">
        <f t="shared" si="35"/>
        <v>73.996787160448577</v>
      </c>
      <c r="BB196">
        <f t="shared" si="36"/>
        <v>109.27669364885222</v>
      </c>
      <c r="BC196">
        <f t="shared" si="37"/>
        <v>119.49239407178628</v>
      </c>
      <c r="BD196">
        <f t="shared" si="38"/>
        <v>49.346148955135575</v>
      </c>
      <c r="BE196">
        <f t="shared" si="39"/>
        <v>58.03265567786751</v>
      </c>
      <c r="BG196">
        <f t="shared" si="40"/>
        <v>0.27788510258689092</v>
      </c>
      <c r="BH196">
        <f t="shared" si="41"/>
        <v>0.41546153278606868</v>
      </c>
      <c r="BI196">
        <f t="shared" si="42"/>
        <v>1.2063542021557947</v>
      </c>
      <c r="BJ196">
        <f t="shared" si="43"/>
        <v>4.6928504127818824</v>
      </c>
      <c r="BK196">
        <f t="shared" si="44"/>
        <v>8.6628622095696581</v>
      </c>
      <c r="BL196">
        <f t="shared" si="45"/>
        <v>15.050509514915188</v>
      </c>
      <c r="BM196">
        <f t="shared" si="46"/>
        <v>7.9466100857619253</v>
      </c>
      <c r="BN196">
        <f t="shared" si="47"/>
        <v>8.1574276776030796</v>
      </c>
      <c r="BP196">
        <f t="shared" si="48"/>
        <v>0.26217005770553969</v>
      </c>
      <c r="BQ196">
        <f t="shared" si="49"/>
        <v>0.39196622276970483</v>
      </c>
      <c r="BR196">
        <f t="shared" si="50"/>
        <v>1.1381320835420157</v>
      </c>
      <c r="BS196">
        <f t="shared" si="51"/>
        <v>4.4274588744381722</v>
      </c>
      <c r="BT196">
        <f t="shared" si="52"/>
        <v>8.172957327454645</v>
      </c>
      <c r="BU196">
        <f t="shared" si="53"/>
        <v>14.062155789336941</v>
      </c>
      <c r="BV196">
        <f t="shared" si="54"/>
        <v>7.1752302794596527</v>
      </c>
      <c r="BW196">
        <f t="shared" si="55"/>
        <v>7.0976979168459504</v>
      </c>
      <c r="BY196">
        <f t="shared" si="56"/>
        <v>0.24401366822771645</v>
      </c>
      <c r="BZ196">
        <f t="shared" si="57"/>
        <v>0.36482089784190097</v>
      </c>
      <c r="CA196">
        <f t="shared" si="58"/>
        <v>1.0593116050829359</v>
      </c>
      <c r="CB196">
        <f t="shared" si="59"/>
        <v>4.1208385516413113</v>
      </c>
      <c r="CC196">
        <f t="shared" si="60"/>
        <v>7.6069453361479802</v>
      </c>
      <c r="CD196">
        <f t="shared" si="61"/>
        <v>12.921726705522303</v>
      </c>
      <c r="CE196">
        <f t="shared" si="62"/>
        <v>6.275515214458979</v>
      </c>
      <c r="CF196">
        <f t="shared" si="63"/>
        <v>5.9509054320662571</v>
      </c>
    </row>
    <row r="197" spans="1:84" x14ac:dyDescent="0.35">
      <c r="A197" s="9">
        <v>21</v>
      </c>
      <c r="B197" s="16">
        <f t="shared" si="12"/>
        <v>218.52325599999946</v>
      </c>
      <c r="C197" s="16">
        <f t="shared" si="13"/>
        <v>386.11251999999911</v>
      </c>
      <c r="D197" s="16">
        <f t="shared" si="14"/>
        <v>1196.1272959999974</v>
      </c>
      <c r="E197" s="16">
        <f t="shared" si="15"/>
        <v>775.511103999998</v>
      </c>
      <c r="F197" s="16">
        <f t="shared" si="16"/>
        <v>625.9951919999985</v>
      </c>
      <c r="G197" s="16">
        <f t="shared" si="17"/>
        <v>425.545287999999</v>
      </c>
      <c r="H197" s="16">
        <f t="shared" si="18"/>
        <v>124.87043199999971</v>
      </c>
      <c r="I197" s="16">
        <f t="shared" si="19"/>
        <v>126.51346399999971</v>
      </c>
      <c r="J197" s="16">
        <f t="shared" si="21"/>
        <v>3879.1985519999907</v>
      </c>
      <c r="V197">
        <v>21</v>
      </c>
      <c r="W197">
        <f t="shared" si="72"/>
        <v>218.52325599999946</v>
      </c>
      <c r="X197">
        <f t="shared" si="73"/>
        <v>386.11251999999911</v>
      </c>
      <c r="Y197">
        <f t="shared" si="74"/>
        <v>1196.1272959999974</v>
      </c>
      <c r="Z197">
        <f t="shared" si="75"/>
        <v>775.511103999998</v>
      </c>
      <c r="AA197">
        <f t="shared" si="76"/>
        <v>625.9951919999985</v>
      </c>
      <c r="AB197">
        <f t="shared" si="77"/>
        <v>425.545287999999</v>
      </c>
      <c r="AC197">
        <f t="shared" si="78"/>
        <v>124.87043199999971</v>
      </c>
      <c r="AD197">
        <f t="shared" si="79"/>
        <v>126.51346399999971</v>
      </c>
      <c r="AF197">
        <f t="shared" si="64"/>
        <v>6.2622219196476845</v>
      </c>
      <c r="AG197">
        <f t="shared" si="65"/>
        <v>9.3625469417520311</v>
      </c>
      <c r="AH197">
        <f t="shared" si="66"/>
        <v>40.778316239012511</v>
      </c>
      <c r="AI197">
        <f t="shared" si="67"/>
        <v>88.12896183522848</v>
      </c>
      <c r="AJ197">
        <f t="shared" si="68"/>
        <v>130.14675276614091</v>
      </c>
      <c r="AK197">
        <f t="shared" si="69"/>
        <v>146.33273013308474</v>
      </c>
      <c r="AL197">
        <f t="shared" si="70"/>
        <v>62.473879157203868</v>
      </c>
      <c r="AM197">
        <f t="shared" si="71"/>
        <v>83.450582292281581</v>
      </c>
      <c r="AO197">
        <f t="shared" si="24"/>
        <v>5.8347127358976651</v>
      </c>
      <c r="AP197">
        <f t="shared" si="25"/>
        <v>8.7233848596272203</v>
      </c>
      <c r="AQ197">
        <f t="shared" si="26"/>
        <v>37.99446333285087</v>
      </c>
      <c r="AR197">
        <f t="shared" si="27"/>
        <v>82.11257643363372</v>
      </c>
      <c r="AS197">
        <f t="shared" si="28"/>
        <v>121.26189803619252</v>
      </c>
      <c r="AT197">
        <f t="shared" si="29"/>
        <v>135.07196050332806</v>
      </c>
      <c r="AU197">
        <f t="shared" si="30"/>
        <v>57.058572378582625</v>
      </c>
      <c r="AV197">
        <f t="shared" si="31"/>
        <v>73.213287530626033</v>
      </c>
      <c r="AX197">
        <f t="shared" si="32"/>
        <v>5.4034591640950058</v>
      </c>
      <c r="AY197">
        <f t="shared" si="33"/>
        <v>8.0786246033462081</v>
      </c>
      <c r="AZ197">
        <f t="shared" si="34"/>
        <v>35.186227732800148</v>
      </c>
      <c r="BA197">
        <f t="shared" si="35"/>
        <v>76.043495832791535</v>
      </c>
      <c r="BB197">
        <f t="shared" si="36"/>
        <v>112.29922429050171</v>
      </c>
      <c r="BC197">
        <f t="shared" si="37"/>
        <v>123.16101586768873</v>
      </c>
      <c r="BD197">
        <f t="shared" si="38"/>
        <v>51.046953813716605</v>
      </c>
      <c r="BE197">
        <f t="shared" si="39"/>
        <v>60.806941612920731</v>
      </c>
      <c r="BG197">
        <f t="shared" si="40"/>
        <v>0.28642154783766116</v>
      </c>
      <c r="BH197">
        <f t="shared" si="41"/>
        <v>0.42822423433218859</v>
      </c>
      <c r="BI197">
        <f t="shared" si="42"/>
        <v>1.2434125996872694</v>
      </c>
      <c r="BJ197">
        <f t="shared" si="43"/>
        <v>4.8370116515306965</v>
      </c>
      <c r="BK197">
        <f t="shared" si="44"/>
        <v>8.9289795662704741</v>
      </c>
      <c r="BL197">
        <f t="shared" si="45"/>
        <v>15.579595331708978</v>
      </c>
      <c r="BM197">
        <f t="shared" si="46"/>
        <v>8.2798780426018865</v>
      </c>
      <c r="BN197">
        <f t="shared" si="47"/>
        <v>8.6384224992054151</v>
      </c>
      <c r="BP197">
        <f t="shared" si="48"/>
        <v>0.27159908463435045</v>
      </c>
      <c r="BQ197">
        <f t="shared" si="49"/>
        <v>0.40606340877952318</v>
      </c>
      <c r="BR197">
        <f t="shared" si="50"/>
        <v>1.1790653547102834</v>
      </c>
      <c r="BS197">
        <f t="shared" si="51"/>
        <v>4.5866937974443989</v>
      </c>
      <c r="BT197">
        <f t="shared" si="52"/>
        <v>8.4669002567236511</v>
      </c>
      <c r="BU197">
        <f t="shared" si="53"/>
        <v>14.655168024683892</v>
      </c>
      <c r="BV197">
        <f t="shared" si="54"/>
        <v>7.560920182610789</v>
      </c>
      <c r="BW197">
        <f t="shared" si="55"/>
        <v>7.6275627972245141</v>
      </c>
      <c r="BY197">
        <f t="shared" si="56"/>
        <v>0.25490750191441036</v>
      </c>
      <c r="BZ197">
        <f t="shared" si="57"/>
        <v>0.38110809279858326</v>
      </c>
      <c r="CA197">
        <f t="shared" si="58"/>
        <v>1.1066038921583836</v>
      </c>
      <c r="CB197">
        <f t="shared" si="59"/>
        <v>4.3048107453194273</v>
      </c>
      <c r="CC197">
        <f t="shared" si="60"/>
        <v>7.9465525309319798</v>
      </c>
      <c r="CD197">
        <f t="shared" si="61"/>
        <v>13.605984155811086</v>
      </c>
      <c r="CE197">
        <f t="shared" si="62"/>
        <v>6.725372746959315</v>
      </c>
      <c r="CF197">
        <f t="shared" si="63"/>
        <v>6.5243016744561046</v>
      </c>
    </row>
    <row r="198" spans="1:84" x14ac:dyDescent="0.35">
      <c r="A198" s="9">
        <v>22</v>
      </c>
      <c r="B198" s="16">
        <f t="shared" si="12"/>
        <v>223.7517914127726</v>
      </c>
      <c r="C198" s="16">
        <f t="shared" si="13"/>
        <v>395.35090963910955</v>
      </c>
      <c r="D198" s="16">
        <f t="shared" si="14"/>
        <v>1224.7466477330713</v>
      </c>
      <c r="E198" s="16">
        <f t="shared" si="15"/>
        <v>794.06650787089211</v>
      </c>
      <c r="F198" s="16">
        <f t="shared" si="16"/>
        <v>640.97317690425837</v>
      </c>
      <c r="G198" s="16">
        <f t="shared" si="17"/>
        <v>435.72717275118879</v>
      </c>
      <c r="H198" s="16">
        <f t="shared" si="18"/>
        <v>127.85816652158435</v>
      </c>
      <c r="I198" s="16">
        <f t="shared" si="19"/>
        <v>129.54051081792099</v>
      </c>
      <c r="J198" s="16">
        <f t="shared" si="21"/>
        <v>3972.0148836507979</v>
      </c>
      <c r="V198">
        <v>22</v>
      </c>
      <c r="W198">
        <f t="shared" si="72"/>
        <v>223.7517914127726</v>
      </c>
      <c r="X198">
        <f t="shared" si="73"/>
        <v>395.35090963910955</v>
      </c>
      <c r="Y198">
        <f t="shared" si="74"/>
        <v>1224.7466477330713</v>
      </c>
      <c r="Z198">
        <f t="shared" si="75"/>
        <v>794.06650787089211</v>
      </c>
      <c r="AA198">
        <f t="shared" si="76"/>
        <v>640.97317690425837</v>
      </c>
      <c r="AB198">
        <f t="shared" si="77"/>
        <v>435.72717275118879</v>
      </c>
      <c r="AC198">
        <f t="shared" si="78"/>
        <v>127.85816652158435</v>
      </c>
      <c r="AD198">
        <f t="shared" si="79"/>
        <v>129.54051081792099</v>
      </c>
      <c r="AF198">
        <f t="shared" si="64"/>
        <v>6.4123325272261837</v>
      </c>
      <c r="AG198">
        <f t="shared" si="65"/>
        <v>9.586974888883562</v>
      </c>
      <c r="AH198">
        <f t="shared" si="66"/>
        <v>41.755806003062695</v>
      </c>
      <c r="AI198">
        <f t="shared" si="67"/>
        <v>90.241485501124473</v>
      </c>
      <c r="AJ198">
        <f t="shared" si="68"/>
        <v>133.26647742342249</v>
      </c>
      <c r="AK198">
        <f t="shared" si="69"/>
        <v>149.85027989255337</v>
      </c>
      <c r="AL198">
        <f t="shared" si="70"/>
        <v>63.982875103011082</v>
      </c>
      <c r="AM198">
        <f t="shared" si="71"/>
        <v>85.524555513955008</v>
      </c>
      <c r="AO198">
        <f t="shared" si="24"/>
        <v>5.9772157971476716</v>
      </c>
      <c r="AP198">
        <f t="shared" si="25"/>
        <v>8.9364388870021578</v>
      </c>
      <c r="AQ198">
        <f t="shared" si="26"/>
        <v>38.922414301571415</v>
      </c>
      <c r="AR198">
        <f t="shared" si="27"/>
        <v>84.118038234165311</v>
      </c>
      <c r="AS198">
        <f t="shared" si="28"/>
        <v>124.22351627950866</v>
      </c>
      <c r="AT198">
        <f t="shared" si="29"/>
        <v>138.45019139225508</v>
      </c>
      <c r="AU198">
        <f t="shared" si="30"/>
        <v>58.535474227297506</v>
      </c>
      <c r="AV198">
        <f t="shared" si="31"/>
        <v>75.4069935509808</v>
      </c>
      <c r="AX198">
        <f t="shared" si="32"/>
        <v>5.5472103546958929</v>
      </c>
      <c r="AY198">
        <f t="shared" si="33"/>
        <v>8.2935446887732116</v>
      </c>
      <c r="AZ198">
        <f t="shared" si="34"/>
        <v>36.122306266150389</v>
      </c>
      <c r="BA198">
        <f t="shared" si="35"/>
        <v>78.066522699738925</v>
      </c>
      <c r="BB198">
        <f t="shared" si="36"/>
        <v>115.28678220573198</v>
      </c>
      <c r="BC198">
        <f t="shared" si="37"/>
        <v>126.73429925838053</v>
      </c>
      <c r="BD198">
        <f t="shared" si="38"/>
        <v>52.686486149589157</v>
      </c>
      <c r="BE198">
        <f t="shared" si="39"/>
        <v>63.465444309571872</v>
      </c>
      <c r="BG198">
        <f t="shared" si="40"/>
        <v>0.29468392460489801</v>
      </c>
      <c r="BH198">
        <f t="shared" si="41"/>
        <v>0.44057718051108247</v>
      </c>
      <c r="BI198">
        <f t="shared" si="42"/>
        <v>1.279281211714911</v>
      </c>
      <c r="BJ198">
        <f t="shared" si="43"/>
        <v>4.9765444939239405</v>
      </c>
      <c r="BK198">
        <f t="shared" si="44"/>
        <v>9.1865530410332745</v>
      </c>
      <c r="BL198">
        <f t="shared" si="45"/>
        <v>16.084719402098692</v>
      </c>
      <c r="BM198">
        <f t="shared" si="46"/>
        <v>8.5949458995889394</v>
      </c>
      <c r="BN198">
        <f t="shared" si="47"/>
        <v>9.0968995191893374</v>
      </c>
      <c r="BP198">
        <f t="shared" si="48"/>
        <v>0.28049256255633692</v>
      </c>
      <c r="BQ198">
        <f t="shared" si="49"/>
        <v>0.41935990411112234</v>
      </c>
      <c r="BR198">
        <f t="shared" si="50"/>
        <v>1.2176737016964752</v>
      </c>
      <c r="BS198">
        <f t="shared" si="51"/>
        <v>4.7368845098961767</v>
      </c>
      <c r="BT198">
        <f t="shared" si="52"/>
        <v>8.7441478424517456</v>
      </c>
      <c r="BU198">
        <f t="shared" si="53"/>
        <v>15.209824408898941</v>
      </c>
      <c r="BV198">
        <f t="shared" si="54"/>
        <v>7.9203991126063382</v>
      </c>
      <c r="BW198">
        <f t="shared" si="55"/>
        <v>8.1329926482149659</v>
      </c>
      <c r="BY198">
        <f t="shared" si="56"/>
        <v>0.26492245154637439</v>
      </c>
      <c r="BZ198">
        <f t="shared" si="57"/>
        <v>0.39608128238714724</v>
      </c>
      <c r="CA198">
        <f t="shared" si="58"/>
        <v>1.1500807696895237</v>
      </c>
      <c r="CB198">
        <f t="shared" si="59"/>
        <v>4.4739405765944102</v>
      </c>
      <c r="CC198">
        <f t="shared" si="60"/>
        <v>8.258761166406984</v>
      </c>
      <c r="CD198">
        <f t="shared" si="61"/>
        <v>14.235494477134772</v>
      </c>
      <c r="CE198">
        <f t="shared" si="62"/>
        <v>7.1431464647850511</v>
      </c>
      <c r="CF198">
        <f t="shared" si="63"/>
        <v>7.0759322358403089</v>
      </c>
    </row>
    <row r="199" spans="1:84" x14ac:dyDescent="0.35">
      <c r="A199" s="9">
        <v>23</v>
      </c>
      <c r="B199" s="16">
        <f t="shared" si="12"/>
        <v>229.10542830473395</v>
      </c>
      <c r="C199" s="16">
        <f t="shared" si="13"/>
        <v>404.81034324520664</v>
      </c>
      <c r="D199" s="16">
        <f t="shared" si="14"/>
        <v>1254.0507654574913</v>
      </c>
      <c r="E199" s="16">
        <f t="shared" si="15"/>
        <v>813.06588090101059</v>
      </c>
      <c r="F199" s="16">
        <f t="shared" si="16"/>
        <v>656.30953521882429</v>
      </c>
      <c r="G199" s="16">
        <f t="shared" si="17"/>
        <v>446.15267617237663</v>
      </c>
      <c r="H199" s="16">
        <f t="shared" si="18"/>
        <v>130.91738760270511</v>
      </c>
      <c r="I199" s="16">
        <f t="shared" si="19"/>
        <v>132.63998480800387</v>
      </c>
      <c r="J199" s="16">
        <f t="shared" si="21"/>
        <v>4067.0520017103527</v>
      </c>
      <c r="V199">
        <v>23</v>
      </c>
      <c r="W199">
        <f t="shared" si="72"/>
        <v>229.10542830473395</v>
      </c>
      <c r="X199">
        <f t="shared" si="73"/>
        <v>404.81034324520664</v>
      </c>
      <c r="Y199">
        <f t="shared" si="74"/>
        <v>1254.0507654574913</v>
      </c>
      <c r="Z199">
        <f t="shared" si="75"/>
        <v>813.06588090101059</v>
      </c>
      <c r="AA199">
        <f t="shared" si="76"/>
        <v>656.30953521882429</v>
      </c>
      <c r="AB199">
        <f t="shared" si="77"/>
        <v>446.15267617237663</v>
      </c>
      <c r="AC199">
        <f t="shared" si="78"/>
        <v>130.91738760270511</v>
      </c>
      <c r="AD199">
        <f t="shared" si="79"/>
        <v>132.63998480800387</v>
      </c>
      <c r="AF199">
        <f t="shared" si="64"/>
        <v>6.5659426345314618</v>
      </c>
      <c r="AG199">
        <f t="shared" si="65"/>
        <v>9.8166348815869426</v>
      </c>
      <c r="AH199">
        <f t="shared" si="66"/>
        <v>42.756083798001605</v>
      </c>
      <c r="AI199">
        <f t="shared" si="67"/>
        <v>92.403258024985135</v>
      </c>
      <c r="AJ199">
        <f t="shared" si="68"/>
        <v>136.45893162168656</v>
      </c>
      <c r="AK199">
        <f t="shared" si="69"/>
        <v>153.44710480236952</v>
      </c>
      <c r="AL199">
        <f t="shared" si="70"/>
        <v>65.52410259753178</v>
      </c>
      <c r="AM199">
        <f t="shared" si="71"/>
        <v>87.631592436020071</v>
      </c>
      <c r="AO199">
        <f t="shared" si="24"/>
        <v>6.122254707173842</v>
      </c>
      <c r="AP199">
        <f t="shared" si="25"/>
        <v>9.1532842209626271</v>
      </c>
      <c r="AQ199">
        <f t="shared" si="26"/>
        <v>39.866878202068513</v>
      </c>
      <c r="AR199">
        <f t="shared" si="27"/>
        <v>86.159187323151698</v>
      </c>
      <c r="AS199">
        <f t="shared" si="28"/>
        <v>127.23783666081329</v>
      </c>
      <c r="AT199">
        <f t="shared" si="29"/>
        <v>141.87021794234457</v>
      </c>
      <c r="AU199">
        <f t="shared" si="30"/>
        <v>60.021129011583028</v>
      </c>
      <c r="AV199">
        <f t="shared" si="31"/>
        <v>77.575042543046692</v>
      </c>
      <c r="AX199">
        <f t="shared" si="32"/>
        <v>5.6905455021798197</v>
      </c>
      <c r="AY199">
        <f t="shared" si="33"/>
        <v>8.507842754849527</v>
      </c>
      <c r="AZ199">
        <f t="shared" si="34"/>
        <v>37.055675611290731</v>
      </c>
      <c r="BA199">
        <f t="shared" si="35"/>
        <v>80.083694544547726</v>
      </c>
      <c r="BB199">
        <f t="shared" si="36"/>
        <v>118.26569356365752</v>
      </c>
      <c r="BC199">
        <f t="shared" si="37"/>
        <v>130.24906689854288</v>
      </c>
      <c r="BD199">
        <f t="shared" si="38"/>
        <v>54.281664716236889</v>
      </c>
      <c r="BE199">
        <f t="shared" si="39"/>
        <v>66.024347718445213</v>
      </c>
      <c r="BG199">
        <f t="shared" si="40"/>
        <v>0.30278058166515565</v>
      </c>
      <c r="BH199">
        <f t="shared" si="41"/>
        <v>0.45268236183020677</v>
      </c>
      <c r="BI199">
        <f t="shared" si="42"/>
        <v>1.3144304017115287</v>
      </c>
      <c r="BJ199">
        <f t="shared" si="43"/>
        <v>5.113278705559134</v>
      </c>
      <c r="BK199">
        <f t="shared" si="44"/>
        <v>9.4389603266999096</v>
      </c>
      <c r="BL199">
        <f t="shared" si="45"/>
        <v>16.57263170150992</v>
      </c>
      <c r="BM199">
        <f t="shared" si="46"/>
        <v>8.895566286485888</v>
      </c>
      <c r="BN199">
        <f t="shared" si="47"/>
        <v>9.5350203839181731</v>
      </c>
      <c r="BP199">
        <f t="shared" si="48"/>
        <v>0.28900737978547364</v>
      </c>
      <c r="BQ199">
        <f t="shared" si="49"/>
        <v>0.43209026995109834</v>
      </c>
      <c r="BR199">
        <f t="shared" si="50"/>
        <v>1.2546382077075369</v>
      </c>
      <c r="BS199">
        <f t="shared" si="51"/>
        <v>4.8806805003128346</v>
      </c>
      <c r="BT199">
        <f t="shared" si="52"/>
        <v>9.0095909616006615</v>
      </c>
      <c r="BU199">
        <f t="shared" si="53"/>
        <v>15.734761404818791</v>
      </c>
      <c r="BV199">
        <f t="shared" si="54"/>
        <v>8.2576725060976379</v>
      </c>
      <c r="BW199">
        <f t="shared" si="55"/>
        <v>8.6149460837021508</v>
      </c>
      <c r="BY199">
        <f t="shared" si="56"/>
        <v>0.27426451815235187</v>
      </c>
      <c r="BZ199">
        <f t="shared" si="57"/>
        <v>0.41004845542153234</v>
      </c>
      <c r="CA199">
        <f t="shared" si="58"/>
        <v>1.1906365288936944</v>
      </c>
      <c r="CB199">
        <f t="shared" si="59"/>
        <v>4.6317069365754699</v>
      </c>
      <c r="CC199">
        <f t="shared" si="60"/>
        <v>8.549993172033842</v>
      </c>
      <c r="CD199">
        <f t="shared" si="61"/>
        <v>14.820092436193274</v>
      </c>
      <c r="CE199">
        <f t="shared" si="62"/>
        <v>7.5317727886956956</v>
      </c>
      <c r="CF199">
        <f t="shared" si="63"/>
        <v>7.6044624420276374</v>
      </c>
    </row>
    <row r="200" spans="1:84" x14ac:dyDescent="0.35">
      <c r="A200" s="9">
        <v>24</v>
      </c>
      <c r="B200" s="16">
        <f t="shared" si="12"/>
        <v>234.58715993859656</v>
      </c>
      <c r="C200" s="16">
        <f t="shared" si="13"/>
        <v>414.49610966594133</v>
      </c>
      <c r="D200" s="16">
        <f t="shared" si="14"/>
        <v>1284.0560333481078</v>
      </c>
      <c r="E200" s="16">
        <f t="shared" si="15"/>
        <v>832.5198457971245</v>
      </c>
      <c r="F200" s="16">
        <f t="shared" si="16"/>
        <v>672.01284162861123</v>
      </c>
      <c r="G200" s="16">
        <f t="shared" si="17"/>
        <v>456.82762724884594</v>
      </c>
      <c r="H200" s="16">
        <f t="shared" si="18"/>
        <v>134.04980567919804</v>
      </c>
      <c r="I200" s="16">
        <f t="shared" si="19"/>
        <v>135.81361891181908</v>
      </c>
      <c r="J200" s="16">
        <f t="shared" si="21"/>
        <v>4164.363042218245</v>
      </c>
      <c r="V200">
        <v>24</v>
      </c>
      <c r="W200">
        <f t="shared" si="72"/>
        <v>234.58715993859656</v>
      </c>
      <c r="X200">
        <f t="shared" si="73"/>
        <v>414.49610966594133</v>
      </c>
      <c r="Y200">
        <f t="shared" si="74"/>
        <v>1284.0560333481078</v>
      </c>
      <c r="Z200">
        <f t="shared" si="75"/>
        <v>832.5198457971245</v>
      </c>
      <c r="AA200">
        <f t="shared" si="76"/>
        <v>672.01284162861123</v>
      </c>
      <c r="AB200">
        <f t="shared" si="77"/>
        <v>456.82762724884594</v>
      </c>
      <c r="AC200">
        <f t="shared" si="78"/>
        <v>134.04980567919804</v>
      </c>
      <c r="AD200">
        <f t="shared" si="79"/>
        <v>135.81361891181908</v>
      </c>
      <c r="AF200">
        <f t="shared" si="64"/>
        <v>6.7231666890736062</v>
      </c>
      <c r="AG200">
        <f t="shared" si="65"/>
        <v>10.051698028487722</v>
      </c>
      <c r="AH200">
        <f t="shared" si="66"/>
        <v>43.779894882751549</v>
      </c>
      <c r="AI200">
        <f t="shared" si="67"/>
        <v>94.615890039646175</v>
      </c>
      <c r="AJ200">
        <f t="shared" si="68"/>
        <v>139.72649390516088</v>
      </c>
      <c r="AK200">
        <f t="shared" si="69"/>
        <v>157.12656809168013</v>
      </c>
      <c r="AL200">
        <f t="shared" si="70"/>
        <v>67.099389301051559</v>
      </c>
      <c r="AM200">
        <f t="shared" si="71"/>
        <v>89.776032645990981</v>
      </c>
      <c r="AO200">
        <f t="shared" si="24"/>
        <v>6.2701506829597147</v>
      </c>
      <c r="AP200">
        <f t="shared" si="25"/>
        <v>9.3744011078373983</v>
      </c>
      <c r="AQ200">
        <f t="shared" si="26"/>
        <v>40.82994673404621</v>
      </c>
      <c r="AR200">
        <f t="shared" si="27"/>
        <v>88.240544223762853</v>
      </c>
      <c r="AS200">
        <f t="shared" si="28"/>
        <v>130.31153498110439</v>
      </c>
      <c r="AT200">
        <f t="shared" si="29"/>
        <v>145.34328400035207</v>
      </c>
      <c r="AU200">
        <f t="shared" si="30"/>
        <v>61.521939989569049</v>
      </c>
      <c r="AV200">
        <f t="shared" si="31"/>
        <v>79.730017520112412</v>
      </c>
      <c r="AX200">
        <f t="shared" si="32"/>
        <v>5.8344485705111611</v>
      </c>
      <c r="AY200">
        <f t="shared" si="33"/>
        <v>8.7229899102205604</v>
      </c>
      <c r="AZ200">
        <f t="shared" si="34"/>
        <v>37.992743141549994</v>
      </c>
      <c r="BA200">
        <f t="shared" si="35"/>
        <v>82.108858804082374</v>
      </c>
      <c r="BB200">
        <f t="shared" si="36"/>
        <v>121.25640792937611</v>
      </c>
      <c r="BC200">
        <f t="shared" si="37"/>
        <v>133.73541221168338</v>
      </c>
      <c r="BD200">
        <f t="shared" si="38"/>
        <v>55.846973160422195</v>
      </c>
      <c r="BE200">
        <f t="shared" si="39"/>
        <v>68.499496609431247</v>
      </c>
      <c r="BG200">
        <f t="shared" si="40"/>
        <v>0.31079708273872297</v>
      </c>
      <c r="BH200">
        <f t="shared" si="41"/>
        <v>0.46466770322706696</v>
      </c>
      <c r="BI200">
        <f t="shared" si="42"/>
        <v>1.3492316187132947</v>
      </c>
      <c r="BJ200">
        <f t="shared" si="43"/>
        <v>5.2486592640055632</v>
      </c>
      <c r="BK200">
        <f t="shared" si="44"/>
        <v>9.6888688088628392</v>
      </c>
      <c r="BL200">
        <f t="shared" si="45"/>
        <v>17.048978032487398</v>
      </c>
      <c r="BM200">
        <f t="shared" si="46"/>
        <v>9.1850920639327089</v>
      </c>
      <c r="BN200">
        <f t="shared" si="47"/>
        <v>9.9551375126940673</v>
      </c>
      <c r="BP200">
        <f t="shared" si="48"/>
        <v>0.2972713009132828</v>
      </c>
      <c r="BQ200">
        <f t="shared" si="49"/>
        <v>0.44444552507856339</v>
      </c>
      <c r="BR200">
        <f t="shared" si="50"/>
        <v>1.2905135241099317</v>
      </c>
      <c r="BS200">
        <f t="shared" si="51"/>
        <v>5.0202394234606142</v>
      </c>
      <c r="BT200">
        <f t="shared" si="52"/>
        <v>9.2672125806602104</v>
      </c>
      <c r="BU200">
        <f t="shared" si="53"/>
        <v>16.23748358283347</v>
      </c>
      <c r="BV200">
        <f t="shared" si="54"/>
        <v>8.576619396291763</v>
      </c>
      <c r="BW200">
        <f t="shared" si="55"/>
        <v>9.0749832338101619</v>
      </c>
      <c r="BY200">
        <f t="shared" si="56"/>
        <v>0.28311023513222494</v>
      </c>
      <c r="BZ200">
        <f t="shared" si="57"/>
        <v>0.42327354413927193</v>
      </c>
      <c r="CA200">
        <f t="shared" si="58"/>
        <v>1.2290375361820001</v>
      </c>
      <c r="CB200">
        <f t="shared" si="59"/>
        <v>4.7810910748178888</v>
      </c>
      <c r="CC200">
        <f t="shared" si="60"/>
        <v>8.825751845773933</v>
      </c>
      <c r="CD200">
        <f t="shared" si="61"/>
        <v>15.368893817368585</v>
      </c>
      <c r="CE200">
        <f t="shared" si="62"/>
        <v>7.8947226473966667</v>
      </c>
      <c r="CF200">
        <f t="shared" si="63"/>
        <v>8.109704262864895</v>
      </c>
    </row>
    <row r="201" spans="1:84" x14ac:dyDescent="0.35">
      <c r="A201" s="9">
        <v>25</v>
      </c>
      <c r="B201" s="16">
        <f t="shared" si="12"/>
        <v>240.20005119590434</v>
      </c>
      <c r="C201" s="16">
        <f t="shared" si="13"/>
        <v>424.41362429351523</v>
      </c>
      <c r="D201" s="16">
        <f t="shared" si="14"/>
        <v>1314.7792275986346</v>
      </c>
      <c r="E201" s="16">
        <f t="shared" si="15"/>
        <v>852.43927943208143</v>
      </c>
      <c r="F201" s="16">
        <f t="shared" si="16"/>
        <v>688.0918759822523</v>
      </c>
      <c r="G201" s="16">
        <f t="shared" si="17"/>
        <v>467.7579944341295</v>
      </c>
      <c r="H201" s="16">
        <f t="shared" si="18"/>
        <v>137.25717211194535</v>
      </c>
      <c r="I201" s="16">
        <f t="shared" si="19"/>
        <v>139.06318753447096</v>
      </c>
      <c r="J201" s="16">
        <f t="shared" si="21"/>
        <v>4264.0024125829341</v>
      </c>
      <c r="V201">
        <v>25</v>
      </c>
      <c r="W201">
        <f t="shared" si="72"/>
        <v>240.20005119590434</v>
      </c>
      <c r="X201">
        <f t="shared" si="73"/>
        <v>424.41362429351523</v>
      </c>
      <c r="Y201">
        <f t="shared" si="74"/>
        <v>1314.7792275986346</v>
      </c>
      <c r="Z201">
        <f t="shared" si="75"/>
        <v>852.43927943208143</v>
      </c>
      <c r="AA201">
        <f t="shared" si="76"/>
        <v>688.0918759822523</v>
      </c>
      <c r="AB201">
        <f t="shared" si="77"/>
        <v>467.7579944341295</v>
      </c>
      <c r="AC201">
        <f t="shared" si="78"/>
        <v>137.25717211194535</v>
      </c>
      <c r="AD201">
        <f t="shared" si="79"/>
        <v>139.06318753447096</v>
      </c>
      <c r="AF201">
        <f t="shared" si="64"/>
        <v>6.8841116380081147</v>
      </c>
      <c r="AG201">
        <f t="shared" si="65"/>
        <v>10.292324224552329</v>
      </c>
      <c r="AH201">
        <f t="shared" si="66"/>
        <v>44.827935675450306</v>
      </c>
      <c r="AI201">
        <f t="shared" si="67"/>
        <v>96.880886624599526</v>
      </c>
      <c r="AJ201">
        <f t="shared" si="68"/>
        <v>143.07138693940792</v>
      </c>
      <c r="AK201">
        <f t="shared" si="69"/>
        <v>160.89167352906665</v>
      </c>
      <c r="AL201">
        <f t="shared" si="70"/>
        <v>68.710318476487487</v>
      </c>
      <c r="AM201">
        <f t="shared" si="71"/>
        <v>91.961559174071638</v>
      </c>
      <c r="AO201">
        <f t="shared" si="24"/>
        <v>6.4211560183310112</v>
      </c>
      <c r="AP201">
        <f t="shared" si="25"/>
        <v>9.600166748054173</v>
      </c>
      <c r="AQ201">
        <f t="shared" si="26"/>
        <v>41.813262783614654</v>
      </c>
      <c r="AR201">
        <f t="shared" si="27"/>
        <v>90.365659495723961</v>
      </c>
      <c r="AS201">
        <f t="shared" si="28"/>
        <v>133.44985462245657</v>
      </c>
      <c r="AT201">
        <f t="shared" si="29"/>
        <v>148.87826922775048</v>
      </c>
      <c r="AU201">
        <f t="shared" si="30"/>
        <v>63.043062529064272</v>
      </c>
      <c r="AV201">
        <f t="shared" si="31"/>
        <v>81.882735047086385</v>
      </c>
      <c r="AX201">
        <f t="shared" si="32"/>
        <v>5.979682607994012</v>
      </c>
      <c r="AY201">
        <f t="shared" si="33"/>
        <v>8.9401269760928397</v>
      </c>
      <c r="AZ201">
        <f t="shared" si="34"/>
        <v>38.938477672382071</v>
      </c>
      <c r="BA201">
        <f t="shared" si="35"/>
        <v>84.152753943975867</v>
      </c>
      <c r="BB201">
        <f t="shared" si="36"/>
        <v>124.27478361328554</v>
      </c>
      <c r="BC201">
        <f t="shared" si="37"/>
        <v>137.217773748284</v>
      </c>
      <c r="BD201">
        <f t="shared" si="38"/>
        <v>57.394691386553156</v>
      </c>
      <c r="BE201">
        <f t="shared" si="39"/>
        <v>70.906036804577212</v>
      </c>
      <c r="BG201">
        <f t="shared" si="40"/>
        <v>0.31880045211252794</v>
      </c>
      <c r="BH201">
        <f t="shared" si="41"/>
        <v>0.47663341163151213</v>
      </c>
      <c r="BI201">
        <f t="shared" si="42"/>
        <v>1.3839758284086507</v>
      </c>
      <c r="BJ201">
        <f t="shared" si="43"/>
        <v>5.383818057765521</v>
      </c>
      <c r="BK201">
        <f t="shared" si="44"/>
        <v>9.9383679200139419</v>
      </c>
      <c r="BL201">
        <f t="shared" si="45"/>
        <v>17.518424189929632</v>
      </c>
      <c r="BM201">
        <f t="shared" si="46"/>
        <v>9.4664636896032022</v>
      </c>
      <c r="BN201">
        <f t="shared" si="47"/>
        <v>10.359672061373775</v>
      </c>
      <c r="BP201">
        <f t="shared" si="48"/>
        <v>0.30538677000854692</v>
      </c>
      <c r="BQ201">
        <f t="shared" si="49"/>
        <v>0.45657883196766547</v>
      </c>
      <c r="BR201">
        <f t="shared" si="50"/>
        <v>1.3257443808719493</v>
      </c>
      <c r="BS201">
        <f t="shared" si="51"/>
        <v>5.1572913277875827</v>
      </c>
      <c r="BT201">
        <f t="shared" si="52"/>
        <v>9.5202063175817866</v>
      </c>
      <c r="BU201">
        <f t="shared" si="53"/>
        <v>16.724380252625828</v>
      </c>
      <c r="BV201">
        <f t="shared" si="54"/>
        <v>8.8808557301122377</v>
      </c>
      <c r="BW201">
        <f t="shared" si="55"/>
        <v>9.5150603732521137</v>
      </c>
      <c r="BY201">
        <f t="shared" si="56"/>
        <v>0.29160687460085966</v>
      </c>
      <c r="BZ201">
        <f t="shared" si="57"/>
        <v>0.43597673270284687</v>
      </c>
      <c r="CA201">
        <f t="shared" si="58"/>
        <v>1.2659231289387591</v>
      </c>
      <c r="CB201">
        <f t="shared" si="59"/>
        <v>4.9245800840035239</v>
      </c>
      <c r="CC201">
        <f t="shared" si="60"/>
        <v>9.090628286705698</v>
      </c>
      <c r="CD201">
        <f t="shared" si="61"/>
        <v>15.890047676647518</v>
      </c>
      <c r="CE201">
        <f t="shared" si="62"/>
        <v>8.2356710218442153</v>
      </c>
      <c r="CF201">
        <f t="shared" si="63"/>
        <v>8.5923437483375285</v>
      </c>
    </row>
    <row r="202" spans="1:84" x14ac:dyDescent="0.35">
      <c r="A202" s="9">
        <v>26</v>
      </c>
      <c r="B202" s="16">
        <f t="shared" si="12"/>
        <v>245.94724029063258</v>
      </c>
      <c r="C202" s="16">
        <f t="shared" si="13"/>
        <v>434.56843209247114</v>
      </c>
      <c r="D202" s="16">
        <f t="shared" si="14"/>
        <v>1346.2375258013576</v>
      </c>
      <c r="E202" s="16">
        <f t="shared" si="15"/>
        <v>872.83531892615463</v>
      </c>
      <c r="F202" s="16">
        <f t="shared" si="16"/>
        <v>704.5556282009851</v>
      </c>
      <c r="G202" s="16">
        <f t="shared" si="17"/>
        <v>478.94988898702132</v>
      </c>
      <c r="H202" s="16">
        <f t="shared" si="18"/>
        <v>140.54128016607578</v>
      </c>
      <c r="I202" s="16">
        <f t="shared" si="19"/>
        <v>142.39050753668204</v>
      </c>
      <c r="J202" s="16">
        <f t="shared" si="21"/>
        <v>4366.0258220013802</v>
      </c>
      <c r="V202">
        <v>26</v>
      </c>
      <c r="W202">
        <f t="shared" si="72"/>
        <v>245.94724029063258</v>
      </c>
      <c r="X202">
        <f t="shared" si="73"/>
        <v>434.56843209247114</v>
      </c>
      <c r="Y202">
        <f t="shared" si="74"/>
        <v>1346.2375258013576</v>
      </c>
      <c r="Z202">
        <f t="shared" si="75"/>
        <v>872.83531892615463</v>
      </c>
      <c r="AA202">
        <f t="shared" si="76"/>
        <v>704.5556282009851</v>
      </c>
      <c r="AB202">
        <f t="shared" si="77"/>
        <v>478.94988898702132</v>
      </c>
      <c r="AC202">
        <f t="shared" si="78"/>
        <v>140.54128016607578</v>
      </c>
      <c r="AD202">
        <f t="shared" si="79"/>
        <v>142.39050753668204</v>
      </c>
      <c r="AF202">
        <f t="shared" si="64"/>
        <v>7.0488801615784009</v>
      </c>
      <c r="AG202">
        <f t="shared" si="65"/>
        <v>10.538666985355796</v>
      </c>
      <c r="AH202">
        <f t="shared" si="66"/>
        <v>45.90087480897153</v>
      </c>
      <c r="AI202">
        <f t="shared" si="67"/>
        <v>99.199692810597782</v>
      </c>
      <c r="AJ202">
        <f t="shared" si="68"/>
        <v>146.49574471144143</v>
      </c>
      <c r="AK202">
        <f t="shared" si="69"/>
        <v>164.74518880128721</v>
      </c>
      <c r="AL202">
        <f t="shared" si="70"/>
        <v>70.358301721918281</v>
      </c>
      <c r="AM202">
        <f t="shared" si="71"/>
        <v>94.191345724467908</v>
      </c>
      <c r="AO202">
        <f t="shared" si="24"/>
        <v>6.5754745582233802</v>
      </c>
      <c r="AP202">
        <f t="shared" si="25"/>
        <v>9.8308859068868912</v>
      </c>
      <c r="AQ202">
        <f t="shared" si="26"/>
        <v>42.818153747559869</v>
      </c>
      <c r="AR202">
        <f t="shared" si="27"/>
        <v>92.53740187201582</v>
      </c>
      <c r="AS202">
        <f t="shared" si="28"/>
        <v>136.65703206144036</v>
      </c>
      <c r="AT202">
        <f t="shared" si="29"/>
        <v>152.48229051814533</v>
      </c>
      <c r="AU202">
        <f t="shared" si="30"/>
        <v>64.588677787452411</v>
      </c>
      <c r="AV202">
        <f t="shared" si="31"/>
        <v>84.042483074297508</v>
      </c>
      <c r="AX202">
        <f t="shared" si="32"/>
        <v>6.1268404114396784</v>
      </c>
      <c r="AY202">
        <f t="shared" si="33"/>
        <v>9.1601402334132835</v>
      </c>
      <c r="AZ202">
        <f t="shared" si="34"/>
        <v>39.89673937612627</v>
      </c>
      <c r="BA202">
        <f t="shared" si="35"/>
        <v>86.223722461225236</v>
      </c>
      <c r="BB202">
        <f t="shared" si="36"/>
        <v>127.33314061634255</v>
      </c>
      <c r="BC202">
        <f t="shared" si="37"/>
        <v>140.71592239212396</v>
      </c>
      <c r="BD202">
        <f t="shared" si="38"/>
        <v>58.935156243601639</v>
      </c>
      <c r="BE202">
        <f t="shared" si="39"/>
        <v>73.258186427972021</v>
      </c>
      <c r="BG202">
        <f t="shared" si="40"/>
        <v>0.32684293444481161</v>
      </c>
      <c r="BH202">
        <f t="shared" si="41"/>
        <v>0.48865759718903284</v>
      </c>
      <c r="BI202">
        <f t="shared" si="42"/>
        <v>1.418889835194173</v>
      </c>
      <c r="BJ202">
        <f t="shared" si="43"/>
        <v>5.5196373808652428</v>
      </c>
      <c r="BK202">
        <f t="shared" si="44"/>
        <v>10.189086348669854</v>
      </c>
      <c r="BL202">
        <f t="shared" si="45"/>
        <v>17.984791575834571</v>
      </c>
      <c r="BM202">
        <f t="shared" si="46"/>
        <v>9.7422230930826039</v>
      </c>
      <c r="BN202">
        <f t="shared" si="47"/>
        <v>10.751024636760812</v>
      </c>
      <c r="BP202">
        <f t="shared" si="48"/>
        <v>0.3134349792709355</v>
      </c>
      <c r="BQ202">
        <f t="shared" si="49"/>
        <v>0.4686115797659734</v>
      </c>
      <c r="BR202">
        <f t="shared" si="50"/>
        <v>1.3606832493939702</v>
      </c>
      <c r="BS202">
        <f t="shared" si="51"/>
        <v>5.2932073657743457</v>
      </c>
      <c r="BT202">
        <f t="shared" si="52"/>
        <v>9.7711032790410801</v>
      </c>
      <c r="BU202">
        <f t="shared" si="53"/>
        <v>17.200806615008112</v>
      </c>
      <c r="BV202">
        <f t="shared" si="54"/>
        <v>9.1736597098577199</v>
      </c>
      <c r="BW202">
        <f t="shared" si="55"/>
        <v>9.9373662173129453</v>
      </c>
      <c r="BY202">
        <f t="shared" si="56"/>
        <v>0.29987481184547204</v>
      </c>
      <c r="BZ202">
        <f t="shared" si="57"/>
        <v>0.44833799226173798</v>
      </c>
      <c r="CA202">
        <f t="shared" si="58"/>
        <v>1.3018158800986734</v>
      </c>
      <c r="CB202">
        <f t="shared" si="59"/>
        <v>5.0642068302739585</v>
      </c>
      <c r="CC202">
        <f t="shared" si="60"/>
        <v>9.3483751052313515</v>
      </c>
      <c r="CD202">
        <f t="shared" si="61"/>
        <v>16.390647222234506</v>
      </c>
      <c r="CE202">
        <f t="shared" si="62"/>
        <v>8.5582633759782265</v>
      </c>
      <c r="CF202">
        <f t="shared" si="63"/>
        <v>9.0537020607948229</v>
      </c>
    </row>
    <row r="203" spans="1:84" x14ac:dyDescent="0.35">
      <c r="A203" s="9">
        <v>27</v>
      </c>
      <c r="B203" s="16">
        <f t="shared" si="12"/>
        <v>251.83194052378946</v>
      </c>
      <c r="C203" s="16">
        <f t="shared" si="13"/>
        <v>444.96621069992875</v>
      </c>
      <c r="D203" s="16">
        <f t="shared" si="14"/>
        <v>1378.448516551269</v>
      </c>
      <c r="E203" s="16">
        <f t="shared" si="15"/>
        <v>893.71936787389927</v>
      </c>
      <c r="F203" s="16">
        <f t="shared" si="16"/>
        <v>721.4133033049909</v>
      </c>
      <c r="G203" s="16">
        <f t="shared" si="17"/>
        <v>490.40956838843209</v>
      </c>
      <c r="H203" s="16">
        <f t="shared" si="18"/>
        <v>143.90396601359399</v>
      </c>
      <c r="I203" s="16">
        <f t="shared" si="19"/>
        <v>145.79743925061496</v>
      </c>
      <c r="J203" s="16">
        <f t="shared" si="21"/>
        <v>4470.4903126065192</v>
      </c>
      <c r="V203">
        <v>27</v>
      </c>
      <c r="W203">
        <f t="shared" si="72"/>
        <v>251.83194052378946</v>
      </c>
      <c r="X203">
        <f t="shared" si="73"/>
        <v>444.96621069992875</v>
      </c>
      <c r="Y203">
        <f t="shared" si="74"/>
        <v>1378.448516551269</v>
      </c>
      <c r="Z203">
        <f t="shared" si="75"/>
        <v>893.71936787389927</v>
      </c>
      <c r="AA203">
        <f t="shared" si="76"/>
        <v>721.4133033049909</v>
      </c>
      <c r="AB203">
        <f t="shared" si="77"/>
        <v>490.40956838843209</v>
      </c>
      <c r="AC203">
        <f t="shared" si="78"/>
        <v>143.90396601359399</v>
      </c>
      <c r="AD203">
        <f t="shared" si="79"/>
        <v>145.79743925061496</v>
      </c>
      <c r="AF203">
        <f t="shared" si="64"/>
        <v>7.217572846290162</v>
      </c>
      <c r="AG203">
        <f t="shared" si="65"/>
        <v>10.790876696159671</v>
      </c>
      <c r="AH203">
        <f t="shared" si="66"/>
        <v>46.999367282194392</v>
      </c>
      <c r="AI203">
        <f t="shared" si="67"/>
        <v>101.57372416298421</v>
      </c>
      <c r="AJ203">
        <f t="shared" si="68"/>
        <v>150.00165769446031</v>
      </c>
      <c r="AK203">
        <f t="shared" si="69"/>
        <v>168.68973225023043</v>
      </c>
      <c r="AL203">
        <f t="shared" si="70"/>
        <v>72.044632012413089</v>
      </c>
      <c r="AM203">
        <f t="shared" si="71"/>
        <v>96.468172513624523</v>
      </c>
      <c r="AO203">
        <f t="shared" si="24"/>
        <v>6.7332764260083877</v>
      </c>
      <c r="AP203">
        <f t="shared" si="25"/>
        <v>10.066812933043193</v>
      </c>
      <c r="AQ203">
        <f t="shared" si="26"/>
        <v>43.845727434697089</v>
      </c>
      <c r="AR203">
        <f t="shared" si="27"/>
        <v>94.758165518209807</v>
      </c>
      <c r="AS203">
        <f t="shared" si="28"/>
        <v>139.93660294477405</v>
      </c>
      <c r="AT203">
        <f t="shared" si="29"/>
        <v>156.1611600030879</v>
      </c>
      <c r="AU203">
        <f t="shared" si="30"/>
        <v>66.162211587761291</v>
      </c>
      <c r="AV203">
        <f t="shared" si="31"/>
        <v>86.217239356476867</v>
      </c>
      <c r="AX203">
        <f t="shared" si="32"/>
        <v>6.2763851270342457</v>
      </c>
      <c r="AY203">
        <f t="shared" si="33"/>
        <v>9.3837221245711522</v>
      </c>
      <c r="AZ203">
        <f t="shared" si="34"/>
        <v>40.870544166604141</v>
      </c>
      <c r="BA203">
        <f t="shared" si="35"/>
        <v>88.328282264822107</v>
      </c>
      <c r="BB203">
        <f t="shared" si="36"/>
        <v>130.44110443137515</v>
      </c>
      <c r="BC203">
        <f t="shared" si="37"/>
        <v>144.24583282993038</v>
      </c>
      <c r="BD203">
        <f t="shared" si="38"/>
        <v>60.477025755560938</v>
      </c>
      <c r="BE203">
        <f t="shared" si="39"/>
        <v>75.569107137898911</v>
      </c>
      <c r="BG203">
        <f t="shared" si="40"/>
        <v>0.33496518749258059</v>
      </c>
      <c r="BH203">
        <f t="shared" si="41"/>
        <v>0.50080104665605596</v>
      </c>
      <c r="BI203">
        <f t="shared" si="42"/>
        <v>1.4541501424360306</v>
      </c>
      <c r="BJ203">
        <f t="shared" si="43"/>
        <v>5.6568038507951064</v>
      </c>
      <c r="BK203">
        <f t="shared" si="44"/>
        <v>10.442291570285068</v>
      </c>
      <c r="BL203">
        <f t="shared" si="45"/>
        <v>18.45119042170375</v>
      </c>
      <c r="BM203">
        <f t="shared" si="46"/>
        <v>10.014543364164718</v>
      </c>
      <c r="BN203">
        <f t="shared" si="47"/>
        <v>11.131512680578208</v>
      </c>
      <c r="BP203">
        <f t="shared" si="48"/>
        <v>0.32147975237526116</v>
      </c>
      <c r="BQ203">
        <f t="shared" si="49"/>
        <v>0.480639190219809</v>
      </c>
      <c r="BR203">
        <f t="shared" si="50"/>
        <v>1.3956072008740916</v>
      </c>
      <c r="BS203">
        <f t="shared" si="51"/>
        <v>5.429065374828884</v>
      </c>
      <c r="BT203">
        <f t="shared" si="52"/>
        <v>10.021893120818344</v>
      </c>
      <c r="BU203">
        <f t="shared" si="53"/>
        <v>17.671197591503983</v>
      </c>
      <c r="BV203">
        <f t="shared" si="54"/>
        <v>9.4579414014701619</v>
      </c>
      <c r="BW203">
        <f t="shared" si="55"/>
        <v>10.344195427036878</v>
      </c>
      <c r="BY203">
        <f t="shared" si="56"/>
        <v>0.30801091230075012</v>
      </c>
      <c r="BZ203">
        <f t="shared" si="57"/>
        <v>0.46050214476427925</v>
      </c>
      <c r="CA203">
        <f t="shared" si="58"/>
        <v>1.3371363016758515</v>
      </c>
      <c r="CB203">
        <f t="shared" si="59"/>
        <v>5.2016071515741906</v>
      </c>
      <c r="CC203">
        <f t="shared" si="60"/>
        <v>9.602012009517189</v>
      </c>
      <c r="CD203">
        <f t="shared" si="61"/>
        <v>16.87674285789867</v>
      </c>
      <c r="CE203">
        <f t="shared" si="62"/>
        <v>8.8659615429179723</v>
      </c>
      <c r="CF203">
        <f t="shared" si="63"/>
        <v>9.4955341390538841</v>
      </c>
    </row>
    <row r="204" spans="1:84" x14ac:dyDescent="0.35">
      <c r="A204" s="9">
        <v>28</v>
      </c>
      <c r="B204" s="16">
        <f t="shared" si="12"/>
        <v>257.85744207999915</v>
      </c>
      <c r="C204" s="16">
        <f t="shared" si="13"/>
        <v>455.61277359999855</v>
      </c>
      <c r="D204" s="16">
        <f t="shared" si="14"/>
        <v>1411.4302092799958</v>
      </c>
      <c r="E204" s="16">
        <f t="shared" si="15"/>
        <v>915.10310271999685</v>
      </c>
      <c r="F204" s="16">
        <f t="shared" si="16"/>
        <v>738.67432655999767</v>
      </c>
      <c r="G204" s="16">
        <f t="shared" si="17"/>
        <v>502.14343983999839</v>
      </c>
      <c r="H204" s="16">
        <f t="shared" si="18"/>
        <v>147.34710975999954</v>
      </c>
      <c r="I204" s="16">
        <f t="shared" si="19"/>
        <v>149.28588751999953</v>
      </c>
      <c r="J204" s="16">
        <f t="shared" si="21"/>
        <v>4577.4542913599862</v>
      </c>
      <c r="V204">
        <v>28</v>
      </c>
      <c r="W204">
        <f t="shared" si="72"/>
        <v>257.85744207999915</v>
      </c>
      <c r="X204">
        <f t="shared" si="73"/>
        <v>455.61277359999855</v>
      </c>
      <c r="Y204">
        <f t="shared" si="74"/>
        <v>1411.4302092799958</v>
      </c>
      <c r="Z204">
        <f t="shared" si="75"/>
        <v>915.10310271999685</v>
      </c>
      <c r="AA204">
        <f t="shared" si="76"/>
        <v>738.67432655999767</v>
      </c>
      <c r="AB204">
        <f t="shared" si="77"/>
        <v>502.14343983999839</v>
      </c>
      <c r="AC204">
        <f t="shared" si="78"/>
        <v>147.34710975999954</v>
      </c>
      <c r="AD204">
        <f t="shared" si="79"/>
        <v>149.28588751999953</v>
      </c>
      <c r="AF204">
        <f t="shared" si="64"/>
        <v>7.3902896516600993</v>
      </c>
      <c r="AG204">
        <f t="shared" si="65"/>
        <v>11.049102804824383</v>
      </c>
      <c r="AH204">
        <f t="shared" si="66"/>
        <v>48.124064011173218</v>
      </c>
      <c r="AI204">
        <f t="shared" si="67"/>
        <v>104.00438742341461</v>
      </c>
      <c r="AJ204">
        <f t="shared" si="68"/>
        <v>153.59120333105179</v>
      </c>
      <c r="AK204">
        <f t="shared" si="69"/>
        <v>172.72783396951408</v>
      </c>
      <c r="AL204">
        <f t="shared" si="70"/>
        <v>73.770522424830105</v>
      </c>
      <c r="AM204">
        <f t="shared" si="71"/>
        <v>98.794517446218421</v>
      </c>
      <c r="AO204">
        <f t="shared" si="24"/>
        <v>6.8947085661023131</v>
      </c>
      <c r="AP204">
        <f t="shared" si="25"/>
        <v>10.308167520748686</v>
      </c>
      <c r="AQ204">
        <f t="shared" si="26"/>
        <v>44.896940717196195</v>
      </c>
      <c r="AR204">
        <f t="shared" si="27"/>
        <v>97.030018399801278</v>
      </c>
      <c r="AS204">
        <f t="shared" si="28"/>
        <v>143.29162119466949</v>
      </c>
      <c r="AT204">
        <f t="shared" si="29"/>
        <v>159.91973167723066</v>
      </c>
      <c r="AU204">
        <f t="shared" si="30"/>
        <v>67.766508067211788</v>
      </c>
      <c r="AV204">
        <f t="shared" si="31"/>
        <v>88.413867890151352</v>
      </c>
      <c r="AX204">
        <f t="shared" si="32"/>
        <v>6.4286822266922936</v>
      </c>
      <c r="AY204">
        <f t="shared" si="33"/>
        <v>9.6114190607284993</v>
      </c>
      <c r="AZ204">
        <f t="shared" si="34"/>
        <v>41.862271922635124</v>
      </c>
      <c r="BA204">
        <f t="shared" si="35"/>
        <v>90.471576682618007</v>
      </c>
      <c r="BB204">
        <f t="shared" si="36"/>
        <v>133.60627060250812</v>
      </c>
      <c r="BC204">
        <f t="shared" si="37"/>
        <v>147.82043098187762</v>
      </c>
      <c r="BD204">
        <f t="shared" si="38"/>
        <v>62.027530982524667</v>
      </c>
      <c r="BE204">
        <f t="shared" si="39"/>
        <v>77.850849756165616</v>
      </c>
      <c r="BG204">
        <f t="shared" si="40"/>
        <v>0.34319891256484036</v>
      </c>
      <c r="BH204">
        <f t="shared" si="41"/>
        <v>0.51311115614812741</v>
      </c>
      <c r="BI204">
        <f t="shared" si="42"/>
        <v>1.4898943717878375</v>
      </c>
      <c r="BJ204">
        <f t="shared" si="43"/>
        <v>5.7958528309109276</v>
      </c>
      <c r="BK204">
        <f t="shared" si="44"/>
        <v>10.698971849682785</v>
      </c>
      <c r="BL204">
        <f t="shared" si="45"/>
        <v>18.920142795075929</v>
      </c>
      <c r="BM204">
        <f t="shared" si="46"/>
        <v>10.285266657113134</v>
      </c>
      <c r="BN204">
        <f t="shared" si="47"/>
        <v>11.503329043981163</v>
      </c>
      <c r="BP204">
        <f t="shared" si="48"/>
        <v>0.32957101344565282</v>
      </c>
      <c r="BQ204">
        <f t="shared" si="49"/>
        <v>0.49273630408155716</v>
      </c>
      <c r="BR204">
        <f t="shared" si="50"/>
        <v>1.4307329658112549</v>
      </c>
      <c r="BS204">
        <f t="shared" si="51"/>
        <v>5.5657084604086169</v>
      </c>
      <c r="BT204">
        <f t="shared" si="52"/>
        <v>10.274132190498378</v>
      </c>
      <c r="BU204">
        <f t="shared" si="53"/>
        <v>18.13919328962384</v>
      </c>
      <c r="BV204">
        <f t="shared" si="54"/>
        <v>9.7362423828174389</v>
      </c>
      <c r="BW204">
        <f t="shared" si="55"/>
        <v>10.737854053807542</v>
      </c>
      <c r="BY204">
        <f t="shared" si="56"/>
        <v>0.3160922163454567</v>
      </c>
      <c r="BZ204">
        <f t="shared" si="57"/>
        <v>0.47258437203759712</v>
      </c>
      <c r="CA204">
        <f t="shared" si="58"/>
        <v>1.3722188411947958</v>
      </c>
      <c r="CB204">
        <f t="shared" si="59"/>
        <v>5.3380820855270077</v>
      </c>
      <c r="CC204">
        <f t="shared" si="60"/>
        <v>9.8539406762978814</v>
      </c>
      <c r="CD204">
        <f t="shared" si="61"/>
        <v>17.353415698061859</v>
      </c>
      <c r="CE204">
        <f t="shared" si="62"/>
        <v>9.1619514721940671</v>
      </c>
      <c r="CF204">
        <f t="shared" si="63"/>
        <v>9.9198647830453819</v>
      </c>
    </row>
    <row r="205" spans="1:84" x14ac:dyDescent="0.35">
      <c r="A205" s="9">
        <v>29</v>
      </c>
      <c r="B205" s="16">
        <f t="shared" si="12"/>
        <v>264.02711386707142</v>
      </c>
      <c r="C205" s="16">
        <f t="shared" si="13"/>
        <v>466.51407337414884</v>
      </c>
      <c r="D205" s="16">
        <f t="shared" si="14"/>
        <v>1445.2010443250231</v>
      </c>
      <c r="E205" s="16">
        <f t="shared" si="15"/>
        <v>936.99847928765189</v>
      </c>
      <c r="F205" s="16">
        <f t="shared" si="16"/>
        <v>756.34834874702426</v>
      </c>
      <c r="G205" s="16">
        <f t="shared" si="17"/>
        <v>514.15806384640234</v>
      </c>
      <c r="H205" s="16">
        <f t="shared" si="18"/>
        <v>150.87263649546941</v>
      </c>
      <c r="I205" s="16">
        <f t="shared" si="19"/>
        <v>152.85780276514666</v>
      </c>
      <c r="J205" s="16">
        <f t="shared" si="21"/>
        <v>4686.977562707938</v>
      </c>
      <c r="V205">
        <v>29</v>
      </c>
      <c r="W205">
        <f t="shared" si="72"/>
        <v>264.02711386707142</v>
      </c>
      <c r="X205">
        <f t="shared" si="73"/>
        <v>466.51407337414884</v>
      </c>
      <c r="Y205">
        <f t="shared" si="74"/>
        <v>1445.2010443250231</v>
      </c>
      <c r="Z205">
        <f t="shared" si="75"/>
        <v>936.99847928765189</v>
      </c>
      <c r="AA205">
        <f t="shared" si="76"/>
        <v>756.34834874702426</v>
      </c>
      <c r="AB205">
        <f t="shared" si="77"/>
        <v>514.15806384640234</v>
      </c>
      <c r="AC205">
        <f t="shared" si="78"/>
        <v>150.87263649546941</v>
      </c>
      <c r="AD205">
        <f t="shared" si="79"/>
        <v>152.85780276514666</v>
      </c>
      <c r="AF205">
        <f t="shared" si="64"/>
        <v>7.5671309064441132</v>
      </c>
      <c r="AG205">
        <f t="shared" si="65"/>
        <v>11.313495311253925</v>
      </c>
      <c r="AH205">
        <f t="shared" si="66"/>
        <v>49.275618316372942</v>
      </c>
      <c r="AI205">
        <f t="shared" si="67"/>
        <v>106.49309452989019</v>
      </c>
      <c r="AJ205">
        <f t="shared" si="68"/>
        <v>157.26646673764219</v>
      </c>
      <c r="AK205">
        <f t="shared" si="69"/>
        <v>176.86197896194483</v>
      </c>
      <c r="AL205">
        <f t="shared" si="70"/>
        <v>75.537134453792731</v>
      </c>
      <c r="AM205">
        <f t="shared" si="71"/>
        <v>101.17262791750889</v>
      </c>
      <c r="AO205">
        <f t="shared" si="24"/>
        <v>7.0599022612882418</v>
      </c>
      <c r="AP205">
        <f t="shared" si="25"/>
        <v>10.555145948773918</v>
      </c>
      <c r="AQ205">
        <f t="shared" si="26"/>
        <v>45.972648481855202</v>
      </c>
      <c r="AR205">
        <f t="shared" si="27"/>
        <v>99.354808074339061</v>
      </c>
      <c r="AS205">
        <f t="shared" si="28"/>
        <v>146.72481524013025</v>
      </c>
      <c r="AT205">
        <f t="shared" si="29"/>
        <v>163.76216236491567</v>
      </c>
      <c r="AU205">
        <f t="shared" si="30"/>
        <v>69.403966528380423</v>
      </c>
      <c r="AV205">
        <f t="shared" si="31"/>
        <v>90.638292795022863</v>
      </c>
      <c r="AX205">
        <f t="shared" si="32"/>
        <v>6.584024339828968</v>
      </c>
      <c r="AY205">
        <f t="shared" si="33"/>
        <v>9.8436685474018955</v>
      </c>
      <c r="AZ205">
        <f t="shared" si="34"/>
        <v>42.873828187488812</v>
      </c>
      <c r="BA205">
        <f t="shared" si="35"/>
        <v>92.657723921679093</v>
      </c>
      <c r="BB205">
        <f t="shared" si="36"/>
        <v>136.83472079989522</v>
      </c>
      <c r="BC205">
        <f t="shared" si="37"/>
        <v>151.45022119048355</v>
      </c>
      <c r="BD205">
        <f t="shared" si="38"/>
        <v>63.5927065510757</v>
      </c>
      <c r="BE205">
        <f t="shared" si="39"/>
        <v>80.114353642019694</v>
      </c>
      <c r="BG205">
        <f t="shared" si="40"/>
        <v>0.35156897258234598</v>
      </c>
      <c r="BH205">
        <f t="shared" si="41"/>
        <v>0.52562509781686761</v>
      </c>
      <c r="BI205">
        <f t="shared" si="42"/>
        <v>1.5262304581070265</v>
      </c>
      <c r="BJ205">
        <f t="shared" si="43"/>
        <v>5.9372041996690905</v>
      </c>
      <c r="BK205">
        <f t="shared" si="44"/>
        <v>10.959902269998521</v>
      </c>
      <c r="BL205">
        <f t="shared" si="45"/>
        <v>19.393691596580581</v>
      </c>
      <c r="BM205">
        <f t="shared" si="46"/>
        <v>10.555945123395084</v>
      </c>
      <c r="BN205">
        <f t="shared" si="47"/>
        <v>11.868517002832167</v>
      </c>
      <c r="BP205">
        <f t="shared" si="48"/>
        <v>0.33774775291716536</v>
      </c>
      <c r="BQ205">
        <f t="shared" si="49"/>
        <v>0.50496121532149929</v>
      </c>
      <c r="BR205">
        <f t="shared" si="50"/>
        <v>1.4662298093972044</v>
      </c>
      <c r="BS205">
        <f t="shared" si="51"/>
        <v>5.7037950827100019</v>
      </c>
      <c r="BT205">
        <f t="shared" si="52"/>
        <v>10.529035986009024</v>
      </c>
      <c r="BU205">
        <f t="shared" si="53"/>
        <v>18.607762992895097</v>
      </c>
      <c r="BV205">
        <f t="shared" si="54"/>
        <v>10.010754519965285</v>
      </c>
      <c r="BW205">
        <f t="shared" si="55"/>
        <v>11.120591548894351</v>
      </c>
      <c r="BY205">
        <f t="shared" si="56"/>
        <v>0.32417949460557433</v>
      </c>
      <c r="BZ205">
        <f t="shared" si="57"/>
        <v>0.48467553126397317</v>
      </c>
      <c r="CA205">
        <f t="shared" si="58"/>
        <v>1.4073273159646713</v>
      </c>
      <c r="CB205">
        <f t="shared" si="59"/>
        <v>5.4746579104559743</v>
      </c>
      <c r="CC205">
        <f t="shared" si="60"/>
        <v>10.106055584818179</v>
      </c>
      <c r="CD205">
        <f t="shared" si="61"/>
        <v>17.824882252999046</v>
      </c>
      <c r="CE205">
        <f t="shared" si="62"/>
        <v>9.449096927505753</v>
      </c>
      <c r="CF205">
        <f t="shared" si="63"/>
        <v>10.328859418426461</v>
      </c>
    </row>
    <row r="206" spans="1:84" x14ac:dyDescent="0.35">
      <c r="A206" s="9">
        <v>30</v>
      </c>
      <c r="B206" s="16">
        <f t="shared" si="12"/>
        <v>270.34440539958581</v>
      </c>
      <c r="C206" s="16">
        <f t="shared" si="13"/>
        <v>477.67620502934341</v>
      </c>
      <c r="D206" s="16">
        <f t="shared" si="14"/>
        <v>1479.7799032398386</v>
      </c>
      <c r="E206" s="16">
        <f t="shared" si="15"/>
        <v>959.41773946319165</v>
      </c>
      <c r="F206" s="16">
        <f t="shared" si="16"/>
        <v>774.44525155821202</v>
      </c>
      <c r="G206" s="16">
        <f t="shared" si="17"/>
        <v>526.46015788340401</v>
      </c>
      <c r="H206" s="16">
        <f t="shared" si="18"/>
        <v>154.4825173711919</v>
      </c>
      <c r="I206" s="16">
        <f t="shared" si="19"/>
        <v>156.51518207344446</v>
      </c>
      <c r="J206" s="16">
        <f t="shared" si="21"/>
        <v>4799.1213620182116</v>
      </c>
      <c r="V206">
        <v>30</v>
      </c>
      <c r="W206">
        <f t="shared" si="72"/>
        <v>270.34440539958581</v>
      </c>
      <c r="X206">
        <f t="shared" si="73"/>
        <v>477.67620502934341</v>
      </c>
      <c r="Y206">
        <f t="shared" si="74"/>
        <v>1479.7799032398386</v>
      </c>
      <c r="Z206">
        <f t="shared" si="75"/>
        <v>959.41773946319165</v>
      </c>
      <c r="AA206">
        <f t="shared" si="76"/>
        <v>774.44525155821202</v>
      </c>
      <c r="AB206">
        <f t="shared" si="77"/>
        <v>526.46015788340401</v>
      </c>
      <c r="AC206">
        <f t="shared" si="78"/>
        <v>154.4825173711919</v>
      </c>
      <c r="AD206">
        <f t="shared" si="79"/>
        <v>156.51518207344446</v>
      </c>
      <c r="AF206">
        <f t="shared" si="64"/>
        <v>7.7481979916252666</v>
      </c>
      <c r="AG206">
        <f t="shared" si="65"/>
        <v>11.584205788520139</v>
      </c>
      <c r="AH206">
        <f t="shared" si="66"/>
        <v>50.454690370147858</v>
      </c>
      <c r="AI206">
        <f t="shared" si="67"/>
        <v>109.04127222852463</v>
      </c>
      <c r="AJ206">
        <f t="shared" si="68"/>
        <v>161.02955489892588</v>
      </c>
      <c r="AK206">
        <f t="shared" si="69"/>
        <v>181.0946377489083</v>
      </c>
      <c r="AL206">
        <f t="shared" si="70"/>
        <v>77.345598761261769</v>
      </c>
      <c r="AM206">
        <f t="shared" si="71"/>
        <v>103.60457739746522</v>
      </c>
      <c r="AO206">
        <f t="shared" si="24"/>
        <v>7.228978476340199</v>
      </c>
      <c r="AP206">
        <f t="shared" si="25"/>
        <v>10.807929069600586</v>
      </c>
      <c r="AQ206">
        <f t="shared" si="26"/>
        <v>47.073638426694451</v>
      </c>
      <c r="AR206">
        <f t="shared" si="27"/>
        <v>101.7342368928561</v>
      </c>
      <c r="AS206">
        <f t="shared" si="28"/>
        <v>150.23869907263423</v>
      </c>
      <c r="AT206">
        <f t="shared" si="29"/>
        <v>167.69210734402441</v>
      </c>
      <c r="AU206">
        <f t="shared" si="30"/>
        <v>71.076648689856512</v>
      </c>
      <c r="AV206">
        <f t="shared" si="31"/>
        <v>92.895650321269869</v>
      </c>
      <c r="AX206">
        <f t="shared" si="32"/>
        <v>6.7426503136487259</v>
      </c>
      <c r="AY206">
        <f t="shared" si="33"/>
        <v>10.08082768119257</v>
      </c>
      <c r="AZ206">
        <f t="shared" si="34"/>
        <v>43.906768285610937</v>
      </c>
      <c r="BA206">
        <f t="shared" si="35"/>
        <v>94.890085305899092</v>
      </c>
      <c r="BB206">
        <f t="shared" si="36"/>
        <v>140.13141894664022</v>
      </c>
      <c r="BC206">
        <f t="shared" si="37"/>
        <v>155.1438035428132</v>
      </c>
      <c r="BD206">
        <f t="shared" si="38"/>
        <v>65.177595635795171</v>
      </c>
      <c r="BE206">
        <f t="shared" si="39"/>
        <v>82.369483460520371</v>
      </c>
      <c r="BG206">
        <f t="shared" si="40"/>
        <v>0.36009506702723737</v>
      </c>
      <c r="BH206">
        <f t="shared" si="41"/>
        <v>0.53837232404014368</v>
      </c>
      <c r="BI206">
        <f t="shared" si="42"/>
        <v>1.5632439207425621</v>
      </c>
      <c r="BJ206">
        <f t="shared" si="43"/>
        <v>6.0811906367348003</v>
      </c>
      <c r="BK206">
        <f t="shared" si="44"/>
        <v>11.225696947994171</v>
      </c>
      <c r="BL206">
        <f t="shared" si="45"/>
        <v>19.873494333870916</v>
      </c>
      <c r="BM206">
        <f t="shared" si="46"/>
        <v>10.827881497064148</v>
      </c>
      <c r="BN206">
        <f t="shared" si="47"/>
        <v>12.228957716146203</v>
      </c>
      <c r="BP206">
        <f t="shared" si="48"/>
        <v>0.34604048471627369</v>
      </c>
      <c r="BQ206">
        <f t="shared" si="49"/>
        <v>0.51735954481872026</v>
      </c>
      <c r="BR206">
        <f t="shared" si="50"/>
        <v>1.5022301986230975</v>
      </c>
      <c r="BS206">
        <f t="shared" si="51"/>
        <v>5.8438405528854567</v>
      </c>
      <c r="BT206">
        <f t="shared" si="52"/>
        <v>10.787555756402721</v>
      </c>
      <c r="BU206">
        <f t="shared" si="53"/>
        <v>19.079320155106387</v>
      </c>
      <c r="BV206">
        <f t="shared" si="54"/>
        <v>10.283349821680185</v>
      </c>
      <c r="BW206">
        <f t="shared" si="55"/>
        <v>11.494554275863258</v>
      </c>
      <c r="BY206">
        <f t="shared" si="56"/>
        <v>0.33232044959252893</v>
      </c>
      <c r="BZ206">
        <f t="shared" si="57"/>
        <v>0.49684694169848886</v>
      </c>
      <c r="CA206">
        <f t="shared" si="58"/>
        <v>1.4426688120241913</v>
      </c>
      <c r="CB206">
        <f t="shared" si="59"/>
        <v>5.6121402138083898</v>
      </c>
      <c r="CC206">
        <f t="shared" si="60"/>
        <v>10.359843825532685</v>
      </c>
      <c r="CD206">
        <f t="shared" si="61"/>
        <v>18.294610696936676</v>
      </c>
      <c r="CE206">
        <f t="shared" si="62"/>
        <v>9.7299257237355192</v>
      </c>
      <c r="CF206">
        <f t="shared" si="63"/>
        <v>10.724725483660407</v>
      </c>
    </row>
    <row r="207" spans="1:84" x14ac:dyDescent="0.35">
      <c r="A207" s="9">
        <v>31</v>
      </c>
      <c r="B207" s="16">
        <f t="shared" si="12"/>
        <v>261.69846284712531</v>
      </c>
      <c r="C207" s="16">
        <f t="shared" si="13"/>
        <v>462.3995396171012</v>
      </c>
      <c r="D207" s="16">
        <f t="shared" si="14"/>
        <v>1432.4547440053182</v>
      </c>
      <c r="E207" s="16">
        <f t="shared" si="15"/>
        <v>928.73439446498605</v>
      </c>
      <c r="F207" s="16">
        <f t="shared" si="16"/>
        <v>749.67755146432148</v>
      </c>
      <c r="G207" s="16">
        <f t="shared" si="17"/>
        <v>509.62332238650725</v>
      </c>
      <c r="H207" s="16">
        <f t="shared" si="18"/>
        <v>149.54197876978591</v>
      </c>
      <c r="I207" s="16">
        <f t="shared" si="19"/>
        <v>151.50963638517786</v>
      </c>
      <c r="J207" s="16">
        <f t="shared" si="21"/>
        <v>4645.6396299403232</v>
      </c>
      <c r="V207">
        <v>31</v>
      </c>
      <c r="W207">
        <f>W206*$C$144</f>
        <v>261.69846284712531</v>
      </c>
      <c r="X207">
        <f t="shared" ref="X207:AD222" si="80">X206*$C$144</f>
        <v>462.3995396171012</v>
      </c>
      <c r="Y207">
        <f t="shared" si="80"/>
        <v>1432.4547440053182</v>
      </c>
      <c r="Z207">
        <f t="shared" si="80"/>
        <v>928.73439446498605</v>
      </c>
      <c r="AA207">
        <f t="shared" si="80"/>
        <v>749.67755146432148</v>
      </c>
      <c r="AB207">
        <f t="shared" si="80"/>
        <v>509.62332238650725</v>
      </c>
      <c r="AC207">
        <f t="shared" si="80"/>
        <v>149.54197876978591</v>
      </c>
      <c r="AD207">
        <f t="shared" si="80"/>
        <v>151.50963638517786</v>
      </c>
      <c r="AF207">
        <f t="shared" si="64"/>
        <v>7.7824499562214307</v>
      </c>
      <c r="AG207">
        <f t="shared" si="65"/>
        <v>11.635415348081207</v>
      </c>
      <c r="AH207">
        <f t="shared" si="66"/>
        <v>50.677732201311272</v>
      </c>
      <c r="AI207">
        <f t="shared" si="67"/>
        <v>109.52330402481186</v>
      </c>
      <c r="AJ207">
        <f t="shared" si="68"/>
        <v>161.74140798002881</v>
      </c>
      <c r="AK207">
        <f t="shared" si="69"/>
        <v>182.22525503688513</v>
      </c>
      <c r="AL207">
        <f t="shared" si="70"/>
        <v>77.944162461607704</v>
      </c>
      <c r="AM207">
        <f t="shared" si="71"/>
        <v>104.74427023997207</v>
      </c>
      <c r="AO207">
        <f t="shared" si="24"/>
        <v>7.402051648101887</v>
      </c>
      <c r="AP207">
        <f t="shared" si="25"/>
        <v>11.066687975907103</v>
      </c>
      <c r="AQ207">
        <f t="shared" si="26"/>
        <v>48.20065574117892</v>
      </c>
      <c r="AR207">
        <f t="shared" si="27"/>
        <v>104.16991533807894</v>
      </c>
      <c r="AS207">
        <f t="shared" si="28"/>
        <v>153.83565101473147</v>
      </c>
      <c r="AT207">
        <f t="shared" si="29"/>
        <v>171.71286646548958</v>
      </c>
      <c r="AU207">
        <f t="shared" si="30"/>
        <v>72.7863623456943</v>
      </c>
      <c r="AV207">
        <f t="shared" si="31"/>
        <v>95.190420409026018</v>
      </c>
      <c r="AX207">
        <f t="shared" si="32"/>
        <v>6.9047597012125514</v>
      </c>
      <c r="AY207">
        <f t="shared" si="33"/>
        <v>10.32319481066191</v>
      </c>
      <c r="AZ207">
        <f t="shared" si="34"/>
        <v>44.962391665972106</v>
      </c>
      <c r="BA207">
        <f t="shared" si="35"/>
        <v>97.171469168218096</v>
      </c>
      <c r="BB207">
        <f t="shared" si="36"/>
        <v>143.50051232197154</v>
      </c>
      <c r="BC207">
        <f t="shared" si="37"/>
        <v>158.90829468317656</v>
      </c>
      <c r="BD207">
        <f t="shared" si="38"/>
        <v>66.786428286902819</v>
      </c>
      <c r="BE207">
        <f t="shared" si="39"/>
        <v>84.62509064496669</v>
      </c>
      <c r="BG207">
        <f t="shared" si="40"/>
        <v>0.36879303726585244</v>
      </c>
      <c r="BH207">
        <f t="shared" si="41"/>
        <v>0.5513765189891433</v>
      </c>
      <c r="BI207">
        <f t="shared" si="42"/>
        <v>1.60100353019949</v>
      </c>
      <c r="BJ207">
        <f t="shared" si="43"/>
        <v>6.2280796669298839</v>
      </c>
      <c r="BK207">
        <f t="shared" si="44"/>
        <v>11.496849726529678</v>
      </c>
      <c r="BL207">
        <f t="shared" si="45"/>
        <v>20.360902016973419</v>
      </c>
      <c r="BM207">
        <f t="shared" si="46"/>
        <v>11.102167276746925</v>
      </c>
      <c r="BN207">
        <f t="shared" si="47"/>
        <v>12.586366844256844</v>
      </c>
      <c r="BP207">
        <f t="shared" si="48"/>
        <v>0.35447323410285192</v>
      </c>
      <c r="BQ207">
        <f t="shared" si="49"/>
        <v>0.52996721235157418</v>
      </c>
      <c r="BR207">
        <f t="shared" si="50"/>
        <v>1.5388384318947765</v>
      </c>
      <c r="BS207">
        <f t="shared" si="51"/>
        <v>5.986250603195062</v>
      </c>
      <c r="BT207">
        <f t="shared" si="52"/>
        <v>11.050440471357593</v>
      </c>
      <c r="BU207">
        <f t="shared" si="53"/>
        <v>19.555824662365104</v>
      </c>
      <c r="BV207">
        <f t="shared" si="54"/>
        <v>10.555615659372165</v>
      </c>
      <c r="BW207">
        <f t="shared" si="55"/>
        <v>11.861755996004732</v>
      </c>
      <c r="BY207">
        <f t="shared" si="56"/>
        <v>0.34055247066677574</v>
      </c>
      <c r="BZ207">
        <f t="shared" si="57"/>
        <v>0.50915450357062775</v>
      </c>
      <c r="CA207">
        <f t="shared" si="58"/>
        <v>1.4784056439835349</v>
      </c>
      <c r="CB207">
        <f t="shared" si="59"/>
        <v>5.7511604172546296</v>
      </c>
      <c r="CC207">
        <f t="shared" si="60"/>
        <v>10.616470984054706</v>
      </c>
      <c r="CD207">
        <f t="shared" si="61"/>
        <v>18.765436371838504</v>
      </c>
      <c r="CE207">
        <f t="shared" si="62"/>
        <v>10.006637772707851</v>
      </c>
      <c r="CF207">
        <f t="shared" si="63"/>
        <v>11.109639879761833</v>
      </c>
    </row>
    <row r="208" spans="1:84" x14ac:dyDescent="0.35">
      <c r="A208" s="9">
        <v>32</v>
      </c>
      <c r="B208" s="16">
        <f t="shared" ref="B208:B236" si="81">W208</f>
        <v>253.32902804229127</v>
      </c>
      <c r="C208" s="16">
        <f t="shared" ref="C208:C236" si="82">X208</f>
        <v>447.61144052585308</v>
      </c>
      <c r="D208" s="16">
        <f t="shared" ref="D208:D236" si="83">Y208</f>
        <v>1386.6431008630686</v>
      </c>
      <c r="E208" s="16">
        <f t="shared" ref="E208:E236" si="84">Z208</f>
        <v>899.0323401200111</v>
      </c>
      <c r="F208" s="16">
        <f t="shared" ref="F208:F236" si="85">AA208</f>
        <v>725.70195251212772</v>
      </c>
      <c r="G208" s="16">
        <f t="shared" ref="G208:G236" si="86">AB208</f>
        <v>493.32494934551465</v>
      </c>
      <c r="H208" s="16">
        <f t="shared" ref="H208:H236" si="87">AC208</f>
        <v>144.75944459559503</v>
      </c>
      <c r="I208" s="16">
        <f t="shared" ref="I208:I236" si="88">AD208</f>
        <v>146.66417412974761</v>
      </c>
      <c r="J208" s="16">
        <f t="shared" si="21"/>
        <v>4497.0664301342094</v>
      </c>
      <c r="V208">
        <v>32</v>
      </c>
      <c r="W208">
        <f>W207*$C$144</f>
        <v>253.32902804229127</v>
      </c>
      <c r="X208">
        <f t="shared" si="80"/>
        <v>447.61144052585308</v>
      </c>
      <c r="Y208">
        <f t="shared" si="80"/>
        <v>1386.6431008630686</v>
      </c>
      <c r="Z208">
        <f t="shared" si="80"/>
        <v>899.0323401200111</v>
      </c>
      <c r="AA208">
        <f t="shared" si="80"/>
        <v>725.70195251212772</v>
      </c>
      <c r="AB208">
        <f t="shared" si="80"/>
        <v>493.32494934551465</v>
      </c>
      <c r="AC208">
        <f t="shared" si="80"/>
        <v>144.75944459559503</v>
      </c>
      <c r="AD208">
        <f t="shared" si="80"/>
        <v>146.66417412974761</v>
      </c>
      <c r="AF208">
        <f t="shared" si="64"/>
        <v>7.721590251237199</v>
      </c>
      <c r="AG208">
        <f t="shared" si="65"/>
        <v>11.544424985221612</v>
      </c>
      <c r="AH208">
        <f t="shared" si="66"/>
        <v>50.28142617321069</v>
      </c>
      <c r="AI208">
        <f t="shared" si="67"/>
        <v>108.66681846957616</v>
      </c>
      <c r="AJ208">
        <f t="shared" si="68"/>
        <v>160.47657050227161</v>
      </c>
      <c r="AK208">
        <f t="shared" si="69"/>
        <v>181.24304066047853</v>
      </c>
      <c r="AL208">
        <f t="shared" si="70"/>
        <v>77.685718842988152</v>
      </c>
      <c r="AM208">
        <f t="shared" si="71"/>
        <v>104.89328008344108</v>
      </c>
      <c r="AO208">
        <f t="shared" si="24"/>
        <v>7.5288510841417349</v>
      </c>
      <c r="AP208">
        <f t="shared" si="25"/>
        <v>11.256263766631804</v>
      </c>
      <c r="AQ208">
        <f t="shared" si="26"/>
        <v>49.026347894556366</v>
      </c>
      <c r="AR208">
        <f t="shared" si="27"/>
        <v>105.9543782336566</v>
      </c>
      <c r="AS208">
        <f t="shared" si="28"/>
        <v>156.47090333649723</v>
      </c>
      <c r="AT208">
        <f t="shared" si="29"/>
        <v>174.86658303690825</v>
      </c>
      <c r="AU208">
        <f t="shared" si="30"/>
        <v>74.193035104579778</v>
      </c>
      <c r="AV208">
        <f t="shared" si="31"/>
        <v>97.23767394422876</v>
      </c>
      <c r="AX208">
        <f t="shared" si="32"/>
        <v>7.0705236835089966</v>
      </c>
      <c r="AY208">
        <f t="shared" si="33"/>
        <v>10.571025865743641</v>
      </c>
      <c r="AZ208">
        <f t="shared" si="34"/>
        <v>46.041813024374385</v>
      </c>
      <c r="BA208">
        <f t="shared" si="35"/>
        <v>99.50428455817169</v>
      </c>
      <c r="BB208">
        <f t="shared" si="36"/>
        <v>146.94555855289153</v>
      </c>
      <c r="BC208">
        <f t="shared" si="37"/>
        <v>162.74966621787047</v>
      </c>
      <c r="BD208">
        <f t="shared" si="38"/>
        <v>68.422773939300498</v>
      </c>
      <c r="BE208">
        <f t="shared" si="39"/>
        <v>86.889089880122256</v>
      </c>
      <c r="BG208">
        <f t="shared" si="40"/>
        <v>0.37767587161342608</v>
      </c>
      <c r="BH208">
        <f t="shared" si="41"/>
        <v>0.56465710128438773</v>
      </c>
      <c r="BI208">
        <f t="shared" si="42"/>
        <v>1.6395656713236206</v>
      </c>
      <c r="BJ208">
        <f t="shared" si="43"/>
        <v>6.378090633500678</v>
      </c>
      <c r="BK208">
        <f t="shared" si="44"/>
        <v>11.773765506710447</v>
      </c>
      <c r="BL208">
        <f t="shared" si="45"/>
        <v>20.857024381443491</v>
      </c>
      <c r="BM208">
        <f t="shared" si="46"/>
        <v>11.37971737977589</v>
      </c>
      <c r="BN208">
        <f t="shared" si="47"/>
        <v>12.94229768709009</v>
      </c>
      <c r="BP208">
        <f t="shared" si="48"/>
        <v>0.36306511600065228</v>
      </c>
      <c r="BQ208">
        <f t="shared" si="49"/>
        <v>0.54281279633411561</v>
      </c>
      <c r="BR208">
        <f t="shared" si="50"/>
        <v>1.5761374908776045</v>
      </c>
      <c r="BS208">
        <f t="shared" si="51"/>
        <v>6.1313480414359551</v>
      </c>
      <c r="BT208">
        <f t="shared" si="52"/>
        <v>11.318286024460846</v>
      </c>
      <c r="BU208">
        <f t="shared" si="53"/>
        <v>20.038871075130093</v>
      </c>
      <c r="BV208">
        <f t="shared" si="54"/>
        <v>10.828891468059545</v>
      </c>
      <c r="BW208">
        <f t="shared" si="55"/>
        <v>12.224061420130788</v>
      </c>
      <c r="BY208">
        <f t="shared" si="56"/>
        <v>0.34890492872842144</v>
      </c>
      <c r="BZ208">
        <f t="shared" si="57"/>
        <v>0.5216421288391957</v>
      </c>
      <c r="CA208">
        <f t="shared" si="58"/>
        <v>1.5146653167302797</v>
      </c>
      <c r="CB208">
        <f t="shared" si="59"/>
        <v>5.8922145288188901</v>
      </c>
      <c r="CC208">
        <f t="shared" si="60"/>
        <v>10.876852676436439</v>
      </c>
      <c r="CD208">
        <f t="shared" si="61"/>
        <v>19.239669346154464</v>
      </c>
      <c r="CE208">
        <f t="shared" si="62"/>
        <v>10.281126716040008</v>
      </c>
      <c r="CF208">
        <f t="shared" si="63"/>
        <v>11.485697937883282</v>
      </c>
    </row>
    <row r="209" spans="1:84" x14ac:dyDescent="0.35">
      <c r="A209" s="9">
        <v>33</v>
      </c>
      <c r="B209" s="16">
        <f t="shared" si="81"/>
        <v>245.22725793135834</v>
      </c>
      <c r="C209" s="16">
        <f t="shared" si="82"/>
        <v>433.29628281104675</v>
      </c>
      <c r="D209" s="16">
        <f t="shared" si="83"/>
        <v>1342.296569729541</v>
      </c>
      <c r="E209" s="16">
        <f t="shared" si="84"/>
        <v>870.28019356091079</v>
      </c>
      <c r="F209" s="16">
        <f t="shared" si="85"/>
        <v>702.49312234471836</v>
      </c>
      <c r="G209" s="16">
        <f t="shared" si="86"/>
        <v>477.54781807685578</v>
      </c>
      <c r="H209" s="16">
        <f t="shared" si="87"/>
        <v>140.12986167506193</v>
      </c>
      <c r="I209" s="16">
        <f t="shared" si="88"/>
        <v>141.97367564447063</v>
      </c>
      <c r="J209" s="16">
        <f t="shared" si="21"/>
        <v>4353.244781773964</v>
      </c>
      <c r="V209">
        <v>33</v>
      </c>
      <c r="W209">
        <f t="shared" ref="W209:W235" si="89">W208*$C$144</f>
        <v>245.22725793135834</v>
      </c>
      <c r="X209">
        <f t="shared" si="80"/>
        <v>433.29628281104675</v>
      </c>
      <c r="Y209">
        <f t="shared" si="80"/>
        <v>1342.296569729541</v>
      </c>
      <c r="Z209">
        <f t="shared" si="80"/>
        <v>870.28019356091079</v>
      </c>
      <c r="AA209">
        <f t="shared" si="80"/>
        <v>702.49312234471836</v>
      </c>
      <c r="AB209">
        <f t="shared" si="80"/>
        <v>477.54781807685578</v>
      </c>
      <c r="AC209">
        <f t="shared" si="80"/>
        <v>140.12986167506193</v>
      </c>
      <c r="AD209">
        <f t="shared" si="80"/>
        <v>141.97367564447063</v>
      </c>
      <c r="AF209">
        <f t="shared" si="64"/>
        <v>7.5999994134717159</v>
      </c>
      <c r="AG209">
        <f t="shared" si="65"/>
        <v>11.362636485728393</v>
      </c>
      <c r="AH209">
        <f t="shared" si="66"/>
        <v>49.489651353060864</v>
      </c>
      <c r="AI209">
        <f t="shared" si="67"/>
        <v>106.95565677035125</v>
      </c>
      <c r="AJ209">
        <f t="shared" si="68"/>
        <v>157.94956764220967</v>
      </c>
      <c r="AK209">
        <f t="shared" si="69"/>
        <v>178.83856748834575</v>
      </c>
      <c r="AL209">
        <f t="shared" si="70"/>
        <v>76.826184547427701</v>
      </c>
      <c r="AM209">
        <f t="shared" si="71"/>
        <v>104.28776893897543</v>
      </c>
      <c r="AO209">
        <f t="shared" ref="AO209:AO236" si="90">AO208+AF208/B$164-AO208/B$164</f>
        <v>7.5930974731735557</v>
      </c>
      <c r="AP209">
        <f t="shared" ref="AP209:AP236" si="91">AP208+AG208/C$164-AP208/C$164</f>
        <v>11.352317506161741</v>
      </c>
      <c r="AQ209">
        <f t="shared" ref="AQ209:AQ236" si="92">AQ208+AH208/D$164-AQ208/D$164</f>
        <v>49.444707320774469</v>
      </c>
      <c r="AR209">
        <f t="shared" ref="AR209:AR236" si="93">AR208+AI208/E$164-AR208/E$164</f>
        <v>106.85852497896312</v>
      </c>
      <c r="AS209">
        <f t="shared" ref="AS209:AS236" si="94">AS208+AJ208/F$164-AS208/F$164</f>
        <v>157.80612572508869</v>
      </c>
      <c r="AT209">
        <f t="shared" ref="AT209:AT236" si="95">AT208+AK208/G$164-AT208/G$164</f>
        <v>176.77952032397934</v>
      </c>
      <c r="AU209">
        <f t="shared" ref="AU209:AU236" si="96">AU208+AL208/H$164-AU208/H$164</f>
        <v>75.14558521505478</v>
      </c>
      <c r="AV209">
        <f t="shared" ref="AV209:AV236" si="97">AV208+AM208/I$164-AV208/I$164</f>
        <v>98.878160974059981</v>
      </c>
      <c r="AX209">
        <f t="shared" ref="AX209:AX236" si="98">AX208+AO208/B$164-AX208/B$164</f>
        <v>7.2232994837199094</v>
      </c>
      <c r="AY209">
        <f t="shared" ref="AY209:AY236" si="99">AY208+AP208/C$164-AY208/C$164</f>
        <v>10.799438499373029</v>
      </c>
      <c r="AZ209">
        <f t="shared" ref="AZ209:AZ236" si="100">AZ208+AQ208/D$164-AZ208/D$164</f>
        <v>47.036657981101712</v>
      </c>
      <c r="BA209">
        <f t="shared" ref="BA209:BA236" si="101">BA208+AR208/E$164-BA208/E$164</f>
        <v>101.65431578333332</v>
      </c>
      <c r="BB209">
        <f t="shared" ref="BB209:BB236" si="102">BB208+AS208/F$164-BB208/F$164</f>
        <v>150.1206734807601</v>
      </c>
      <c r="BC209">
        <f t="shared" ref="BC209:BC236" si="103">BC208+AT208/G$164-BC208/G$164</f>
        <v>166.38474126358179</v>
      </c>
      <c r="BD209">
        <f t="shared" ref="BD209:BD236" si="104">BD208+AU208/H$164-BD208/H$164</f>
        <v>69.996481529831215</v>
      </c>
      <c r="BE209">
        <f t="shared" ref="BE209:BE236" si="105">BE208+AV208/I$164-BE208/I$164</f>
        <v>89.106643608145077</v>
      </c>
      <c r="BG209">
        <f t="shared" ref="BG209:BG236" si="106">BG208+AX208/B$164*B$157-BG208/B$165</f>
        <v>0.38675447142900371</v>
      </c>
      <c r="BH209">
        <f t="shared" ref="BH209:BH236" si="107">BH208+AY208/C$164*C$157-BH208/C$165</f>
        <v>0.57823036937187644</v>
      </c>
      <c r="BI209">
        <f t="shared" ref="BI209:BI236" si="108">BI208+AZ208/D$164*D$157-BI208/D$165</f>
        <v>1.6789776690711011</v>
      </c>
      <c r="BJ209">
        <f t="shared" ref="BJ209:BJ236" si="109">BJ208+BA208/E$164*E$157-BJ208/E$165</f>
        <v>6.5314076357271382</v>
      </c>
      <c r="BK209">
        <f t="shared" ref="BK209:BK236" si="110">BK208+BB208/F$164*F$157-BK208/F$165</f>
        <v>12.056784130328754</v>
      </c>
      <c r="BL209">
        <f t="shared" ref="BL209:BL236" si="111">BL208+BC208/G$164*G$157-BL208/G$165</f>
        <v>21.362783050007032</v>
      </c>
      <c r="BM209">
        <f t="shared" ref="BM209:BM236" si="112">BM208+BD208/H$164*H$157-BM208/H$165</f>
        <v>11.661300779135988</v>
      </c>
      <c r="BN209">
        <f t="shared" ref="BN209:BN236" si="113">BN208+BE208/I$164*I$157-BN208/I$165</f>
        <v>13.298148762697508</v>
      </c>
      <c r="BP209">
        <f t="shared" ref="BP209:BP236" si="114">BP208+BG208/B$165-BP208/B$165</f>
        <v>0.37183156936831652</v>
      </c>
      <c r="BQ209">
        <f t="shared" ref="BQ209:BQ236" si="115">BQ208+BH208/C$165-BQ208/C$165</f>
        <v>0.55591937930427893</v>
      </c>
      <c r="BR209">
        <f t="shared" ref="BR209:BR236" si="116">BR208+BI208/D$165-BR208/D$165</f>
        <v>1.6141943991452141</v>
      </c>
      <c r="BS209">
        <f t="shared" ref="BS209:BS236" si="117">BS208+BJ208/E$165-BS208/E$165</f>
        <v>6.2793935966747885</v>
      </c>
      <c r="BT209">
        <f t="shared" ref="BT209:BT236" si="118">BT208+BK208/F$165-BT208/F$165</f>
        <v>11.591573713810607</v>
      </c>
      <c r="BU209">
        <f t="shared" ref="BU209:BU236" si="119">BU208+BL208/G$165-BU208/G$165</f>
        <v>20.529763058918135</v>
      </c>
      <c r="BV209">
        <f t="shared" ref="BV209:BV236" si="120">BV208+BM208/H$165-BV208/H$165</f>
        <v>11.104304423917718</v>
      </c>
      <c r="BW209">
        <f t="shared" ref="BW209:BW236" si="121">BW208+BN208/I$165-BW208/I$165</f>
        <v>12.583179553610439</v>
      </c>
      <c r="BY209">
        <f t="shared" ref="BY209:BY236" si="122">BY208+BP208/B$165-BY208/B$165</f>
        <v>0.35740104109175985</v>
      </c>
      <c r="BZ209">
        <f t="shared" ref="BZ209:BZ236" si="123">BZ208+BQ208/C$165-BZ208/C$165</f>
        <v>0.53434452933614773</v>
      </c>
      <c r="CA209">
        <f t="shared" ref="CA209:CA236" si="124">CA208+BR208/D$165-CA208/D$165</f>
        <v>1.5515486212186744</v>
      </c>
      <c r="CB209">
        <f t="shared" ref="CB209:CB236" si="125">CB208+BS208/E$165-CB208/E$165</f>
        <v>6.0356946363891293</v>
      </c>
      <c r="CC209">
        <f t="shared" ref="CC209:CC236" si="126">CC208+BT208/F$165-CC208/F$165</f>
        <v>11.141712685251083</v>
      </c>
      <c r="CD209">
        <f t="shared" ref="CD209:CD236" si="127">CD208+BU208/G$165-CD208/G$165</f>
        <v>19.719190383539839</v>
      </c>
      <c r="CE209">
        <f t="shared" ref="CE209:CE236" si="128">CE208+BV208/H$165-CE208/H$165</f>
        <v>10.555009092049776</v>
      </c>
      <c r="CF209">
        <f t="shared" ref="CF209:CF236" si="129">CF208+BW208/I$165-CF208/I$165</f>
        <v>11.854879679007038</v>
      </c>
    </row>
    <row r="210" spans="1:84" x14ac:dyDescent="0.35">
      <c r="A210" s="9">
        <v>34</v>
      </c>
      <c r="B210" s="16">
        <f t="shared" si="81"/>
        <v>237.38459227220361</v>
      </c>
      <c r="C210" s="16">
        <f t="shared" si="82"/>
        <v>419.43894123284105</v>
      </c>
      <c r="D210" s="16">
        <f t="shared" si="83"/>
        <v>1299.368294542589</v>
      </c>
      <c r="E210" s="16">
        <f t="shared" si="84"/>
        <v>842.44757558255719</v>
      </c>
      <c r="F210" s="16">
        <f t="shared" si="85"/>
        <v>680.0265387647338</v>
      </c>
      <c r="G210" s="16">
        <f t="shared" si="86"/>
        <v>462.27525863534396</v>
      </c>
      <c r="H210" s="16">
        <f t="shared" si="87"/>
        <v>135.64833844125923</v>
      </c>
      <c r="I210" s="16">
        <f t="shared" si="88"/>
        <v>137.43318499969683</v>
      </c>
      <c r="J210" s="16">
        <f t="shared" si="21"/>
        <v>4214.0227244712241</v>
      </c>
      <c r="V210">
        <v>34</v>
      </c>
      <c r="W210">
        <f t="shared" si="89"/>
        <v>237.38459227220361</v>
      </c>
      <c r="X210">
        <f t="shared" si="80"/>
        <v>419.43894123284105</v>
      </c>
      <c r="Y210">
        <f t="shared" si="80"/>
        <v>1299.368294542589</v>
      </c>
      <c r="Z210">
        <f t="shared" si="80"/>
        <v>842.44757558255719</v>
      </c>
      <c r="AA210">
        <f t="shared" si="80"/>
        <v>680.0265387647338</v>
      </c>
      <c r="AB210">
        <f t="shared" si="80"/>
        <v>462.27525863534396</v>
      </c>
      <c r="AC210">
        <f t="shared" si="80"/>
        <v>135.64833844125923</v>
      </c>
      <c r="AD210">
        <f t="shared" si="80"/>
        <v>137.43318499969683</v>
      </c>
      <c r="AF210">
        <f t="shared" ref="AF210:AF236" si="130">AF209+W210*B$153-AF209/B$164</f>
        <v>7.4405121983698468</v>
      </c>
      <c r="AG210">
        <f t="shared" ref="AG210:AG236" si="131">AG209+X210*C$153-AG209/C$164</f>
        <v>11.124189723994251</v>
      </c>
      <c r="AH210">
        <f t="shared" ref="AH210:AH236" si="132">AH209+Y210*D$153-AH209/D$164</f>
        <v>48.451103026771378</v>
      </c>
      <c r="AI210">
        <f t="shared" ref="AI210:AI236" si="133">AI209+Z210*E$153-AI209/E$164</f>
        <v>104.7111750395425</v>
      </c>
      <c r="AJ210">
        <f t="shared" ref="AJ210:AJ236" si="134">AJ209+AA210*F$153-AJ209/F$164</f>
        <v>154.6349704561695</v>
      </c>
      <c r="AK210">
        <f t="shared" ref="AK210:AK236" si="135">AK209+AB210*G$153-AK209/G$164</f>
        <v>175.4934224462765</v>
      </c>
      <c r="AL210">
        <f t="shared" ref="AL210:AL236" si="136">AL209+AC210*H$153-AL209/H$164</f>
        <v>75.550971189972955</v>
      </c>
      <c r="AM210">
        <f t="shared" ref="AM210:AM236" si="137">AM209+AD210*I$153-AM209/I$164</f>
        <v>103.11252919138765</v>
      </c>
      <c r="AO210">
        <f t="shared" si="90"/>
        <v>7.5953981199396097</v>
      </c>
      <c r="AP210">
        <f t="shared" si="91"/>
        <v>11.355757166017291</v>
      </c>
      <c r="AQ210">
        <f t="shared" si="92"/>
        <v>49.45968866486993</v>
      </c>
      <c r="AR210">
        <f t="shared" si="93"/>
        <v>106.89090224275915</v>
      </c>
      <c r="AS210">
        <f t="shared" si="94"/>
        <v>157.85393969746235</v>
      </c>
      <c r="AT210">
        <f t="shared" si="95"/>
        <v>177.39723447328927</v>
      </c>
      <c r="AU210">
        <f t="shared" si="96"/>
        <v>75.603930487520117</v>
      </c>
      <c r="AV210">
        <f t="shared" si="97"/>
        <v>100.03736268082758</v>
      </c>
      <c r="AX210">
        <f t="shared" si="98"/>
        <v>7.3465654802044575</v>
      </c>
      <c r="AY210">
        <f t="shared" si="99"/>
        <v>10.983731501635933</v>
      </c>
      <c r="AZ210">
        <f t="shared" si="100"/>
        <v>47.839341094325967</v>
      </c>
      <c r="BA210">
        <f t="shared" si="101"/>
        <v>103.38905218187659</v>
      </c>
      <c r="BB210">
        <f t="shared" si="102"/>
        <v>152.68249089553632</v>
      </c>
      <c r="BC210">
        <f t="shared" si="103"/>
        <v>169.50317498170105</v>
      </c>
      <c r="BD210">
        <f t="shared" si="104"/>
        <v>71.400782534892187</v>
      </c>
      <c r="BE210">
        <f t="shared" si="105"/>
        <v>91.200540186555401</v>
      </c>
      <c r="BG210">
        <f t="shared" si="106"/>
        <v>0.3954784380289319</v>
      </c>
      <c r="BH210">
        <f t="shared" si="107"/>
        <v>0.59127343106118491</v>
      </c>
      <c r="BI210">
        <f t="shared" si="108"/>
        <v>1.7168501338751454</v>
      </c>
      <c r="BJ210">
        <f t="shared" si="109"/>
        <v>6.6787356856241882</v>
      </c>
      <c r="BK210">
        <f t="shared" si="110"/>
        <v>12.328747326169506</v>
      </c>
      <c r="BL210">
        <f t="shared" si="111"/>
        <v>21.855892521089352</v>
      </c>
      <c r="BM210">
        <f t="shared" si="112"/>
        <v>11.939434232171445</v>
      </c>
      <c r="BN210">
        <f t="shared" si="113"/>
        <v>13.650310664845868</v>
      </c>
      <c r="BP210">
        <f t="shared" si="114"/>
        <v>0.38078531060472887</v>
      </c>
      <c r="BQ210">
        <f t="shared" si="115"/>
        <v>0.56930597334483735</v>
      </c>
      <c r="BR210">
        <f t="shared" si="116"/>
        <v>1.6530643611007463</v>
      </c>
      <c r="BS210">
        <f t="shared" si="117"/>
        <v>6.430602020106198</v>
      </c>
      <c r="BT210">
        <f t="shared" si="118"/>
        <v>11.870699963721496</v>
      </c>
      <c r="BU210">
        <f t="shared" si="119"/>
        <v>21.029575053571477</v>
      </c>
      <c r="BV210">
        <f t="shared" si="120"/>
        <v>11.382802601526851</v>
      </c>
      <c r="BW210">
        <f t="shared" si="121"/>
        <v>12.940664158153973</v>
      </c>
      <c r="BY210">
        <f t="shared" si="122"/>
        <v>0.36605935805769385</v>
      </c>
      <c r="BZ210">
        <f t="shared" si="123"/>
        <v>0.54728943931702645</v>
      </c>
      <c r="CA210">
        <f t="shared" si="124"/>
        <v>1.5891360879745984</v>
      </c>
      <c r="CB210">
        <f t="shared" si="125"/>
        <v>6.1819140125605241</v>
      </c>
      <c r="CC210">
        <f t="shared" si="126"/>
        <v>11.4116293023868</v>
      </c>
      <c r="CD210">
        <f t="shared" si="127"/>
        <v>20.205533988766817</v>
      </c>
      <c r="CE210">
        <f t="shared" si="128"/>
        <v>10.829656757983747</v>
      </c>
      <c r="CF210">
        <f t="shared" si="129"/>
        <v>12.21902961630874</v>
      </c>
    </row>
    <row r="211" spans="1:84" x14ac:dyDescent="0.35">
      <c r="A211" s="9">
        <v>35</v>
      </c>
      <c r="B211" s="16">
        <f t="shared" si="81"/>
        <v>229.79274458964798</v>
      </c>
      <c r="C211" s="16">
        <f t="shared" si="82"/>
        <v>406.02477427494199</v>
      </c>
      <c r="D211" s="16">
        <f t="shared" si="83"/>
        <v>1257.8129177538633</v>
      </c>
      <c r="E211" s="16">
        <f t="shared" si="84"/>
        <v>815.50507854371313</v>
      </c>
      <c r="F211" s="16">
        <f t="shared" si="85"/>
        <v>658.27846382448047</v>
      </c>
      <c r="G211" s="16">
        <f t="shared" si="86"/>
        <v>447.4911342008935</v>
      </c>
      <c r="H211" s="16">
        <f t="shared" si="87"/>
        <v>131.31013976551316</v>
      </c>
      <c r="I211" s="16">
        <f t="shared" si="88"/>
        <v>133.03790476242779</v>
      </c>
      <c r="J211" s="16">
        <f t="shared" si="21"/>
        <v>4079.2531577154814</v>
      </c>
      <c r="V211">
        <v>35</v>
      </c>
      <c r="W211">
        <f t="shared" si="89"/>
        <v>229.79274458964798</v>
      </c>
      <c r="X211">
        <f t="shared" si="80"/>
        <v>406.02477427494199</v>
      </c>
      <c r="Y211">
        <f t="shared" si="80"/>
        <v>1257.8129177538633</v>
      </c>
      <c r="Z211">
        <f t="shared" si="80"/>
        <v>815.50507854371313</v>
      </c>
      <c r="AA211">
        <f t="shared" si="80"/>
        <v>658.27846382448047</v>
      </c>
      <c r="AB211">
        <f t="shared" si="80"/>
        <v>447.4911342008935</v>
      </c>
      <c r="AC211">
        <f t="shared" si="80"/>
        <v>131.31013976551316</v>
      </c>
      <c r="AD211">
        <f t="shared" si="80"/>
        <v>133.03790476242779</v>
      </c>
      <c r="AF211">
        <f t="shared" si="130"/>
        <v>7.2582689114763781</v>
      </c>
      <c r="AG211">
        <f t="shared" si="131"/>
        <v>10.851720726527727</v>
      </c>
      <c r="AH211">
        <f t="shared" si="132"/>
        <v>47.264371786528606</v>
      </c>
      <c r="AI211">
        <f t="shared" si="133"/>
        <v>102.1464445203365</v>
      </c>
      <c r="AJ211">
        <f t="shared" si="134"/>
        <v>150.84743748353608</v>
      </c>
      <c r="AK211">
        <f t="shared" si="135"/>
        <v>171.54296031660843</v>
      </c>
      <c r="AL211">
        <f t="shared" si="136"/>
        <v>73.994236695617332</v>
      </c>
      <c r="AM211">
        <f t="shared" si="137"/>
        <v>101.51201579331372</v>
      </c>
      <c r="AO211">
        <f t="shared" si="90"/>
        <v>7.5437694794163548</v>
      </c>
      <c r="AP211">
        <f t="shared" si="91"/>
        <v>11.278568018676276</v>
      </c>
      <c r="AQ211">
        <f t="shared" si="92"/>
        <v>49.123493452170408</v>
      </c>
      <c r="AR211">
        <f t="shared" si="93"/>
        <v>106.16432650835361</v>
      </c>
      <c r="AS211">
        <f t="shared" si="94"/>
        <v>156.78094995036474</v>
      </c>
      <c r="AT211">
        <f t="shared" si="95"/>
        <v>176.82609086518545</v>
      </c>
      <c r="AU211">
        <f t="shared" si="96"/>
        <v>75.589487042734532</v>
      </c>
      <c r="AV211">
        <f t="shared" si="97"/>
        <v>100.69632693309046</v>
      </c>
      <c r="AX211">
        <f t="shared" si="98"/>
        <v>7.4295096934495088</v>
      </c>
      <c r="AY211">
        <f t="shared" si="99"/>
        <v>11.107740056429719</v>
      </c>
      <c r="AZ211">
        <f t="shared" si="100"/>
        <v>48.37945695117395</v>
      </c>
      <c r="BA211">
        <f t="shared" si="101"/>
        <v>104.5563355355041</v>
      </c>
      <c r="BB211">
        <f t="shared" si="102"/>
        <v>154.406307162845</v>
      </c>
      <c r="BC211">
        <f t="shared" si="103"/>
        <v>171.87139282917752</v>
      </c>
      <c r="BD211">
        <f t="shared" si="104"/>
        <v>72.547095612881634</v>
      </c>
      <c r="BE211">
        <f t="shared" si="105"/>
        <v>93.094145006756577</v>
      </c>
      <c r="BG211">
        <f t="shared" si="106"/>
        <v>0.40307689121838808</v>
      </c>
      <c r="BH211">
        <f t="shared" si="107"/>
        <v>0.60263375581233847</v>
      </c>
      <c r="BI211">
        <f t="shared" si="108"/>
        <v>1.7498365223128576</v>
      </c>
      <c r="BJ211">
        <f t="shared" si="109"/>
        <v>6.8070563615247393</v>
      </c>
      <c r="BK211">
        <f t="shared" si="110"/>
        <v>12.565623475244621</v>
      </c>
      <c r="BL211">
        <f t="shared" si="111"/>
        <v>22.302611006971823</v>
      </c>
      <c r="BM211">
        <f t="shared" si="112"/>
        <v>12.201058137312678</v>
      </c>
      <c r="BN211">
        <f t="shared" si="113"/>
        <v>13.990912061366572</v>
      </c>
      <c r="BP211">
        <f t="shared" si="114"/>
        <v>0.38960118705925068</v>
      </c>
      <c r="BQ211">
        <f t="shared" si="115"/>
        <v>0.58248644797464588</v>
      </c>
      <c r="BR211">
        <f t="shared" si="116"/>
        <v>1.6913358247653858</v>
      </c>
      <c r="BS211">
        <f t="shared" si="117"/>
        <v>6.5794822194169935</v>
      </c>
      <c r="BT211">
        <f t="shared" si="118"/>
        <v>12.145528381190299</v>
      </c>
      <c r="BU211">
        <f t="shared" si="119"/>
        <v>21.525365534082205</v>
      </c>
      <c r="BV211">
        <f t="shared" si="120"/>
        <v>11.661118416849147</v>
      </c>
      <c r="BW211">
        <f t="shared" si="121"/>
        <v>13.295487411499924</v>
      </c>
      <c r="BY211">
        <f t="shared" si="122"/>
        <v>0.3748949295859148</v>
      </c>
      <c r="BZ211">
        <f t="shared" si="123"/>
        <v>0.5604993597337129</v>
      </c>
      <c r="CA211">
        <f t="shared" si="124"/>
        <v>1.6274930518502873</v>
      </c>
      <c r="CB211">
        <f t="shared" si="125"/>
        <v>6.3311268170879273</v>
      </c>
      <c r="CC211">
        <f t="shared" si="126"/>
        <v>11.687071699187619</v>
      </c>
      <c r="CD211">
        <f t="shared" si="127"/>
        <v>20.699958627649615</v>
      </c>
      <c r="CE211">
        <f t="shared" si="128"/>
        <v>11.106229679755298</v>
      </c>
      <c r="CF211">
        <f t="shared" si="129"/>
        <v>12.579846887231358</v>
      </c>
    </row>
    <row r="212" spans="1:84" x14ac:dyDescent="0.35">
      <c r="A212" s="9">
        <v>36</v>
      </c>
      <c r="B212" s="16">
        <f t="shared" si="81"/>
        <v>222.44369342005658</v>
      </c>
      <c r="C212" s="16">
        <f t="shared" si="82"/>
        <v>393.03960867453611</v>
      </c>
      <c r="D212" s="16">
        <f t="shared" si="83"/>
        <v>1217.5865324045208</v>
      </c>
      <c r="E212" s="16">
        <f t="shared" si="84"/>
        <v>789.4242352952383</v>
      </c>
      <c r="F212" s="16">
        <f t="shared" si="85"/>
        <v>637.22591874467344</v>
      </c>
      <c r="G212" s="16">
        <f t="shared" si="86"/>
        <v>433.1798240285313</v>
      </c>
      <c r="H212" s="16">
        <f t="shared" si="87"/>
        <v>127.11068195431807</v>
      </c>
      <c r="I212" s="16">
        <f t="shared" si="88"/>
        <v>128.78319092740117</v>
      </c>
      <c r="J212" s="16">
        <f t="shared" si="21"/>
        <v>3948.7936854492755</v>
      </c>
      <c r="V212">
        <v>36</v>
      </c>
      <c r="W212">
        <f t="shared" si="89"/>
        <v>222.44369342005658</v>
      </c>
      <c r="X212">
        <f t="shared" si="80"/>
        <v>393.03960867453611</v>
      </c>
      <c r="Y212">
        <f t="shared" si="80"/>
        <v>1217.5865324045208</v>
      </c>
      <c r="Z212">
        <f t="shared" si="80"/>
        <v>789.4242352952383</v>
      </c>
      <c r="AA212">
        <f t="shared" si="80"/>
        <v>637.22591874467344</v>
      </c>
      <c r="AB212">
        <f t="shared" si="80"/>
        <v>433.1798240285313</v>
      </c>
      <c r="AC212">
        <f t="shared" si="80"/>
        <v>127.11068195431807</v>
      </c>
      <c r="AD212">
        <f t="shared" si="80"/>
        <v>128.78319092740117</v>
      </c>
      <c r="AF212">
        <f t="shared" si="130"/>
        <v>7.0632828751848162</v>
      </c>
      <c r="AG212">
        <f t="shared" si="131"/>
        <v>10.560200250059433</v>
      </c>
      <c r="AH212">
        <f t="shared" si="132"/>
        <v>45.994662352383202</v>
      </c>
      <c r="AI212">
        <f t="shared" si="133"/>
        <v>99.402383838483786</v>
      </c>
      <c r="AJ212">
        <f t="shared" si="134"/>
        <v>146.79507399599058</v>
      </c>
      <c r="AK212">
        <f t="shared" si="135"/>
        <v>167.22022954237784</v>
      </c>
      <c r="AL212">
        <f t="shared" si="136"/>
        <v>72.252885545853701</v>
      </c>
      <c r="AM212">
        <f t="shared" si="137"/>
        <v>99.599013636844205</v>
      </c>
      <c r="AO212">
        <f t="shared" si="90"/>
        <v>7.4486026234363631</v>
      </c>
      <c r="AP212">
        <f t="shared" si="91"/>
        <v>11.136285587960092</v>
      </c>
      <c r="AQ212">
        <f t="shared" si="92"/>
        <v>48.503786230289805</v>
      </c>
      <c r="AR212">
        <f t="shared" si="93"/>
        <v>104.82503251234789</v>
      </c>
      <c r="AS212">
        <f t="shared" si="94"/>
        <v>154.80311246142185</v>
      </c>
      <c r="AT212">
        <f t="shared" si="95"/>
        <v>175.24115170061236</v>
      </c>
      <c r="AU212">
        <f t="shared" si="96"/>
        <v>75.154418766248028</v>
      </c>
      <c r="AV212">
        <f t="shared" si="97"/>
        <v>100.8711174031383</v>
      </c>
      <c r="AX212">
        <f t="shared" si="98"/>
        <v>7.4675962887717908</v>
      </c>
      <c r="AY212">
        <f t="shared" si="99"/>
        <v>11.164682710511906</v>
      </c>
      <c r="AZ212">
        <f t="shared" si="100"/>
        <v>48.627469118172769</v>
      </c>
      <c r="BA212">
        <f t="shared" si="101"/>
        <v>105.09233252645396</v>
      </c>
      <c r="BB212">
        <f t="shared" si="102"/>
        <v>155.19785475868491</v>
      </c>
      <c r="BC212">
        <f t="shared" si="103"/>
        <v>173.35780223997989</v>
      </c>
      <c r="BD212">
        <f t="shared" si="104"/>
        <v>73.376838730114244</v>
      </c>
      <c r="BE212">
        <f t="shared" si="105"/>
        <v>94.723183990970981</v>
      </c>
      <c r="BG212">
        <f t="shared" si="106"/>
        <v>0.40888107960233894</v>
      </c>
      <c r="BH212">
        <f t="shared" si="107"/>
        <v>0.61131150420592606</v>
      </c>
      <c r="BI212">
        <f t="shared" si="108"/>
        <v>1.7750336522845642</v>
      </c>
      <c r="BJ212">
        <f t="shared" si="109"/>
        <v>6.9050759660300605</v>
      </c>
      <c r="BK212">
        <f t="shared" si="110"/>
        <v>12.7465647482401</v>
      </c>
      <c r="BL212">
        <f t="shared" si="111"/>
        <v>22.670755829122932</v>
      </c>
      <c r="BM212">
        <f t="shared" si="112"/>
        <v>12.431911958507829</v>
      </c>
      <c r="BN212">
        <f t="shared" si="113"/>
        <v>14.309995995499875</v>
      </c>
      <c r="BP212">
        <f t="shared" si="114"/>
        <v>0.39768660955473312</v>
      </c>
      <c r="BQ212">
        <f t="shared" si="115"/>
        <v>0.59457483267726152</v>
      </c>
      <c r="BR212">
        <f t="shared" si="116"/>
        <v>1.7264362432938689</v>
      </c>
      <c r="BS212">
        <f t="shared" si="117"/>
        <v>6.7160267046816422</v>
      </c>
      <c r="BT212">
        <f t="shared" si="118"/>
        <v>12.397585437622892</v>
      </c>
      <c r="BU212">
        <f t="shared" si="119"/>
        <v>21.991712817815973</v>
      </c>
      <c r="BV212">
        <f t="shared" si="120"/>
        <v>11.93108827708091</v>
      </c>
      <c r="BW212">
        <f t="shared" si="121"/>
        <v>13.643199736433248</v>
      </c>
      <c r="BY212">
        <f t="shared" si="122"/>
        <v>0.38371868406991638</v>
      </c>
      <c r="BZ212">
        <f t="shared" si="123"/>
        <v>0.57369161267827262</v>
      </c>
      <c r="CA212">
        <f t="shared" si="124"/>
        <v>1.6657987155993463</v>
      </c>
      <c r="CB212">
        <f t="shared" si="125"/>
        <v>6.4801400584853663</v>
      </c>
      <c r="CC212">
        <f t="shared" si="126"/>
        <v>11.962145708389226</v>
      </c>
      <c r="CD212">
        <f t="shared" si="127"/>
        <v>21.195202771509173</v>
      </c>
      <c r="CE212">
        <f t="shared" si="128"/>
        <v>11.383674048302224</v>
      </c>
      <c r="CF212">
        <f t="shared" si="129"/>
        <v>12.937667149365643</v>
      </c>
    </row>
    <row r="213" spans="1:84" x14ac:dyDescent="0.35">
      <c r="A213" s="9">
        <v>37</v>
      </c>
      <c r="B213" s="16">
        <f t="shared" si="81"/>
        <v>215.32967383594763</v>
      </c>
      <c r="C213" s="16">
        <f t="shared" si="82"/>
        <v>380.46972444697519</v>
      </c>
      <c r="D213" s="16">
        <f t="shared" si="83"/>
        <v>1178.6466357336087</v>
      </c>
      <c r="E213" s="16">
        <f t="shared" si="84"/>
        <v>764.17748910200953</v>
      </c>
      <c r="F213" s="16">
        <f t="shared" si="85"/>
        <v>616.8466596353087</v>
      </c>
      <c r="G213" s="16">
        <f t="shared" si="86"/>
        <v>419.32620694368757</v>
      </c>
      <c r="H213" s="16">
        <f t="shared" si="87"/>
        <v>123.04552790625581</v>
      </c>
      <c r="I213" s="16">
        <f t="shared" si="88"/>
        <v>124.66454801028546</v>
      </c>
      <c r="J213" s="16">
        <f t="shared" si="21"/>
        <v>3822.5064656140785</v>
      </c>
      <c r="V213">
        <v>37</v>
      </c>
      <c r="W213">
        <f t="shared" si="89"/>
        <v>215.32967383594763</v>
      </c>
      <c r="X213">
        <f t="shared" si="80"/>
        <v>380.46972444697519</v>
      </c>
      <c r="Y213">
        <f t="shared" si="80"/>
        <v>1178.6466357336087</v>
      </c>
      <c r="Z213">
        <f t="shared" si="80"/>
        <v>764.17748910200953</v>
      </c>
      <c r="AA213">
        <f t="shared" si="80"/>
        <v>616.8466596353087</v>
      </c>
      <c r="AB213">
        <f t="shared" si="80"/>
        <v>419.32620694368757</v>
      </c>
      <c r="AC213">
        <f t="shared" si="80"/>
        <v>123.04552790625581</v>
      </c>
      <c r="AD213">
        <f t="shared" si="80"/>
        <v>124.66454801028546</v>
      </c>
      <c r="AF213">
        <f t="shared" si="130"/>
        <v>6.8621519884826867</v>
      </c>
      <c r="AG213">
        <f t="shared" si="131"/>
        <v>10.259492706898643</v>
      </c>
      <c r="AH213">
        <f t="shared" si="132"/>
        <v>44.684938901408174</v>
      </c>
      <c r="AI213">
        <f t="shared" si="133"/>
        <v>96.571845977402205</v>
      </c>
      <c r="AJ213">
        <f t="shared" si="134"/>
        <v>142.61500306890827</v>
      </c>
      <c r="AK213">
        <f t="shared" si="135"/>
        <v>162.68671849412459</v>
      </c>
      <c r="AL213">
        <f t="shared" si="136"/>
        <v>70.396750073621504</v>
      </c>
      <c r="AM213">
        <f t="shared" si="137"/>
        <v>97.461446875321172</v>
      </c>
      <c r="AO213">
        <f t="shared" si="90"/>
        <v>7.3201627073525142</v>
      </c>
      <c r="AP213">
        <f t="shared" si="91"/>
        <v>10.944257141993207</v>
      </c>
      <c r="AQ213">
        <f t="shared" si="92"/>
        <v>47.667411604320932</v>
      </c>
      <c r="AR213">
        <f t="shared" si="93"/>
        <v>103.01748295439319</v>
      </c>
      <c r="AS213">
        <f t="shared" si="94"/>
        <v>152.13376630627809</v>
      </c>
      <c r="AT213">
        <f t="shared" si="95"/>
        <v>172.83487505314201</v>
      </c>
      <c r="AU213">
        <f t="shared" si="96"/>
        <v>74.3630915243223</v>
      </c>
      <c r="AV213">
        <f t="shared" si="97"/>
        <v>100.59852373893243</v>
      </c>
      <c r="AX213">
        <f t="shared" si="98"/>
        <v>7.4612650669933149</v>
      </c>
      <c r="AY213">
        <f t="shared" si="99"/>
        <v>11.155217002994634</v>
      </c>
      <c r="AZ213">
        <f t="shared" si="100"/>
        <v>48.586241488878457</v>
      </c>
      <c r="BA213">
        <f t="shared" si="101"/>
        <v>105.00323252175195</v>
      </c>
      <c r="BB213">
        <f t="shared" si="102"/>
        <v>155.06627399293055</v>
      </c>
      <c r="BC213">
        <f t="shared" si="103"/>
        <v>173.92280707816963</v>
      </c>
      <c r="BD213">
        <f t="shared" si="104"/>
        <v>73.861633285423466</v>
      </c>
      <c r="BE213">
        <f t="shared" si="105"/>
        <v>96.040598293578256</v>
      </c>
      <c r="BG213">
        <f t="shared" si="106"/>
        <v>0.41247230813332864</v>
      </c>
      <c r="BH213">
        <f t="shared" si="107"/>
        <v>0.61668069203276732</v>
      </c>
      <c r="BI213">
        <f t="shared" si="108"/>
        <v>1.7906238857621095</v>
      </c>
      <c r="BJ213">
        <f t="shared" si="109"/>
        <v>6.9657236874701827</v>
      </c>
      <c r="BK213">
        <f t="shared" si="110"/>
        <v>12.858518637230288</v>
      </c>
      <c r="BL213">
        <f t="shared" si="111"/>
        <v>22.936926510847563</v>
      </c>
      <c r="BM213">
        <f t="shared" si="112"/>
        <v>12.619752813882068</v>
      </c>
      <c r="BN213">
        <f t="shared" si="113"/>
        <v>14.597533882754803</v>
      </c>
      <c r="BP213">
        <f t="shared" si="114"/>
        <v>0.40440329158329669</v>
      </c>
      <c r="BQ213">
        <f t="shared" si="115"/>
        <v>0.60461683559446022</v>
      </c>
      <c r="BR213">
        <f t="shared" si="116"/>
        <v>1.7555946886882863</v>
      </c>
      <c r="BS213">
        <f t="shared" si="117"/>
        <v>6.8294562614906935</v>
      </c>
      <c r="BT213">
        <f t="shared" si="118"/>
        <v>12.606973023993216</v>
      </c>
      <c r="BU213">
        <f t="shared" si="119"/>
        <v>22.399138624600148</v>
      </c>
      <c r="BV213">
        <f t="shared" si="120"/>
        <v>12.181500117794368</v>
      </c>
      <c r="BW213">
        <f t="shared" si="121"/>
        <v>13.976597865966561</v>
      </c>
      <c r="BY213">
        <f t="shared" si="122"/>
        <v>0.39209943936080638</v>
      </c>
      <c r="BZ213">
        <f t="shared" si="123"/>
        <v>0.58622154467766596</v>
      </c>
      <c r="CA213">
        <f t="shared" si="124"/>
        <v>1.7021812322160601</v>
      </c>
      <c r="CB213">
        <f t="shared" si="125"/>
        <v>6.6216720462031322</v>
      </c>
      <c r="CC213">
        <f t="shared" si="126"/>
        <v>12.223409545929426</v>
      </c>
      <c r="CD213">
        <f t="shared" si="127"/>
        <v>21.673108799293253</v>
      </c>
      <c r="CE213">
        <f t="shared" si="128"/>
        <v>11.657381162691564</v>
      </c>
      <c r="CF213">
        <f t="shared" si="129"/>
        <v>13.290433442899445</v>
      </c>
    </row>
    <row r="214" spans="1:84" x14ac:dyDescent="0.35">
      <c r="A214" s="9">
        <v>38</v>
      </c>
      <c r="B214" s="16">
        <f t="shared" si="81"/>
        <v>208.44316924165463</v>
      </c>
      <c r="C214" s="16">
        <f t="shared" si="82"/>
        <v>368.30184038938984</v>
      </c>
      <c r="D214" s="16">
        <f t="shared" si="83"/>
        <v>1140.9520842701102</v>
      </c>
      <c r="E214" s="16">
        <f t="shared" si="84"/>
        <v>739.7381645267742</v>
      </c>
      <c r="F214" s="16">
        <f t="shared" si="85"/>
        <v>597.11915399301074</v>
      </c>
      <c r="G214" s="16">
        <f t="shared" si="86"/>
        <v>405.91564536532752</v>
      </c>
      <c r="H214" s="16">
        <f t="shared" si="87"/>
        <v>119.11038242380268</v>
      </c>
      <c r="I214" s="16">
        <f t="shared" si="88"/>
        <v>120.67762429780004</v>
      </c>
      <c r="J214" s="16">
        <f t="shared" si="21"/>
        <v>3700.2580645078692</v>
      </c>
      <c r="V214">
        <v>38</v>
      </c>
      <c r="W214">
        <f t="shared" si="89"/>
        <v>208.44316924165463</v>
      </c>
      <c r="X214">
        <f t="shared" si="80"/>
        <v>368.30184038938984</v>
      </c>
      <c r="Y214">
        <f t="shared" si="80"/>
        <v>1140.9520842701102</v>
      </c>
      <c r="Z214">
        <f t="shared" si="80"/>
        <v>739.7381645267742</v>
      </c>
      <c r="AA214">
        <f t="shared" si="80"/>
        <v>597.11915399301074</v>
      </c>
      <c r="AB214">
        <f t="shared" si="80"/>
        <v>405.91564536532752</v>
      </c>
      <c r="AC214">
        <f t="shared" si="80"/>
        <v>119.11038242380268</v>
      </c>
      <c r="AD214">
        <f t="shared" si="80"/>
        <v>120.67762429780004</v>
      </c>
      <c r="AF214">
        <f t="shared" si="130"/>
        <v>6.6591996847383363</v>
      </c>
      <c r="AG214">
        <f t="shared" si="131"/>
        <v>9.9560619925093157</v>
      </c>
      <c r="AH214">
        <f t="shared" si="132"/>
        <v>43.363354752887794</v>
      </c>
      <c r="AI214">
        <f t="shared" si="133"/>
        <v>93.715675106973549</v>
      </c>
      <c r="AJ214">
        <f t="shared" si="134"/>
        <v>138.39707792386315</v>
      </c>
      <c r="AK214">
        <f t="shared" si="135"/>
        <v>158.05387611799637</v>
      </c>
      <c r="AL214">
        <f t="shared" si="136"/>
        <v>68.475994361372869</v>
      </c>
      <c r="AM214">
        <f t="shared" si="137"/>
        <v>95.167728373011897</v>
      </c>
      <c r="AO214">
        <f t="shared" si="90"/>
        <v>7.1674924677292395</v>
      </c>
      <c r="AP214">
        <f t="shared" si="91"/>
        <v>10.716002330295019</v>
      </c>
      <c r="AQ214">
        <f t="shared" si="92"/>
        <v>46.673254036683346</v>
      </c>
      <c r="AR214">
        <f t="shared" si="93"/>
        <v>100.86893729539619</v>
      </c>
      <c r="AS214">
        <f t="shared" si="94"/>
        <v>148.96084522715481</v>
      </c>
      <c r="AT214">
        <f t="shared" si="95"/>
        <v>169.79042808543679</v>
      </c>
      <c r="AU214">
        <f t="shared" si="96"/>
        <v>73.281362037767536</v>
      </c>
      <c r="AV214">
        <f t="shared" si="97"/>
        <v>99.926292982444295</v>
      </c>
      <c r="AX214">
        <f t="shared" si="98"/>
        <v>7.4142309471130474</v>
      </c>
      <c r="AY214">
        <f t="shared" si="99"/>
        <v>11.084897049327491</v>
      </c>
      <c r="AZ214">
        <f t="shared" si="100"/>
        <v>48.279964860692616</v>
      </c>
      <c r="BA214">
        <f t="shared" si="101"/>
        <v>104.34131599929904</v>
      </c>
      <c r="BB214">
        <f t="shared" si="102"/>
        <v>154.08877143071308</v>
      </c>
      <c r="BC214">
        <f t="shared" si="103"/>
        <v>173.59642747066135</v>
      </c>
      <c r="BD214">
        <f t="shared" si="104"/>
        <v>73.998394623304961</v>
      </c>
      <c r="BE214">
        <f t="shared" si="105"/>
        <v>97.017296603296998</v>
      </c>
      <c r="BG214">
        <f t="shared" si="106"/>
        <v>0.41369775881977539</v>
      </c>
      <c r="BH214">
        <f t="shared" si="107"/>
        <v>0.6185128435795948</v>
      </c>
      <c r="BI214">
        <f t="shared" si="108"/>
        <v>1.7959438096132543</v>
      </c>
      <c r="BJ214">
        <f t="shared" si="109"/>
        <v>6.9864187758581506</v>
      </c>
      <c r="BK214">
        <f t="shared" si="110"/>
        <v>12.896721154538643</v>
      </c>
      <c r="BL214">
        <f t="shared" si="111"/>
        <v>23.08859517059259</v>
      </c>
      <c r="BM214">
        <f t="shared" si="112"/>
        <v>12.755982584577993</v>
      </c>
      <c r="BN214">
        <f t="shared" si="113"/>
        <v>14.844813950158549</v>
      </c>
      <c r="BP214">
        <f t="shared" si="114"/>
        <v>0.40924470151331582</v>
      </c>
      <c r="BQ214">
        <f t="shared" si="115"/>
        <v>0.61185514945744446</v>
      </c>
      <c r="BR214">
        <f t="shared" si="116"/>
        <v>1.7766122069325803</v>
      </c>
      <c r="BS214">
        <f t="shared" si="117"/>
        <v>6.9112167170783874</v>
      </c>
      <c r="BT214">
        <f t="shared" si="118"/>
        <v>12.757900391935461</v>
      </c>
      <c r="BU214">
        <f t="shared" si="119"/>
        <v>22.721811356348599</v>
      </c>
      <c r="BV214">
        <f t="shared" si="120"/>
        <v>12.400626465838217</v>
      </c>
      <c r="BW214">
        <f t="shared" si="121"/>
        <v>14.287065874360682</v>
      </c>
      <c r="BY214">
        <f t="shared" si="122"/>
        <v>0.39948175069430053</v>
      </c>
      <c r="BZ214">
        <f t="shared" si="123"/>
        <v>0.59725871922774254</v>
      </c>
      <c r="CA214">
        <f t="shared" si="124"/>
        <v>1.7342293060993956</v>
      </c>
      <c r="CB214">
        <f t="shared" si="125"/>
        <v>6.7463425753756692</v>
      </c>
      <c r="CC214">
        <f t="shared" si="126"/>
        <v>12.453547632767702</v>
      </c>
      <c r="CD214">
        <f t="shared" si="127"/>
        <v>22.108726694477394</v>
      </c>
      <c r="CE214">
        <f t="shared" si="128"/>
        <v>11.919440640242968</v>
      </c>
      <c r="CF214">
        <f t="shared" si="129"/>
        <v>13.633515654433003</v>
      </c>
    </row>
    <row r="215" spans="1:84" x14ac:dyDescent="0.35">
      <c r="A215" s="9">
        <v>39</v>
      </c>
      <c r="B215" s="16">
        <f t="shared" si="81"/>
        <v>201.77690343137311</v>
      </c>
      <c r="C215" s="16">
        <f t="shared" si="82"/>
        <v>356.52310004791497</v>
      </c>
      <c r="D215" s="16">
        <f t="shared" si="83"/>
        <v>1104.4630503612009</v>
      </c>
      <c r="E215" s="16">
        <f t="shared" si="84"/>
        <v>716.08043924517369</v>
      </c>
      <c r="F215" s="16">
        <f t="shared" si="85"/>
        <v>578.02255795002384</v>
      </c>
      <c r="G215" s="16">
        <f t="shared" si="86"/>
        <v>392.93396984004249</v>
      </c>
      <c r="H215" s="16">
        <f t="shared" si="87"/>
        <v>115.30108767507038</v>
      </c>
      <c r="I215" s="16">
        <f t="shared" si="88"/>
        <v>116.81820724974231</v>
      </c>
      <c r="J215" s="16">
        <f t="shared" si="21"/>
        <v>3581.9193158005423</v>
      </c>
      <c r="V215">
        <v>39</v>
      </c>
      <c r="W215">
        <f t="shared" si="89"/>
        <v>201.77690343137311</v>
      </c>
      <c r="X215">
        <f t="shared" si="80"/>
        <v>356.52310004791497</v>
      </c>
      <c r="Y215">
        <f t="shared" si="80"/>
        <v>1104.4630503612009</v>
      </c>
      <c r="Z215">
        <f t="shared" si="80"/>
        <v>716.08043924517369</v>
      </c>
      <c r="AA215">
        <f t="shared" si="80"/>
        <v>578.02255795002384</v>
      </c>
      <c r="AB215">
        <f t="shared" si="80"/>
        <v>392.93396984004249</v>
      </c>
      <c r="AC215">
        <f t="shared" si="80"/>
        <v>115.30108767507038</v>
      </c>
      <c r="AD215">
        <f t="shared" si="80"/>
        <v>116.81820724974231</v>
      </c>
      <c r="AF215">
        <f t="shared" si="130"/>
        <v>6.4572354908059566</v>
      </c>
      <c r="AG215">
        <f t="shared" si="131"/>
        <v>9.6541085851552353</v>
      </c>
      <c r="AH215">
        <f t="shared" si="132"/>
        <v>42.04820497461305</v>
      </c>
      <c r="AI215">
        <f t="shared" si="133"/>
        <v>90.873410018394438</v>
      </c>
      <c r="AJ215">
        <f t="shared" si="134"/>
        <v>134.19968850640069</v>
      </c>
      <c r="AK215">
        <f t="shared" si="135"/>
        <v>153.39817470636677</v>
      </c>
      <c r="AL215">
        <f t="shared" si="136"/>
        <v>66.526498235883793</v>
      </c>
      <c r="AM215">
        <f t="shared" si="137"/>
        <v>92.770962135801696</v>
      </c>
      <c r="AO215">
        <f t="shared" si="90"/>
        <v>6.9980615400656045</v>
      </c>
      <c r="AP215">
        <f t="shared" si="91"/>
        <v>10.46268888436645</v>
      </c>
      <c r="AQ215">
        <f t="shared" si="92"/>
        <v>45.569954275418162</v>
      </c>
      <c r="AR215">
        <f t="shared" si="93"/>
        <v>98.484516565921979</v>
      </c>
      <c r="AS215">
        <f t="shared" si="94"/>
        <v>145.4395894593909</v>
      </c>
      <c r="AT215">
        <f t="shared" si="95"/>
        <v>166.26946249520466</v>
      </c>
      <c r="AU215">
        <f t="shared" si="96"/>
        <v>71.970807216932627</v>
      </c>
      <c r="AV215">
        <f t="shared" si="97"/>
        <v>98.906600566137342</v>
      </c>
      <c r="AX215">
        <f t="shared" si="98"/>
        <v>7.3319847873184454</v>
      </c>
      <c r="AY215">
        <f t="shared" si="99"/>
        <v>10.961932142983335</v>
      </c>
      <c r="AZ215">
        <f t="shared" si="100"/>
        <v>47.744394586022864</v>
      </c>
      <c r="BA215">
        <f t="shared" si="101"/>
        <v>103.18385643133144</v>
      </c>
      <c r="BB215">
        <f t="shared" si="102"/>
        <v>152.37946269619366</v>
      </c>
      <c r="BC215">
        <f t="shared" si="103"/>
        <v>172.45462765509399</v>
      </c>
      <c r="BD215">
        <f t="shared" si="104"/>
        <v>73.802840281794744</v>
      </c>
      <c r="BE215">
        <f t="shared" si="105"/>
        <v>97.640652970257122</v>
      </c>
      <c r="BG215">
        <f t="shared" si="106"/>
        <v>0.41262013509834511</v>
      </c>
      <c r="BH215">
        <f t="shared" si="107"/>
        <v>0.61690170574275438</v>
      </c>
      <c r="BI215">
        <f t="shared" si="108"/>
        <v>1.7912656318606932</v>
      </c>
      <c r="BJ215">
        <f t="shared" si="109"/>
        <v>6.9682201503152221</v>
      </c>
      <c r="BK215">
        <f t="shared" si="110"/>
        <v>12.863127033351113</v>
      </c>
      <c r="BL215">
        <f t="shared" si="111"/>
        <v>23.123152265889942</v>
      </c>
      <c r="BM215">
        <f t="shared" si="112"/>
        <v>12.836033004868341</v>
      </c>
      <c r="BN215">
        <f t="shared" si="113"/>
        <v>15.045194565338322</v>
      </c>
      <c r="BP215">
        <f t="shared" si="114"/>
        <v>0.41191653589719157</v>
      </c>
      <c r="BQ215">
        <f t="shared" si="115"/>
        <v>0.61584976593073459</v>
      </c>
      <c r="BR215">
        <f t="shared" si="116"/>
        <v>1.7882111685409847</v>
      </c>
      <c r="BS215">
        <f t="shared" si="117"/>
        <v>6.956337952346245</v>
      </c>
      <c r="BT215">
        <f t="shared" si="118"/>
        <v>12.841192849497368</v>
      </c>
      <c r="BU215">
        <f t="shared" si="119"/>
        <v>22.941881644894991</v>
      </c>
      <c r="BV215">
        <f t="shared" si="120"/>
        <v>12.578304525208104</v>
      </c>
      <c r="BW215">
        <f t="shared" si="121"/>
        <v>14.565939912259614</v>
      </c>
      <c r="BY215">
        <f t="shared" si="122"/>
        <v>0.40533952118570971</v>
      </c>
      <c r="BZ215">
        <f t="shared" si="123"/>
        <v>0.60601657736556369</v>
      </c>
      <c r="CA215">
        <f t="shared" si="124"/>
        <v>1.7596590465993065</v>
      </c>
      <c r="CB215">
        <f t="shared" si="125"/>
        <v>6.8452670603973012</v>
      </c>
      <c r="CC215">
        <f t="shared" si="126"/>
        <v>12.63615928826836</v>
      </c>
      <c r="CD215">
        <f t="shared" si="127"/>
        <v>22.476577491600118</v>
      </c>
      <c r="CE215">
        <f t="shared" si="128"/>
        <v>12.160033553040591</v>
      </c>
      <c r="CF215">
        <f t="shared" si="129"/>
        <v>13.960290764396841</v>
      </c>
    </row>
    <row r="216" spans="1:84" x14ac:dyDescent="0.35">
      <c r="A216" s="9">
        <v>40</v>
      </c>
      <c r="B216" s="16">
        <f t="shared" si="81"/>
        <v>195.32383290120083</v>
      </c>
      <c r="C216" s="16">
        <f t="shared" si="82"/>
        <v>345.12105813370079</v>
      </c>
      <c r="D216" s="16">
        <f t="shared" si="83"/>
        <v>1069.1409800907841</v>
      </c>
      <c r="E216" s="16">
        <f t="shared" si="84"/>
        <v>693.17931676215619</v>
      </c>
      <c r="F216" s="16">
        <f t="shared" si="85"/>
        <v>559.53669425080852</v>
      </c>
      <c r="G216" s="16">
        <f t="shared" si="86"/>
        <v>380.36746407075958</v>
      </c>
      <c r="H216" s="16">
        <f t="shared" si="87"/>
        <v>111.61361880068621</v>
      </c>
      <c r="I216" s="16">
        <f t="shared" si="88"/>
        <v>113.08221904806362</v>
      </c>
      <c r="J216" s="16">
        <f t="shared" si="21"/>
        <v>3467.3651840581597</v>
      </c>
      <c r="V216">
        <v>40</v>
      </c>
      <c r="W216">
        <f t="shared" si="89"/>
        <v>195.32383290120083</v>
      </c>
      <c r="X216">
        <f t="shared" si="80"/>
        <v>345.12105813370079</v>
      </c>
      <c r="Y216">
        <f t="shared" si="80"/>
        <v>1069.1409800907841</v>
      </c>
      <c r="Z216">
        <f t="shared" si="80"/>
        <v>693.17931676215619</v>
      </c>
      <c r="AA216">
        <f t="shared" si="80"/>
        <v>559.53669425080852</v>
      </c>
      <c r="AB216">
        <f t="shared" si="80"/>
        <v>380.36746407075958</v>
      </c>
      <c r="AC216">
        <f t="shared" si="80"/>
        <v>111.61361880068621</v>
      </c>
      <c r="AD216">
        <f t="shared" si="80"/>
        <v>113.08221904806362</v>
      </c>
      <c r="AF216">
        <f t="shared" si="130"/>
        <v>6.2580619895493115</v>
      </c>
      <c r="AG216">
        <f t="shared" si="131"/>
        <v>9.3563274973886514</v>
      </c>
      <c r="AH216">
        <f t="shared" si="132"/>
        <v>40.751227619787571</v>
      </c>
      <c r="AI216">
        <f t="shared" si="133"/>
        <v>88.070418665474904</v>
      </c>
      <c r="AJ216">
        <f t="shared" si="134"/>
        <v>130.06029760677677</v>
      </c>
      <c r="AK216">
        <f t="shared" si="135"/>
        <v>148.7716522080394</v>
      </c>
      <c r="AL216">
        <f t="shared" si="136"/>
        <v>64.573772263570575</v>
      </c>
      <c r="AM216">
        <f t="shared" si="137"/>
        <v>90.31224453534125</v>
      </c>
      <c r="AO216">
        <f t="shared" si="90"/>
        <v>6.8177861903123897</v>
      </c>
      <c r="AP216">
        <f t="shared" si="91"/>
        <v>10.193162117962713</v>
      </c>
      <c r="AQ216">
        <f t="shared" si="92"/>
        <v>44.396037841816458</v>
      </c>
      <c r="AR216">
        <f t="shared" si="93"/>
        <v>95.94748105007946</v>
      </c>
      <c r="AS216">
        <f t="shared" si="94"/>
        <v>141.69295580839415</v>
      </c>
      <c r="AT216">
        <f t="shared" si="95"/>
        <v>162.40807615855331</v>
      </c>
      <c r="AU216">
        <f t="shared" si="96"/>
        <v>70.485995676646581</v>
      </c>
      <c r="AV216">
        <f t="shared" si="97"/>
        <v>97.591820902493993</v>
      </c>
      <c r="AX216">
        <f t="shared" si="98"/>
        <v>7.2206770382341645</v>
      </c>
      <c r="AY216">
        <f t="shared" si="99"/>
        <v>10.795517723444373</v>
      </c>
      <c r="AZ216">
        <f t="shared" si="100"/>
        <v>47.019581149154625</v>
      </c>
      <c r="BA216">
        <f t="shared" si="101"/>
        <v>101.61740980952828</v>
      </c>
      <c r="BB216">
        <f t="shared" si="102"/>
        <v>150.06617161725941</v>
      </c>
      <c r="BC216">
        <f t="shared" si="103"/>
        <v>170.59907810712718</v>
      </c>
      <c r="BD216">
        <f t="shared" si="104"/>
        <v>73.303194900468711</v>
      </c>
      <c r="BE216">
        <f t="shared" si="105"/>
        <v>97.911927455088588</v>
      </c>
      <c r="BG216">
        <f t="shared" si="106"/>
        <v>0.40944754694995289</v>
      </c>
      <c r="BH216">
        <f t="shared" si="107"/>
        <v>0.61215842039654622</v>
      </c>
      <c r="BI216">
        <f t="shared" si="108"/>
        <v>1.7774927991003411</v>
      </c>
      <c r="BJ216">
        <f t="shared" si="109"/>
        <v>6.9146423173793465</v>
      </c>
      <c r="BK216">
        <f t="shared" si="110"/>
        <v>12.764223948150129</v>
      </c>
      <c r="BL216">
        <f t="shared" si="111"/>
        <v>23.045631118763495</v>
      </c>
      <c r="BM216">
        <f t="shared" si="112"/>
        <v>12.858991654299892</v>
      </c>
      <c r="BN216">
        <f t="shared" si="113"/>
        <v>15.194362873189363</v>
      </c>
      <c r="BP216">
        <f t="shared" si="114"/>
        <v>0.4123386954178837</v>
      </c>
      <c r="BQ216">
        <f t="shared" si="115"/>
        <v>0.61648092981794655</v>
      </c>
      <c r="BR216">
        <f t="shared" si="116"/>
        <v>1.7900438465328097</v>
      </c>
      <c r="BS216">
        <f t="shared" si="117"/>
        <v>6.9634672711276302</v>
      </c>
      <c r="BT216">
        <f t="shared" si="118"/>
        <v>12.854353359809615</v>
      </c>
      <c r="BU216">
        <f t="shared" si="119"/>
        <v>23.050644017491962</v>
      </c>
      <c r="BV216">
        <f t="shared" si="120"/>
        <v>12.707168765038222</v>
      </c>
      <c r="BW216">
        <f t="shared" si="121"/>
        <v>14.805567238798968</v>
      </c>
      <c r="BY216">
        <f t="shared" si="122"/>
        <v>0.40928573001259883</v>
      </c>
      <c r="BZ216">
        <f t="shared" si="123"/>
        <v>0.61191649050466623</v>
      </c>
      <c r="CA216">
        <f t="shared" si="124"/>
        <v>1.7767903197643136</v>
      </c>
      <c r="CB216">
        <f t="shared" si="125"/>
        <v>6.9119095955666676</v>
      </c>
      <c r="CC216">
        <f t="shared" si="126"/>
        <v>12.759179425005764</v>
      </c>
      <c r="CD216">
        <f t="shared" si="127"/>
        <v>22.755759983577043</v>
      </c>
      <c r="CE216">
        <f t="shared" si="128"/>
        <v>12.369169039124348</v>
      </c>
      <c r="CF216">
        <f t="shared" si="129"/>
        <v>14.263115338328229</v>
      </c>
    </row>
    <row r="217" spans="1:84" x14ac:dyDescent="0.35">
      <c r="A217" s="9">
        <v>41</v>
      </c>
      <c r="B217" s="16">
        <f t="shared" si="81"/>
        <v>189.07713940704812</v>
      </c>
      <c r="C217" s="16">
        <f t="shared" si="82"/>
        <v>334.08366737335581</v>
      </c>
      <c r="D217" s="16">
        <f t="shared" si="83"/>
        <v>1034.9485525438429</v>
      </c>
      <c r="E217" s="16">
        <f t="shared" si="84"/>
        <v>671.01060000095265</v>
      </c>
      <c r="F217" s="16">
        <f t="shared" si="85"/>
        <v>541.6420309329726</v>
      </c>
      <c r="G217" s="16">
        <f t="shared" si="86"/>
        <v>368.20285042425166</v>
      </c>
      <c r="H217" s="16">
        <f t="shared" si="87"/>
        <v>108.04407966117039</v>
      </c>
      <c r="I217" s="16">
        <f t="shared" si="88"/>
        <v>109.465712288291</v>
      </c>
      <c r="J217" s="16">
        <f t="shared" si="21"/>
        <v>3356.474632631885</v>
      </c>
      <c r="V217">
        <v>41</v>
      </c>
      <c r="W217">
        <f t="shared" si="89"/>
        <v>189.07713940704812</v>
      </c>
      <c r="X217">
        <f t="shared" si="80"/>
        <v>334.08366737335581</v>
      </c>
      <c r="Y217">
        <f t="shared" si="80"/>
        <v>1034.9485525438429</v>
      </c>
      <c r="Z217">
        <f t="shared" si="80"/>
        <v>671.01060000095265</v>
      </c>
      <c r="AA217">
        <f t="shared" si="80"/>
        <v>541.6420309329726</v>
      </c>
      <c r="AB217">
        <f t="shared" si="80"/>
        <v>368.20285042425166</v>
      </c>
      <c r="AC217">
        <f t="shared" si="80"/>
        <v>108.04407966117039</v>
      </c>
      <c r="AD217">
        <f t="shared" si="80"/>
        <v>109.465712288291</v>
      </c>
      <c r="AF217">
        <f t="shared" si="130"/>
        <v>6.0628127204366891</v>
      </c>
      <c r="AG217">
        <f t="shared" si="131"/>
        <v>9.0644134657772391</v>
      </c>
      <c r="AH217">
        <f t="shared" si="132"/>
        <v>39.479804067017895</v>
      </c>
      <c r="AI217">
        <f t="shared" si="133"/>
        <v>85.32265347817048</v>
      </c>
      <c r="AJ217">
        <f t="shared" si="134"/>
        <v>126.00246339377273</v>
      </c>
      <c r="AK217">
        <f t="shared" si="135"/>
        <v>144.20929026826673</v>
      </c>
      <c r="AL217">
        <f t="shared" si="136"/>
        <v>62.635804402918076</v>
      </c>
      <c r="AM217">
        <f t="shared" si="137"/>
        <v>87.823257464265453</v>
      </c>
      <c r="AO217">
        <f t="shared" si="90"/>
        <v>6.6312114567246976</v>
      </c>
      <c r="AP217">
        <f t="shared" si="91"/>
        <v>9.9142172444380261</v>
      </c>
      <c r="AQ217">
        <f t="shared" si="92"/>
        <v>43.181101101140165</v>
      </c>
      <c r="AR217">
        <f t="shared" si="93"/>
        <v>93.321793588544608</v>
      </c>
      <c r="AS217">
        <f t="shared" si="94"/>
        <v>137.81540307452167</v>
      </c>
      <c r="AT217">
        <f t="shared" si="95"/>
        <v>158.31714897339913</v>
      </c>
      <c r="AU217">
        <f t="shared" si="96"/>
        <v>68.873571109444029</v>
      </c>
      <c r="AV217">
        <f t="shared" si="97"/>
        <v>96.031911680961272</v>
      </c>
      <c r="AX217">
        <f t="shared" si="98"/>
        <v>7.0863800889269069</v>
      </c>
      <c r="AY217">
        <f t="shared" si="99"/>
        <v>10.594732521617152</v>
      </c>
      <c r="AZ217">
        <f t="shared" si="100"/>
        <v>46.145066713375236</v>
      </c>
      <c r="BA217">
        <f t="shared" si="101"/>
        <v>99.727433556378685</v>
      </c>
      <c r="BB217">
        <f t="shared" si="102"/>
        <v>147.27509968097101</v>
      </c>
      <c r="BC217">
        <f t="shared" si="103"/>
        <v>168.14177752255503</v>
      </c>
      <c r="BD217">
        <f t="shared" si="104"/>
        <v>72.534867839426312</v>
      </c>
      <c r="BE217">
        <f t="shared" si="105"/>
        <v>97.84333319381831</v>
      </c>
      <c r="BG217">
        <f t="shared" si="106"/>
        <v>0.40446825338778658</v>
      </c>
      <c r="BH217">
        <f t="shared" si="107"/>
        <v>0.60471395894009761</v>
      </c>
      <c r="BI217">
        <f t="shared" si="108"/>
        <v>1.7558767007324618</v>
      </c>
      <c r="BJ217">
        <f t="shared" si="109"/>
        <v>6.8305533193328687</v>
      </c>
      <c r="BK217">
        <f t="shared" si="110"/>
        <v>12.608998160123022</v>
      </c>
      <c r="BL217">
        <f t="shared" si="111"/>
        <v>22.866178696075572</v>
      </c>
      <c r="BM217">
        <f t="shared" si="112"/>
        <v>12.826865563918126</v>
      </c>
      <c r="BN217">
        <f t="shared" si="113"/>
        <v>15.290261450923069</v>
      </c>
      <c r="BP217">
        <f t="shared" si="114"/>
        <v>0.41060400633712524</v>
      </c>
      <c r="BQ217">
        <f t="shared" si="115"/>
        <v>0.61388742416510633</v>
      </c>
      <c r="BR217">
        <f t="shared" si="116"/>
        <v>1.7825132180733285</v>
      </c>
      <c r="BS217">
        <f t="shared" si="117"/>
        <v>6.9341722988786607</v>
      </c>
      <c r="BT217">
        <f t="shared" si="118"/>
        <v>12.800275712813924</v>
      </c>
      <c r="BU217">
        <f t="shared" si="119"/>
        <v>23.047636278254881</v>
      </c>
      <c r="BV217">
        <f t="shared" si="120"/>
        <v>12.783080209669057</v>
      </c>
      <c r="BW217">
        <f t="shared" si="121"/>
        <v>14.999965055994165</v>
      </c>
      <c r="BY217">
        <f t="shared" si="122"/>
        <v>0.41111750925576973</v>
      </c>
      <c r="BZ217">
        <f t="shared" si="123"/>
        <v>0.61465515409263438</v>
      </c>
      <c r="CA217">
        <f t="shared" si="124"/>
        <v>1.7847424358254109</v>
      </c>
      <c r="CB217">
        <f t="shared" si="125"/>
        <v>6.9428442009032452</v>
      </c>
      <c r="CC217">
        <f t="shared" si="126"/>
        <v>12.816283785888075</v>
      </c>
      <c r="CD217">
        <f t="shared" si="127"/>
        <v>22.932690403925989</v>
      </c>
      <c r="CE217">
        <f t="shared" si="128"/>
        <v>12.538168902081287</v>
      </c>
      <c r="CF217">
        <f t="shared" si="129"/>
        <v>14.534341288563599</v>
      </c>
    </row>
    <row r="218" spans="1:84" x14ac:dyDescent="0.35">
      <c r="A218" s="9">
        <v>42</v>
      </c>
      <c r="B218" s="16">
        <f t="shared" si="81"/>
        <v>183.03022276055552</v>
      </c>
      <c r="C218" s="16">
        <f t="shared" si="82"/>
        <v>323.39926577992901</v>
      </c>
      <c r="D218" s="16">
        <f t="shared" si="83"/>
        <v>1001.8496403735676</v>
      </c>
      <c r="E218" s="16">
        <f t="shared" si="84"/>
        <v>649.55086573670826</v>
      </c>
      <c r="F218" s="16">
        <f t="shared" si="85"/>
        <v>524.3196606900126</v>
      </c>
      <c r="G218" s="16">
        <f t="shared" si="86"/>
        <v>356.42727590213451</v>
      </c>
      <c r="H218" s="16">
        <f t="shared" si="87"/>
        <v>104.58869872031747</v>
      </c>
      <c r="I218" s="16">
        <f t="shared" si="88"/>
        <v>105.96486580874266</v>
      </c>
      <c r="J218" s="16">
        <f t="shared" si="21"/>
        <v>3249.1304957719681</v>
      </c>
      <c r="V218">
        <v>42</v>
      </c>
      <c r="W218">
        <f t="shared" si="89"/>
        <v>183.03022276055552</v>
      </c>
      <c r="X218">
        <f t="shared" si="80"/>
        <v>323.39926577992901</v>
      </c>
      <c r="Y218">
        <f t="shared" si="80"/>
        <v>1001.8496403735676</v>
      </c>
      <c r="Z218">
        <f t="shared" si="80"/>
        <v>649.55086573670826</v>
      </c>
      <c r="AA218">
        <f t="shared" si="80"/>
        <v>524.3196606900126</v>
      </c>
      <c r="AB218">
        <f t="shared" si="80"/>
        <v>356.42727590213451</v>
      </c>
      <c r="AC218">
        <f t="shared" si="80"/>
        <v>104.58869872031747</v>
      </c>
      <c r="AD218">
        <f t="shared" si="80"/>
        <v>105.96486580874266</v>
      </c>
      <c r="AF218">
        <f t="shared" si="130"/>
        <v>5.8721773745633481</v>
      </c>
      <c r="AG218">
        <f t="shared" si="131"/>
        <v>8.7793976363483264</v>
      </c>
      <c r="AH218">
        <f t="shared" si="132"/>
        <v>38.238425444525063</v>
      </c>
      <c r="AI218">
        <f t="shared" si="133"/>
        <v>82.639820557764722</v>
      </c>
      <c r="AJ218">
        <f t="shared" si="134"/>
        <v>122.04051960669256</v>
      </c>
      <c r="AK218">
        <f t="shared" si="135"/>
        <v>139.73417733007781</v>
      </c>
      <c r="AL218">
        <f t="shared" si="136"/>
        <v>60.725129699990958</v>
      </c>
      <c r="AM218">
        <f t="shared" si="137"/>
        <v>85.32830517276777</v>
      </c>
      <c r="AO218">
        <f t="shared" si="90"/>
        <v>6.4417452112953608</v>
      </c>
      <c r="AP218">
        <f t="shared" si="91"/>
        <v>9.6309493182177643</v>
      </c>
      <c r="AQ218">
        <f t="shared" si="92"/>
        <v>41.94733542309941</v>
      </c>
      <c r="AR218">
        <f t="shared" si="93"/>
        <v>90.655413551753242</v>
      </c>
      <c r="AS218">
        <f t="shared" si="94"/>
        <v>133.87775651427202</v>
      </c>
      <c r="AT218">
        <f t="shared" si="95"/>
        <v>154.0847913618594</v>
      </c>
      <c r="AU218">
        <f t="shared" si="96"/>
        <v>67.172362007664219</v>
      </c>
      <c r="AV218">
        <f t="shared" si="97"/>
        <v>94.272914348812165</v>
      </c>
      <c r="AX218">
        <f t="shared" si="98"/>
        <v>6.9346572115261704</v>
      </c>
      <c r="AY218">
        <f t="shared" si="99"/>
        <v>10.367894095890776</v>
      </c>
      <c r="AZ218">
        <f t="shared" si="100"/>
        <v>45.157078175963541</v>
      </c>
      <c r="BA218">
        <f t="shared" si="101"/>
        <v>97.592220233767335</v>
      </c>
      <c r="BB218">
        <f t="shared" si="102"/>
        <v>144.12186747882123</v>
      </c>
      <c r="BC218">
        <f t="shared" si="103"/>
        <v>165.19438895780826</v>
      </c>
      <c r="BD218">
        <f t="shared" si="104"/>
        <v>71.536332367612957</v>
      </c>
      <c r="BE218">
        <f t="shared" si="105"/>
        <v>97.455171441063229</v>
      </c>
      <c r="BG218">
        <f t="shared" si="106"/>
        <v>0.39799997098601159</v>
      </c>
      <c r="BH218">
        <f t="shared" si="107"/>
        <v>0.59504333429661083</v>
      </c>
      <c r="BI218">
        <f t="shared" si="108"/>
        <v>1.7277966072568791</v>
      </c>
      <c r="BJ218">
        <f t="shared" si="109"/>
        <v>6.7213186699882943</v>
      </c>
      <c r="BK218">
        <f t="shared" si="110"/>
        <v>12.407354248097757</v>
      </c>
      <c r="BL218">
        <f t="shared" si="111"/>
        <v>22.59781368023463</v>
      </c>
      <c r="BM218">
        <f t="shared" si="112"/>
        <v>12.743748520672632</v>
      </c>
      <c r="BN218">
        <f t="shared" si="113"/>
        <v>15.332821190690115</v>
      </c>
      <c r="BP218">
        <f t="shared" si="114"/>
        <v>0.40692255456752202</v>
      </c>
      <c r="BQ218">
        <f t="shared" si="115"/>
        <v>0.60838334503010105</v>
      </c>
      <c r="BR218">
        <f t="shared" si="116"/>
        <v>1.7665313076688085</v>
      </c>
      <c r="BS218">
        <f t="shared" si="117"/>
        <v>6.8720009111511855</v>
      </c>
      <c r="BT218">
        <f t="shared" si="118"/>
        <v>12.685509181199382</v>
      </c>
      <c r="BU218">
        <f t="shared" si="119"/>
        <v>22.938761728947291</v>
      </c>
      <c r="BV218">
        <f t="shared" si="120"/>
        <v>12.804972886793589</v>
      </c>
      <c r="BW218">
        <f t="shared" si="121"/>
        <v>15.145113253458618</v>
      </c>
      <c r="BY218">
        <f t="shared" si="122"/>
        <v>0.41080940750458306</v>
      </c>
      <c r="BZ218">
        <f t="shared" si="123"/>
        <v>0.61419451613611753</v>
      </c>
      <c r="CA218">
        <f t="shared" si="124"/>
        <v>1.7834049051741616</v>
      </c>
      <c r="CB218">
        <f t="shared" si="125"/>
        <v>6.9376410596884943</v>
      </c>
      <c r="CC218">
        <f t="shared" si="126"/>
        <v>12.806678942043586</v>
      </c>
      <c r="CD218">
        <f t="shared" si="127"/>
        <v>23.001657928523326</v>
      </c>
      <c r="CE218">
        <f t="shared" si="128"/>
        <v>12.66062455587517</v>
      </c>
      <c r="CF218">
        <f t="shared" si="129"/>
        <v>14.767153172278883</v>
      </c>
    </row>
    <row r="219" spans="1:84" x14ac:dyDescent="0.35">
      <c r="A219" s="9">
        <v>43</v>
      </c>
      <c r="B219" s="16">
        <f t="shared" si="81"/>
        <v>177.17669385540646</v>
      </c>
      <c r="C219" s="16">
        <f t="shared" si="82"/>
        <v>313.05656433098142</v>
      </c>
      <c r="D219" s="16">
        <f t="shared" si="83"/>
        <v>969.80927162959381</v>
      </c>
      <c r="E219" s="16">
        <f t="shared" si="84"/>
        <v>628.77743984775827</v>
      </c>
      <c r="F219" s="16">
        <f t="shared" si="85"/>
        <v>507.55128089405929</v>
      </c>
      <c r="G219" s="16">
        <f t="shared" si="86"/>
        <v>345.02829856052847</v>
      </c>
      <c r="H219" s="16">
        <f t="shared" si="87"/>
        <v>101.2438250602323</v>
      </c>
      <c r="I219" s="16">
        <f t="shared" si="88"/>
        <v>102.57598065313005</v>
      </c>
      <c r="J219" s="16">
        <f t="shared" si="21"/>
        <v>3145.21935483169</v>
      </c>
      <c r="V219">
        <v>43</v>
      </c>
      <c r="W219">
        <f t="shared" si="89"/>
        <v>177.17669385540646</v>
      </c>
      <c r="X219">
        <f t="shared" si="80"/>
        <v>313.05656433098142</v>
      </c>
      <c r="Y219">
        <f t="shared" si="80"/>
        <v>969.80927162959381</v>
      </c>
      <c r="Z219">
        <f t="shared" si="80"/>
        <v>628.77743984775827</v>
      </c>
      <c r="AA219">
        <f t="shared" si="80"/>
        <v>507.55128089405929</v>
      </c>
      <c r="AB219">
        <f t="shared" si="80"/>
        <v>345.02829856052847</v>
      </c>
      <c r="AC219">
        <f t="shared" si="80"/>
        <v>101.2438250602323</v>
      </c>
      <c r="AD219">
        <f t="shared" si="80"/>
        <v>102.57598065313005</v>
      </c>
      <c r="AF219">
        <f t="shared" si="130"/>
        <v>5.6865518549296299</v>
      </c>
      <c r="AG219">
        <f t="shared" si="131"/>
        <v>8.5018719172892396</v>
      </c>
      <c r="AH219">
        <f t="shared" si="132"/>
        <v>37.029669792173372</v>
      </c>
      <c r="AI219">
        <f t="shared" si="133"/>
        <v>80.02749149224276</v>
      </c>
      <c r="AJ219">
        <f t="shared" si="134"/>
        <v>118.18269423403072</v>
      </c>
      <c r="AK219">
        <f t="shared" si="135"/>
        <v>135.36112132734726</v>
      </c>
      <c r="AL219">
        <f t="shared" si="136"/>
        <v>58.850334943467075</v>
      </c>
      <c r="AM219">
        <f t="shared" si="137"/>
        <v>82.845914018216718</v>
      </c>
      <c r="AO219">
        <f t="shared" si="90"/>
        <v>6.2518892657180238</v>
      </c>
      <c r="AP219">
        <f t="shared" si="91"/>
        <v>9.3470987575946172</v>
      </c>
      <c r="AQ219">
        <f t="shared" si="92"/>
        <v>40.711032096907957</v>
      </c>
      <c r="AR219">
        <f t="shared" si="93"/>
        <v>87.98354922042374</v>
      </c>
      <c r="AS219">
        <f t="shared" si="94"/>
        <v>129.9320108784122</v>
      </c>
      <c r="AT219">
        <f t="shared" si="95"/>
        <v>149.77960715232493</v>
      </c>
      <c r="AU219">
        <f t="shared" si="96"/>
        <v>65.414025923753329</v>
      </c>
      <c r="AV219">
        <f t="shared" si="97"/>
        <v>92.356212382516929</v>
      </c>
      <c r="AX219">
        <f t="shared" si="98"/>
        <v>6.7703532114492333</v>
      </c>
      <c r="AY219">
        <f t="shared" si="99"/>
        <v>10.122245836666439</v>
      </c>
      <c r="AZ219">
        <f t="shared" si="100"/>
        <v>44.087163925008831</v>
      </c>
      <c r="BA219">
        <f t="shared" si="101"/>
        <v>95.279951339762633</v>
      </c>
      <c r="BB219">
        <f t="shared" si="102"/>
        <v>140.70716382397151</v>
      </c>
      <c r="BC219">
        <f t="shared" si="103"/>
        <v>161.86150967902358</v>
      </c>
      <c r="BD219">
        <f t="shared" si="104"/>
        <v>70.346158633081487</v>
      </c>
      <c r="BE219">
        <f t="shared" si="105"/>
        <v>96.773259207009417</v>
      </c>
      <c r="BG219">
        <f t="shared" si="106"/>
        <v>0.39035522877861029</v>
      </c>
      <c r="BH219">
        <f t="shared" si="107"/>
        <v>0.58361380358167025</v>
      </c>
      <c r="BI219">
        <f t="shared" si="108"/>
        <v>1.6946092690352745</v>
      </c>
      <c r="BJ219">
        <f t="shared" si="109"/>
        <v>6.5922162773460116</v>
      </c>
      <c r="BK219">
        <f t="shared" si="110"/>
        <v>12.169035073180165</v>
      </c>
      <c r="BL219">
        <f t="shared" si="111"/>
        <v>22.25467658871851</v>
      </c>
      <c r="BM219">
        <f t="shared" si="112"/>
        <v>12.615045085146175</v>
      </c>
      <c r="BN219">
        <f t="shared" si="113"/>
        <v>15.323602637142882</v>
      </c>
      <c r="BP219">
        <f t="shared" si="114"/>
        <v>0.40156900441861576</v>
      </c>
      <c r="BQ219">
        <f t="shared" si="115"/>
        <v>0.60037933859000692</v>
      </c>
      <c r="BR219">
        <f t="shared" si="116"/>
        <v>1.743290487421651</v>
      </c>
      <c r="BS219">
        <f t="shared" si="117"/>
        <v>6.7815915664534501</v>
      </c>
      <c r="BT219">
        <f t="shared" si="118"/>
        <v>12.518616221338409</v>
      </c>
      <c r="BU219">
        <f t="shared" si="119"/>
        <v>22.734192899719694</v>
      </c>
      <c r="BV219">
        <f t="shared" si="120"/>
        <v>12.774360703733111</v>
      </c>
      <c r="BW219">
        <f t="shared" si="121"/>
        <v>15.238967222074365</v>
      </c>
      <c r="BY219">
        <f t="shared" si="122"/>
        <v>0.40847729574234648</v>
      </c>
      <c r="BZ219">
        <f t="shared" si="123"/>
        <v>0.61070781347250758</v>
      </c>
      <c r="CA219">
        <f t="shared" si="124"/>
        <v>1.7732807466709495</v>
      </c>
      <c r="CB219">
        <f t="shared" si="125"/>
        <v>6.8982569705661101</v>
      </c>
      <c r="CC219">
        <f t="shared" si="126"/>
        <v>12.733977085537063</v>
      </c>
      <c r="CD219">
        <f t="shared" si="127"/>
        <v>22.963920208777704</v>
      </c>
      <c r="CE219">
        <f t="shared" si="128"/>
        <v>12.732798721334378</v>
      </c>
      <c r="CF219">
        <f t="shared" si="129"/>
        <v>14.95613321286875</v>
      </c>
    </row>
    <row r="220" spans="1:84" x14ac:dyDescent="0.35">
      <c r="A220" s="9">
        <v>44</v>
      </c>
      <c r="B220" s="16">
        <f t="shared" si="81"/>
        <v>171.51036791666718</v>
      </c>
      <c r="C220" s="16">
        <f t="shared" si="82"/>
        <v>303.04463504072777</v>
      </c>
      <c r="D220" s="16">
        <f t="shared" si="83"/>
        <v>938.7935928070209</v>
      </c>
      <c r="E220" s="16">
        <f t="shared" si="84"/>
        <v>608.66837335839784</v>
      </c>
      <c r="F220" s="16">
        <f t="shared" si="85"/>
        <v>491.31917425752044</v>
      </c>
      <c r="G220" s="16">
        <f t="shared" si="86"/>
        <v>333.99387436403617</v>
      </c>
      <c r="H220" s="16">
        <f t="shared" si="87"/>
        <v>98.005924523809853</v>
      </c>
      <c r="I220" s="16">
        <f t="shared" si="88"/>
        <v>99.295476162280991</v>
      </c>
      <c r="J220" s="16">
        <f t="shared" si="21"/>
        <v>3044.6314184304615</v>
      </c>
      <c r="V220">
        <v>44</v>
      </c>
      <c r="W220">
        <f t="shared" si="89"/>
        <v>171.51036791666718</v>
      </c>
      <c r="X220">
        <f t="shared" si="80"/>
        <v>303.04463504072777</v>
      </c>
      <c r="Y220">
        <f t="shared" si="80"/>
        <v>938.7935928070209</v>
      </c>
      <c r="Z220">
        <f t="shared" si="80"/>
        <v>608.66837335839784</v>
      </c>
      <c r="AA220">
        <f t="shared" si="80"/>
        <v>491.31917425752044</v>
      </c>
      <c r="AB220">
        <f t="shared" si="80"/>
        <v>333.99387436403617</v>
      </c>
      <c r="AC220">
        <f t="shared" si="80"/>
        <v>98.005924523809853</v>
      </c>
      <c r="AD220">
        <f t="shared" si="80"/>
        <v>99.295476162280991</v>
      </c>
      <c r="AF220">
        <f t="shared" si="130"/>
        <v>5.5061382491197577</v>
      </c>
      <c r="AG220">
        <f t="shared" si="131"/>
        <v>8.2321384464861627</v>
      </c>
      <c r="AH220">
        <f t="shared" si="132"/>
        <v>35.854853063233591</v>
      </c>
      <c r="AI220">
        <f t="shared" si="133"/>
        <v>77.488510283178769</v>
      </c>
      <c r="AJ220">
        <f t="shared" si="134"/>
        <v>114.43318722960529</v>
      </c>
      <c r="AK220">
        <f t="shared" si="135"/>
        <v>131.09917713934701</v>
      </c>
      <c r="AL220">
        <f t="shared" si="136"/>
        <v>57.017152399628607</v>
      </c>
      <c r="AM220">
        <f t="shared" si="137"/>
        <v>80.390088809197351</v>
      </c>
      <c r="AO220">
        <f t="shared" si="90"/>
        <v>6.0634434621218922</v>
      </c>
      <c r="AP220">
        <f t="shared" si="91"/>
        <v>9.0653564774928252</v>
      </c>
      <c r="AQ220">
        <f t="shared" si="92"/>
        <v>39.483911328663098</v>
      </c>
      <c r="AR220">
        <f t="shared" si="93"/>
        <v>85.331529977696746</v>
      </c>
      <c r="AS220">
        <f t="shared" si="94"/>
        <v>126.01557199695171</v>
      </c>
      <c r="AT220">
        <f t="shared" si="95"/>
        <v>145.45406140483163</v>
      </c>
      <c r="AU220">
        <f t="shared" si="96"/>
        <v>63.623928383675249</v>
      </c>
      <c r="AV220">
        <f t="shared" si="97"/>
        <v>90.3182913044526</v>
      </c>
      <c r="AX220">
        <f t="shared" si="98"/>
        <v>6.5975318962054974</v>
      </c>
      <c r="AY220">
        <f t="shared" si="99"/>
        <v>9.8638634769758315</v>
      </c>
      <c r="AZ220">
        <f t="shared" si="100"/>
        <v>42.961786648975206</v>
      </c>
      <c r="BA220">
        <f t="shared" si="101"/>
        <v>92.847817299983006</v>
      </c>
      <c r="BB220">
        <f t="shared" si="102"/>
        <v>137.11544617545175</v>
      </c>
      <c r="BC220">
        <f t="shared" si="103"/>
        <v>158.236938921014</v>
      </c>
      <c r="BD220">
        <f t="shared" si="104"/>
        <v>69.001031530537446</v>
      </c>
      <c r="BE220">
        <f t="shared" si="105"/>
        <v>95.826749173189597</v>
      </c>
      <c r="BG220">
        <f t="shared" si="106"/>
        <v>0.38182053189308518</v>
      </c>
      <c r="BH220">
        <f t="shared" si="107"/>
        <v>0.5708537159882161</v>
      </c>
      <c r="BI220">
        <f t="shared" si="108"/>
        <v>1.6575584615031951</v>
      </c>
      <c r="BJ220">
        <f t="shared" si="109"/>
        <v>6.4480845645289104</v>
      </c>
      <c r="BK220">
        <f t="shared" si="110"/>
        <v>11.902972220470641</v>
      </c>
      <c r="BL220">
        <f t="shared" si="111"/>
        <v>21.85079140980929</v>
      </c>
      <c r="BM220">
        <f t="shared" si="112"/>
        <v>12.446823659642016</v>
      </c>
      <c r="BN220">
        <f t="shared" si="113"/>
        <v>15.265414541979325</v>
      </c>
      <c r="BP220">
        <f t="shared" si="114"/>
        <v>0.39484073903461248</v>
      </c>
      <c r="BQ220">
        <f t="shared" si="115"/>
        <v>0.59032001758500496</v>
      </c>
      <c r="BR220">
        <f t="shared" si="116"/>
        <v>1.714081756389825</v>
      </c>
      <c r="BS220">
        <f t="shared" si="117"/>
        <v>6.667966392988987</v>
      </c>
      <c r="BT220">
        <f t="shared" si="118"/>
        <v>12.308867532443465</v>
      </c>
      <c r="BU220">
        <f t="shared" si="119"/>
        <v>22.446483113118983</v>
      </c>
      <c r="BV220">
        <f t="shared" si="120"/>
        <v>12.694702894439644</v>
      </c>
      <c r="BW220">
        <f t="shared" si="121"/>
        <v>15.281284929608624</v>
      </c>
      <c r="BY220">
        <f t="shared" si="122"/>
        <v>0.40433232094810811</v>
      </c>
      <c r="BZ220">
        <f t="shared" si="123"/>
        <v>0.60451072854300714</v>
      </c>
      <c r="CA220">
        <f t="shared" si="124"/>
        <v>1.7552865911213704</v>
      </c>
      <c r="CB220">
        <f t="shared" si="125"/>
        <v>6.8282577280985146</v>
      </c>
      <c r="CC220">
        <f t="shared" si="126"/>
        <v>12.60476056701787</v>
      </c>
      <c r="CD220">
        <f t="shared" si="127"/>
        <v>22.826083823342898</v>
      </c>
      <c r="CE220">
        <f t="shared" si="128"/>
        <v>12.753579712533746</v>
      </c>
      <c r="CF220">
        <f t="shared" si="129"/>
        <v>15.097550217471557</v>
      </c>
    </row>
    <row r="221" spans="1:84" x14ac:dyDescent="0.35">
      <c r="A221" s="9">
        <v>45</v>
      </c>
      <c r="B221" s="16">
        <f t="shared" si="81"/>
        <v>166.02525796602072</v>
      </c>
      <c r="C221" s="16">
        <f t="shared" si="82"/>
        <v>293.35289941364567</v>
      </c>
      <c r="D221" s="16">
        <f t="shared" si="83"/>
        <v>908.7698330771666</v>
      </c>
      <c r="E221" s="16">
        <f t="shared" si="84"/>
        <v>589.20241924783295</v>
      </c>
      <c r="F221" s="16">
        <f t="shared" si="85"/>
        <v>475.60619011318738</v>
      </c>
      <c r="G221" s="16">
        <f t="shared" si="86"/>
        <v>323.31234446014571</v>
      </c>
      <c r="H221" s="16">
        <f t="shared" si="87"/>
        <v>94.871575980583302</v>
      </c>
      <c r="I221" s="16">
        <f t="shared" si="88"/>
        <v>96.119886190854103</v>
      </c>
      <c r="J221" s="16">
        <f t="shared" si="21"/>
        <v>2947.2604064494362</v>
      </c>
      <c r="V221">
        <v>45</v>
      </c>
      <c r="W221">
        <f t="shared" si="89"/>
        <v>166.02525796602072</v>
      </c>
      <c r="X221">
        <f t="shared" si="80"/>
        <v>293.35289941364567</v>
      </c>
      <c r="Y221">
        <f t="shared" si="80"/>
        <v>908.7698330771666</v>
      </c>
      <c r="Z221">
        <f t="shared" si="80"/>
        <v>589.20241924783295</v>
      </c>
      <c r="AA221">
        <f t="shared" si="80"/>
        <v>475.60619011318738</v>
      </c>
      <c r="AB221">
        <f t="shared" si="80"/>
        <v>323.31234446014571</v>
      </c>
      <c r="AC221">
        <f t="shared" si="80"/>
        <v>94.871575980583302</v>
      </c>
      <c r="AD221">
        <f t="shared" si="80"/>
        <v>96.119886190854103</v>
      </c>
      <c r="AF221">
        <f t="shared" si="130"/>
        <v>5.3310114124067125</v>
      </c>
      <c r="AG221">
        <f t="shared" si="131"/>
        <v>7.9703091388498279</v>
      </c>
      <c r="AH221">
        <f t="shared" si="132"/>
        <v>34.714462700027767</v>
      </c>
      <c r="AI221">
        <f t="shared" si="133"/>
        <v>75.023930377349345</v>
      </c>
      <c r="AJ221">
        <f t="shared" si="134"/>
        <v>110.79355429853675</v>
      </c>
      <c r="AK221">
        <f t="shared" si="135"/>
        <v>126.95341442408815</v>
      </c>
      <c r="AL221">
        <f t="shared" si="136"/>
        <v>55.229254714309455</v>
      </c>
      <c r="AM221">
        <f t="shared" si="137"/>
        <v>77.971299350141848</v>
      </c>
      <c r="AO221">
        <f t="shared" si="90"/>
        <v>5.8776750577878474</v>
      </c>
      <c r="AP221">
        <f t="shared" si="91"/>
        <v>8.7876171338239377</v>
      </c>
      <c r="AQ221">
        <f t="shared" si="92"/>
        <v>38.274225240186595</v>
      </c>
      <c r="AR221">
        <f t="shared" si="93"/>
        <v>82.717190079524087</v>
      </c>
      <c r="AS221">
        <f t="shared" si="94"/>
        <v>122.1547770745029</v>
      </c>
      <c r="AT221">
        <f t="shared" si="95"/>
        <v>141.14759612518625</v>
      </c>
      <c r="AU221">
        <f t="shared" si="96"/>
        <v>61.822080388026166</v>
      </c>
      <c r="AV221">
        <f t="shared" si="97"/>
        <v>88.190819341183612</v>
      </c>
      <c r="AX221">
        <f t="shared" si="98"/>
        <v>6.419502418177629</v>
      </c>
      <c r="AY221">
        <f t="shared" si="99"/>
        <v>9.5976944771481634</v>
      </c>
      <c r="AZ221">
        <f t="shared" si="100"/>
        <v>41.802494875537839</v>
      </c>
      <c r="BA221">
        <f t="shared" si="101"/>
        <v>90.342388192554253</v>
      </c>
      <c r="BB221">
        <f t="shared" si="102"/>
        <v>133.41548811595172</v>
      </c>
      <c r="BC221">
        <f t="shared" si="103"/>
        <v>154.40207566615928</v>
      </c>
      <c r="BD221">
        <f t="shared" si="104"/>
        <v>67.534548854120487</v>
      </c>
      <c r="BE221">
        <f t="shared" si="105"/>
        <v>94.646365344174512</v>
      </c>
      <c r="BG221">
        <f t="shared" si="106"/>
        <v>0.37264594263075063</v>
      </c>
      <c r="BH221">
        <f t="shared" si="107"/>
        <v>0.55713693562781419</v>
      </c>
      <c r="BI221">
        <f t="shared" si="108"/>
        <v>1.617729754578505</v>
      </c>
      <c r="BJ221">
        <f t="shared" si="109"/>
        <v>6.293146517810885</v>
      </c>
      <c r="BK221">
        <f t="shared" si="110"/>
        <v>11.616961196960848</v>
      </c>
      <c r="BL221">
        <f t="shared" si="111"/>
        <v>21.399271677604833</v>
      </c>
      <c r="BM221">
        <f t="shared" si="112"/>
        <v>12.245320036122461</v>
      </c>
      <c r="BN221">
        <f t="shared" si="113"/>
        <v>15.161951848883131</v>
      </c>
      <c r="BP221">
        <f t="shared" si="114"/>
        <v>0.38702861474969619</v>
      </c>
      <c r="BQ221">
        <f t="shared" si="115"/>
        <v>0.57864023662693165</v>
      </c>
      <c r="BR221">
        <f t="shared" si="116"/>
        <v>1.6801677794578471</v>
      </c>
      <c r="BS221">
        <f t="shared" si="117"/>
        <v>6.5360372959129398</v>
      </c>
      <c r="BT221">
        <f t="shared" si="118"/>
        <v>12.06533034525977</v>
      </c>
      <c r="BU221">
        <f t="shared" si="119"/>
        <v>22.089068091133168</v>
      </c>
      <c r="BV221">
        <f t="shared" si="120"/>
        <v>12.570763277040829</v>
      </c>
      <c r="BW221">
        <f t="shared" si="121"/>
        <v>15.273349735793975</v>
      </c>
      <c r="BY221">
        <f t="shared" si="122"/>
        <v>0.39863737180001069</v>
      </c>
      <c r="BZ221">
        <f t="shared" si="123"/>
        <v>0.59599630196820597</v>
      </c>
      <c r="CA221">
        <f t="shared" si="124"/>
        <v>1.7305636902824431</v>
      </c>
      <c r="CB221">
        <f t="shared" si="125"/>
        <v>6.7320829270327982</v>
      </c>
      <c r="CC221">
        <f t="shared" si="126"/>
        <v>12.427224746273225</v>
      </c>
      <c r="CD221">
        <f t="shared" si="127"/>
        <v>22.598323397208553</v>
      </c>
      <c r="CE221">
        <f t="shared" si="128"/>
        <v>12.724141303486695</v>
      </c>
      <c r="CF221">
        <f t="shared" si="129"/>
        <v>15.189417573540091</v>
      </c>
    </row>
    <row r="222" spans="1:84" x14ac:dyDescent="0.35">
      <c r="A222" s="9">
        <v>46</v>
      </c>
      <c r="B222" s="16">
        <f t="shared" si="81"/>
        <v>160.71556849599091</v>
      </c>
      <c r="C222" s="16">
        <f t="shared" si="82"/>
        <v>283.97111726735244</v>
      </c>
      <c r="D222" s="16">
        <f t="shared" si="83"/>
        <v>879.70626966226666</v>
      </c>
      <c r="E222" s="16">
        <f t="shared" si="84"/>
        <v>570.35901000080992</v>
      </c>
      <c r="F222" s="16">
        <f t="shared" si="85"/>
        <v>460.39572629302683</v>
      </c>
      <c r="G222" s="16">
        <f t="shared" si="86"/>
        <v>312.97242286061402</v>
      </c>
      <c r="H222" s="16">
        <f t="shared" si="87"/>
        <v>91.837467711994847</v>
      </c>
      <c r="I222" s="16">
        <f t="shared" si="88"/>
        <v>93.04585544504738</v>
      </c>
      <c r="J222" s="16">
        <f t="shared" si="21"/>
        <v>2853.0034377371035</v>
      </c>
      <c r="V222">
        <v>46</v>
      </c>
      <c r="W222">
        <f t="shared" si="89"/>
        <v>160.71556849599091</v>
      </c>
      <c r="X222">
        <f t="shared" si="80"/>
        <v>283.97111726735244</v>
      </c>
      <c r="Y222">
        <f t="shared" si="80"/>
        <v>879.70626966226666</v>
      </c>
      <c r="Z222">
        <f t="shared" si="80"/>
        <v>570.35901000080992</v>
      </c>
      <c r="AA222">
        <f t="shared" si="80"/>
        <v>460.39572629302683</v>
      </c>
      <c r="AB222">
        <f t="shared" si="80"/>
        <v>312.97242286061402</v>
      </c>
      <c r="AC222">
        <f t="shared" si="80"/>
        <v>91.837467711994847</v>
      </c>
      <c r="AD222">
        <f t="shared" si="80"/>
        <v>93.04585544504738</v>
      </c>
      <c r="AF222">
        <f t="shared" si="130"/>
        <v>5.1611632932310503</v>
      </c>
      <c r="AG222">
        <f t="shared" si="131"/>
        <v>7.716371956623636</v>
      </c>
      <c r="AH222">
        <f t="shared" si="132"/>
        <v>33.608446272437433</v>
      </c>
      <c r="AI222">
        <f t="shared" si="133"/>
        <v>72.633638464242026</v>
      </c>
      <c r="AJ222">
        <f t="shared" si="134"/>
        <v>107.26362810655783</v>
      </c>
      <c r="AK222">
        <f t="shared" si="135"/>
        <v>122.92615376110498</v>
      </c>
      <c r="AL222">
        <f t="shared" si="136"/>
        <v>53.48883249904361</v>
      </c>
      <c r="AM222">
        <f t="shared" si="137"/>
        <v>75.597255019348481</v>
      </c>
      <c r="AO222">
        <f t="shared" si="90"/>
        <v>5.695453842660803</v>
      </c>
      <c r="AP222">
        <f t="shared" si="91"/>
        <v>8.5151811354992351</v>
      </c>
      <c r="AQ222">
        <f t="shared" si="92"/>
        <v>37.087637726800317</v>
      </c>
      <c r="AR222">
        <f t="shared" si="93"/>
        <v>80.152770178799173</v>
      </c>
      <c r="AS222">
        <f t="shared" si="94"/>
        <v>118.36770281584751</v>
      </c>
      <c r="AT222">
        <f t="shared" si="95"/>
        <v>136.88934161485685</v>
      </c>
      <c r="AU222">
        <f t="shared" si="96"/>
        <v>60.02403702246707</v>
      </c>
      <c r="AV222">
        <f t="shared" si="97"/>
        <v>86.000922200246094</v>
      </c>
      <c r="AX222">
        <f t="shared" si="98"/>
        <v>6.238893298047703</v>
      </c>
      <c r="AY222">
        <f t="shared" si="99"/>
        <v>9.3276686960400887</v>
      </c>
      <c r="AZ222">
        <f t="shared" si="100"/>
        <v>40.626404997087427</v>
      </c>
      <c r="BA222">
        <f t="shared" si="101"/>
        <v>87.800655488210865</v>
      </c>
      <c r="BB222">
        <f t="shared" si="102"/>
        <v>129.66191776880211</v>
      </c>
      <c r="BC222">
        <f t="shared" si="103"/>
        <v>150.42573180386739</v>
      </c>
      <c r="BD222">
        <f t="shared" si="104"/>
        <v>65.976602908822031</v>
      </c>
      <c r="BE222">
        <f t="shared" si="105"/>
        <v>93.263034057819311</v>
      </c>
      <c r="BG222">
        <f t="shared" si="106"/>
        <v>0.36304179099155454</v>
      </c>
      <c r="BH222">
        <f t="shared" si="107"/>
        <v>0.54277792348939791</v>
      </c>
      <c r="BI222">
        <f t="shared" si="108"/>
        <v>1.5760362323989094</v>
      </c>
      <c r="BJ222">
        <f t="shared" si="109"/>
        <v>6.1309541348265251</v>
      </c>
      <c r="BK222">
        <f t="shared" si="110"/>
        <v>11.317558884581928</v>
      </c>
      <c r="BL222">
        <f t="shared" si="111"/>
        <v>20.91187472433468</v>
      </c>
      <c r="BM222">
        <f t="shared" si="112"/>
        <v>12.016584281693563</v>
      </c>
      <c r="BN222">
        <f t="shared" si="113"/>
        <v>15.017476058626707</v>
      </c>
      <c r="BP222">
        <f t="shared" si="114"/>
        <v>0.37839901147832888</v>
      </c>
      <c r="BQ222">
        <f t="shared" si="115"/>
        <v>0.56573825602746108</v>
      </c>
      <c r="BR222">
        <f t="shared" si="116"/>
        <v>1.6427049645302416</v>
      </c>
      <c r="BS222">
        <f t="shared" si="117"/>
        <v>6.3903028290517065</v>
      </c>
      <c r="BT222">
        <f t="shared" si="118"/>
        <v>11.796308856280415</v>
      </c>
      <c r="BU222">
        <f t="shared" si="119"/>
        <v>21.675190243016168</v>
      </c>
      <c r="BV222">
        <f t="shared" si="120"/>
        <v>12.408041656581643</v>
      </c>
      <c r="BW222">
        <f t="shared" si="121"/>
        <v>15.217650792338551</v>
      </c>
      <c r="BY222">
        <f t="shared" si="122"/>
        <v>0.39167211756982201</v>
      </c>
      <c r="BZ222">
        <f t="shared" si="123"/>
        <v>0.5855826627634414</v>
      </c>
      <c r="CA222">
        <f t="shared" si="124"/>
        <v>1.7003261437876853</v>
      </c>
      <c r="CB222">
        <f t="shared" si="125"/>
        <v>6.6144555483608833</v>
      </c>
      <c r="CC222">
        <f t="shared" si="126"/>
        <v>12.210088105665154</v>
      </c>
      <c r="CD222">
        <f t="shared" si="127"/>
        <v>22.292770213563323</v>
      </c>
      <c r="CE222">
        <f t="shared" si="128"/>
        <v>12.647452290263761</v>
      </c>
      <c r="CF222">
        <f t="shared" si="129"/>
        <v>15.231383654667031</v>
      </c>
    </row>
    <row r="223" spans="1:84" x14ac:dyDescent="0.35">
      <c r="A223" s="9">
        <v>47</v>
      </c>
      <c r="B223" s="16">
        <f t="shared" si="81"/>
        <v>155.57568934647219</v>
      </c>
      <c r="C223" s="16">
        <f t="shared" si="82"/>
        <v>274.88937591293967</v>
      </c>
      <c r="D223" s="16">
        <f t="shared" si="83"/>
        <v>851.57219431753265</v>
      </c>
      <c r="E223" s="16">
        <f t="shared" si="84"/>
        <v>552.11823587620211</v>
      </c>
      <c r="F223" s="16">
        <f t="shared" si="85"/>
        <v>445.67171158651081</v>
      </c>
      <c r="G223" s="16">
        <f t="shared" si="86"/>
        <v>302.96318451681441</v>
      </c>
      <c r="H223" s="16">
        <f t="shared" si="87"/>
        <v>88.900393912269863</v>
      </c>
      <c r="I223" s="16">
        <f t="shared" si="88"/>
        <v>90.070135937431289</v>
      </c>
      <c r="J223" s="16">
        <f t="shared" si="21"/>
        <v>2761.7609214061731</v>
      </c>
      <c r="V223">
        <v>47</v>
      </c>
      <c r="W223">
        <f t="shared" si="89"/>
        <v>155.57568934647219</v>
      </c>
      <c r="X223">
        <f t="shared" ref="X223:X236" si="138">X222*$C$144</f>
        <v>274.88937591293967</v>
      </c>
      <c r="Y223">
        <f t="shared" ref="Y223:Y236" si="139">Y222*$C$144</f>
        <v>851.57219431753265</v>
      </c>
      <c r="Z223">
        <f t="shared" ref="Z223:Z236" si="140">Z222*$C$144</f>
        <v>552.11823587620211</v>
      </c>
      <c r="AA223">
        <f t="shared" ref="AA223:AA236" si="141">AA222*$C$144</f>
        <v>445.67171158651081</v>
      </c>
      <c r="AB223">
        <f t="shared" ref="AB223:AB236" si="142">AB222*$C$144</f>
        <v>302.96318451681441</v>
      </c>
      <c r="AC223">
        <f t="shared" ref="AC223:AC236" si="143">AC222*$C$144</f>
        <v>88.900393912269863</v>
      </c>
      <c r="AD223">
        <f t="shared" ref="AD223:AD236" si="144">AD222*$C$144</f>
        <v>90.070135937431289</v>
      </c>
      <c r="AF223">
        <f t="shared" si="130"/>
        <v>4.9965324222854219</v>
      </c>
      <c r="AG223">
        <f t="shared" si="131"/>
        <v>7.470234998038066</v>
      </c>
      <c r="AH223">
        <f t="shared" si="132"/>
        <v>32.536403504827788</v>
      </c>
      <c r="AI223">
        <f t="shared" si="133"/>
        <v>70.316769479298102</v>
      </c>
      <c r="AJ223">
        <f t="shared" si="134"/>
        <v>103.84213114692267</v>
      </c>
      <c r="AK223">
        <f t="shared" si="135"/>
        <v>119.01783065372092</v>
      </c>
      <c r="AL223">
        <f t="shared" si="136"/>
        <v>51.797013886129221</v>
      </c>
      <c r="AM223">
        <f t="shared" si="137"/>
        <v>73.273512819849117</v>
      </c>
      <c r="AO223">
        <f t="shared" si="90"/>
        <v>5.5173569928508854</v>
      </c>
      <c r="AP223">
        <f t="shared" si="91"/>
        <v>8.2489114092073699</v>
      </c>
      <c r="AQ223">
        <f t="shared" si="92"/>
        <v>35.927907242012687</v>
      </c>
      <c r="AR223">
        <f t="shared" si="93"/>
        <v>77.646392940613453</v>
      </c>
      <c r="AS223">
        <f t="shared" si="94"/>
        <v>114.66634457941763</v>
      </c>
      <c r="AT223">
        <f t="shared" si="95"/>
        <v>132.7003852587313</v>
      </c>
      <c r="AU223">
        <f t="shared" si="96"/>
        <v>58.241708516078852</v>
      </c>
      <c r="AV223">
        <f t="shared" si="97"/>
        <v>83.771564947196609</v>
      </c>
      <c r="AX223">
        <f t="shared" si="98"/>
        <v>6.0577468129187366</v>
      </c>
      <c r="AY223">
        <f t="shared" si="99"/>
        <v>9.0568395091931375</v>
      </c>
      <c r="AZ223">
        <f t="shared" si="100"/>
        <v>39.446815906991723</v>
      </c>
      <c r="BA223">
        <f t="shared" si="101"/>
        <v>85.251360385073639</v>
      </c>
      <c r="BB223">
        <f t="shared" si="102"/>
        <v>125.89717945115058</v>
      </c>
      <c r="BC223">
        <f t="shared" si="103"/>
        <v>146.36481474716422</v>
      </c>
      <c r="BD223">
        <f t="shared" si="104"/>
        <v>64.353175848907057</v>
      </c>
      <c r="BE223">
        <f t="shared" si="105"/>
        <v>91.706867231196483</v>
      </c>
      <c r="BG223">
        <f t="shared" si="106"/>
        <v>0.35317982633154521</v>
      </c>
      <c r="BH223">
        <f t="shared" si="107"/>
        <v>0.52803345926376211</v>
      </c>
      <c r="BI223">
        <f t="shared" si="108"/>
        <v>1.5332234928948398</v>
      </c>
      <c r="BJ223">
        <f t="shared" si="109"/>
        <v>5.9644078734590442</v>
      </c>
      <c r="BK223">
        <f t="shared" si="110"/>
        <v>11.010119442272876</v>
      </c>
      <c r="BL223">
        <f t="shared" si="111"/>
        <v>20.398808434043261</v>
      </c>
      <c r="BM223">
        <f t="shared" si="112"/>
        <v>11.766250212889432</v>
      </c>
      <c r="BN223">
        <f t="shared" si="113"/>
        <v>14.836547848142015</v>
      </c>
      <c r="BP223">
        <f t="shared" si="114"/>
        <v>0.3691846791862643</v>
      </c>
      <c r="BQ223">
        <f t="shared" si="115"/>
        <v>0.55196205650462304</v>
      </c>
      <c r="BR223">
        <f t="shared" si="116"/>
        <v>1.602703725251442</v>
      </c>
      <c r="BS223">
        <f t="shared" si="117"/>
        <v>6.2346936125165975</v>
      </c>
      <c r="BT223">
        <f t="shared" si="118"/>
        <v>11.509058873261321</v>
      </c>
      <c r="BU223">
        <f t="shared" si="119"/>
        <v>21.217200931807277</v>
      </c>
      <c r="BV223">
        <f t="shared" si="120"/>
        <v>12.212312969137603</v>
      </c>
      <c r="BW223">
        <f t="shared" si="121"/>
        <v>15.117563425482629</v>
      </c>
      <c r="BY223">
        <f t="shared" si="122"/>
        <v>0.38370825391492613</v>
      </c>
      <c r="BZ223">
        <f t="shared" si="123"/>
        <v>0.57367601872185314</v>
      </c>
      <c r="CA223">
        <f t="shared" si="124"/>
        <v>1.6657534362332191</v>
      </c>
      <c r="CB223">
        <f t="shared" si="125"/>
        <v>6.4799639167753771</v>
      </c>
      <c r="CC223">
        <f t="shared" si="126"/>
        <v>11.961820556034311</v>
      </c>
      <c r="CD223">
        <f t="shared" si="127"/>
        <v>21.922222231235029</v>
      </c>
      <c r="CE223">
        <f t="shared" si="128"/>
        <v>12.527746973422703</v>
      </c>
      <c r="CF223">
        <f t="shared" si="129"/>
        <v>15.224517223502792</v>
      </c>
    </row>
    <row r="224" spans="1:84" x14ac:dyDescent="0.35">
      <c r="A224" s="9">
        <v>48</v>
      </c>
      <c r="B224" s="16">
        <f t="shared" si="81"/>
        <v>150.60018977709549</v>
      </c>
      <c r="C224" s="16">
        <f t="shared" si="82"/>
        <v>266.09807968133424</v>
      </c>
      <c r="D224" s="16">
        <f t="shared" si="83"/>
        <v>824.33788088515496</v>
      </c>
      <c r="E224" s="16">
        <f t="shared" si="84"/>
        <v>534.4608238705946</v>
      </c>
      <c r="F224" s="16">
        <f t="shared" si="85"/>
        <v>431.41858875995052</v>
      </c>
      <c r="G224" s="16">
        <f t="shared" si="86"/>
        <v>293.27405377644925</v>
      </c>
      <c r="H224" s="16">
        <f t="shared" si="87"/>
        <v>86.057251301197468</v>
      </c>
      <c r="I224" s="16">
        <f t="shared" si="88"/>
        <v>87.189583555160567</v>
      </c>
      <c r="J224" s="16">
        <f t="shared" si="21"/>
        <v>2673.4364516069372</v>
      </c>
      <c r="V224">
        <v>48</v>
      </c>
      <c r="W224">
        <f t="shared" si="89"/>
        <v>150.60018977709549</v>
      </c>
      <c r="X224">
        <f t="shared" si="138"/>
        <v>266.09807968133424</v>
      </c>
      <c r="Y224">
        <f t="shared" si="139"/>
        <v>824.33788088515496</v>
      </c>
      <c r="Z224">
        <f t="shared" si="140"/>
        <v>534.4608238705946</v>
      </c>
      <c r="AA224">
        <f t="shared" si="141"/>
        <v>431.41858875995052</v>
      </c>
      <c r="AB224">
        <f t="shared" si="142"/>
        <v>293.27405377644925</v>
      </c>
      <c r="AC224">
        <f t="shared" si="143"/>
        <v>86.057251301197468</v>
      </c>
      <c r="AD224">
        <f t="shared" si="144"/>
        <v>87.189583555160567</v>
      </c>
      <c r="AF224">
        <f t="shared" si="130"/>
        <v>4.8370235126279031</v>
      </c>
      <c r="AG224">
        <f t="shared" si="131"/>
        <v>7.2317558011238479</v>
      </c>
      <c r="AH224">
        <f t="shared" si="132"/>
        <v>31.497713908001693</v>
      </c>
      <c r="AI224">
        <f t="shared" si="133"/>
        <v>68.071982438538413</v>
      </c>
      <c r="AJ224">
        <f t="shared" si="134"/>
        <v>100.52708308641544</v>
      </c>
      <c r="AK224">
        <f t="shared" si="135"/>
        <v>115.22759907445352</v>
      </c>
      <c r="AL224">
        <f t="shared" si="136"/>
        <v>50.154169168228407</v>
      </c>
      <c r="AM224">
        <f t="shared" si="137"/>
        <v>71.003954604981473</v>
      </c>
      <c r="AO224">
        <f t="shared" si="90"/>
        <v>5.3437488026623976</v>
      </c>
      <c r="AP224">
        <f t="shared" si="91"/>
        <v>7.9893526054842674</v>
      </c>
      <c r="AQ224">
        <f t="shared" si="92"/>
        <v>34.79740599628439</v>
      </c>
      <c r="AR224">
        <f t="shared" si="93"/>
        <v>75.203185120175007</v>
      </c>
      <c r="AS224">
        <f t="shared" si="94"/>
        <v>111.05827343525263</v>
      </c>
      <c r="AT224">
        <f t="shared" si="95"/>
        <v>128.59561887722816</v>
      </c>
      <c r="AU224">
        <f t="shared" si="96"/>
        <v>56.484064526092581</v>
      </c>
      <c r="AV224">
        <f t="shared" si="97"/>
        <v>81.521982348479284</v>
      </c>
      <c r="AX224">
        <f t="shared" si="98"/>
        <v>5.8776168728961196</v>
      </c>
      <c r="AY224">
        <f t="shared" si="99"/>
        <v>8.7875301425312156</v>
      </c>
      <c r="AZ224">
        <f t="shared" si="100"/>
        <v>38.273846351998706</v>
      </c>
      <c r="BA224">
        <f t="shared" si="101"/>
        <v>82.716371236920239</v>
      </c>
      <c r="BB224">
        <f t="shared" si="102"/>
        <v>122.15356782723961</v>
      </c>
      <c r="BC224">
        <f t="shared" si="103"/>
        <v>142.26548590063436</v>
      </c>
      <c r="BD224">
        <f t="shared" si="104"/>
        <v>62.686412030862996</v>
      </c>
      <c r="BE224">
        <f t="shared" si="105"/>
        <v>90.006445313196508</v>
      </c>
      <c r="BG224">
        <f t="shared" si="106"/>
        <v>0.34319682429657605</v>
      </c>
      <c r="BH224">
        <f t="shared" si="107"/>
        <v>0.51310803401194272</v>
      </c>
      <c r="BI224">
        <f t="shared" si="108"/>
        <v>1.4898853062021966</v>
      </c>
      <c r="BJ224">
        <f t="shared" si="109"/>
        <v>5.7958175647865637</v>
      </c>
      <c r="BK224">
        <f t="shared" si="110"/>
        <v>10.69890674946668</v>
      </c>
      <c r="BL224">
        <f t="shared" si="111"/>
        <v>19.868708553390441</v>
      </c>
      <c r="BM224">
        <f t="shared" si="112"/>
        <v>11.499402271440243</v>
      </c>
      <c r="BN224">
        <f t="shared" si="113"/>
        <v>14.623813492236446</v>
      </c>
      <c r="BP224">
        <f t="shared" si="114"/>
        <v>0.35958176747343285</v>
      </c>
      <c r="BQ224">
        <f t="shared" si="115"/>
        <v>0.53760489816010648</v>
      </c>
      <c r="BR224">
        <f t="shared" si="116"/>
        <v>1.5610155858374806</v>
      </c>
      <c r="BS224">
        <f t="shared" si="117"/>
        <v>6.072522169082065</v>
      </c>
      <c r="BT224">
        <f t="shared" si="118"/>
        <v>11.209695214668255</v>
      </c>
      <c r="BU224">
        <f t="shared" si="119"/>
        <v>20.726165433148868</v>
      </c>
      <c r="BV224">
        <f t="shared" si="120"/>
        <v>11.989281591013517</v>
      </c>
      <c r="BW224">
        <f t="shared" si="121"/>
        <v>14.977055636812324</v>
      </c>
      <c r="BY224">
        <f t="shared" si="122"/>
        <v>0.37499410907772901</v>
      </c>
      <c r="BZ224">
        <f t="shared" si="123"/>
        <v>0.56064764139151502</v>
      </c>
      <c r="CA224">
        <f t="shared" si="124"/>
        <v>1.6279236096441527</v>
      </c>
      <c r="CB224">
        <f t="shared" si="125"/>
        <v>6.3328017342201095</v>
      </c>
      <c r="CC224">
        <f t="shared" si="126"/>
        <v>11.690163546370517</v>
      </c>
      <c r="CD224">
        <f t="shared" si="127"/>
        <v>21.499209451578377</v>
      </c>
      <c r="CE224">
        <f t="shared" si="128"/>
        <v>12.370029971280154</v>
      </c>
      <c r="CF224">
        <f t="shared" si="129"/>
        <v>15.171040324492711</v>
      </c>
    </row>
    <row r="225" spans="1:84" x14ac:dyDescent="0.35">
      <c r="A225" s="9">
        <v>49</v>
      </c>
      <c r="B225" s="16">
        <f t="shared" si="81"/>
        <v>145.7838127291671</v>
      </c>
      <c r="C225" s="16">
        <f t="shared" si="82"/>
        <v>257.58793978461864</v>
      </c>
      <c r="D225" s="16">
        <f t="shared" si="83"/>
        <v>797.97455388596791</v>
      </c>
      <c r="E225" s="16">
        <f t="shared" si="84"/>
        <v>517.36811735463823</v>
      </c>
      <c r="F225" s="16">
        <f t="shared" si="85"/>
        <v>417.62129811889247</v>
      </c>
      <c r="G225" s="16">
        <f t="shared" si="86"/>
        <v>283.89479320943082</v>
      </c>
      <c r="H225" s="16">
        <f t="shared" si="87"/>
        <v>83.305035845238379</v>
      </c>
      <c r="I225" s="16">
        <f t="shared" si="88"/>
        <v>84.401154737938867</v>
      </c>
      <c r="J225" s="16">
        <f t="shared" si="21"/>
        <v>2587.9367056658921</v>
      </c>
      <c r="V225">
        <v>49</v>
      </c>
      <c r="W225">
        <f t="shared" si="89"/>
        <v>145.7838127291671</v>
      </c>
      <c r="X225">
        <f t="shared" si="138"/>
        <v>257.58793978461864</v>
      </c>
      <c r="Y225">
        <f t="shared" si="139"/>
        <v>797.97455388596791</v>
      </c>
      <c r="Z225">
        <f t="shared" si="140"/>
        <v>517.36811735463823</v>
      </c>
      <c r="AA225">
        <f t="shared" si="141"/>
        <v>417.62129811889247</v>
      </c>
      <c r="AB225">
        <f t="shared" si="142"/>
        <v>283.89479320943082</v>
      </c>
      <c r="AC225">
        <f t="shared" si="143"/>
        <v>83.305035845238379</v>
      </c>
      <c r="AD225">
        <f t="shared" si="144"/>
        <v>84.401154737938867</v>
      </c>
      <c r="AF225">
        <f t="shared" si="130"/>
        <v>4.6825204690436069</v>
      </c>
      <c r="AG225">
        <f t="shared" si="131"/>
        <v>7.0007607937985696</v>
      </c>
      <c r="AH225">
        <f t="shared" si="132"/>
        <v>30.491621493518103</v>
      </c>
      <c r="AI225">
        <f t="shared" si="133"/>
        <v>65.897643520789998</v>
      </c>
      <c r="AJ225">
        <f t="shared" si="134"/>
        <v>97.316071136824064</v>
      </c>
      <c r="AK225">
        <f t="shared" si="135"/>
        <v>111.55375273079082</v>
      </c>
      <c r="AL225">
        <f t="shared" si="136"/>
        <v>48.56013187879806</v>
      </c>
      <c r="AM225">
        <f t="shared" si="137"/>
        <v>68.791161529565599</v>
      </c>
      <c r="AO225">
        <f t="shared" si="90"/>
        <v>5.1748403726508991</v>
      </c>
      <c r="AP225">
        <f t="shared" si="91"/>
        <v>7.7368203373641276</v>
      </c>
      <c r="AQ225">
        <f t="shared" si="92"/>
        <v>33.697508633523491</v>
      </c>
      <c r="AR225">
        <f t="shared" si="93"/>
        <v>72.826117559629466</v>
      </c>
      <c r="AS225">
        <f t="shared" si="94"/>
        <v>107.54787665230691</v>
      </c>
      <c r="AT225">
        <f t="shared" si="95"/>
        <v>124.58521293639578</v>
      </c>
      <c r="AU225">
        <f t="shared" si="96"/>
        <v>54.757729428493263</v>
      </c>
      <c r="AV225">
        <f t="shared" si="97"/>
        <v>79.2681192605869</v>
      </c>
      <c r="AX225">
        <f t="shared" si="98"/>
        <v>5.6996608494848786</v>
      </c>
      <c r="AY225">
        <f t="shared" si="99"/>
        <v>8.5214709635155668</v>
      </c>
      <c r="AZ225">
        <f t="shared" si="100"/>
        <v>37.115032900093937</v>
      </c>
      <c r="BA225">
        <f t="shared" si="101"/>
        <v>80.211975864671828</v>
      </c>
      <c r="BB225">
        <f t="shared" si="102"/>
        <v>118.45513636324395</v>
      </c>
      <c r="BC225">
        <f t="shared" si="103"/>
        <v>138.16452579361248</v>
      </c>
      <c r="BD225">
        <f t="shared" si="104"/>
        <v>60.994862711380158</v>
      </c>
      <c r="BE225">
        <f t="shared" si="105"/>
        <v>88.188346106471386</v>
      </c>
      <c r="BG225">
        <f t="shared" si="106"/>
        <v>0.33319929214850108</v>
      </c>
      <c r="BH225">
        <f t="shared" si="107"/>
        <v>0.49816088502248429</v>
      </c>
      <c r="BI225">
        <f t="shared" si="108"/>
        <v>1.4464840414141831</v>
      </c>
      <c r="BJ225">
        <f t="shared" si="109"/>
        <v>5.6269818753914347</v>
      </c>
      <c r="BK225">
        <f t="shared" si="110"/>
        <v>10.387241091148653</v>
      </c>
      <c r="BL225">
        <f t="shared" si="111"/>
        <v>19.328722293406926</v>
      </c>
      <c r="BM225">
        <f t="shared" si="112"/>
        <v>11.220515276595437</v>
      </c>
      <c r="BN225">
        <f t="shared" si="113"/>
        <v>14.383841735012236</v>
      </c>
      <c r="BP225">
        <f t="shared" si="114"/>
        <v>0.34975080156731875</v>
      </c>
      <c r="BQ225">
        <f t="shared" si="115"/>
        <v>0.52290677967120835</v>
      </c>
      <c r="BR225">
        <f t="shared" si="116"/>
        <v>1.5183374180563103</v>
      </c>
      <c r="BS225">
        <f t="shared" si="117"/>
        <v>5.9064994065047642</v>
      </c>
      <c r="BT225">
        <f t="shared" si="118"/>
        <v>10.90322213554731</v>
      </c>
      <c r="BU225">
        <f t="shared" si="119"/>
        <v>20.211691305293812</v>
      </c>
      <c r="BV225">
        <f t="shared" si="120"/>
        <v>11.744341931226881</v>
      </c>
      <c r="BW225">
        <f t="shared" si="121"/>
        <v>14.800434564524384</v>
      </c>
      <c r="BY225">
        <f t="shared" si="122"/>
        <v>0.36574670411515131</v>
      </c>
      <c r="BZ225">
        <f t="shared" si="123"/>
        <v>0.54682199545266985</v>
      </c>
      <c r="CA225">
        <f t="shared" si="124"/>
        <v>1.5877787953601497</v>
      </c>
      <c r="CB225">
        <f t="shared" si="125"/>
        <v>6.1766339951372826</v>
      </c>
      <c r="CC225">
        <f t="shared" si="126"/>
        <v>11.401882547349159</v>
      </c>
      <c r="CD225">
        <f t="shared" si="127"/>
        <v>21.035383040520674</v>
      </c>
      <c r="CE225">
        <f t="shared" si="128"/>
        <v>12.179655781146835</v>
      </c>
      <c r="CF225">
        <f t="shared" si="129"/>
        <v>15.074047980652518</v>
      </c>
    </row>
    <row r="226" spans="1:84" x14ac:dyDescent="0.35">
      <c r="A226" s="9">
        <v>50</v>
      </c>
      <c r="B226" s="16">
        <f t="shared" si="81"/>
        <v>141.1214692711176</v>
      </c>
      <c r="C226" s="16">
        <f t="shared" si="82"/>
        <v>249.34996450159886</v>
      </c>
      <c r="D226" s="16">
        <f t="shared" si="83"/>
        <v>772.45435811559173</v>
      </c>
      <c r="E226" s="16">
        <f t="shared" si="84"/>
        <v>500.82205636065811</v>
      </c>
      <c r="F226" s="16">
        <f t="shared" si="85"/>
        <v>404.26526159620937</v>
      </c>
      <c r="G226" s="16">
        <f t="shared" si="86"/>
        <v>274.81549279112392</v>
      </c>
      <c r="H226" s="16">
        <f t="shared" si="87"/>
        <v>80.640839583495818</v>
      </c>
      <c r="I226" s="16">
        <f t="shared" si="88"/>
        <v>81.701903262226011</v>
      </c>
      <c r="J226" s="16">
        <f t="shared" si="21"/>
        <v>2505.1713454820215</v>
      </c>
      <c r="V226">
        <v>50</v>
      </c>
      <c r="W226">
        <f t="shared" si="89"/>
        <v>141.1214692711176</v>
      </c>
      <c r="X226">
        <f t="shared" si="138"/>
        <v>249.34996450159886</v>
      </c>
      <c r="Y226">
        <f t="shared" si="139"/>
        <v>772.45435811559173</v>
      </c>
      <c r="Z226">
        <f t="shared" si="140"/>
        <v>500.82205636065811</v>
      </c>
      <c r="AA226">
        <f t="shared" si="141"/>
        <v>404.26526159620937</v>
      </c>
      <c r="AB226">
        <f t="shared" si="142"/>
        <v>274.81549279112392</v>
      </c>
      <c r="AC226">
        <f t="shared" si="143"/>
        <v>80.640839583495818</v>
      </c>
      <c r="AD226">
        <f t="shared" si="144"/>
        <v>81.701903262226011</v>
      </c>
      <c r="AF226">
        <f t="shared" si="130"/>
        <v>4.5328950054069139</v>
      </c>
      <c r="AG226">
        <f t="shared" si="131"/>
        <v>6.7770581775459089</v>
      </c>
      <c r="AH226">
        <f t="shared" si="132"/>
        <v>29.517290888203306</v>
      </c>
      <c r="AI226">
        <f t="shared" si="133"/>
        <v>63.791947340805635</v>
      </c>
      <c r="AJ226">
        <f t="shared" si="134"/>
        <v>94.206429148195951</v>
      </c>
      <c r="AK226">
        <f t="shared" si="135"/>
        <v>107.99401877411705</v>
      </c>
      <c r="AL226">
        <f t="shared" si="136"/>
        <v>47.014359117427581</v>
      </c>
      <c r="AM226">
        <f t="shared" si="137"/>
        <v>66.636707766136738</v>
      </c>
      <c r="AO226">
        <f t="shared" si="90"/>
        <v>5.0107337381151345</v>
      </c>
      <c r="AP226">
        <f t="shared" si="91"/>
        <v>7.4914671561756077</v>
      </c>
      <c r="AQ226">
        <f t="shared" si="92"/>
        <v>32.628879586855028</v>
      </c>
      <c r="AR226">
        <f t="shared" si="93"/>
        <v>70.516626213349653</v>
      </c>
      <c r="AS226">
        <f t="shared" si="94"/>
        <v>104.13727481381261</v>
      </c>
      <c r="AT226">
        <f t="shared" si="95"/>
        <v>120.67577487471429</v>
      </c>
      <c r="AU226">
        <f t="shared" si="96"/>
        <v>53.067475551303666</v>
      </c>
      <c r="AV226">
        <f t="shared" si="97"/>
        <v>77.023056889653773</v>
      </c>
      <c r="AX226">
        <f t="shared" si="98"/>
        <v>5.5247206905402191</v>
      </c>
      <c r="AY226">
        <f t="shared" si="99"/>
        <v>8.2599207547984204</v>
      </c>
      <c r="AZ226">
        <f t="shared" si="100"/>
        <v>35.975858144570452</v>
      </c>
      <c r="BA226">
        <f t="shared" si="101"/>
        <v>77.750023096324369</v>
      </c>
      <c r="BB226">
        <f t="shared" si="102"/>
        <v>114.81938312626494</v>
      </c>
      <c r="BC226">
        <f t="shared" si="103"/>
        <v>134.09073193644747</v>
      </c>
      <c r="BD226">
        <f t="shared" si="104"/>
        <v>59.293826361501914</v>
      </c>
      <c r="BE226">
        <f t="shared" si="105"/>
        <v>86.276868925210422</v>
      </c>
      <c r="BG226">
        <f t="shared" si="106"/>
        <v>0.32326841184222976</v>
      </c>
      <c r="BH226">
        <f t="shared" si="107"/>
        <v>0.48331338612617936</v>
      </c>
      <c r="BI226">
        <f t="shared" si="108"/>
        <v>1.4033721254566496</v>
      </c>
      <c r="BJ226">
        <f t="shared" si="109"/>
        <v>5.4592717847434464</v>
      </c>
      <c r="BK226">
        <f t="shared" si="110"/>
        <v>10.07765325462166</v>
      </c>
      <c r="BL226">
        <f t="shared" si="111"/>
        <v>18.784650980851769</v>
      </c>
      <c r="BM226">
        <f t="shared" si="112"/>
        <v>10.933445656745441</v>
      </c>
      <c r="BN226">
        <f t="shared" si="113"/>
        <v>14.121005204443156</v>
      </c>
      <c r="BP226">
        <f t="shared" si="114"/>
        <v>0.33981989591602813</v>
      </c>
      <c r="BQ226">
        <f t="shared" si="115"/>
        <v>0.5080592428819739</v>
      </c>
      <c r="BR226">
        <f t="shared" si="116"/>
        <v>1.4752253920710339</v>
      </c>
      <c r="BS226">
        <f t="shared" si="117"/>
        <v>5.7387888878367672</v>
      </c>
      <c r="BT226">
        <f t="shared" si="118"/>
        <v>10.593633508908116</v>
      </c>
      <c r="BU226">
        <f t="shared" si="119"/>
        <v>19.681909898161681</v>
      </c>
      <c r="BV226">
        <f t="shared" si="120"/>
        <v>11.482428603911158</v>
      </c>
      <c r="BW226">
        <f t="shared" si="121"/>
        <v>14.592138149768308</v>
      </c>
      <c r="BY226">
        <f t="shared" si="122"/>
        <v>0.3561491625864518</v>
      </c>
      <c r="BZ226">
        <f t="shared" si="123"/>
        <v>0.53247286598379295</v>
      </c>
      <c r="CA226">
        <f t="shared" si="124"/>
        <v>1.5461139689778458</v>
      </c>
      <c r="CB226">
        <f t="shared" si="125"/>
        <v>6.0145532419577723</v>
      </c>
      <c r="CC226">
        <f t="shared" si="126"/>
        <v>11.102686300268049</v>
      </c>
      <c r="CD226">
        <f t="shared" si="127"/>
        <v>20.541167999384559</v>
      </c>
      <c r="CE226">
        <f t="shared" si="128"/>
        <v>11.96199885618686</v>
      </c>
      <c r="CF226">
        <f t="shared" si="129"/>
        <v>14.937241272588452</v>
      </c>
    </row>
    <row r="227" spans="1:84" x14ac:dyDescent="0.35">
      <c r="A227" s="9">
        <v>51</v>
      </c>
      <c r="B227" s="16">
        <f t="shared" si="81"/>
        <v>136.60823322159229</v>
      </c>
      <c r="C227" s="16">
        <f t="shared" si="82"/>
        <v>241.37544967724961</v>
      </c>
      <c r="D227" s="16">
        <f t="shared" si="83"/>
        <v>747.75032921292677</v>
      </c>
      <c r="E227" s="16">
        <f t="shared" si="84"/>
        <v>484.80515850068855</v>
      </c>
      <c r="F227" s="16">
        <f t="shared" si="85"/>
        <v>391.33636734907287</v>
      </c>
      <c r="G227" s="16">
        <f t="shared" si="86"/>
        <v>266.02655943152195</v>
      </c>
      <c r="H227" s="16">
        <f t="shared" si="87"/>
        <v>78.061847555195627</v>
      </c>
      <c r="I227" s="16">
        <f t="shared" si="88"/>
        <v>79.088977128290296</v>
      </c>
      <c r="J227" s="16">
        <f t="shared" si="21"/>
        <v>2425.0529220765379</v>
      </c>
      <c r="V227">
        <v>51</v>
      </c>
      <c r="W227">
        <f t="shared" si="89"/>
        <v>136.60823322159229</v>
      </c>
      <c r="X227">
        <f t="shared" si="138"/>
        <v>241.37544967724961</v>
      </c>
      <c r="Y227">
        <f t="shared" si="139"/>
        <v>747.75032921292677</v>
      </c>
      <c r="Z227">
        <f t="shared" si="140"/>
        <v>484.80515850068855</v>
      </c>
      <c r="AA227">
        <f t="shared" si="141"/>
        <v>391.33636734907287</v>
      </c>
      <c r="AB227">
        <f t="shared" si="142"/>
        <v>266.02655943152195</v>
      </c>
      <c r="AC227">
        <f t="shared" si="143"/>
        <v>78.061847555195627</v>
      </c>
      <c r="AD227">
        <f t="shared" si="144"/>
        <v>79.088977128290296</v>
      </c>
      <c r="AF227">
        <f t="shared" si="130"/>
        <v>4.3880123358205321</v>
      </c>
      <c r="AG227">
        <f t="shared" si="131"/>
        <v>6.5604464361457957</v>
      </c>
      <c r="AH227">
        <f t="shared" si="132"/>
        <v>28.573844393691616</v>
      </c>
      <c r="AI227">
        <f t="shared" si="133"/>
        <v>61.752997041311517</v>
      </c>
      <c r="AJ227">
        <f t="shared" si="134"/>
        <v>91.195355886867304</v>
      </c>
      <c r="AK227">
        <f t="shared" si="135"/>
        <v>104.54576225648873</v>
      </c>
      <c r="AL227">
        <f t="shared" si="136"/>
        <v>45.516047704379474</v>
      </c>
      <c r="AM227">
        <f t="shared" si="137"/>
        <v>64.541390802423209</v>
      </c>
      <c r="AO227">
        <f t="shared" si="90"/>
        <v>4.8514541605457273</v>
      </c>
      <c r="AP227">
        <f t="shared" si="91"/>
        <v>7.2533308299657069</v>
      </c>
      <c r="AQ227">
        <f t="shared" si="92"/>
        <v>31.591683353971121</v>
      </c>
      <c r="AR227">
        <f t="shared" si="93"/>
        <v>68.275066589168318</v>
      </c>
      <c r="AS227">
        <f t="shared" si="94"/>
        <v>100.82699292527374</v>
      </c>
      <c r="AT227">
        <f t="shared" si="95"/>
        <v>116.87124804453511</v>
      </c>
      <c r="AU227">
        <f t="shared" si="96"/>
        <v>51.416625614792011</v>
      </c>
      <c r="AV227">
        <f t="shared" si="97"/>
        <v>74.797410648900126</v>
      </c>
      <c r="AX227">
        <f t="shared" si="98"/>
        <v>5.3533917063985248</v>
      </c>
      <c r="AY227">
        <f t="shared" si="99"/>
        <v>8.0037695552574828</v>
      </c>
      <c r="AZ227">
        <f t="shared" si="100"/>
        <v>34.860198625331982</v>
      </c>
      <c r="BA227">
        <f t="shared" si="101"/>
        <v>75.338890801999469</v>
      </c>
      <c r="BB227">
        <f t="shared" si="102"/>
        <v>111.2586803554475</v>
      </c>
      <c r="BC227">
        <f t="shared" si="103"/>
        <v>130.06624481792753</v>
      </c>
      <c r="BD227">
        <f t="shared" si="104"/>
        <v>57.595730685993303</v>
      </c>
      <c r="BE227">
        <f t="shared" si="105"/>
        <v>84.293909203305432</v>
      </c>
      <c r="BG227">
        <f t="shared" si="106"/>
        <v>0.31346472108823259</v>
      </c>
      <c r="BH227">
        <f t="shared" si="107"/>
        <v>0.46865604627708585</v>
      </c>
      <c r="BI227">
        <f t="shared" si="108"/>
        <v>1.3608123645064478</v>
      </c>
      <c r="BJ227">
        <f t="shared" si="109"/>
        <v>5.2937096377503527</v>
      </c>
      <c r="BK227">
        <f t="shared" si="110"/>
        <v>9.7720304581619111</v>
      </c>
      <c r="BL227">
        <f t="shared" si="111"/>
        <v>18.241118947256503</v>
      </c>
      <c r="BM227">
        <f t="shared" si="112"/>
        <v>10.641456765376525</v>
      </c>
      <c r="BN227">
        <f t="shared" si="113"/>
        <v>13.839399446345254</v>
      </c>
      <c r="BP227">
        <f t="shared" si="114"/>
        <v>0.32988900547174915</v>
      </c>
      <c r="BQ227">
        <f t="shared" si="115"/>
        <v>0.49321172882849712</v>
      </c>
      <c r="BR227">
        <f t="shared" si="116"/>
        <v>1.4321134321024032</v>
      </c>
      <c r="BS227">
        <f t="shared" si="117"/>
        <v>5.5710786259807739</v>
      </c>
      <c r="BT227">
        <f t="shared" si="118"/>
        <v>10.284045356336243</v>
      </c>
      <c r="BU227">
        <f t="shared" si="119"/>
        <v>19.143554547775729</v>
      </c>
      <c r="BV227">
        <f t="shared" si="120"/>
        <v>11.207937130328297</v>
      </c>
      <c r="BW227">
        <f t="shared" si="121"/>
        <v>14.35657167710573</v>
      </c>
      <c r="BY227">
        <f t="shared" si="122"/>
        <v>0.34635160258419762</v>
      </c>
      <c r="BZ227">
        <f t="shared" si="123"/>
        <v>0.51782469212270144</v>
      </c>
      <c r="CA227">
        <f t="shared" si="124"/>
        <v>1.5035808228337586</v>
      </c>
      <c r="CB227">
        <f t="shared" si="125"/>
        <v>5.8490946294851707</v>
      </c>
      <c r="CC227">
        <f t="shared" si="126"/>
        <v>10.797254625452087</v>
      </c>
      <c r="CD227">
        <f t="shared" si="127"/>
        <v>20.025613138650833</v>
      </c>
      <c r="CE227">
        <f t="shared" si="128"/>
        <v>11.72221373004901</v>
      </c>
      <c r="CF227">
        <f t="shared" si="129"/>
        <v>14.764689711178381</v>
      </c>
    </row>
    <row r="228" spans="1:84" x14ac:dyDescent="0.35">
      <c r="A228" s="9">
        <v>52</v>
      </c>
      <c r="B228" s="16">
        <f t="shared" si="81"/>
        <v>132.23933594450139</v>
      </c>
      <c r="C228" s="16">
        <f t="shared" si="82"/>
        <v>233.65596952599876</v>
      </c>
      <c r="D228" s="16">
        <f t="shared" si="83"/>
        <v>723.83636516990282</v>
      </c>
      <c r="E228" s="16">
        <f t="shared" si="84"/>
        <v>469.30050049477194</v>
      </c>
      <c r="F228" s="16">
        <f t="shared" si="85"/>
        <v>378.82095484853426</v>
      </c>
      <c r="G228" s="16">
        <f t="shared" si="86"/>
        <v>257.51870683929229</v>
      </c>
      <c r="H228" s="16">
        <f t="shared" si="87"/>
        <v>75.565334825429389</v>
      </c>
      <c r="I228" s="16">
        <f t="shared" si="88"/>
        <v>76.559615546816616</v>
      </c>
      <c r="J228" s="16">
        <f t="shared" si="21"/>
        <v>2347.4967831952476</v>
      </c>
      <c r="V228">
        <v>52</v>
      </c>
      <c r="W228">
        <f t="shared" si="89"/>
        <v>132.23933594450139</v>
      </c>
      <c r="X228">
        <f t="shared" si="138"/>
        <v>233.65596952599876</v>
      </c>
      <c r="Y228">
        <f t="shared" si="139"/>
        <v>723.83636516990282</v>
      </c>
      <c r="Z228">
        <f t="shared" si="140"/>
        <v>469.30050049477194</v>
      </c>
      <c r="AA228">
        <f t="shared" si="141"/>
        <v>378.82095484853426</v>
      </c>
      <c r="AB228">
        <f t="shared" si="142"/>
        <v>257.51870683929229</v>
      </c>
      <c r="AC228">
        <f t="shared" si="143"/>
        <v>75.565334825429389</v>
      </c>
      <c r="AD228">
        <f t="shared" si="144"/>
        <v>76.559615546816616</v>
      </c>
      <c r="AF228">
        <f t="shared" si="130"/>
        <v>4.2477349166587022</v>
      </c>
      <c r="AG228">
        <f t="shared" si="131"/>
        <v>6.3507199303428266</v>
      </c>
      <c r="AH228">
        <f t="shared" si="132"/>
        <v>27.66038635385015</v>
      </c>
      <c r="AI228">
        <f t="shared" si="133"/>
        <v>59.77885695520726</v>
      </c>
      <c r="AJ228">
        <f t="shared" si="134"/>
        <v>88.279992805746375</v>
      </c>
      <c r="AK228">
        <f t="shared" si="135"/>
        <v>101.20612814734743</v>
      </c>
      <c r="AL228">
        <f t="shared" si="136"/>
        <v>44.064218225167956</v>
      </c>
      <c r="AM228">
        <f t="shared" si="137"/>
        <v>62.505411925139398</v>
      </c>
      <c r="AO228">
        <f t="shared" si="90"/>
        <v>4.6969735523039953</v>
      </c>
      <c r="AP228">
        <f t="shared" si="91"/>
        <v>7.0223693653590704</v>
      </c>
      <c r="AQ228">
        <f t="shared" si="92"/>
        <v>30.585737033877955</v>
      </c>
      <c r="AR228">
        <f t="shared" si="93"/>
        <v>66.10104340654938</v>
      </c>
      <c r="AS228">
        <f t="shared" si="94"/>
        <v>97.61644724580492</v>
      </c>
      <c r="AT228">
        <f t="shared" si="95"/>
        <v>113.17360230812119</v>
      </c>
      <c r="AU228">
        <f t="shared" si="96"/>
        <v>49.807377093770413</v>
      </c>
      <c r="AV228">
        <f t="shared" si="97"/>
        <v>72.599692110369361</v>
      </c>
      <c r="AX228">
        <f t="shared" si="98"/>
        <v>5.186079191114259</v>
      </c>
      <c r="AY228">
        <f t="shared" si="99"/>
        <v>7.7536233134935575</v>
      </c>
      <c r="AZ228">
        <f t="shared" si="100"/>
        <v>33.770693534878362</v>
      </c>
      <c r="BA228">
        <f t="shared" si="101"/>
        <v>72.984282731055757</v>
      </c>
      <c r="BB228">
        <f t="shared" si="102"/>
        <v>107.78145121205625</v>
      </c>
      <c r="BC228">
        <f t="shared" si="103"/>
        <v>126.1077457859098</v>
      </c>
      <c r="BD228">
        <f t="shared" si="104"/>
        <v>55.910520212029311</v>
      </c>
      <c r="BE228">
        <f t="shared" si="105"/>
        <v>82.258945227361437</v>
      </c>
      <c r="BG228">
        <f t="shared" si="106"/>
        <v>0.3038322786485772</v>
      </c>
      <c r="BH228">
        <f t="shared" si="107"/>
        <v>0.45425473701941715</v>
      </c>
      <c r="BI228">
        <f t="shared" si="108"/>
        <v>1.3189960263655121</v>
      </c>
      <c r="BJ228">
        <f t="shared" si="109"/>
        <v>5.1310394871801197</v>
      </c>
      <c r="BK228">
        <f t="shared" si="110"/>
        <v>9.4717462010371385</v>
      </c>
      <c r="BL228">
        <f t="shared" si="111"/>
        <v>17.701747164336801</v>
      </c>
      <c r="BM228">
        <f t="shared" si="112"/>
        <v>10.347264878920406</v>
      </c>
      <c r="BN228">
        <f t="shared" si="113"/>
        <v>13.542792589146625</v>
      </c>
      <c r="BP228">
        <f t="shared" si="114"/>
        <v>0.32003443484163924</v>
      </c>
      <c r="BQ228">
        <f t="shared" si="115"/>
        <v>0.47847831929765039</v>
      </c>
      <c r="BR228">
        <f t="shared" si="116"/>
        <v>1.3893327915448299</v>
      </c>
      <c r="BS228">
        <f t="shared" si="117"/>
        <v>5.4046572330425207</v>
      </c>
      <c r="BT228">
        <f t="shared" si="118"/>
        <v>9.9768364174316453</v>
      </c>
      <c r="BU228">
        <f t="shared" si="119"/>
        <v>18.602093187464192</v>
      </c>
      <c r="BV228">
        <f t="shared" si="120"/>
        <v>10.924696947852411</v>
      </c>
      <c r="BW228">
        <f t="shared" si="121"/>
        <v>14.097985561725492</v>
      </c>
      <c r="BY228">
        <f t="shared" si="122"/>
        <v>0.33647404431672845</v>
      </c>
      <c r="BZ228">
        <f t="shared" si="123"/>
        <v>0.50305691414617881</v>
      </c>
      <c r="CA228">
        <f t="shared" si="124"/>
        <v>1.4607003883949454</v>
      </c>
      <c r="CB228">
        <f t="shared" si="125"/>
        <v>5.682285027382532</v>
      </c>
      <c r="CC228">
        <f t="shared" si="126"/>
        <v>10.489329063982581</v>
      </c>
      <c r="CD228">
        <f t="shared" si="127"/>
        <v>19.496377984125772</v>
      </c>
      <c r="CE228">
        <f t="shared" si="128"/>
        <v>11.465075430188653</v>
      </c>
      <c r="CF228">
        <f t="shared" si="129"/>
        <v>14.560630694142054</v>
      </c>
    </row>
    <row r="229" spans="1:84" x14ac:dyDescent="0.35">
      <c r="A229" s="9">
        <v>53</v>
      </c>
      <c r="B229" s="16">
        <f t="shared" si="81"/>
        <v>128.0101613105312</v>
      </c>
      <c r="C229" s="16">
        <f t="shared" si="82"/>
        <v>226.18336772913415</v>
      </c>
      <c r="D229" s="16">
        <f t="shared" si="83"/>
        <v>700.68719875238173</v>
      </c>
      <c r="E229" s="16">
        <f t="shared" si="84"/>
        <v>454.29170029000556</v>
      </c>
      <c r="F229" s="16">
        <f t="shared" si="85"/>
        <v>366.705800445958</v>
      </c>
      <c r="G229" s="16">
        <f t="shared" si="86"/>
        <v>249.28294570998193</v>
      </c>
      <c r="H229" s="16">
        <f t="shared" si="87"/>
        <v>73.148663606017848</v>
      </c>
      <c r="I229" s="16">
        <f t="shared" si="88"/>
        <v>74.111146021886512</v>
      </c>
      <c r="J229" s="16">
        <f t="shared" si="21"/>
        <v>2272.4209838658967</v>
      </c>
      <c r="V229">
        <v>53</v>
      </c>
      <c r="W229">
        <f t="shared" si="89"/>
        <v>128.0101613105312</v>
      </c>
      <c r="X229">
        <f t="shared" si="138"/>
        <v>226.18336772913415</v>
      </c>
      <c r="Y229">
        <f t="shared" si="139"/>
        <v>700.68719875238173</v>
      </c>
      <c r="Z229">
        <f t="shared" si="140"/>
        <v>454.29170029000556</v>
      </c>
      <c r="AA229">
        <f t="shared" si="141"/>
        <v>366.705800445958</v>
      </c>
      <c r="AB229">
        <f t="shared" si="142"/>
        <v>249.28294570998193</v>
      </c>
      <c r="AC229">
        <f t="shared" si="143"/>
        <v>73.148663606017848</v>
      </c>
      <c r="AD229">
        <f t="shared" si="144"/>
        <v>74.111146021886512</v>
      </c>
      <c r="AF229">
        <f t="shared" si="130"/>
        <v>4.1119248908777806</v>
      </c>
      <c r="AG229">
        <f t="shared" si="131"/>
        <v>6.1476725522955835</v>
      </c>
      <c r="AH229">
        <f t="shared" si="132"/>
        <v>26.776019071632454</v>
      </c>
      <c r="AI229">
        <f t="shared" si="133"/>
        <v>57.867587004626898</v>
      </c>
      <c r="AJ229">
        <f t="shared" si="134"/>
        <v>85.457474844027871</v>
      </c>
      <c r="AK229">
        <f t="shared" si="135"/>
        <v>97.972139677464767</v>
      </c>
      <c r="AL229">
        <f t="shared" si="136"/>
        <v>42.65777573623641</v>
      </c>
      <c r="AM229">
        <f t="shared" si="137"/>
        <v>60.528517579301699</v>
      </c>
      <c r="AO229">
        <f t="shared" si="90"/>
        <v>4.5472273404222312</v>
      </c>
      <c r="AP229">
        <f t="shared" si="91"/>
        <v>6.7984862203536558</v>
      </c>
      <c r="AQ229">
        <f t="shared" si="92"/>
        <v>29.610620140535353</v>
      </c>
      <c r="AR229">
        <f t="shared" si="93"/>
        <v>63.993647922768673</v>
      </c>
      <c r="AS229">
        <f t="shared" si="94"/>
        <v>94.5042957657854</v>
      </c>
      <c r="AT229">
        <f t="shared" si="95"/>
        <v>109.58336005988907</v>
      </c>
      <c r="AU229">
        <f t="shared" si="96"/>
        <v>48.241061038697012</v>
      </c>
      <c r="AV229">
        <f t="shared" si="97"/>
        <v>70.436632070677234</v>
      </c>
      <c r="AX229">
        <f t="shared" si="98"/>
        <v>5.0230439781775038</v>
      </c>
      <c r="AY229">
        <f t="shared" si="99"/>
        <v>7.5098719974487285</v>
      </c>
      <c r="AZ229">
        <f t="shared" si="100"/>
        <v>32.709041367878228</v>
      </c>
      <c r="BA229">
        <f t="shared" si="101"/>
        <v>70.68986962288696</v>
      </c>
      <c r="BB229">
        <f t="shared" si="102"/>
        <v>104.39311655663914</v>
      </c>
      <c r="BC229">
        <f t="shared" si="103"/>
        <v>122.22750274257322</v>
      </c>
      <c r="BD229">
        <f t="shared" si="104"/>
        <v>54.246026634322341</v>
      </c>
      <c r="BE229">
        <f t="shared" si="105"/>
        <v>80.189105273720273</v>
      </c>
      <c r="BG229">
        <f t="shared" si="106"/>
        <v>0.29440221782990617</v>
      </c>
      <c r="BH229">
        <f t="shared" si="107"/>
        <v>0.44015600525755211</v>
      </c>
      <c r="BI229">
        <f t="shared" si="108"/>
        <v>1.2780582668768352</v>
      </c>
      <c r="BJ229">
        <f t="shared" si="109"/>
        <v>4.971787104114278</v>
      </c>
      <c r="BK229">
        <f t="shared" si="110"/>
        <v>9.1777710410176674</v>
      </c>
      <c r="BL229">
        <f t="shared" si="111"/>
        <v>17.169318528607505</v>
      </c>
      <c r="BM229">
        <f t="shared" si="112"/>
        <v>10.053096021600943</v>
      </c>
      <c r="BN229">
        <f t="shared" si="113"/>
        <v>13.234599133865997</v>
      </c>
      <c r="BP229">
        <f t="shared" si="114"/>
        <v>0.31031314112580205</v>
      </c>
      <c r="BQ229">
        <f t="shared" si="115"/>
        <v>0.46394416993071036</v>
      </c>
      <c r="BR229">
        <f t="shared" si="116"/>
        <v>1.3471307324372392</v>
      </c>
      <c r="BS229">
        <f t="shared" si="117"/>
        <v>5.2404865855250797</v>
      </c>
      <c r="BT229">
        <f t="shared" si="118"/>
        <v>9.6737822875949426</v>
      </c>
      <c r="BU229">
        <f t="shared" si="119"/>
        <v>18.061885573587759</v>
      </c>
      <c r="BV229">
        <f t="shared" si="120"/>
        <v>10.635980913386408</v>
      </c>
      <c r="BW229">
        <f t="shared" si="121"/>
        <v>13.820389075436058</v>
      </c>
      <c r="BY229">
        <f t="shared" si="122"/>
        <v>0.32661027863167491</v>
      </c>
      <c r="BZ229">
        <f t="shared" si="123"/>
        <v>0.48830975723706171</v>
      </c>
      <c r="CA229">
        <f t="shared" si="124"/>
        <v>1.4178798302848763</v>
      </c>
      <c r="CB229">
        <f t="shared" si="125"/>
        <v>5.5157083507785245</v>
      </c>
      <c r="CC229">
        <f t="shared" si="126"/>
        <v>10.18183347605202</v>
      </c>
      <c r="CD229">
        <f t="shared" si="127"/>
        <v>18.959807106128828</v>
      </c>
      <c r="CE229">
        <f t="shared" si="128"/>
        <v>11.194886189020533</v>
      </c>
      <c r="CF229">
        <f t="shared" si="129"/>
        <v>14.329308127933771</v>
      </c>
    </row>
    <row r="230" spans="1:84" x14ac:dyDescent="0.35">
      <c r="A230" s="9">
        <v>54</v>
      </c>
      <c r="B230" s="16">
        <f t="shared" si="81"/>
        <v>123.91624081979207</v>
      </c>
      <c r="C230" s="16">
        <f t="shared" si="82"/>
        <v>218.9497488169259</v>
      </c>
      <c r="D230" s="16">
        <f t="shared" si="83"/>
        <v>678.27837080307279</v>
      </c>
      <c r="E230" s="16">
        <f t="shared" si="84"/>
        <v>439.7628997514426</v>
      </c>
      <c r="F230" s="16">
        <f t="shared" si="85"/>
        <v>354.97810340105866</v>
      </c>
      <c r="G230" s="16">
        <f t="shared" si="86"/>
        <v>241.31057422801624</v>
      </c>
      <c r="H230" s="16">
        <f t="shared" si="87"/>
        <v>70.809280468452627</v>
      </c>
      <c r="I230" s="16">
        <f t="shared" si="88"/>
        <v>71.740981527248067</v>
      </c>
      <c r="J230" s="16">
        <f t="shared" si="21"/>
        <v>2199.7461998160088</v>
      </c>
      <c r="V230">
        <v>54</v>
      </c>
      <c r="W230">
        <f t="shared" si="89"/>
        <v>123.91624081979207</v>
      </c>
      <c r="X230">
        <f t="shared" si="138"/>
        <v>218.9497488169259</v>
      </c>
      <c r="Y230">
        <f t="shared" si="139"/>
        <v>678.27837080307279</v>
      </c>
      <c r="Z230">
        <f t="shared" si="140"/>
        <v>439.7628997514426</v>
      </c>
      <c r="AA230">
        <f t="shared" si="141"/>
        <v>354.97810340105866</v>
      </c>
      <c r="AB230">
        <f t="shared" si="142"/>
        <v>241.31057422801624</v>
      </c>
      <c r="AC230">
        <f t="shared" si="143"/>
        <v>70.809280468452627</v>
      </c>
      <c r="AD230">
        <f t="shared" si="144"/>
        <v>71.740981527248067</v>
      </c>
      <c r="AF230">
        <f t="shared" si="130"/>
        <v>3.9804456687831076</v>
      </c>
      <c r="AG230">
        <f t="shared" si="131"/>
        <v>5.9511000889556591</v>
      </c>
      <c r="AH230">
        <f t="shared" si="132"/>
        <v>25.919853102711066</v>
      </c>
      <c r="AI230">
        <f t="shared" si="133"/>
        <v>56.017264947251007</v>
      </c>
      <c r="AJ230">
        <f t="shared" si="134"/>
        <v>82.724963280016951</v>
      </c>
      <c r="AK230">
        <f t="shared" si="135"/>
        <v>94.840766146097693</v>
      </c>
      <c r="AL230">
        <f t="shared" si="136"/>
        <v>41.295553510245448</v>
      </c>
      <c r="AM230">
        <f t="shared" si="137"/>
        <v>58.610110001255187</v>
      </c>
      <c r="AO230">
        <f t="shared" si="90"/>
        <v>4.4021265239074143</v>
      </c>
      <c r="AP230">
        <f t="shared" si="91"/>
        <v>6.581548331000965</v>
      </c>
      <c r="AQ230">
        <f t="shared" si="92"/>
        <v>28.665753117567718</v>
      </c>
      <c r="AR230">
        <f t="shared" si="93"/>
        <v>61.95162761672141</v>
      </c>
      <c r="AS230">
        <f t="shared" si="94"/>
        <v>91.488688791866224</v>
      </c>
      <c r="AT230">
        <f t="shared" si="95"/>
        <v>106.09999394516178</v>
      </c>
      <c r="AU230">
        <f t="shared" si="96"/>
        <v>46.718346865298663</v>
      </c>
      <c r="AV230">
        <f t="shared" si="97"/>
        <v>68.313464679668186</v>
      </c>
      <c r="AX230">
        <f t="shared" si="98"/>
        <v>4.864438432259079</v>
      </c>
      <c r="AY230">
        <f t="shared" si="99"/>
        <v>7.2727434050837036</v>
      </c>
      <c r="AZ230">
        <f t="shared" si="100"/>
        <v>31.67623429209727</v>
      </c>
      <c r="BA230">
        <f t="shared" si="101"/>
        <v>68.457795722847536</v>
      </c>
      <c r="BB230">
        <f t="shared" si="102"/>
        <v>101.09684295968788</v>
      </c>
      <c r="BC230">
        <f t="shared" si="103"/>
        <v>118.43425993776796</v>
      </c>
      <c r="BD230">
        <f t="shared" si="104"/>
        <v>52.608308744606347</v>
      </c>
      <c r="BE230">
        <f t="shared" si="105"/>
        <v>78.099289587353908</v>
      </c>
      <c r="BG230">
        <f t="shared" si="106"/>
        <v>0.28519568640454596</v>
      </c>
      <c r="BH230">
        <f t="shared" si="107"/>
        <v>0.42639146868464517</v>
      </c>
      <c r="BI230">
        <f t="shared" si="108"/>
        <v>1.2380908927035836</v>
      </c>
      <c r="BJ230">
        <f t="shared" si="109"/>
        <v>4.81630962656119</v>
      </c>
      <c r="BK230">
        <f t="shared" si="110"/>
        <v>8.8907642442390244</v>
      </c>
      <c r="BL230">
        <f t="shared" si="111"/>
        <v>16.64592763084886</v>
      </c>
      <c r="BM230">
        <f t="shared" si="112"/>
        <v>9.7607466988867841</v>
      </c>
      <c r="BN230">
        <f t="shared" si="113"/>
        <v>12.917872124153877</v>
      </c>
      <c r="BP230">
        <f t="shared" si="114"/>
        <v>0.30076658714826454</v>
      </c>
      <c r="BQ230">
        <f t="shared" si="115"/>
        <v>0.44967127112681543</v>
      </c>
      <c r="BR230">
        <f t="shared" si="116"/>
        <v>1.3056872531009969</v>
      </c>
      <c r="BS230">
        <f t="shared" si="117"/>
        <v>5.0792668966786003</v>
      </c>
      <c r="BT230">
        <f t="shared" si="118"/>
        <v>9.3761755396485782</v>
      </c>
      <c r="BU230">
        <f t="shared" si="119"/>
        <v>17.526345346599605</v>
      </c>
      <c r="BV230">
        <f t="shared" si="120"/>
        <v>10.344538467493676</v>
      </c>
      <c r="BW230">
        <f t="shared" si="121"/>
        <v>13.527494104651028</v>
      </c>
      <c r="BY230">
        <f t="shared" si="122"/>
        <v>0.31683199612815116</v>
      </c>
      <c r="BZ230">
        <f t="shared" si="123"/>
        <v>0.47369040485325087</v>
      </c>
      <c r="CA230">
        <f t="shared" si="124"/>
        <v>1.3754303715762943</v>
      </c>
      <c r="CB230">
        <f t="shared" si="125"/>
        <v>5.3505752916264573</v>
      </c>
      <c r="CC230">
        <f t="shared" si="126"/>
        <v>9.8770027629777744</v>
      </c>
      <c r="CD230">
        <f t="shared" si="127"/>
        <v>18.421054186604184</v>
      </c>
      <c r="CE230">
        <f t="shared" si="128"/>
        <v>10.915433551203472</v>
      </c>
      <c r="CF230">
        <f t="shared" si="129"/>
        <v>14.074848601684913</v>
      </c>
    </row>
    <row r="231" spans="1:84" x14ac:dyDescent="0.35">
      <c r="A231" s="9">
        <v>55</v>
      </c>
      <c r="B231" s="16">
        <f t="shared" si="81"/>
        <v>119.95324888045</v>
      </c>
      <c r="C231" s="16">
        <f t="shared" si="82"/>
        <v>211.94746982635911</v>
      </c>
      <c r="D231" s="16">
        <f t="shared" si="83"/>
        <v>656.58620439825313</v>
      </c>
      <c r="E231" s="16">
        <f t="shared" si="84"/>
        <v>425.6987479065595</v>
      </c>
      <c r="F231" s="16">
        <f t="shared" si="85"/>
        <v>343.625472356778</v>
      </c>
      <c r="G231" s="16">
        <f t="shared" si="86"/>
        <v>233.59316887245538</v>
      </c>
      <c r="H231" s="16">
        <f t="shared" si="87"/>
        <v>68.544713645971456</v>
      </c>
      <c r="I231" s="16">
        <f t="shared" si="88"/>
        <v>69.446617772892139</v>
      </c>
      <c r="J231" s="16">
        <f t="shared" si="21"/>
        <v>2129.3956436597191</v>
      </c>
      <c r="V231">
        <v>55</v>
      </c>
      <c r="W231">
        <f t="shared" si="89"/>
        <v>119.95324888045</v>
      </c>
      <c r="X231">
        <f t="shared" si="138"/>
        <v>211.94746982635911</v>
      </c>
      <c r="Y231">
        <f t="shared" si="139"/>
        <v>656.58620439825313</v>
      </c>
      <c r="Z231">
        <f t="shared" si="140"/>
        <v>425.6987479065595</v>
      </c>
      <c r="AA231">
        <f t="shared" si="141"/>
        <v>343.625472356778</v>
      </c>
      <c r="AB231">
        <f t="shared" si="142"/>
        <v>233.59316887245538</v>
      </c>
      <c r="AC231">
        <f t="shared" si="143"/>
        <v>68.544713645971456</v>
      </c>
      <c r="AD231">
        <f t="shared" si="144"/>
        <v>69.446617772892139</v>
      </c>
      <c r="AF231">
        <f t="shared" si="130"/>
        <v>3.8531629346599043</v>
      </c>
      <c r="AG231">
        <f t="shared" si="131"/>
        <v>5.7608017270652736</v>
      </c>
      <c r="AH231">
        <f t="shared" si="132"/>
        <v>25.091013810453262</v>
      </c>
      <c r="AI231">
        <f t="shared" si="133"/>
        <v>54.226000542737793</v>
      </c>
      <c r="AJ231">
        <f t="shared" si="134"/>
        <v>80.079666651777544</v>
      </c>
      <c r="AK231">
        <f t="shared" si="135"/>
        <v>91.808969385447341</v>
      </c>
      <c r="AL231">
        <f t="shared" si="136"/>
        <v>39.976344459462247</v>
      </c>
      <c r="AM231">
        <f t="shared" si="137"/>
        <v>56.749333723528288</v>
      </c>
      <c r="AO231">
        <f t="shared" si="90"/>
        <v>4.2615662388659787</v>
      </c>
      <c r="AP231">
        <f t="shared" si="91"/>
        <v>6.3713989169858642</v>
      </c>
      <c r="AQ231">
        <f t="shared" si="92"/>
        <v>27.750453112615503</v>
      </c>
      <c r="AR231">
        <f t="shared" si="93"/>
        <v>59.973506726897952</v>
      </c>
      <c r="AS231">
        <f t="shared" si="94"/>
        <v>88.567446954583133</v>
      </c>
      <c r="AT231">
        <f t="shared" si="95"/>
        <v>102.72222560544256</v>
      </c>
      <c r="AU231">
        <f t="shared" si="96"/>
        <v>45.239403223011422</v>
      </c>
      <c r="AV231">
        <f t="shared" si="97"/>
        <v>66.234174391436838</v>
      </c>
      <c r="AX231">
        <f t="shared" si="98"/>
        <v>4.7103344628085244</v>
      </c>
      <c r="AY231">
        <f t="shared" si="99"/>
        <v>7.0423450470561235</v>
      </c>
      <c r="AZ231">
        <f t="shared" si="100"/>
        <v>30.672740567254081</v>
      </c>
      <c r="BA231">
        <f t="shared" si="101"/>
        <v>66.289073020805489</v>
      </c>
      <c r="BB231">
        <f t="shared" si="102"/>
        <v>97.894124903747326</v>
      </c>
      <c r="BC231">
        <f t="shared" si="103"/>
        <v>114.7339801399861</v>
      </c>
      <c r="BD231">
        <f t="shared" si="104"/>
        <v>51.001955504795163</v>
      </c>
      <c r="BE231">
        <f t="shared" si="105"/>
        <v>76.002327107135542</v>
      </c>
      <c r="BG231">
        <f t="shared" si="106"/>
        <v>0.27622622230378768</v>
      </c>
      <c r="BH231">
        <f t="shared" si="107"/>
        <v>0.41298136764331489</v>
      </c>
      <c r="BI231">
        <f t="shared" si="108"/>
        <v>1.199152674683595</v>
      </c>
      <c r="BJ231">
        <f t="shared" si="109"/>
        <v>4.6648356795383776</v>
      </c>
      <c r="BK231">
        <f t="shared" si="110"/>
        <v>8.6111478456800032</v>
      </c>
      <c r="BL231">
        <f t="shared" si="111"/>
        <v>16.133111847360979</v>
      </c>
      <c r="BM231">
        <f t="shared" si="112"/>
        <v>9.4716439307908544</v>
      </c>
      <c r="BN231">
        <f t="shared" si="113"/>
        <v>12.595308815369032</v>
      </c>
      <c r="BP231">
        <f t="shared" si="114"/>
        <v>0.29142404670203337</v>
      </c>
      <c r="BQ231">
        <f t="shared" si="115"/>
        <v>0.43570338966151323</v>
      </c>
      <c r="BR231">
        <f t="shared" si="116"/>
        <v>1.2651294368625488</v>
      </c>
      <c r="BS231">
        <f t="shared" si="117"/>
        <v>4.9214925346081539</v>
      </c>
      <c r="BT231">
        <f t="shared" si="118"/>
        <v>9.0849287624028463</v>
      </c>
      <c r="BU231">
        <f t="shared" si="119"/>
        <v>16.998094717149158</v>
      </c>
      <c r="BV231">
        <f t="shared" si="120"/>
        <v>10.052642583190231</v>
      </c>
      <c r="BW231">
        <f t="shared" si="121"/>
        <v>13.222683114402454</v>
      </c>
      <c r="BY231">
        <f t="shared" si="122"/>
        <v>0.30719275074021923</v>
      </c>
      <c r="BZ231">
        <f t="shared" si="123"/>
        <v>0.45927892461738962</v>
      </c>
      <c r="CA231">
        <f t="shared" si="124"/>
        <v>1.333584500491116</v>
      </c>
      <c r="CB231">
        <f t="shared" si="125"/>
        <v>5.1877902546577435</v>
      </c>
      <c r="CC231">
        <f t="shared" si="126"/>
        <v>9.5765064289802559</v>
      </c>
      <c r="CD231">
        <f t="shared" si="127"/>
        <v>17.884228882601438</v>
      </c>
      <c r="CE231">
        <f t="shared" si="128"/>
        <v>10.629986009348574</v>
      </c>
      <c r="CF231">
        <f t="shared" si="129"/>
        <v>13.80117135316797</v>
      </c>
    </row>
    <row r="232" spans="1:84" x14ac:dyDescent="0.35">
      <c r="A232" s="9">
        <v>56</v>
      </c>
      <c r="B232" s="16">
        <f t="shared" si="81"/>
        <v>116.11699823835347</v>
      </c>
      <c r="C232" s="16">
        <f t="shared" si="82"/>
        <v>205.16913222566222</v>
      </c>
      <c r="D232" s="16">
        <f t="shared" si="83"/>
        <v>635.58777983098787</v>
      </c>
      <c r="E232" s="16">
        <f t="shared" si="84"/>
        <v>412.08438472558538</v>
      </c>
      <c r="F232" s="16">
        <f t="shared" si="85"/>
        <v>332.635912246712</v>
      </c>
      <c r="G232" s="16">
        <f t="shared" si="86"/>
        <v>226.12257551679372</v>
      </c>
      <c r="H232" s="16">
        <f t="shared" si="87"/>
        <v>66.352570421916298</v>
      </c>
      <c r="I232" s="16">
        <f t="shared" si="88"/>
        <v>67.225630559046778</v>
      </c>
      <c r="J232" s="16">
        <f t="shared" si="21"/>
        <v>2061.2949837650576</v>
      </c>
      <c r="V232">
        <v>56</v>
      </c>
      <c r="W232">
        <f t="shared" si="89"/>
        <v>116.11699823835347</v>
      </c>
      <c r="X232">
        <f t="shared" si="138"/>
        <v>205.16913222566222</v>
      </c>
      <c r="Y232">
        <f t="shared" si="139"/>
        <v>635.58777983098787</v>
      </c>
      <c r="Z232">
        <f t="shared" si="140"/>
        <v>412.08438472558538</v>
      </c>
      <c r="AA232">
        <f t="shared" si="141"/>
        <v>332.635912246712</v>
      </c>
      <c r="AB232">
        <f t="shared" si="142"/>
        <v>226.12257551679372</v>
      </c>
      <c r="AC232">
        <f t="shared" si="143"/>
        <v>66.352570421916298</v>
      </c>
      <c r="AD232">
        <f t="shared" si="144"/>
        <v>67.225630559046778</v>
      </c>
      <c r="AF232">
        <f t="shared" si="130"/>
        <v>3.7299452721568045</v>
      </c>
      <c r="AG232">
        <f t="shared" si="131"/>
        <v>5.576580988158093</v>
      </c>
      <c r="AH232">
        <f t="shared" si="132"/>
        <v>24.28864543829151</v>
      </c>
      <c r="AI232">
        <f t="shared" si="133"/>
        <v>52.491944353816805</v>
      </c>
      <c r="AJ232">
        <f t="shared" si="134"/>
        <v>77.518853754377858</v>
      </c>
      <c r="AK232">
        <f t="shared" si="135"/>
        <v>88.87373531722892</v>
      </c>
      <c r="AL232">
        <f t="shared" si="136"/>
        <v>38.69892361028532</v>
      </c>
      <c r="AM232">
        <f t="shared" si="137"/>
        <v>54.945143135304917</v>
      </c>
      <c r="AO232">
        <f t="shared" si="90"/>
        <v>4.1254318041306206</v>
      </c>
      <c r="AP232">
        <f t="shared" si="91"/>
        <v>6.1678665203456671</v>
      </c>
      <c r="AQ232">
        <f t="shared" si="92"/>
        <v>26.863973345228089</v>
      </c>
      <c r="AR232">
        <f t="shared" si="93"/>
        <v>58.05767133217789</v>
      </c>
      <c r="AS232">
        <f t="shared" si="94"/>
        <v>85.738186853647932</v>
      </c>
      <c r="AT232">
        <f t="shared" si="95"/>
        <v>99.448248739443983</v>
      </c>
      <c r="AU232">
        <f t="shared" si="96"/>
        <v>43.804023560225289</v>
      </c>
      <c r="AV232">
        <f t="shared" si="97"/>
        <v>64.201708534027858</v>
      </c>
      <c r="AX232">
        <f t="shared" si="98"/>
        <v>4.5607450548276756</v>
      </c>
      <c r="AY232">
        <f t="shared" si="99"/>
        <v>6.8186963370327049</v>
      </c>
      <c r="AZ232">
        <f t="shared" si="100"/>
        <v>29.698644749041222</v>
      </c>
      <c r="BA232">
        <f t="shared" si="101"/>
        <v>64.183884256169648</v>
      </c>
      <c r="BB232">
        <f t="shared" si="102"/>
        <v>94.785232254025928</v>
      </c>
      <c r="BC232">
        <f t="shared" si="103"/>
        <v>111.13045377962304</v>
      </c>
      <c r="BD232">
        <f t="shared" si="104"/>
        <v>49.430350337035961</v>
      </c>
      <c r="BE232">
        <f t="shared" si="105"/>
        <v>73.909151525200116</v>
      </c>
      <c r="BG232">
        <f t="shared" si="106"/>
        <v>0.26750163768179924</v>
      </c>
      <c r="BH232">
        <f t="shared" si="107"/>
        <v>0.3999373819591967</v>
      </c>
      <c r="BI232">
        <f t="shared" si="108"/>
        <v>1.1612775269235287</v>
      </c>
      <c r="BJ232">
        <f t="shared" si="109"/>
        <v>4.5174971926475713</v>
      </c>
      <c r="BK232">
        <f t="shared" si="110"/>
        <v>8.3391653834593669</v>
      </c>
      <c r="BL232">
        <f t="shared" si="111"/>
        <v>15.631963150143278</v>
      </c>
      <c r="BM232">
        <f t="shared" si="112"/>
        <v>9.1869017185411863</v>
      </c>
      <c r="BN232">
        <f t="shared" si="113"/>
        <v>12.269265823245167</v>
      </c>
      <c r="BP232">
        <f t="shared" si="114"/>
        <v>0.28230535206308593</v>
      </c>
      <c r="BQ232">
        <f t="shared" si="115"/>
        <v>0.42207017645059425</v>
      </c>
      <c r="BR232">
        <f t="shared" si="116"/>
        <v>1.2255433795551764</v>
      </c>
      <c r="BS232">
        <f t="shared" si="117"/>
        <v>4.7674984215662874</v>
      </c>
      <c r="BT232">
        <f t="shared" si="118"/>
        <v>8.8006602123691415</v>
      </c>
      <c r="BU232">
        <f t="shared" si="119"/>
        <v>16.479104995276252</v>
      </c>
      <c r="BV232">
        <f t="shared" si="120"/>
        <v>9.7621432569905426</v>
      </c>
      <c r="BW232">
        <f t="shared" si="121"/>
        <v>12.908995964885742</v>
      </c>
      <c r="BY232">
        <f t="shared" si="122"/>
        <v>0.29773152831730765</v>
      </c>
      <c r="BZ232">
        <f t="shared" si="123"/>
        <v>0.44513360364386384</v>
      </c>
      <c r="CA232">
        <f t="shared" si="124"/>
        <v>1.292511462313976</v>
      </c>
      <c r="CB232">
        <f t="shared" si="125"/>
        <v>5.0280116226279894</v>
      </c>
      <c r="CC232">
        <f t="shared" si="126"/>
        <v>9.2815598290338102</v>
      </c>
      <c r="CD232">
        <f t="shared" si="127"/>
        <v>17.352548383330074</v>
      </c>
      <c r="CE232">
        <f t="shared" si="128"/>
        <v>10.341314296269402</v>
      </c>
      <c r="CF232">
        <f t="shared" si="129"/>
        <v>13.51192723378521</v>
      </c>
    </row>
    <row r="233" spans="1:84" x14ac:dyDescent="0.35">
      <c r="A233" s="9">
        <v>57</v>
      </c>
      <c r="B233" s="16">
        <f t="shared" si="81"/>
        <v>112.40343555282621</v>
      </c>
      <c r="C233" s="16">
        <f t="shared" si="82"/>
        <v>198.60757409709899</v>
      </c>
      <c r="D233" s="16">
        <f t="shared" si="83"/>
        <v>615.26091039441758</v>
      </c>
      <c r="E233" s="16">
        <f t="shared" si="84"/>
        <v>398.90542542055624</v>
      </c>
      <c r="F233" s="16">
        <f t="shared" si="85"/>
        <v>321.99781162125419</v>
      </c>
      <c r="G233" s="16">
        <f t="shared" si="86"/>
        <v>218.8909008133985</v>
      </c>
      <c r="H233" s="16">
        <f t="shared" si="87"/>
        <v>64.230534601615005</v>
      </c>
      <c r="I233" s="16">
        <f t="shared" si="88"/>
        <v>65.075673214794151</v>
      </c>
      <c r="J233" s="16">
        <f t="shared" si="21"/>
        <v>1995.3722657159608</v>
      </c>
      <c r="V233">
        <v>57</v>
      </c>
      <c r="W233">
        <f t="shared" si="89"/>
        <v>112.40343555282621</v>
      </c>
      <c r="X233">
        <f t="shared" si="138"/>
        <v>198.60757409709899</v>
      </c>
      <c r="Y233">
        <f t="shared" si="139"/>
        <v>615.26091039441758</v>
      </c>
      <c r="Z233">
        <f t="shared" si="140"/>
        <v>398.90542542055624</v>
      </c>
      <c r="AA233">
        <f t="shared" si="141"/>
        <v>321.99781162125419</v>
      </c>
      <c r="AB233">
        <f t="shared" si="142"/>
        <v>218.8909008133985</v>
      </c>
      <c r="AC233">
        <f t="shared" si="143"/>
        <v>64.230534601615005</v>
      </c>
      <c r="AD233">
        <f t="shared" si="144"/>
        <v>65.075673214794151</v>
      </c>
      <c r="AF233">
        <f t="shared" si="130"/>
        <v>3.6106645369661319</v>
      </c>
      <c r="AG233">
        <f t="shared" si="131"/>
        <v>5.3982462857475149</v>
      </c>
      <c r="AH233">
        <f t="shared" si="132"/>
        <v>23.511913536541719</v>
      </c>
      <c r="AI233">
        <f t="shared" si="133"/>
        <v>50.813292991060848</v>
      </c>
      <c r="AJ233">
        <f t="shared" si="134"/>
        <v>75.039861385244862</v>
      </c>
      <c r="AK233">
        <f t="shared" si="135"/>
        <v>86.03209510469479</v>
      </c>
      <c r="AL233">
        <f t="shared" si="136"/>
        <v>37.462064081620227</v>
      </c>
      <c r="AM233">
        <f t="shared" si="137"/>
        <v>53.196355171061157</v>
      </c>
      <c r="AO233">
        <f t="shared" si="90"/>
        <v>3.9936029601393486</v>
      </c>
      <c r="AP233">
        <f t="shared" si="91"/>
        <v>5.9707713429498099</v>
      </c>
      <c r="AQ233">
        <f t="shared" si="92"/>
        <v>26.005530709582565</v>
      </c>
      <c r="AR233">
        <f t="shared" si="93"/>
        <v>56.202429006057528</v>
      </c>
      <c r="AS233">
        <f t="shared" si="94"/>
        <v>82.998409153891245</v>
      </c>
      <c r="AT233">
        <f t="shared" si="95"/>
        <v>96.275894712779461</v>
      </c>
      <c r="AU233">
        <f t="shared" si="96"/>
        <v>42.411723573878028</v>
      </c>
      <c r="AV233">
        <f t="shared" si="97"/>
        <v>62.218158805730084</v>
      </c>
      <c r="AX233">
        <f t="shared" si="98"/>
        <v>4.4156406379286572</v>
      </c>
      <c r="AY233">
        <f t="shared" si="99"/>
        <v>6.6017530648036917</v>
      </c>
      <c r="AZ233">
        <f t="shared" si="100"/>
        <v>28.753754281103511</v>
      </c>
      <c r="BA233">
        <f t="shared" si="101"/>
        <v>62.141813281505733</v>
      </c>
      <c r="BB233">
        <f t="shared" si="102"/>
        <v>91.769550453899924</v>
      </c>
      <c r="BC233">
        <f t="shared" si="103"/>
        <v>107.62579226756932</v>
      </c>
      <c r="BD233">
        <f t="shared" si="104"/>
        <v>47.895897579723957</v>
      </c>
      <c r="BE233">
        <f t="shared" si="105"/>
        <v>71.828985169948908</v>
      </c>
      <c r="BG233">
        <f t="shared" si="106"/>
        <v>0.25902549023364219</v>
      </c>
      <c r="BH233">
        <f t="shared" si="107"/>
        <v>0.3872648306847688</v>
      </c>
      <c r="BI233">
        <f t="shared" si="108"/>
        <v>1.1244808940814386</v>
      </c>
      <c r="BJ233">
        <f t="shared" si="109"/>
        <v>4.3743542473058135</v>
      </c>
      <c r="BK233">
        <f t="shared" si="110"/>
        <v>8.0749277660850431</v>
      </c>
      <c r="BL233">
        <f t="shared" si="111"/>
        <v>15.143221562427154</v>
      </c>
      <c r="BM233">
        <f t="shared" si="112"/>
        <v>8.9073723432300955</v>
      </c>
      <c r="BN233">
        <f t="shared" si="113"/>
        <v>11.941780531459736</v>
      </c>
      <c r="BP233">
        <f t="shared" si="114"/>
        <v>0.27342312343431391</v>
      </c>
      <c r="BQ233">
        <f t="shared" si="115"/>
        <v>0.40879049975575577</v>
      </c>
      <c r="BR233">
        <f t="shared" si="116"/>
        <v>1.1869838679761879</v>
      </c>
      <c r="BS233">
        <f t="shared" si="117"/>
        <v>4.6174976842150581</v>
      </c>
      <c r="BT233">
        <f t="shared" si="118"/>
        <v>8.5237633150232757</v>
      </c>
      <c r="BU233">
        <f t="shared" si="119"/>
        <v>15.970819888196468</v>
      </c>
      <c r="BV233">
        <f t="shared" si="120"/>
        <v>9.4745224877658636</v>
      </c>
      <c r="BW233">
        <f t="shared" si="121"/>
        <v>12.589130894065455</v>
      </c>
      <c r="BY233">
        <f t="shared" si="122"/>
        <v>0.28847582256477461</v>
      </c>
      <c r="BZ233">
        <f t="shared" si="123"/>
        <v>0.43129554732790215</v>
      </c>
      <c r="CA233">
        <f t="shared" si="124"/>
        <v>1.2523306126586964</v>
      </c>
      <c r="CB233">
        <f t="shared" si="125"/>
        <v>4.8717037019909686</v>
      </c>
      <c r="CC233">
        <f t="shared" si="126"/>
        <v>8.9930200590350076</v>
      </c>
      <c r="CD233">
        <f t="shared" si="127"/>
        <v>16.828482350497779</v>
      </c>
      <c r="CE233">
        <f t="shared" si="128"/>
        <v>10.051728776629972</v>
      </c>
      <c r="CF233">
        <f t="shared" si="129"/>
        <v>13.210461599335478</v>
      </c>
    </row>
    <row r="234" spans="1:84" x14ac:dyDescent="0.35">
      <c r="A234" s="9">
        <v>58</v>
      </c>
      <c r="B234" s="16">
        <f t="shared" si="81"/>
        <v>108.80863711395155</v>
      </c>
      <c r="C234" s="16">
        <f t="shared" si="82"/>
        <v>192.25586256976405</v>
      </c>
      <c r="D234" s="16">
        <f t="shared" si="83"/>
        <v>595.58411893952473</v>
      </c>
      <c r="E234" s="16">
        <f t="shared" si="84"/>
        <v>386.14794524650483</v>
      </c>
      <c r="F234" s="16">
        <f t="shared" si="85"/>
        <v>311.69993037906437</v>
      </c>
      <c r="G234" s="16">
        <f t="shared" si="86"/>
        <v>211.89050385348469</v>
      </c>
      <c r="H234" s="16">
        <f t="shared" si="87"/>
        <v>62.176364065115195</v>
      </c>
      <c r="I234" s="16">
        <f t="shared" si="88"/>
        <v>62.994474118603556</v>
      </c>
      <c r="J234" s="16">
        <f t="shared" si="21"/>
        <v>1931.5578362860131</v>
      </c>
      <c r="V234">
        <v>58</v>
      </c>
      <c r="W234">
        <f t="shared" si="89"/>
        <v>108.80863711395155</v>
      </c>
      <c r="X234">
        <f t="shared" si="138"/>
        <v>192.25586256976405</v>
      </c>
      <c r="Y234">
        <f t="shared" si="139"/>
        <v>595.58411893952473</v>
      </c>
      <c r="Z234">
        <f t="shared" si="140"/>
        <v>386.14794524650483</v>
      </c>
      <c r="AA234">
        <f t="shared" si="141"/>
        <v>311.69993037906437</v>
      </c>
      <c r="AB234">
        <f t="shared" si="142"/>
        <v>211.89050385348469</v>
      </c>
      <c r="AC234">
        <f t="shared" si="143"/>
        <v>62.176364065115195</v>
      </c>
      <c r="AD234">
        <f t="shared" si="144"/>
        <v>62.994474118603556</v>
      </c>
      <c r="AF234">
        <f t="shared" si="130"/>
        <v>3.4951960624502698</v>
      </c>
      <c r="AG234">
        <f t="shared" si="131"/>
        <v>5.2256112327553206</v>
      </c>
      <c r="AH234">
        <f t="shared" si="132"/>
        <v>22.76000630140032</v>
      </c>
      <c r="AI234">
        <f t="shared" si="133"/>
        <v>49.188292006689323</v>
      </c>
      <c r="AJ234">
        <f t="shared" si="134"/>
        <v>72.640098617663995</v>
      </c>
      <c r="AK234">
        <f t="shared" si="135"/>
        <v>83.281139051459689</v>
      </c>
      <c r="AL234">
        <f t="shared" si="136"/>
        <v>36.264548350511831</v>
      </c>
      <c r="AM234">
        <f t="shared" si="137"/>
        <v>51.501690326807825</v>
      </c>
      <c r="AO234">
        <f t="shared" si="90"/>
        <v>3.8659568190816094</v>
      </c>
      <c r="AP234">
        <f t="shared" si="91"/>
        <v>5.7799296572157122</v>
      </c>
      <c r="AQ234">
        <f t="shared" si="92"/>
        <v>25.174324985235614</v>
      </c>
      <c r="AR234">
        <f t="shared" si="93"/>
        <v>54.406050334391963</v>
      </c>
      <c r="AS234">
        <f t="shared" si="94"/>
        <v>80.345559897675784</v>
      </c>
      <c r="AT234">
        <f t="shared" si="95"/>
        <v>93.202754830354053</v>
      </c>
      <c r="AU234">
        <f t="shared" si="96"/>
        <v>41.0618164396259</v>
      </c>
      <c r="AV234">
        <f t="shared" si="97"/>
        <v>60.284915169729601</v>
      </c>
      <c r="AX234">
        <f t="shared" si="98"/>
        <v>4.2749614119988877</v>
      </c>
      <c r="AY234">
        <f t="shared" si="99"/>
        <v>6.3914258241857311</v>
      </c>
      <c r="AZ234">
        <f t="shared" si="100"/>
        <v>27.837679757263196</v>
      </c>
      <c r="BA234">
        <f t="shared" si="101"/>
        <v>60.162018523023008</v>
      </c>
      <c r="BB234">
        <f t="shared" si="102"/>
        <v>88.845836687230374</v>
      </c>
      <c r="BC234">
        <f t="shared" si="103"/>
        <v>104.22082300113237</v>
      </c>
      <c r="BD234">
        <f t="shared" si="104"/>
        <v>46.400213759947796</v>
      </c>
      <c r="BE234">
        <f t="shared" si="105"/>
        <v>69.769522377616298</v>
      </c>
      <c r="BG234">
        <f t="shared" si="106"/>
        <v>0.25079821735774543</v>
      </c>
      <c r="BH234">
        <f t="shared" si="107"/>
        <v>0.37496436776736392</v>
      </c>
      <c r="BI234">
        <f t="shared" si="108"/>
        <v>1.0887646749904314</v>
      </c>
      <c r="BJ234">
        <f t="shared" si="109"/>
        <v>4.2354142301825553</v>
      </c>
      <c r="BK234">
        <f t="shared" si="110"/>
        <v>7.818448629129013</v>
      </c>
      <c r="BL234">
        <f t="shared" si="111"/>
        <v>14.667352006376408</v>
      </c>
      <c r="BM234">
        <f t="shared" si="112"/>
        <v>8.6336917785727749</v>
      </c>
      <c r="BN234">
        <f t="shared" si="113"/>
        <v>11.614596243368712</v>
      </c>
      <c r="BP234">
        <f t="shared" si="114"/>
        <v>0.2647845435139109</v>
      </c>
      <c r="BQ234">
        <f t="shared" si="115"/>
        <v>0.39587509831316353</v>
      </c>
      <c r="BR234">
        <f t="shared" si="116"/>
        <v>1.1494820836393385</v>
      </c>
      <c r="BS234">
        <f t="shared" si="117"/>
        <v>4.4716116220695117</v>
      </c>
      <c r="BT234">
        <f t="shared" si="118"/>
        <v>8.2544619856603383</v>
      </c>
      <c r="BU234">
        <f t="shared" si="119"/>
        <v>15.474260892734877</v>
      </c>
      <c r="BV234">
        <f t="shared" si="120"/>
        <v>9.1909474154979787</v>
      </c>
      <c r="BW234">
        <f t="shared" si="121"/>
        <v>12.265455712762595</v>
      </c>
      <c r="BY234">
        <f t="shared" si="122"/>
        <v>0.27944420308649814</v>
      </c>
      <c r="BZ234">
        <f t="shared" si="123"/>
        <v>0.41779251878461432</v>
      </c>
      <c r="CA234">
        <f t="shared" si="124"/>
        <v>1.2131225658491913</v>
      </c>
      <c r="CB234">
        <f t="shared" si="125"/>
        <v>4.7191800913254234</v>
      </c>
      <c r="CC234">
        <f t="shared" si="126"/>
        <v>8.7114660126279677</v>
      </c>
      <c r="CD234">
        <f t="shared" si="127"/>
        <v>16.313884873116997</v>
      </c>
      <c r="CE234">
        <f t="shared" si="128"/>
        <v>9.7631256321979176</v>
      </c>
      <c r="CF234">
        <f t="shared" si="129"/>
        <v>12.899796246700467</v>
      </c>
    </row>
    <row r="235" spans="1:84" x14ac:dyDescent="0.35">
      <c r="A235" s="9">
        <v>59</v>
      </c>
      <c r="B235" s="16">
        <f t="shared" si="81"/>
        <v>105.32880469682328</v>
      </c>
      <c r="C235" s="16">
        <f t="shared" si="82"/>
        <v>186.10728649438704</v>
      </c>
      <c r="D235" s="16">
        <f t="shared" si="83"/>
        <v>576.53661518261208</v>
      </c>
      <c r="E235" s="16">
        <f t="shared" si="84"/>
        <v>373.79846478872633</v>
      </c>
      <c r="F235" s="16">
        <f t="shared" si="85"/>
        <v>301.73138789089995</v>
      </c>
      <c r="G235" s="16">
        <f t="shared" si="86"/>
        <v>205.11398809381384</v>
      </c>
      <c r="H235" s="16">
        <f t="shared" si="87"/>
        <v>60.187888398184754</v>
      </c>
      <c r="I235" s="16">
        <f t="shared" si="88"/>
        <v>60.979834298160874</v>
      </c>
      <c r="J235" s="16">
        <f t="shared" si="21"/>
        <v>1869.7842698436077</v>
      </c>
      <c r="V235">
        <v>59</v>
      </c>
      <c r="W235">
        <f t="shared" si="89"/>
        <v>105.32880469682328</v>
      </c>
      <c r="X235">
        <f t="shared" si="138"/>
        <v>186.10728649438704</v>
      </c>
      <c r="Y235">
        <f t="shared" si="139"/>
        <v>576.53661518261208</v>
      </c>
      <c r="Z235">
        <f t="shared" si="140"/>
        <v>373.79846478872633</v>
      </c>
      <c r="AA235">
        <f t="shared" si="141"/>
        <v>301.73138789089995</v>
      </c>
      <c r="AB235">
        <f t="shared" si="142"/>
        <v>205.11398809381384</v>
      </c>
      <c r="AC235">
        <f t="shared" si="143"/>
        <v>60.187888398184754</v>
      </c>
      <c r="AD235">
        <f t="shared" si="144"/>
        <v>60.979834298160874</v>
      </c>
      <c r="AF235">
        <f t="shared" si="130"/>
        <v>3.383418755268413</v>
      </c>
      <c r="AG235">
        <f t="shared" si="131"/>
        <v>5.0584947844816934</v>
      </c>
      <c r="AH235">
        <f t="shared" si="132"/>
        <v>22.032135197646234</v>
      </c>
      <c r="AI235">
        <f t="shared" si="133"/>
        <v>47.615237240334324</v>
      </c>
      <c r="AJ235">
        <f t="shared" si="134"/>
        <v>70.317048788174631</v>
      </c>
      <c r="AK235">
        <f t="shared" si="135"/>
        <v>80.618025452113287</v>
      </c>
      <c r="AL235">
        <f t="shared" si="136"/>
        <v>35.105176101680186</v>
      </c>
      <c r="AM235">
        <f t="shared" si="137"/>
        <v>49.859804517382287</v>
      </c>
      <c r="AO235">
        <f t="shared" si="90"/>
        <v>3.7423699002044959</v>
      </c>
      <c r="AP235">
        <f t="shared" si="91"/>
        <v>5.5951568490622483</v>
      </c>
      <c r="AQ235">
        <f t="shared" si="92"/>
        <v>24.369552090623849</v>
      </c>
      <c r="AR235">
        <f t="shared" si="93"/>
        <v>52.666797558491083</v>
      </c>
      <c r="AS235">
        <f t="shared" si="94"/>
        <v>77.777072804338516</v>
      </c>
      <c r="AT235">
        <f t="shared" si="95"/>
        <v>90.226270096685738</v>
      </c>
      <c r="AU235">
        <f t="shared" si="96"/>
        <v>39.75347059714025</v>
      </c>
      <c r="AV235">
        <f t="shared" si="97"/>
        <v>58.402795560532077</v>
      </c>
      <c r="AX235">
        <f t="shared" si="98"/>
        <v>4.1386265476931285</v>
      </c>
      <c r="AY235">
        <f t="shared" si="99"/>
        <v>6.1875937685290587</v>
      </c>
      <c r="AZ235">
        <f t="shared" si="100"/>
        <v>26.949894833254</v>
      </c>
      <c r="BA235">
        <f t="shared" si="101"/>
        <v>58.243362460146002</v>
      </c>
      <c r="BB235">
        <f t="shared" si="102"/>
        <v>86.012411090712177</v>
      </c>
      <c r="BC235">
        <f t="shared" si="103"/>
        <v>100.91540254989887</v>
      </c>
      <c r="BD235">
        <f t="shared" si="104"/>
        <v>44.944287218041822</v>
      </c>
      <c r="BE235">
        <f t="shared" si="105"/>
        <v>67.73710654735487</v>
      </c>
      <c r="BG235">
        <f t="shared" si="106"/>
        <v>0.24281800067639445</v>
      </c>
      <c r="BH235">
        <f t="shared" si="107"/>
        <v>0.36303327457980322</v>
      </c>
      <c r="BI235">
        <f t="shared" si="108"/>
        <v>1.0541209757131327</v>
      </c>
      <c r="BJ235">
        <f t="shared" si="109"/>
        <v>4.1006464329939423</v>
      </c>
      <c r="BK235">
        <f t="shared" si="110"/>
        <v>7.5696712860131239</v>
      </c>
      <c r="BL235">
        <f t="shared" si="111"/>
        <v>14.204606642641155</v>
      </c>
      <c r="BM235">
        <f t="shared" si="112"/>
        <v>8.3663190901545583</v>
      </c>
      <c r="BN235">
        <f t="shared" si="113"/>
        <v>11.289189165639923</v>
      </c>
      <c r="BP235">
        <f t="shared" si="114"/>
        <v>0.2563927478202116</v>
      </c>
      <c r="BQ235">
        <f t="shared" si="115"/>
        <v>0.38332865998568377</v>
      </c>
      <c r="BR235">
        <f t="shared" si="116"/>
        <v>1.1130516384499942</v>
      </c>
      <c r="BS235">
        <f t="shared" si="117"/>
        <v>4.3298931869373387</v>
      </c>
      <c r="BT235">
        <f t="shared" si="118"/>
        <v>7.9928539717415434</v>
      </c>
      <c r="BU235">
        <f t="shared" si="119"/>
        <v>14.990115560919795</v>
      </c>
      <c r="BV235">
        <f t="shared" si="120"/>
        <v>8.9123195970353777</v>
      </c>
      <c r="BW235">
        <f t="shared" si="121"/>
        <v>11.940025978065652</v>
      </c>
      <c r="BY235">
        <f t="shared" si="122"/>
        <v>0.27064840734294582</v>
      </c>
      <c r="BZ235">
        <f t="shared" si="123"/>
        <v>0.40464206650174384</v>
      </c>
      <c r="CA235">
        <f t="shared" si="124"/>
        <v>1.1749382765232799</v>
      </c>
      <c r="CB235">
        <f t="shared" si="125"/>
        <v>4.5706390097718756</v>
      </c>
      <c r="CC235">
        <f t="shared" si="126"/>
        <v>8.4372635964473908</v>
      </c>
      <c r="CD235">
        <f t="shared" si="127"/>
        <v>15.810110484887723</v>
      </c>
      <c r="CE235">
        <f t="shared" si="128"/>
        <v>9.4770365238479464</v>
      </c>
      <c r="CF235">
        <f t="shared" si="129"/>
        <v>12.582625979731528</v>
      </c>
    </row>
    <row r="236" spans="1:84" x14ac:dyDescent="0.35">
      <c r="A236" s="9">
        <v>60</v>
      </c>
      <c r="B236" s="16">
        <f t="shared" si="81"/>
        <v>101.96026154838253</v>
      </c>
      <c r="C236" s="16">
        <f t="shared" si="82"/>
        <v>180.15534935240527</v>
      </c>
      <c r="D236" s="16">
        <f t="shared" si="83"/>
        <v>558.09827373851533</v>
      </c>
      <c r="E236" s="16">
        <f t="shared" si="84"/>
        <v>361.8439357205757</v>
      </c>
      <c r="F236" s="16">
        <f t="shared" si="85"/>
        <v>292.08165150326141</v>
      </c>
      <c r="G236" s="16">
        <f t="shared" si="86"/>
        <v>198.55419354158713</v>
      </c>
      <c r="H236" s="16">
        <f t="shared" si="87"/>
        <v>58.263006599075752</v>
      </c>
      <c r="I236" s="16">
        <f t="shared" si="88"/>
        <v>59.029625106958335</v>
      </c>
      <c r="J236" s="16">
        <f t="shared" si="21"/>
        <v>1809.9862971107614</v>
      </c>
      <c r="V236">
        <v>60</v>
      </c>
      <c r="W236">
        <f>W235*$C$144</f>
        <v>101.96026154838253</v>
      </c>
      <c r="X236">
        <f t="shared" si="138"/>
        <v>180.15534935240527</v>
      </c>
      <c r="Y236">
        <f t="shared" si="139"/>
        <v>558.09827373851533</v>
      </c>
      <c r="Z236">
        <f t="shared" si="140"/>
        <v>361.8439357205757</v>
      </c>
      <c r="AA236">
        <f t="shared" si="141"/>
        <v>292.08165150326141</v>
      </c>
      <c r="AB236">
        <f t="shared" si="142"/>
        <v>198.55419354158713</v>
      </c>
      <c r="AC236">
        <f t="shared" si="143"/>
        <v>58.263006599075752</v>
      </c>
      <c r="AD236">
        <f t="shared" si="144"/>
        <v>59.029625106958335</v>
      </c>
      <c r="AF236">
        <f t="shared" si="130"/>
        <v>3.2752151189961012</v>
      </c>
      <c r="AG236">
        <f t="shared" si="131"/>
        <v>4.8967212739184047</v>
      </c>
      <c r="AH236">
        <f t="shared" si="132"/>
        <v>21.327535112446494</v>
      </c>
      <c r="AI236">
        <f t="shared" si="133"/>
        <v>46.092475151441114</v>
      </c>
      <c r="AJ236">
        <f t="shared" si="134"/>
        <v>68.068269987451075</v>
      </c>
      <c r="AK236">
        <f t="shared" si="135"/>
        <v>78.039985937181427</v>
      </c>
      <c r="AL236">
        <f t="shared" si="136"/>
        <v>33.982769603613136</v>
      </c>
      <c r="AM236">
        <f t="shared" si="137"/>
        <v>48.269313749246848</v>
      </c>
      <c r="AO236">
        <f t="shared" si="90"/>
        <v>3.6227195185591343</v>
      </c>
      <c r="AP236">
        <f t="shared" si="91"/>
        <v>5.4162694942020631</v>
      </c>
      <c r="AQ236">
        <f t="shared" si="92"/>
        <v>23.590413126297975</v>
      </c>
      <c r="AR236">
        <f t="shared" si="93"/>
        <v>50.982944119105497</v>
      </c>
      <c r="AS236">
        <f t="shared" si="94"/>
        <v>75.290398132283883</v>
      </c>
      <c r="AT236">
        <f t="shared" si="95"/>
        <v>87.343796703314013</v>
      </c>
      <c r="AU236">
        <f t="shared" si="96"/>
        <v>38.485753916560228</v>
      </c>
      <c r="AV236">
        <f t="shared" si="97"/>
        <v>56.572154622714272</v>
      </c>
      <c r="AX236">
        <f t="shared" si="98"/>
        <v>4.0065409985302516</v>
      </c>
      <c r="AY236">
        <f t="shared" si="99"/>
        <v>5.9901147953734544</v>
      </c>
      <c r="AZ236">
        <f t="shared" si="100"/>
        <v>26.089780585710621</v>
      </c>
      <c r="BA236">
        <f t="shared" si="101"/>
        <v>56.384507492927696</v>
      </c>
      <c r="BB236">
        <f t="shared" si="102"/>
        <v>83.267298328587628</v>
      </c>
      <c r="BC236">
        <f t="shared" si="103"/>
        <v>97.708662813934922</v>
      </c>
      <c r="BD236">
        <f t="shared" si="104"/>
        <v>43.528609957795943</v>
      </c>
      <c r="BE236">
        <f t="shared" si="105"/>
        <v>65.736897050178555</v>
      </c>
      <c r="BG236">
        <f t="shared" si="106"/>
        <v>0.23508141852699543</v>
      </c>
      <c r="BH236">
        <f t="shared" si="107"/>
        <v>0.35146643544955658</v>
      </c>
      <c r="BI236">
        <f t="shared" si="108"/>
        <v>1.0205349421353422</v>
      </c>
      <c r="BJ236">
        <f t="shared" si="109"/>
        <v>3.9699930716034166</v>
      </c>
      <c r="BK236">
        <f t="shared" si="110"/>
        <v>7.3284890689408586</v>
      </c>
      <c r="BL236">
        <f t="shared" si="111"/>
        <v>13.755074861048374</v>
      </c>
      <c r="BM236">
        <f t="shared" si="112"/>
        <v>8.1055700659245655</v>
      </c>
      <c r="BN236">
        <f t="shared" si="113"/>
        <v>10.966795811540699</v>
      </c>
      <c r="BP236">
        <f t="shared" si="114"/>
        <v>0.24824789953392129</v>
      </c>
      <c r="BQ236">
        <f t="shared" si="115"/>
        <v>0.37115142874215545</v>
      </c>
      <c r="BR236">
        <f t="shared" si="116"/>
        <v>1.0776932408078772</v>
      </c>
      <c r="BS236">
        <f t="shared" si="117"/>
        <v>4.1923451345713003</v>
      </c>
      <c r="BT236">
        <f t="shared" si="118"/>
        <v>7.7389443603044921</v>
      </c>
      <c r="BU236">
        <f t="shared" si="119"/>
        <v>14.518810209952608</v>
      </c>
      <c r="BV236">
        <f t="shared" si="120"/>
        <v>8.639319343594968</v>
      </c>
      <c r="BW236">
        <f t="shared" si="121"/>
        <v>11.614607571852789</v>
      </c>
      <c r="BY236">
        <f t="shared" si="122"/>
        <v>0.26209501162930526</v>
      </c>
      <c r="BZ236">
        <f t="shared" si="123"/>
        <v>0.39185402259210778</v>
      </c>
      <c r="CA236">
        <f t="shared" si="124"/>
        <v>1.1378062936793083</v>
      </c>
      <c r="CB236">
        <f t="shared" si="125"/>
        <v>4.4261915160711531</v>
      </c>
      <c r="CC236">
        <f t="shared" si="126"/>
        <v>8.1706178216238818</v>
      </c>
      <c r="CD236">
        <f t="shared" si="127"/>
        <v>15.318113530506967</v>
      </c>
      <c r="CE236">
        <f t="shared" si="128"/>
        <v>9.194678060441662</v>
      </c>
      <c r="CF236">
        <f t="shared" si="129"/>
        <v>12.261325978898592</v>
      </c>
    </row>
    <row r="237" spans="1:84" x14ac:dyDescent="0.35">
      <c r="A237" s="9"/>
      <c r="B237" s="9"/>
      <c r="C237" s="9"/>
      <c r="D237" s="9"/>
      <c r="E237" s="9"/>
      <c r="F237" s="9"/>
      <c r="G237" s="9"/>
      <c r="H237" s="9"/>
      <c r="I237" s="9"/>
      <c r="J237" s="9"/>
      <c r="AW237" t="s">
        <v>63</v>
      </c>
    </row>
    <row r="238" spans="1:84" x14ac:dyDescent="0.35">
      <c r="A238" s="9"/>
      <c r="B238" s="9"/>
      <c r="C238" s="9"/>
      <c r="D238" s="9"/>
      <c r="E238" s="9"/>
      <c r="F238" s="9"/>
      <c r="G238" s="9"/>
      <c r="H238" s="9"/>
      <c r="I238" s="9"/>
      <c r="J238" s="9"/>
      <c r="AW238">
        <v>0</v>
      </c>
      <c r="AX238">
        <f t="shared" ref="AX238:AX269" si="145">AX176*(1-B$157)</f>
        <v>0</v>
      </c>
      <c r="AY238">
        <f t="shared" ref="AY238:AY269" si="146">AY176*(1-C$157)</f>
        <v>0</v>
      </c>
      <c r="AZ238">
        <f t="shared" ref="AZ238:AZ269" si="147">AZ176*(1-D$157)</f>
        <v>0</v>
      </c>
      <c r="BA238">
        <f t="shared" ref="BA238:BA269" si="148">BA176*(1-E$157)</f>
        <v>0</v>
      </c>
      <c r="BB238">
        <f t="shared" ref="BB238:BB269" si="149">BB176*(1-F$157)</f>
        <v>0</v>
      </c>
      <c r="BC238">
        <f t="shared" ref="BC238:BC269" si="150">BC176*(1-G$157)</f>
        <v>0</v>
      </c>
      <c r="BD238">
        <f t="shared" ref="BD238:BD269" si="151">BD176*(1-H$157)</f>
        <v>0</v>
      </c>
      <c r="BE238">
        <f t="shared" ref="BE238:BE269" si="152">BE176*(1-I$157)</f>
        <v>0</v>
      </c>
    </row>
    <row r="239" spans="1:84" x14ac:dyDescent="0.35">
      <c r="A239" s="9" t="s">
        <v>61</v>
      </c>
      <c r="B239" s="9"/>
      <c r="C239" s="9"/>
      <c r="D239" s="9"/>
      <c r="E239" s="9"/>
      <c r="F239" s="9"/>
      <c r="G239" s="9"/>
      <c r="H239" s="9"/>
      <c r="I239" s="9"/>
      <c r="J239" s="9"/>
      <c r="AW239">
        <v>1</v>
      </c>
      <c r="AX239">
        <f t="shared" si="145"/>
        <v>0</v>
      </c>
      <c r="AY239">
        <f t="shared" si="146"/>
        <v>0</v>
      </c>
      <c r="AZ239">
        <f t="shared" si="147"/>
        <v>0</v>
      </c>
      <c r="BA239">
        <f t="shared" si="148"/>
        <v>0</v>
      </c>
      <c r="BB239">
        <f t="shared" si="149"/>
        <v>0</v>
      </c>
      <c r="BC239">
        <f t="shared" si="150"/>
        <v>0</v>
      </c>
      <c r="BD239">
        <f t="shared" si="151"/>
        <v>0</v>
      </c>
      <c r="BE239">
        <f t="shared" si="152"/>
        <v>0</v>
      </c>
    </row>
    <row r="240" spans="1:84" x14ac:dyDescent="0.35">
      <c r="A240" s="9"/>
      <c r="B240" s="9" t="s">
        <v>35</v>
      </c>
      <c r="C240" s="9" t="s">
        <v>0</v>
      </c>
      <c r="D240" s="9" t="s">
        <v>1</v>
      </c>
      <c r="E240" s="9" t="s">
        <v>2</v>
      </c>
      <c r="F240" s="9" t="s">
        <v>3</v>
      </c>
      <c r="G240" s="9" t="s">
        <v>4</v>
      </c>
      <c r="H240" s="9" t="s">
        <v>5</v>
      </c>
      <c r="I240" s="9" t="s">
        <v>26</v>
      </c>
      <c r="J240" s="9" t="s">
        <v>57</v>
      </c>
      <c r="AW240">
        <v>2</v>
      </c>
      <c r="AX240">
        <f t="shared" si="145"/>
        <v>0</v>
      </c>
      <c r="AY240">
        <f t="shared" si="146"/>
        <v>0</v>
      </c>
      <c r="AZ240">
        <f t="shared" si="147"/>
        <v>0</v>
      </c>
      <c r="BA240">
        <f t="shared" si="148"/>
        <v>0</v>
      </c>
      <c r="BB240">
        <f t="shared" si="149"/>
        <v>0</v>
      </c>
      <c r="BC240">
        <f t="shared" si="150"/>
        <v>0</v>
      </c>
      <c r="BD240">
        <f t="shared" si="151"/>
        <v>0</v>
      </c>
      <c r="BE240">
        <f t="shared" si="152"/>
        <v>0</v>
      </c>
    </row>
    <row r="241" spans="1:57" x14ac:dyDescent="0.35">
      <c r="A241" s="9">
        <v>0</v>
      </c>
      <c r="B241" s="16">
        <f t="shared" ref="B241:B272" si="153">AF176+AO176+AX176+BG176+BP176+BY176</f>
        <v>0</v>
      </c>
      <c r="C241" s="16">
        <f t="shared" ref="C241:C272" si="154">AG176+AP176+AY176+BH176+BQ176+BZ176</f>
        <v>0</v>
      </c>
      <c r="D241" s="16">
        <f t="shared" ref="D241:D272" si="155">AH176+AQ176+AZ176+BI176+BR176+CA176</f>
        <v>0</v>
      </c>
      <c r="E241" s="16">
        <f t="shared" ref="E241:E272" si="156">AI176+AR176+BA176+BJ176+BS176+CB176</f>
        <v>0</v>
      </c>
      <c r="F241" s="16">
        <f t="shared" ref="F241:F272" si="157">AJ176+AS176+BB176+BK176+BT176+CC176</f>
        <v>0</v>
      </c>
      <c r="G241" s="16">
        <f t="shared" ref="G241:G272" si="158">AK176+AT176+BC176+BL176+BU176+CD176</f>
        <v>0</v>
      </c>
      <c r="H241" s="16">
        <f t="shared" ref="H241:H272" si="159">AL176+AU176+BD176+BM176+BV176+CE176</f>
        <v>0</v>
      </c>
      <c r="I241" s="16">
        <f t="shared" ref="I241:I272" si="160">AM176+AV176+BE176+BN176+BW176+CF176</f>
        <v>0</v>
      </c>
      <c r="J241" s="16">
        <f>SUM(B241:I241)</f>
        <v>0</v>
      </c>
      <c r="AW241">
        <v>3</v>
      </c>
      <c r="AX241">
        <f t="shared" si="145"/>
        <v>0.13300000000000001</v>
      </c>
      <c r="AY241">
        <f t="shared" si="146"/>
        <v>0.19884615384615384</v>
      </c>
      <c r="AZ241">
        <f t="shared" si="147"/>
        <v>0.89814559386973181</v>
      </c>
      <c r="BA241">
        <f t="shared" si="148"/>
        <v>1.8301302681992337</v>
      </c>
      <c r="BB241">
        <f t="shared" si="149"/>
        <v>2.6105555555555555</v>
      </c>
      <c r="BC241">
        <f t="shared" si="150"/>
        <v>1.8602294117647058</v>
      </c>
      <c r="BD241">
        <f t="shared" si="151"/>
        <v>0.5576124885215793</v>
      </c>
      <c r="BE241">
        <f t="shared" si="152"/>
        <v>0.34497104247104232</v>
      </c>
    </row>
    <row r="242" spans="1:57" x14ac:dyDescent="0.35">
      <c r="A242" s="9">
        <v>1</v>
      </c>
      <c r="B242" s="16">
        <f t="shared" si="153"/>
        <v>1.33</v>
      </c>
      <c r="C242" s="16">
        <f t="shared" si="154"/>
        <v>1.9884615384615385</v>
      </c>
      <c r="D242" s="16">
        <f t="shared" si="155"/>
        <v>8.6606896551724137</v>
      </c>
      <c r="E242" s="16">
        <f t="shared" si="156"/>
        <v>18.717241379310344</v>
      </c>
      <c r="F242" s="16">
        <f t="shared" si="157"/>
        <v>27.641176470588238</v>
      </c>
      <c r="G242" s="16">
        <f t="shared" si="158"/>
        <v>28.185294117647057</v>
      </c>
      <c r="H242" s="16">
        <f t="shared" si="159"/>
        <v>11.02469135802469</v>
      </c>
      <c r="I242" s="16">
        <f t="shared" si="160"/>
        <v>11.862162162162159</v>
      </c>
      <c r="J242" s="16">
        <f t="shared" ref="J242:J301" si="161">SUM(B242:I242)</f>
        <v>109.40971668136645</v>
      </c>
      <c r="AW242">
        <v>4</v>
      </c>
      <c r="AX242">
        <f t="shared" si="145"/>
        <v>0.40544063676467323</v>
      </c>
      <c r="AY242">
        <f t="shared" si="146"/>
        <v>0.60616775363602093</v>
      </c>
      <c r="AZ242">
        <f t="shared" si="147"/>
        <v>2.7379302367363128</v>
      </c>
      <c r="BA242">
        <f t="shared" si="148"/>
        <v>5.5790164007593948</v>
      </c>
      <c r="BB242">
        <f t="shared" si="149"/>
        <v>7.958085013187965</v>
      </c>
      <c r="BC242">
        <f t="shared" si="150"/>
        <v>5.8567943489528309</v>
      </c>
      <c r="BD242">
        <f t="shared" si="151"/>
        <v>1.8012244077252866</v>
      </c>
      <c r="BE242">
        <f t="shared" si="152"/>
        <v>1.1748225837759925</v>
      </c>
    </row>
    <row r="243" spans="1:57" x14ac:dyDescent="0.35">
      <c r="A243" s="9">
        <v>2</v>
      </c>
      <c r="B243" s="16">
        <f t="shared" si="153"/>
        <v>2.7244063676467318</v>
      </c>
      <c r="C243" s="16">
        <f t="shared" si="154"/>
        <v>4.0732159978986706</v>
      </c>
      <c r="D243" s="16">
        <f t="shared" si="155"/>
        <v>17.740780484784889</v>
      </c>
      <c r="E243" s="16">
        <f t="shared" si="156"/>
        <v>38.340880901183461</v>
      </c>
      <c r="F243" s="16">
        <f t="shared" si="157"/>
        <v>56.6209001396373</v>
      </c>
      <c r="G243" s="16">
        <f t="shared" si="158"/>
        <v>57.735484788055345</v>
      </c>
      <c r="H243" s="16">
        <f t="shared" si="159"/>
        <v>22.583262659505532</v>
      </c>
      <c r="I243" s="16">
        <f t="shared" si="160"/>
        <v>24.2987594952276</v>
      </c>
      <c r="J243" s="16">
        <f t="shared" si="161"/>
        <v>224.11769083393955</v>
      </c>
      <c r="AW243">
        <v>5</v>
      </c>
      <c r="AX243">
        <f t="shared" si="145"/>
        <v>0.77632492806879783</v>
      </c>
      <c r="AY243">
        <f t="shared" si="146"/>
        <v>1.1606708727922741</v>
      </c>
      <c r="AZ243">
        <f t="shared" si="147"/>
        <v>5.242502357565618</v>
      </c>
      <c r="BA243">
        <f t="shared" si="148"/>
        <v>10.682524427190224</v>
      </c>
      <c r="BB243">
        <f t="shared" si="149"/>
        <v>15.237889878844111</v>
      </c>
      <c r="BC243">
        <f t="shared" si="150"/>
        <v>11.561707981447629</v>
      </c>
      <c r="BD243">
        <f t="shared" si="151"/>
        <v>3.643740813399468</v>
      </c>
      <c r="BE243">
        <f t="shared" si="152"/>
        <v>2.5006544839389586</v>
      </c>
    </row>
    <row r="244" spans="1:57" x14ac:dyDescent="0.35">
      <c r="A244" s="9">
        <v>3</v>
      </c>
      <c r="B244" s="16">
        <f t="shared" si="153"/>
        <v>4.1521762463745784</v>
      </c>
      <c r="C244" s="16">
        <f t="shared" si="154"/>
        <v>6.2078517043830459</v>
      </c>
      <c r="D244" s="16">
        <f t="shared" si="155"/>
        <v>27.038127716863858</v>
      </c>
      <c r="E244" s="16">
        <f t="shared" si="156"/>
        <v>58.434048911903581</v>
      </c>
      <c r="F244" s="16">
        <f t="shared" si="157"/>
        <v>86.294012303025852</v>
      </c>
      <c r="G244" s="16">
        <f t="shared" si="158"/>
        <v>87.992713332612951</v>
      </c>
      <c r="H244" s="16">
        <f t="shared" si="159"/>
        <v>34.41839216571519</v>
      </c>
      <c r="I244" s="16">
        <f t="shared" si="160"/>
        <v>37.032923278475963</v>
      </c>
      <c r="J244" s="16">
        <f t="shared" si="161"/>
        <v>341.57024565935501</v>
      </c>
      <c r="AW244">
        <v>6</v>
      </c>
      <c r="AX244">
        <f t="shared" si="145"/>
        <v>1.197662914635746</v>
      </c>
      <c r="AY244">
        <f t="shared" si="146"/>
        <v>1.7906064975901694</v>
      </c>
      <c r="AZ244">
        <f t="shared" si="147"/>
        <v>8.0877869903855331</v>
      </c>
      <c r="BA244">
        <f t="shared" si="148"/>
        <v>16.480294369733787</v>
      </c>
      <c r="BB244">
        <f t="shared" si="149"/>
        <v>23.508011845753419</v>
      </c>
      <c r="BC244">
        <f t="shared" si="150"/>
        <v>18.352915866371418</v>
      </c>
      <c r="BD244">
        <f t="shared" si="151"/>
        <v>5.9192631467046928</v>
      </c>
      <c r="BE244">
        <f t="shared" si="152"/>
        <v>4.265102594636164</v>
      </c>
    </row>
    <row r="245" spans="1:57" x14ac:dyDescent="0.35">
      <c r="A245" s="9">
        <v>4</v>
      </c>
      <c r="B245" s="16">
        <f t="shared" si="153"/>
        <v>5.569774580810984</v>
      </c>
      <c r="C245" s="16">
        <f t="shared" si="154"/>
        <v>8.3272800991303626</v>
      </c>
      <c r="D245" s="16">
        <f t="shared" si="155"/>
        <v>36.258547710603274</v>
      </c>
      <c r="E245" s="16">
        <f t="shared" si="156"/>
        <v>78.397936245338883</v>
      </c>
      <c r="F245" s="16">
        <f t="shared" si="157"/>
        <v>115.80691825826526</v>
      </c>
      <c r="G245" s="16">
        <f t="shared" si="158"/>
        <v>118.41582799479211</v>
      </c>
      <c r="H245" s="16">
        <f t="shared" si="159"/>
        <v>46.384620862319366</v>
      </c>
      <c r="I245" s="16">
        <f t="shared" si="160"/>
        <v>49.99785092207037</v>
      </c>
      <c r="J245" s="16">
        <f t="shared" si="161"/>
        <v>459.15875667333063</v>
      </c>
      <c r="AW245">
        <v>7</v>
      </c>
      <c r="AX245">
        <f t="shared" si="145"/>
        <v>1.6300475677122972</v>
      </c>
      <c r="AY245">
        <f t="shared" si="146"/>
        <v>2.4370578152320928</v>
      </c>
      <c r="AZ245">
        <f t="shared" si="147"/>
        <v>11.007669479239649</v>
      </c>
      <c r="BA245">
        <f t="shared" si="148"/>
        <v>22.430070618607633</v>
      </c>
      <c r="BB245">
        <f t="shared" si="149"/>
        <v>31.99496040384329</v>
      </c>
      <c r="BC245">
        <f t="shared" si="150"/>
        <v>25.647975425704935</v>
      </c>
      <c r="BD245">
        <f t="shared" si="151"/>
        <v>8.4534261786217932</v>
      </c>
      <c r="BE245">
        <f t="shared" si="152"/>
        <v>6.3802632280232663</v>
      </c>
    </row>
    <row r="246" spans="1:57" x14ac:dyDescent="0.35">
      <c r="A246" s="9">
        <v>5</v>
      </c>
      <c r="B246" s="16">
        <f t="shared" si="153"/>
        <v>6.9315385368009395</v>
      </c>
      <c r="C246" s="16">
        <f t="shared" si="154"/>
        <v>10.36323141563356</v>
      </c>
      <c r="D246" s="16">
        <f t="shared" si="155"/>
        <v>45.093483383044784</v>
      </c>
      <c r="E246" s="16">
        <f t="shared" si="156"/>
        <v>97.604460668401842</v>
      </c>
      <c r="F246" s="16">
        <f t="shared" si="157"/>
        <v>144.26428080915096</v>
      </c>
      <c r="G246" s="16">
        <f t="shared" si="158"/>
        <v>148.38124995316909</v>
      </c>
      <c r="H246" s="16">
        <f t="shared" si="159"/>
        <v>58.301633440062595</v>
      </c>
      <c r="I246" s="16">
        <f t="shared" si="160"/>
        <v>63.096929590973936</v>
      </c>
      <c r="J246" s="16">
        <f t="shared" si="161"/>
        <v>574.03680779723766</v>
      </c>
      <c r="AW246">
        <v>8</v>
      </c>
      <c r="AX246">
        <f t="shared" si="145"/>
        <v>2.0465061438823873</v>
      </c>
      <c r="AY246">
        <f t="shared" si="146"/>
        <v>3.0596983122822268</v>
      </c>
      <c r="AZ246">
        <f t="shared" si="147"/>
        <v>13.820003578611285</v>
      </c>
      <c r="BA246">
        <f t="shared" si="148"/>
        <v>28.16069802988612</v>
      </c>
      <c r="BB246">
        <f t="shared" si="149"/>
        <v>40.16930814579505</v>
      </c>
      <c r="BC246">
        <f t="shared" si="150"/>
        <v>32.991405147870793</v>
      </c>
      <c r="BD246">
        <f t="shared" si="151"/>
        <v>11.095545786887005</v>
      </c>
      <c r="BE246">
        <f t="shared" si="152"/>
        <v>8.7505647302721563</v>
      </c>
    </row>
    <row r="247" spans="1:57" x14ac:dyDescent="0.35">
      <c r="A247" s="9">
        <v>6</v>
      </c>
      <c r="B247" s="16">
        <f t="shared" si="153"/>
        <v>8.2054904980731411</v>
      </c>
      <c r="C247" s="16">
        <f t="shared" si="154"/>
        <v>12.267896435812071</v>
      </c>
      <c r="D247" s="16">
        <f t="shared" si="155"/>
        <v>53.326788860374592</v>
      </c>
      <c r="E247" s="16">
        <f t="shared" si="156"/>
        <v>115.61385983472002</v>
      </c>
      <c r="F247" s="16">
        <f t="shared" si="157"/>
        <v>171.03940204377113</v>
      </c>
      <c r="G247" s="16">
        <f t="shared" si="158"/>
        <v>177.39421088933915</v>
      </c>
      <c r="H247" s="16">
        <f t="shared" si="159"/>
        <v>70.01302987016777</v>
      </c>
      <c r="I247" s="16">
        <f t="shared" si="160"/>
        <v>76.231342337279528</v>
      </c>
      <c r="J247" s="16">
        <f t="shared" si="161"/>
        <v>684.0920207695375</v>
      </c>
      <c r="AW247">
        <v>9</v>
      </c>
      <c r="AX247">
        <f t="shared" si="145"/>
        <v>2.4314186166330432</v>
      </c>
      <c r="AY247">
        <f t="shared" si="146"/>
        <v>3.6351747391535092</v>
      </c>
      <c r="AZ247">
        <f t="shared" si="147"/>
        <v>16.419307649487259</v>
      </c>
      <c r="BA247">
        <f t="shared" si="148"/>
        <v>33.457239135061968</v>
      </c>
      <c r="BB247">
        <f t="shared" si="149"/>
        <v>47.72446148520747</v>
      </c>
      <c r="BC247">
        <f t="shared" si="150"/>
        <v>40.06954778279016</v>
      </c>
      <c r="BD247">
        <f t="shared" si="151"/>
        <v>13.729726994143991</v>
      </c>
      <c r="BE247">
        <f t="shared" si="152"/>
        <v>11.285712515264082</v>
      </c>
    </row>
    <row r="248" spans="1:57" x14ac:dyDescent="0.35">
      <c r="A248" s="9">
        <v>7</v>
      </c>
      <c r="B248" s="16">
        <f t="shared" si="153"/>
        <v>9.3746055265278923</v>
      </c>
      <c r="C248" s="16">
        <f t="shared" si="154"/>
        <v>14.015821449435862</v>
      </c>
      <c r="D248" s="16">
        <f t="shared" si="155"/>
        <v>60.845854622200093</v>
      </c>
      <c r="E248" s="16">
        <f t="shared" si="156"/>
        <v>132.18880465400412</v>
      </c>
      <c r="F248" s="16">
        <f t="shared" si="157"/>
        <v>195.78681691871608</v>
      </c>
      <c r="G248" s="16">
        <f t="shared" si="158"/>
        <v>205.10314941883942</v>
      </c>
      <c r="H248" s="16">
        <f t="shared" si="159"/>
        <v>81.398875523184984</v>
      </c>
      <c r="I248" s="16">
        <f t="shared" si="160"/>
        <v>89.309393487711873</v>
      </c>
      <c r="J248" s="16">
        <f t="shared" si="161"/>
        <v>788.02332160062031</v>
      </c>
      <c r="AW248">
        <v>10</v>
      </c>
      <c r="AX248">
        <f t="shared" si="145"/>
        <v>2.7778344845800875</v>
      </c>
      <c r="AY248">
        <f t="shared" si="146"/>
        <v>4.1530955133831844</v>
      </c>
      <c r="AZ248">
        <f t="shared" si="147"/>
        <v>18.758645134022576</v>
      </c>
      <c r="BA248">
        <f t="shared" si="148"/>
        <v>38.224052408102523</v>
      </c>
      <c r="BB248">
        <f t="shared" si="149"/>
        <v>54.523994331837208</v>
      </c>
      <c r="BC248">
        <f t="shared" si="150"/>
        <v>46.693531801657187</v>
      </c>
      <c r="BD248">
        <f t="shared" si="151"/>
        <v>16.275145079673202</v>
      </c>
      <c r="BE248">
        <f t="shared" si="152"/>
        <v>13.907238852195658</v>
      </c>
    </row>
    <row r="249" spans="1:57" x14ac:dyDescent="0.35">
      <c r="A249" s="9">
        <v>8</v>
      </c>
      <c r="B249" s="16">
        <f t="shared" si="153"/>
        <v>10.433686539435447</v>
      </c>
      <c r="C249" s="16">
        <f t="shared" si="154"/>
        <v>15.599236381978388</v>
      </c>
      <c r="D249" s="16">
        <f t="shared" si="155"/>
        <v>67.62114303070905</v>
      </c>
      <c r="E249" s="16">
        <f t="shared" si="156"/>
        <v>147.25057405973013</v>
      </c>
      <c r="F249" s="16">
        <f t="shared" si="157"/>
        <v>218.37790714561132</v>
      </c>
      <c r="G249" s="16">
        <f t="shared" si="158"/>
        <v>231.27256486752512</v>
      </c>
      <c r="H249" s="16">
        <f t="shared" si="159"/>
        <v>92.371481721500942</v>
      </c>
      <c r="I249" s="16">
        <f t="shared" si="160"/>
        <v>102.24821263303426</v>
      </c>
      <c r="J249" s="16">
        <f t="shared" si="161"/>
        <v>885.17480637952463</v>
      </c>
      <c r="AW249">
        <v>11</v>
      </c>
      <c r="AX249">
        <f t="shared" si="145"/>
        <v>3.0846896224783986</v>
      </c>
      <c r="AY249">
        <f t="shared" si="146"/>
        <v>4.6118696784885245</v>
      </c>
      <c r="AZ249">
        <f t="shared" si="147"/>
        <v>20.830830021689167</v>
      </c>
      <c r="BA249">
        <f t="shared" si="148"/>
        <v>42.446495083441988</v>
      </c>
      <c r="BB249">
        <f t="shared" si="149"/>
        <v>60.547019782898865</v>
      </c>
      <c r="BC249">
        <f t="shared" si="150"/>
        <v>52.771602357909629</v>
      </c>
      <c r="BD249">
        <f t="shared" si="151"/>
        <v>18.681399328507531</v>
      </c>
      <c r="BE249">
        <f t="shared" si="152"/>
        <v>16.551060969640108</v>
      </c>
    </row>
    <row r="250" spans="1:57" x14ac:dyDescent="0.35">
      <c r="A250" s="9">
        <v>9</v>
      </c>
      <c r="B250" s="16">
        <f t="shared" si="153"/>
        <v>11.385793069093639</v>
      </c>
      <c r="C250" s="16">
        <f t="shared" si="154"/>
        <v>17.022715490808011</v>
      </c>
      <c r="D250" s="16">
        <f t="shared" si="155"/>
        <v>73.680689695425585</v>
      </c>
      <c r="E250" s="16">
        <f t="shared" si="156"/>
        <v>160.83170561861937</v>
      </c>
      <c r="F250" s="16">
        <f t="shared" si="157"/>
        <v>238.83742083143699</v>
      </c>
      <c r="G250" s="16">
        <f t="shared" si="158"/>
        <v>255.76424316623857</v>
      </c>
      <c r="H250" s="16">
        <f t="shared" si="159"/>
        <v>102.86931872567318</v>
      </c>
      <c r="I250" s="16">
        <f t="shared" si="160"/>
        <v>114.97414518366739</v>
      </c>
      <c r="J250" s="16">
        <f t="shared" si="161"/>
        <v>975.36603178096277</v>
      </c>
      <c r="AW250">
        <v>12</v>
      </c>
      <c r="AX250">
        <f t="shared" si="145"/>
        <v>3.3544971087274673</v>
      </c>
      <c r="AY250">
        <f t="shared" si="146"/>
        <v>5.0152544974323305</v>
      </c>
      <c r="AZ250">
        <f t="shared" si="147"/>
        <v>22.652833066558863</v>
      </c>
      <c r="BA250">
        <f t="shared" si="148"/>
        <v>46.159148069691391</v>
      </c>
      <c r="BB250">
        <f t="shared" si="149"/>
        <v>65.84286513747017</v>
      </c>
      <c r="BC250">
        <f t="shared" si="150"/>
        <v>58.281161051721327</v>
      </c>
      <c r="BD250">
        <f t="shared" si="151"/>
        <v>20.92220266444799</v>
      </c>
      <c r="BE250">
        <f t="shared" si="152"/>
        <v>19.167659497476745</v>
      </c>
    </row>
    <row r="251" spans="1:57" x14ac:dyDescent="0.35">
      <c r="A251" s="9">
        <v>10</v>
      </c>
      <c r="B251" s="16">
        <f t="shared" si="153"/>
        <v>12.239259887064581</v>
      </c>
      <c r="C251" s="16">
        <f t="shared" si="154"/>
        <v>18.298719958393253</v>
      </c>
      <c r="D251" s="16">
        <f t="shared" si="155"/>
        <v>79.088035082740376</v>
      </c>
      <c r="E251" s="16">
        <f t="shared" si="156"/>
        <v>173.03748010058808</v>
      </c>
      <c r="F251" s="16">
        <f t="shared" si="157"/>
        <v>257.29421798385562</v>
      </c>
      <c r="G251" s="16">
        <f t="shared" si="158"/>
        <v>278.52698332932397</v>
      </c>
      <c r="H251" s="16">
        <f t="shared" si="159"/>
        <v>112.85312846028144</v>
      </c>
      <c r="I251" s="16">
        <f t="shared" si="160"/>
        <v>127.42376697095627</v>
      </c>
      <c r="J251" s="16">
        <f t="shared" si="161"/>
        <v>1058.7615917732037</v>
      </c>
      <c r="AW251">
        <v>13</v>
      </c>
      <c r="AX251">
        <f t="shared" si="145"/>
        <v>3.5916447271191103</v>
      </c>
      <c r="AY251">
        <f t="shared" si="146"/>
        <v>5.3698100749582975</v>
      </c>
      <c r="AZ251">
        <f t="shared" si="147"/>
        <v>24.254284860206642</v>
      </c>
      <c r="BA251">
        <f t="shared" si="148"/>
        <v>49.422388930217004</v>
      </c>
      <c r="BB251">
        <f t="shared" si="149"/>
        <v>70.497654856861701</v>
      </c>
      <c r="BC251">
        <f t="shared" si="150"/>
        <v>63.244878720323022</v>
      </c>
      <c r="BD251">
        <f t="shared" si="151"/>
        <v>22.98909428121144</v>
      </c>
      <c r="BE251">
        <f t="shared" si="152"/>
        <v>21.720938398894816</v>
      </c>
    </row>
    <row r="252" spans="1:57" x14ac:dyDescent="0.35">
      <c r="A252" s="9">
        <v>11</v>
      </c>
      <c r="B252" s="16">
        <f t="shared" si="153"/>
        <v>13.005409874809505</v>
      </c>
      <c r="C252" s="16">
        <f t="shared" si="154"/>
        <v>19.444178442095179</v>
      </c>
      <c r="D252" s="16">
        <f t="shared" si="155"/>
        <v>83.925327098830479</v>
      </c>
      <c r="E252" s="16">
        <f t="shared" si="156"/>
        <v>184.01633316418037</v>
      </c>
      <c r="F252" s="16">
        <f t="shared" si="157"/>
        <v>273.94333177844521</v>
      </c>
      <c r="G252" s="16">
        <f t="shared" si="158"/>
        <v>299.58671167970715</v>
      </c>
      <c r="H252" s="16">
        <f t="shared" si="159"/>
        <v>122.30380264038466</v>
      </c>
      <c r="I252" s="16">
        <f t="shared" si="160"/>
        <v>139.5453766405904</v>
      </c>
      <c r="J252" s="16">
        <f t="shared" si="161"/>
        <v>1135.7704713190431</v>
      </c>
      <c r="AW252">
        <v>14</v>
      </c>
      <c r="AX252">
        <f t="shared" si="145"/>
        <v>3.8012442314851258</v>
      </c>
      <c r="AY252">
        <f t="shared" si="146"/>
        <v>5.6831789117345561</v>
      </c>
      <c r="AZ252">
        <f t="shared" si="147"/>
        <v>25.669704945346613</v>
      </c>
      <c r="BA252">
        <f t="shared" si="148"/>
        <v>52.306557329764395</v>
      </c>
      <c r="BB252">
        <f t="shared" si="149"/>
        <v>74.611723658097731</v>
      </c>
      <c r="BC252">
        <f t="shared" si="150"/>
        <v>67.712143380698336</v>
      </c>
      <c r="BD252">
        <f t="shared" si="151"/>
        <v>24.885947608124667</v>
      </c>
      <c r="BE252">
        <f t="shared" si="152"/>
        <v>24.186448018345445</v>
      </c>
    </row>
    <row r="253" spans="1:57" x14ac:dyDescent="0.35">
      <c r="A253" s="9">
        <v>12</v>
      </c>
      <c r="B253" s="16">
        <f t="shared" si="153"/>
        <v>13.69686712903227</v>
      </c>
      <c r="C253" s="16">
        <f t="shared" si="154"/>
        <v>20.47796502518705</v>
      </c>
      <c r="D253" s="16">
        <f t="shared" si="155"/>
        <v>88.281266881408754</v>
      </c>
      <c r="E253" s="16">
        <f t="shared" si="156"/>
        <v>193.93750231134391</v>
      </c>
      <c r="F253" s="16">
        <f t="shared" si="157"/>
        <v>289.0160301373453</v>
      </c>
      <c r="G253" s="16">
        <f t="shared" si="158"/>
        <v>319.03316234117392</v>
      </c>
      <c r="H253" s="16">
        <f t="shared" si="159"/>
        <v>131.22071603022135</v>
      </c>
      <c r="I253" s="16">
        <f t="shared" si="160"/>
        <v>151.3003071574507</v>
      </c>
      <c r="J253" s="16">
        <f t="shared" si="161"/>
        <v>1206.9638170131634</v>
      </c>
      <c r="AW253">
        <v>15</v>
      </c>
      <c r="AX253">
        <f t="shared" si="145"/>
        <v>3.9884156746648465</v>
      </c>
      <c r="AY253">
        <f t="shared" si="146"/>
        <v>5.9630159161414831</v>
      </c>
      <c r="AZ253">
        <f t="shared" si="147"/>
        <v>26.933668907678232</v>
      </c>
      <c r="BA253">
        <f t="shared" si="148"/>
        <v>54.882107130559433</v>
      </c>
      <c r="BB253">
        <f t="shared" si="149"/>
        <v>78.285569153091501</v>
      </c>
      <c r="BC253">
        <f t="shared" si="150"/>
        <v>71.745624764319544</v>
      </c>
      <c r="BD253">
        <f t="shared" si="151"/>
        <v>26.624536917583104</v>
      </c>
      <c r="BE253">
        <f t="shared" si="152"/>
        <v>26.549394562185306</v>
      </c>
    </row>
    <row r="254" spans="1:57" x14ac:dyDescent="0.35">
      <c r="A254" s="9">
        <v>13</v>
      </c>
      <c r="B254" s="16">
        <f t="shared" si="153"/>
        <v>14.326366218926808</v>
      </c>
      <c r="C254" s="16">
        <f t="shared" si="154"/>
        <v>21.419118956579403</v>
      </c>
      <c r="D254" s="16">
        <f t="shared" si="155"/>
        <v>92.243064915094777</v>
      </c>
      <c r="E254" s="16">
        <f t="shared" si="156"/>
        <v>202.97464548588951</v>
      </c>
      <c r="F254" s="16">
        <f t="shared" si="157"/>
        <v>302.75645709292434</v>
      </c>
      <c r="G254" s="16">
        <f t="shared" si="158"/>
        <v>337.00361113953687</v>
      </c>
      <c r="H254" s="16">
        <f t="shared" si="159"/>
        <v>139.61965658060419</v>
      </c>
      <c r="I254" s="16">
        <f t="shared" si="160"/>
        <v>162.66356301660537</v>
      </c>
      <c r="J254" s="16">
        <f t="shared" si="161"/>
        <v>1273.0064834061614</v>
      </c>
      <c r="AW254">
        <v>16</v>
      </c>
      <c r="AX254">
        <f t="shared" si="145"/>
        <v>4.1578859376070403</v>
      </c>
      <c r="AY254">
        <f t="shared" si="146"/>
        <v>6.2163881716102916</v>
      </c>
      <c r="AZ254">
        <f t="shared" si="147"/>
        <v>28.078097253193086</v>
      </c>
      <c r="BA254">
        <f t="shared" si="148"/>
        <v>57.214082001011988</v>
      </c>
      <c r="BB254">
        <f t="shared" si="149"/>
        <v>81.611971682604306</v>
      </c>
      <c r="BC254">
        <f t="shared" si="150"/>
        <v>75.412138069456461</v>
      </c>
      <c r="BD254">
        <f t="shared" si="151"/>
        <v>28.221160524796776</v>
      </c>
      <c r="BE254">
        <f t="shared" si="152"/>
        <v>28.802686151807812</v>
      </c>
    </row>
    <row r="255" spans="1:57" x14ac:dyDescent="0.35">
      <c r="A255" s="9">
        <v>14</v>
      </c>
      <c r="B255" s="16">
        <f t="shared" si="153"/>
        <v>14.905966506105466</v>
      </c>
      <c r="C255" s="16">
        <f t="shared" si="154"/>
        <v>22.285669993223035</v>
      </c>
      <c r="D255" s="16">
        <f t="shared" si="155"/>
        <v>95.891524313817797</v>
      </c>
      <c r="E255" s="16">
        <f t="shared" si="156"/>
        <v>211.29452545329002</v>
      </c>
      <c r="F255" s="16">
        <f t="shared" si="157"/>
        <v>315.40434918565472</v>
      </c>
      <c r="G255" s="16">
        <f t="shared" si="158"/>
        <v>353.66590583359465</v>
      </c>
      <c r="H255" s="16">
        <f t="shared" si="159"/>
        <v>147.53011889081137</v>
      </c>
      <c r="I255" s="16">
        <f t="shared" si="160"/>
        <v>173.62360582193347</v>
      </c>
      <c r="J255" s="16">
        <f t="shared" si="161"/>
        <v>1334.6016659984305</v>
      </c>
      <c r="AW255">
        <v>17</v>
      </c>
      <c r="AX255">
        <f t="shared" si="145"/>
        <v>4.3137990583152019</v>
      </c>
      <c r="AY255">
        <f t="shared" si="146"/>
        <v>6.4494913624897583</v>
      </c>
      <c r="AZ255">
        <f t="shared" si="147"/>
        <v>29.130974564399967</v>
      </c>
      <c r="BA255">
        <f t="shared" si="148"/>
        <v>59.35950547031581</v>
      </c>
      <c r="BB255">
        <f t="shared" si="149"/>
        <v>84.672271407782475</v>
      </c>
      <c r="BC255">
        <f t="shared" si="150"/>
        <v>78.776844637786695</v>
      </c>
      <c r="BD255">
        <f t="shared" si="151"/>
        <v>29.694195395541975</v>
      </c>
      <c r="BE255">
        <f t="shared" si="152"/>
        <v>30.945151692902805</v>
      </c>
    </row>
    <row r="256" spans="1:57" x14ac:dyDescent="0.35">
      <c r="A256" s="9">
        <v>15</v>
      </c>
      <c r="B256" s="16">
        <f t="shared" si="153"/>
        <v>15.446587742936918</v>
      </c>
      <c r="C256" s="16">
        <f t="shared" si="154"/>
        <v>23.093944080677812</v>
      </c>
      <c r="D256" s="16">
        <f t="shared" si="155"/>
        <v>99.29844397054795</v>
      </c>
      <c r="E256" s="16">
        <f t="shared" si="156"/>
        <v>219.04992022106714</v>
      </c>
      <c r="F256" s="16">
        <f t="shared" si="157"/>
        <v>327.18333853590912</v>
      </c>
      <c r="G256" s="16">
        <f t="shared" si="158"/>
        <v>369.2029598432639</v>
      </c>
      <c r="H256" s="16">
        <f t="shared" si="159"/>
        <v>154.99213452725286</v>
      </c>
      <c r="I256" s="16">
        <f t="shared" si="160"/>
        <v>184.18136003893386</v>
      </c>
      <c r="J256" s="16">
        <f t="shared" si="161"/>
        <v>1392.4486889605896</v>
      </c>
      <c r="AW256">
        <v>18</v>
      </c>
      <c r="AX256">
        <f t="shared" si="145"/>
        <v>4.4596601349454357</v>
      </c>
      <c r="AY256">
        <f t="shared" si="146"/>
        <v>6.6675659044730757</v>
      </c>
      <c r="AZ256">
        <f t="shared" si="147"/>
        <v>30.115970679381473</v>
      </c>
      <c r="BA256">
        <f t="shared" si="148"/>
        <v>61.366609013873095</v>
      </c>
      <c r="BB256">
        <f t="shared" si="149"/>
        <v>87.535267226852966</v>
      </c>
      <c r="BC256">
        <f t="shared" si="150"/>
        <v>81.899895313718076</v>
      </c>
      <c r="BD256">
        <f t="shared" si="151"/>
        <v>31.062414571867389</v>
      </c>
      <c r="BE256">
        <f t="shared" si="152"/>
        <v>32.979995770763928</v>
      </c>
    </row>
    <row r="257" spans="1:57" x14ac:dyDescent="0.35">
      <c r="A257" s="9">
        <v>16</v>
      </c>
      <c r="B257" s="16">
        <f t="shared" si="153"/>
        <v>15.957788405294769</v>
      </c>
      <c r="C257" s="16">
        <f t="shared" si="154"/>
        <v>23.858231941982055</v>
      </c>
      <c r="D257" s="16">
        <f t="shared" si="155"/>
        <v>102.52565084069465</v>
      </c>
      <c r="E257" s="16">
        <f t="shared" si="156"/>
        <v>226.37588660256557</v>
      </c>
      <c r="F257" s="16">
        <f t="shared" si="157"/>
        <v>338.29406845614193</v>
      </c>
      <c r="G257" s="16">
        <f t="shared" si="158"/>
        <v>383.80006508449731</v>
      </c>
      <c r="H257" s="16">
        <f t="shared" si="159"/>
        <v>162.05296928694307</v>
      </c>
      <c r="I257" s="16">
        <f t="shared" si="160"/>
        <v>194.34864407694471</v>
      </c>
      <c r="J257" s="16">
        <f t="shared" si="161"/>
        <v>1447.2133046950644</v>
      </c>
      <c r="AW257">
        <v>19</v>
      </c>
      <c r="AX257">
        <f t="shared" si="145"/>
        <v>4.5983570737867536</v>
      </c>
      <c r="AY257">
        <f t="shared" si="146"/>
        <v>6.8749294596522601</v>
      </c>
      <c r="AZ257">
        <f t="shared" si="147"/>
        <v>31.052587555348016</v>
      </c>
      <c r="BA257">
        <f t="shared" si="148"/>
        <v>63.275131313723264</v>
      </c>
      <c r="BB257">
        <f t="shared" si="149"/>
        <v>90.257643649640571</v>
      </c>
      <c r="BC257">
        <f t="shared" si="150"/>
        <v>84.834772790764276</v>
      </c>
      <c r="BD257">
        <f t="shared" si="151"/>
        <v>32.343897434061546</v>
      </c>
      <c r="BE257">
        <f t="shared" si="152"/>
        <v>34.913507570057746</v>
      </c>
    </row>
    <row r="258" spans="1:57" x14ac:dyDescent="0.35">
      <c r="A258" s="9">
        <v>17</v>
      </c>
      <c r="B258" s="16">
        <f t="shared" si="153"/>
        <v>16.4477159930074</v>
      </c>
      <c r="C258" s="16">
        <f t="shared" si="154"/>
        <v>24.590714772657105</v>
      </c>
      <c r="D258" s="16">
        <f t="shared" si="155"/>
        <v>105.62510155408194</v>
      </c>
      <c r="E258" s="16">
        <f t="shared" si="156"/>
        <v>233.38850937248742</v>
      </c>
      <c r="F258" s="16">
        <f t="shared" si="157"/>
        <v>348.91112475422682</v>
      </c>
      <c r="G258" s="16">
        <f t="shared" si="158"/>
        <v>397.63552012337658</v>
      </c>
      <c r="H258" s="16">
        <f t="shared" si="159"/>
        <v>168.76400584689662</v>
      </c>
      <c r="I258" s="16">
        <f t="shared" si="160"/>
        <v>204.14626941411953</v>
      </c>
      <c r="J258" s="16">
        <f t="shared" si="161"/>
        <v>1499.5089618308537</v>
      </c>
      <c r="AW258">
        <v>20</v>
      </c>
      <c r="AX258">
        <f t="shared" si="145"/>
        <v>4.7322226836784287</v>
      </c>
      <c r="AY258">
        <f t="shared" si="146"/>
        <v>7.0750697728795489</v>
      </c>
      <c r="AZ258">
        <f t="shared" si="147"/>
        <v>31.956578590647958</v>
      </c>
      <c r="BA258">
        <f t="shared" si="148"/>
        <v>65.117172701194747</v>
      </c>
      <c r="BB258">
        <f t="shared" si="149"/>
        <v>92.885189601524388</v>
      </c>
      <c r="BC258">
        <f t="shared" si="150"/>
        <v>87.627755652643273</v>
      </c>
      <c r="BD258">
        <f t="shared" si="151"/>
        <v>33.555381289492189</v>
      </c>
      <c r="BE258">
        <f t="shared" si="152"/>
        <v>36.754015262649418</v>
      </c>
    </row>
    <row r="259" spans="1:57" x14ac:dyDescent="0.35">
      <c r="A259" s="9">
        <v>18</v>
      </c>
      <c r="B259" s="16">
        <f t="shared" si="153"/>
        <v>16.923169543611969</v>
      </c>
      <c r="C259" s="16">
        <f t="shared" si="154"/>
        <v>25.301557704012115</v>
      </c>
      <c r="D259" s="16">
        <f t="shared" si="155"/>
        <v>108.63962367926212</v>
      </c>
      <c r="E259" s="16">
        <f t="shared" si="156"/>
        <v>240.1853476880936</v>
      </c>
      <c r="F259" s="16">
        <f t="shared" si="157"/>
        <v>359.1827350739926</v>
      </c>
      <c r="G259" s="16">
        <f t="shared" si="158"/>
        <v>410.87444368306348</v>
      </c>
      <c r="H259" s="16">
        <f t="shared" si="159"/>
        <v>175.17803962287843</v>
      </c>
      <c r="I259" s="16">
        <f t="shared" si="160"/>
        <v>213.60202880880709</v>
      </c>
      <c r="J259" s="16">
        <f t="shared" si="161"/>
        <v>1549.8869458037213</v>
      </c>
      <c r="AW259">
        <v>21</v>
      </c>
      <c r="AX259">
        <f t="shared" si="145"/>
        <v>4.8631132476855052</v>
      </c>
      <c r="AY259">
        <f t="shared" si="146"/>
        <v>7.2707621430115879</v>
      </c>
      <c r="AZ259">
        <f t="shared" si="147"/>
        <v>32.840479217280141</v>
      </c>
      <c r="BA259">
        <f t="shared" si="148"/>
        <v>66.91827633285655</v>
      </c>
      <c r="BB259">
        <f t="shared" si="149"/>
        <v>95.454340646926454</v>
      </c>
      <c r="BC259">
        <f t="shared" si="150"/>
        <v>90.318078302971742</v>
      </c>
      <c r="BD259">
        <f t="shared" si="151"/>
        <v>34.711928593327286</v>
      </c>
      <c r="BE259">
        <f t="shared" si="152"/>
        <v>38.511063021516463</v>
      </c>
    </row>
    <row r="260" spans="1:57" x14ac:dyDescent="0.35">
      <c r="A260" s="9">
        <v>19</v>
      </c>
      <c r="B260" s="16">
        <f t="shared" si="153"/>
        <v>17.389727319473582</v>
      </c>
      <c r="C260" s="16">
        <f t="shared" si="154"/>
        <v>25.999100706095554</v>
      </c>
      <c r="D260" s="16">
        <f t="shared" si="155"/>
        <v>111.60398504755349</v>
      </c>
      <c r="E260" s="16">
        <f t="shared" si="156"/>
        <v>246.84692362177682</v>
      </c>
      <c r="F260" s="16">
        <f t="shared" si="157"/>
        <v>369.23228391754407</v>
      </c>
      <c r="G260" s="16">
        <f t="shared" si="158"/>
        <v>423.66529319637101</v>
      </c>
      <c r="H260" s="16">
        <f t="shared" si="159"/>
        <v>181.34710797783328</v>
      </c>
      <c r="I260" s="16">
        <f t="shared" si="160"/>
        <v>222.74874545725854</v>
      </c>
      <c r="J260" s="16">
        <f t="shared" si="161"/>
        <v>1598.8331672439065</v>
      </c>
      <c r="AW260">
        <v>22</v>
      </c>
      <c r="AX260">
        <f t="shared" si="145"/>
        <v>4.992489319226304</v>
      </c>
      <c r="AY260">
        <f t="shared" si="146"/>
        <v>7.4641902198958903</v>
      </c>
      <c r="AZ260">
        <f t="shared" si="147"/>
        <v>33.7141525150737</v>
      </c>
      <c r="BA260">
        <f t="shared" si="148"/>
        <v>68.69853997577026</v>
      </c>
      <c r="BB260">
        <f t="shared" si="149"/>
        <v>97.993764874872184</v>
      </c>
      <c r="BC260">
        <f t="shared" si="150"/>
        <v>92.938486122812392</v>
      </c>
      <c r="BD260">
        <f t="shared" si="151"/>
        <v>35.826810581720622</v>
      </c>
      <c r="BE260">
        <f t="shared" si="152"/>
        <v>40.194781396062183</v>
      </c>
    </row>
    <row r="261" spans="1:57" x14ac:dyDescent="0.35">
      <c r="A261" s="9">
        <v>20</v>
      </c>
      <c r="B261" s="16">
        <f t="shared" si="153"/>
        <v>17.851905156189552</v>
      </c>
      <c r="C261" s="16">
        <f t="shared" si="154"/>
        <v>26.69009533183921</v>
      </c>
      <c r="D261" s="16">
        <f t="shared" si="155"/>
        <v>114.54607873230134</v>
      </c>
      <c r="E261" s="16">
        <f t="shared" si="156"/>
        <v>253.43875112273366</v>
      </c>
      <c r="F261" s="16">
        <f t="shared" si="157"/>
        <v>379.16086705680141</v>
      </c>
      <c r="G261" s="16">
        <f t="shared" si="158"/>
        <v>436.13847657070608</v>
      </c>
      <c r="H261" s="16">
        <f t="shared" si="159"/>
        <v>187.32088086195355</v>
      </c>
      <c r="I261" s="16">
        <f t="shared" si="160"/>
        <v>231.62249951455084</v>
      </c>
      <c r="J261" s="16">
        <f t="shared" si="161"/>
        <v>1646.7695543470757</v>
      </c>
      <c r="AW261">
        <v>23</v>
      </c>
      <c r="AX261">
        <f t="shared" si="145"/>
        <v>5.1214909519618379</v>
      </c>
      <c r="AY261">
        <f t="shared" si="146"/>
        <v>7.6570584793645748</v>
      </c>
      <c r="AZ261">
        <f t="shared" si="147"/>
        <v>34.585297237204685</v>
      </c>
      <c r="BA261">
        <f t="shared" si="148"/>
        <v>70.473651199201996</v>
      </c>
      <c r="BB261">
        <f t="shared" si="149"/>
        <v>100.52583952910889</v>
      </c>
      <c r="BC261">
        <f t="shared" si="150"/>
        <v>95.515982392264789</v>
      </c>
      <c r="BD261">
        <f t="shared" si="151"/>
        <v>36.911532007041082</v>
      </c>
      <c r="BE261">
        <f t="shared" si="152"/>
        <v>41.815420221681968</v>
      </c>
    </row>
    <row r="262" spans="1:57" x14ac:dyDescent="0.35">
      <c r="A262" s="9">
        <v>21</v>
      </c>
      <c r="B262" s="16">
        <f t="shared" si="153"/>
        <v>18.31332195402678</v>
      </c>
      <c r="C262" s="16">
        <f t="shared" si="154"/>
        <v>27.379952140635755</v>
      </c>
      <c r="D262" s="16">
        <f t="shared" si="155"/>
        <v>117.48808915121948</v>
      </c>
      <c r="E262" s="16">
        <f t="shared" si="156"/>
        <v>260.01355029594828</v>
      </c>
      <c r="F262" s="16">
        <f t="shared" si="157"/>
        <v>389.05030744676122</v>
      </c>
      <c r="G262" s="16">
        <f t="shared" si="158"/>
        <v>448.40645401630547</v>
      </c>
      <c r="H262" s="16">
        <f t="shared" si="159"/>
        <v>193.14557632167512</v>
      </c>
      <c r="I262" s="16">
        <f t="shared" si="160"/>
        <v>240.26109840671435</v>
      </c>
      <c r="J262" s="16">
        <f t="shared" si="161"/>
        <v>1694.0583497332864</v>
      </c>
      <c r="AW262">
        <v>24</v>
      </c>
      <c r="AX262">
        <f t="shared" si="145"/>
        <v>5.2510037134600447</v>
      </c>
      <c r="AY262">
        <f t="shared" si="146"/>
        <v>7.8506909191985041</v>
      </c>
      <c r="AZ262">
        <f t="shared" si="147"/>
        <v>35.459893598779992</v>
      </c>
      <c r="BA262">
        <f t="shared" si="148"/>
        <v>72.255795747592487</v>
      </c>
      <c r="BB262">
        <f t="shared" si="149"/>
        <v>103.06794673996968</v>
      </c>
      <c r="BC262">
        <f t="shared" si="150"/>
        <v>98.072635621901156</v>
      </c>
      <c r="BD262">
        <f t="shared" si="151"/>
        <v>37.975941749087092</v>
      </c>
      <c r="BE262">
        <f t="shared" si="152"/>
        <v>43.383014519306457</v>
      </c>
    </row>
    <row r="263" spans="1:57" x14ac:dyDescent="0.35">
      <c r="A263" s="9">
        <v>22</v>
      </c>
      <c r="B263" s="16">
        <f t="shared" si="153"/>
        <v>18.776857617777356</v>
      </c>
      <c r="C263" s="16">
        <f t="shared" si="154"/>
        <v>28.072976831668282</v>
      </c>
      <c r="D263" s="16">
        <f t="shared" si="155"/>
        <v>120.44756225388541</v>
      </c>
      <c r="E263" s="16">
        <f t="shared" si="156"/>
        <v>266.61341601544325</v>
      </c>
      <c r="F263" s="16">
        <f t="shared" si="157"/>
        <v>398.96623795855515</v>
      </c>
      <c r="G263" s="16">
        <f t="shared" si="158"/>
        <v>460.56480883132139</v>
      </c>
      <c r="H263" s="16">
        <f t="shared" si="159"/>
        <v>198.86332695687804</v>
      </c>
      <c r="I263" s="16">
        <f t="shared" si="160"/>
        <v>248.70281777775227</v>
      </c>
      <c r="J263" s="16">
        <f t="shared" si="161"/>
        <v>1741.0080042432812</v>
      </c>
      <c r="AW263">
        <v>25</v>
      </c>
      <c r="AX263">
        <f t="shared" si="145"/>
        <v>5.3817143471946105</v>
      </c>
      <c r="AY263">
        <f t="shared" si="146"/>
        <v>8.0461142784835555</v>
      </c>
      <c r="AZ263">
        <f t="shared" si="147"/>
        <v>36.342579160889933</v>
      </c>
      <c r="BA263">
        <f t="shared" si="148"/>
        <v>74.054423470698765</v>
      </c>
      <c r="BB263">
        <f t="shared" si="149"/>
        <v>105.63356607129271</v>
      </c>
      <c r="BC263">
        <f t="shared" si="150"/>
        <v>100.62636741540828</v>
      </c>
      <c r="BD263">
        <f t="shared" si="151"/>
        <v>39.028390142856139</v>
      </c>
      <c r="BE263">
        <f t="shared" si="152"/>
        <v>44.907156642898897</v>
      </c>
    </row>
    <row r="264" spans="1:57" x14ac:dyDescent="0.35">
      <c r="A264" s="9">
        <v>23</v>
      </c>
      <c r="B264" s="16">
        <f t="shared" si="153"/>
        <v>19.244795323488109</v>
      </c>
      <c r="C264" s="16">
        <f t="shared" si="154"/>
        <v>28.772582944601929</v>
      </c>
      <c r="D264" s="16">
        <f t="shared" si="155"/>
        <v>123.43834274967361</v>
      </c>
      <c r="E264" s="16">
        <f t="shared" si="156"/>
        <v>273.27180603513204</v>
      </c>
      <c r="F264" s="16">
        <f t="shared" si="157"/>
        <v>408.96100630649181</v>
      </c>
      <c r="G264" s="16">
        <f t="shared" si="158"/>
        <v>472.69387518577895</v>
      </c>
      <c r="H264" s="16">
        <f t="shared" si="159"/>
        <v>204.51190790663091</v>
      </c>
      <c r="I264" s="16">
        <f t="shared" si="160"/>
        <v>256.98541160715996</v>
      </c>
      <c r="J264" s="16">
        <f t="shared" si="161"/>
        <v>1787.8797280589574</v>
      </c>
      <c r="AW264">
        <v>26</v>
      </c>
      <c r="AX264">
        <f t="shared" si="145"/>
        <v>5.5141563702957104</v>
      </c>
      <c r="AY264">
        <f t="shared" si="146"/>
        <v>8.2441262100719559</v>
      </c>
      <c r="AZ264">
        <f t="shared" si="147"/>
        <v>37.236956751051189</v>
      </c>
      <c r="BA264">
        <f t="shared" si="148"/>
        <v>75.876875765878211</v>
      </c>
      <c r="BB264">
        <f t="shared" si="149"/>
        <v>108.23316952389116</v>
      </c>
      <c r="BC264">
        <f t="shared" si="150"/>
        <v>103.19167642089091</v>
      </c>
      <c r="BD264">
        <f t="shared" si="151"/>
        <v>40.075906245649108</v>
      </c>
      <c r="BE264">
        <f t="shared" si="152"/>
        <v>46.396851404382275</v>
      </c>
    </row>
    <row r="265" spans="1:57" x14ac:dyDescent="0.35">
      <c r="A265" s="9">
        <v>24</v>
      </c>
      <c r="B265" s="16">
        <f t="shared" si="153"/>
        <v>19.718944561328712</v>
      </c>
      <c r="C265" s="16">
        <f t="shared" si="154"/>
        <v>29.481475818990585</v>
      </c>
      <c r="D265" s="16">
        <f t="shared" si="155"/>
        <v>126.47136743735297</v>
      </c>
      <c r="E265" s="16">
        <f t="shared" si="156"/>
        <v>280.01528282977546</v>
      </c>
      <c r="F265" s="16">
        <f t="shared" si="157"/>
        <v>419.07627005093832</v>
      </c>
      <c r="G265" s="16">
        <f t="shared" si="158"/>
        <v>484.86061973640506</v>
      </c>
      <c r="H265" s="16">
        <f t="shared" si="159"/>
        <v>210.12473655866393</v>
      </c>
      <c r="I265" s="16">
        <f t="shared" si="160"/>
        <v>265.14537178490377</v>
      </c>
      <c r="J265" s="16">
        <f t="shared" si="161"/>
        <v>1834.8940687783588</v>
      </c>
      <c r="AW265">
        <v>27</v>
      </c>
      <c r="AX265">
        <f t="shared" si="145"/>
        <v>5.6487466143308209</v>
      </c>
      <c r="AY265">
        <f t="shared" si="146"/>
        <v>8.4453499121140378</v>
      </c>
      <c r="AZ265">
        <f t="shared" si="147"/>
        <v>38.145841222163867</v>
      </c>
      <c r="BA265">
        <f t="shared" si="148"/>
        <v>77.728888393043448</v>
      </c>
      <c r="BB265">
        <f t="shared" si="149"/>
        <v>110.87493876666888</v>
      </c>
      <c r="BC265">
        <f t="shared" si="150"/>
        <v>105.78027740861562</v>
      </c>
      <c r="BD265">
        <f t="shared" si="151"/>
        <v>41.124377513781432</v>
      </c>
      <c r="BE265">
        <f t="shared" si="152"/>
        <v>47.860434520669308</v>
      </c>
    </row>
    <row r="266" spans="1:57" x14ac:dyDescent="0.35">
      <c r="A266" s="9">
        <v>25</v>
      </c>
      <c r="B266" s="16">
        <f t="shared" si="153"/>
        <v>20.200744361055069</v>
      </c>
      <c r="C266" s="16">
        <f t="shared" si="154"/>
        <v>30.201806925001367</v>
      </c>
      <c r="D266" s="16">
        <f t="shared" si="155"/>
        <v>129.55531946966639</v>
      </c>
      <c r="E266" s="16">
        <f t="shared" si="156"/>
        <v>286.86498953385598</v>
      </c>
      <c r="F266" s="16">
        <f t="shared" si="157"/>
        <v>429.34522769945141</v>
      </c>
      <c r="G266" s="16">
        <f t="shared" si="158"/>
        <v>497.12056862430416</v>
      </c>
      <c r="H266" s="16">
        <f t="shared" si="159"/>
        <v>215.73106283366459</v>
      </c>
      <c r="I266" s="16">
        <f t="shared" si="160"/>
        <v>273.21740720869866</v>
      </c>
      <c r="J266" s="16">
        <f t="shared" si="161"/>
        <v>1882.2371266556975</v>
      </c>
      <c r="AW266">
        <v>28</v>
      </c>
      <c r="AX266">
        <f t="shared" si="145"/>
        <v>5.7858140040230648</v>
      </c>
      <c r="AY266">
        <f t="shared" si="146"/>
        <v>8.6502771546556492</v>
      </c>
      <c r="AZ266">
        <f t="shared" si="147"/>
        <v>39.071453794459451</v>
      </c>
      <c r="BA266">
        <f t="shared" si="148"/>
        <v>79.614987480703846</v>
      </c>
      <c r="BB266">
        <f t="shared" si="149"/>
        <v>113.56533001213189</v>
      </c>
      <c r="BC266">
        <f t="shared" si="150"/>
        <v>108.40164938671026</v>
      </c>
      <c r="BD266">
        <f t="shared" si="151"/>
        <v>42.178721068116772</v>
      </c>
      <c r="BE266">
        <f t="shared" si="152"/>
        <v>49.305538178904889</v>
      </c>
    </row>
    <row r="267" spans="1:57" x14ac:dyDescent="0.35">
      <c r="A267" s="9">
        <v>26</v>
      </c>
      <c r="B267" s="16">
        <f t="shared" si="153"/>
        <v>20.691347856802683</v>
      </c>
      <c r="C267" s="16">
        <f t="shared" si="154"/>
        <v>30.935300294872714</v>
      </c>
      <c r="D267" s="16">
        <f t="shared" si="155"/>
        <v>132.69715689734446</v>
      </c>
      <c r="E267" s="16">
        <f t="shared" si="156"/>
        <v>293.83786872075234</v>
      </c>
      <c r="F267" s="16">
        <f t="shared" si="157"/>
        <v>439.79448212216664</v>
      </c>
      <c r="G267" s="16">
        <f t="shared" si="158"/>
        <v>509.51964712463365</v>
      </c>
      <c r="H267" s="16">
        <f t="shared" si="159"/>
        <v>221.35628193189086</v>
      </c>
      <c r="I267" s="16">
        <f t="shared" si="160"/>
        <v>281.23410814160604</v>
      </c>
      <c r="J267" s="16">
        <f t="shared" si="161"/>
        <v>1930.0661930900692</v>
      </c>
      <c r="AW267">
        <v>29</v>
      </c>
      <c r="AX267">
        <f t="shared" si="145"/>
        <v>5.9256219058460715</v>
      </c>
      <c r="AY267">
        <f t="shared" si="146"/>
        <v>8.8593016926617061</v>
      </c>
      <c r="AZ267">
        <f t="shared" si="147"/>
        <v>40.01557297498956</v>
      </c>
      <c r="BA267">
        <f t="shared" si="148"/>
        <v>81.538797051077609</v>
      </c>
      <c r="BB267">
        <f t="shared" si="149"/>
        <v>116.30951267991094</v>
      </c>
      <c r="BC267">
        <f t="shared" si="150"/>
        <v>111.06349553968795</v>
      </c>
      <c r="BD267">
        <f t="shared" si="151"/>
        <v>43.243040454731471</v>
      </c>
      <c r="BE267">
        <f t="shared" si="152"/>
        <v>50.7390906399458</v>
      </c>
    </row>
    <row r="268" spans="1:57" x14ac:dyDescent="0.35">
      <c r="A268" s="9">
        <v>27</v>
      </c>
      <c r="B268" s="16">
        <f t="shared" si="153"/>
        <v>21.191690251501388</v>
      </c>
      <c r="C268" s="16">
        <f t="shared" si="154"/>
        <v>31.683354135414163</v>
      </c>
      <c r="D268" s="16">
        <f t="shared" si="155"/>
        <v>135.90253252848157</v>
      </c>
      <c r="E268" s="16">
        <f t="shared" si="156"/>
        <v>300.94764832321431</v>
      </c>
      <c r="F268" s="16">
        <f t="shared" si="157"/>
        <v>450.44556177123013</v>
      </c>
      <c r="G268" s="16">
        <f t="shared" si="158"/>
        <v>522.0958559543551</v>
      </c>
      <c r="H268" s="16">
        <f t="shared" si="159"/>
        <v>227.02231566428816</v>
      </c>
      <c r="I268" s="16">
        <f t="shared" si="160"/>
        <v>289.22576125466929</v>
      </c>
      <c r="J268" s="16">
        <f t="shared" si="161"/>
        <v>1978.5147198831544</v>
      </c>
      <c r="AW268">
        <v>30</v>
      </c>
      <c r="AX268">
        <f t="shared" si="145"/>
        <v>6.0683852822838533</v>
      </c>
      <c r="AY268">
        <f t="shared" si="146"/>
        <v>9.0727449130733131</v>
      </c>
      <c r="AZ268">
        <f t="shared" si="147"/>
        <v>40.979650399903541</v>
      </c>
      <c r="BA268">
        <f t="shared" si="148"/>
        <v>83.503275069191204</v>
      </c>
      <c r="BB268">
        <f t="shared" si="149"/>
        <v>119.11170610464418</v>
      </c>
      <c r="BC268">
        <f t="shared" si="150"/>
        <v>113.77212259806302</v>
      </c>
      <c r="BD268">
        <f t="shared" si="151"/>
        <v>44.320765032340709</v>
      </c>
      <c r="BE268">
        <f t="shared" si="152"/>
        <v>52.16733952499623</v>
      </c>
    </row>
    <row r="269" spans="1:57" x14ac:dyDescent="0.35">
      <c r="A269" s="9">
        <v>28</v>
      </c>
      <c r="B269" s="16">
        <f t="shared" si="153"/>
        <v>21.702542586810655</v>
      </c>
      <c r="C269" s="16">
        <f t="shared" si="154"/>
        <v>32.447121218568853</v>
      </c>
      <c r="D269" s="16">
        <f t="shared" si="155"/>
        <v>139.17612282979843</v>
      </c>
      <c r="E269" s="16">
        <f t="shared" si="156"/>
        <v>308.20562588268047</v>
      </c>
      <c r="F269" s="16">
        <f t="shared" si="157"/>
        <v>461.31613984470846</v>
      </c>
      <c r="G269" s="16">
        <f t="shared" si="158"/>
        <v>534.88074841138405</v>
      </c>
      <c r="H269" s="16">
        <f t="shared" si="159"/>
        <v>232.74802198669119</v>
      </c>
      <c r="I269" s="16">
        <f t="shared" si="160"/>
        <v>297.22028297336948</v>
      </c>
      <c r="J269" s="16">
        <f t="shared" si="161"/>
        <v>2027.6966057340114</v>
      </c>
      <c r="AW269">
        <v>31</v>
      </c>
      <c r="AX269">
        <f t="shared" si="145"/>
        <v>6.2142837310912968</v>
      </c>
      <c r="AY269">
        <f t="shared" si="146"/>
        <v>9.2908753295957194</v>
      </c>
      <c r="AZ269">
        <f t="shared" si="147"/>
        <v>41.964898888240633</v>
      </c>
      <c r="BA269">
        <f t="shared" si="148"/>
        <v>85.510892868031931</v>
      </c>
      <c r="BB269">
        <f t="shared" si="149"/>
        <v>121.9754354736758</v>
      </c>
      <c r="BC269">
        <f t="shared" si="150"/>
        <v>116.53274943432949</v>
      </c>
      <c r="BD269">
        <f t="shared" si="151"/>
        <v>45.414771235093916</v>
      </c>
      <c r="BE269">
        <f t="shared" si="152"/>
        <v>53.595890741812234</v>
      </c>
    </row>
    <row r="270" spans="1:57" x14ac:dyDescent="0.35">
      <c r="A270" s="9">
        <v>29</v>
      </c>
      <c r="B270" s="16">
        <f t="shared" si="153"/>
        <v>22.224553727666407</v>
      </c>
      <c r="C270" s="16">
        <f t="shared" si="154"/>
        <v>33.227571651832086</v>
      </c>
      <c r="D270" s="16">
        <f t="shared" si="155"/>
        <v>142.52188256918583</v>
      </c>
      <c r="E270" s="16">
        <f t="shared" si="156"/>
        <v>315.62128371874343</v>
      </c>
      <c r="F270" s="16">
        <f t="shared" si="157"/>
        <v>472.4209966184934</v>
      </c>
      <c r="G270" s="16">
        <f t="shared" si="158"/>
        <v>547.90069935981876</v>
      </c>
      <c r="H270" s="16">
        <f t="shared" si="159"/>
        <v>238.54960410411499</v>
      </c>
      <c r="I270" s="16">
        <f t="shared" si="160"/>
        <v>305.24324232470445</v>
      </c>
      <c r="J270" s="16">
        <f t="shared" si="161"/>
        <v>2077.7098340745592</v>
      </c>
      <c r="AW270">
        <v>32</v>
      </c>
      <c r="AX270">
        <f t="shared" ref="AX270:AX298" si="162">AX208*(1-B$157)</f>
        <v>6.3634713151580975</v>
      </c>
      <c r="AY270">
        <f t="shared" ref="AY270:AY298" si="163">AY208*(1-C$157)</f>
        <v>9.5139232791692763</v>
      </c>
      <c r="AZ270">
        <f t="shared" ref="AZ270:AZ298" si="164">AZ208*(1-D$157)</f>
        <v>42.972358822749428</v>
      </c>
      <c r="BA270">
        <f t="shared" ref="BA270:BA298" si="165">BA208*(1-E$157)</f>
        <v>87.563770411191086</v>
      </c>
      <c r="BB270">
        <f t="shared" ref="BB270:BB298" si="166">BB208*(1-F$157)</f>
        <v>124.90372476995779</v>
      </c>
      <c r="BC270">
        <f t="shared" ref="BC270:BC298" si="167">BC208*(1-G$157)</f>
        <v>119.34975522643835</v>
      </c>
      <c r="BD270">
        <f t="shared" ref="BD270:BD298" si="168">BD208*(1-H$157)</f>
        <v>46.527486278724332</v>
      </c>
      <c r="BE270">
        <f t="shared" ref="BE270:BE298" si="169">BE208*(1-I$157)</f>
        <v>55.029756924077425</v>
      </c>
    </row>
    <row r="271" spans="1:57" x14ac:dyDescent="0.35">
      <c r="A271" s="9">
        <v>30</v>
      </c>
      <c r="B271" s="16">
        <f t="shared" si="153"/>
        <v>22.758282782950232</v>
      </c>
      <c r="C271" s="16">
        <f t="shared" si="154"/>
        <v>34.02554134987065</v>
      </c>
      <c r="D271" s="16">
        <f t="shared" si="155"/>
        <v>145.94324001384308</v>
      </c>
      <c r="E271" s="16">
        <f t="shared" si="156"/>
        <v>323.20276583070847</v>
      </c>
      <c r="F271" s="16">
        <f t="shared" si="157"/>
        <v>483.77276944812985</v>
      </c>
      <c r="G271" s="16">
        <f t="shared" si="158"/>
        <v>561.17797382165998</v>
      </c>
      <c r="H271" s="16">
        <f t="shared" si="159"/>
        <v>244.44100012939327</v>
      </c>
      <c r="I271" s="16">
        <f t="shared" si="160"/>
        <v>313.31794865492532</v>
      </c>
      <c r="J271" s="16">
        <f t="shared" si="161"/>
        <v>2128.6395220314807</v>
      </c>
      <c r="AW271">
        <v>33</v>
      </c>
      <c r="AX271">
        <f t="shared" si="162"/>
        <v>6.5009695353479184</v>
      </c>
      <c r="AY271">
        <f t="shared" si="163"/>
        <v>9.7194946494357257</v>
      </c>
      <c r="AZ271">
        <f t="shared" si="164"/>
        <v>43.900880782361597</v>
      </c>
      <c r="BA271">
        <f t="shared" si="165"/>
        <v>89.455797889333326</v>
      </c>
      <c r="BB271">
        <f t="shared" si="166"/>
        <v>127.60257245864608</v>
      </c>
      <c r="BC271">
        <f t="shared" si="167"/>
        <v>122.01547692662665</v>
      </c>
      <c r="BD271">
        <f t="shared" si="168"/>
        <v>47.597607440285223</v>
      </c>
      <c r="BE271">
        <f t="shared" si="169"/>
        <v>56.434207618491882</v>
      </c>
    </row>
    <row r="272" spans="1:57" x14ac:dyDescent="0.35">
      <c r="A272" s="9">
        <v>31</v>
      </c>
      <c r="B272" s="16">
        <f t="shared" si="153"/>
        <v>23.153080047571351</v>
      </c>
      <c r="C272" s="16">
        <f t="shared" si="154"/>
        <v>34.615796369561565</v>
      </c>
      <c r="D272" s="16">
        <f t="shared" si="155"/>
        <v>148.4590272145401</v>
      </c>
      <c r="E272" s="16">
        <f t="shared" si="156"/>
        <v>328.83017921848847</v>
      </c>
      <c r="F272" s="16">
        <f t="shared" si="157"/>
        <v>492.24133249867378</v>
      </c>
      <c r="G272" s="16">
        <f t="shared" si="158"/>
        <v>571.52857923672843</v>
      </c>
      <c r="H272" s="16">
        <f t="shared" si="159"/>
        <v>249.18137380303176</v>
      </c>
      <c r="I272" s="16">
        <f t="shared" si="160"/>
        <v>320.11754401398821</v>
      </c>
      <c r="J272" s="16">
        <f t="shared" si="161"/>
        <v>2168.1269124025839</v>
      </c>
      <c r="AW272">
        <v>34</v>
      </c>
      <c r="AX272">
        <f t="shared" si="162"/>
        <v>6.6119089321840123</v>
      </c>
      <c r="AY272">
        <f t="shared" si="163"/>
        <v>9.8853583514723411</v>
      </c>
      <c r="AZ272">
        <f t="shared" si="164"/>
        <v>44.650051688037571</v>
      </c>
      <c r="BA272">
        <f t="shared" si="165"/>
        <v>90.982365920051407</v>
      </c>
      <c r="BB272">
        <f t="shared" si="166"/>
        <v>129.78011726120587</v>
      </c>
      <c r="BC272">
        <f t="shared" si="167"/>
        <v>124.30232831991411</v>
      </c>
      <c r="BD272">
        <f t="shared" si="168"/>
        <v>48.552532123726685</v>
      </c>
      <c r="BE272">
        <f t="shared" si="169"/>
        <v>57.760342118151748</v>
      </c>
    </row>
    <row r="273" spans="1:57" x14ac:dyDescent="0.35">
      <c r="A273" s="9">
        <v>32</v>
      </c>
      <c r="B273" s="16">
        <f t="shared" ref="B273:B301" si="170">AF208+AO208+AX208+BG208+BP208+BY208</f>
        <v>23.410610935230434</v>
      </c>
      <c r="C273" s="16">
        <f t="shared" ref="C273:C301" si="171">AG208+AP208+AY208+BH208+BQ208+BZ208</f>
        <v>35.000826644054762</v>
      </c>
      <c r="D273" s="16">
        <f t="shared" ref="D273:D301" si="172">AH208+AQ208+AZ208+BI208+BR208+CA208</f>
        <v>150.07995557107296</v>
      </c>
      <c r="E273" s="16">
        <f t="shared" ref="E273:E301" si="173">AI208+AR208+BA208+BJ208+BS208+CB208</f>
        <v>332.52713446515997</v>
      </c>
      <c r="F273" s="16">
        <f t="shared" ref="F273:F301" si="174">AJ208+AS208+BB208+BK208+BT208+CC208</f>
        <v>497.86193659926806</v>
      </c>
      <c r="G273" s="16">
        <f t="shared" ref="G273:G301" si="175">AK208+AT208+BC208+BL208+BU208+CD208</f>
        <v>578.99485471798528</v>
      </c>
      <c r="H273" s="16">
        <f t="shared" ref="H273:H301" si="176">AL208+AU208+BD208+BM208+BV208+CE208</f>
        <v>252.79126345074386</v>
      </c>
      <c r="I273" s="16">
        <f t="shared" ref="I273:I301" si="177">AM208+AV208+BE208+BN208+BW208+CF208</f>
        <v>325.6721009528963</v>
      </c>
      <c r="J273" s="16">
        <f t="shared" si="161"/>
        <v>2196.3386833364116</v>
      </c>
      <c r="AW273">
        <v>35</v>
      </c>
      <c r="AX273">
        <f t="shared" si="162"/>
        <v>6.6865587241045583</v>
      </c>
      <c r="AY273">
        <f t="shared" si="163"/>
        <v>9.9969660507867477</v>
      </c>
      <c r="AZ273">
        <f t="shared" si="164"/>
        <v>45.154159821095689</v>
      </c>
      <c r="BA273">
        <f t="shared" si="165"/>
        <v>92.009575271243605</v>
      </c>
      <c r="BB273">
        <f t="shared" si="166"/>
        <v>131.24536108841824</v>
      </c>
      <c r="BC273">
        <f t="shared" si="167"/>
        <v>126.03902140806353</v>
      </c>
      <c r="BD273">
        <f t="shared" si="168"/>
        <v>49.332025016759509</v>
      </c>
      <c r="BE273">
        <f t="shared" si="169"/>
        <v>58.959625170945827</v>
      </c>
    </row>
    <row r="274" spans="1:57" x14ac:dyDescent="0.35">
      <c r="A274" s="9">
        <v>33</v>
      </c>
      <c r="B274" s="16">
        <f t="shared" si="170"/>
        <v>23.532383452254262</v>
      </c>
      <c r="C274" s="16">
        <f t="shared" si="171"/>
        <v>35.182886769275463</v>
      </c>
      <c r="D274" s="16">
        <f t="shared" si="172"/>
        <v>150.81573734437202</v>
      </c>
      <c r="E274" s="16">
        <f t="shared" si="173"/>
        <v>334.3149934014387</v>
      </c>
      <c r="F274" s="16">
        <f t="shared" si="174"/>
        <v>500.66643737744891</v>
      </c>
      <c r="G274" s="16">
        <f t="shared" si="175"/>
        <v>583.61456556837186</v>
      </c>
      <c r="H274" s="16">
        <f t="shared" si="176"/>
        <v>255.28886558741718</v>
      </c>
      <c r="I274" s="16">
        <f t="shared" si="177"/>
        <v>330.00878151649545</v>
      </c>
      <c r="J274" s="16">
        <f t="shared" si="161"/>
        <v>2213.4246510170733</v>
      </c>
      <c r="AW274">
        <v>36</v>
      </c>
      <c r="AX274">
        <f t="shared" si="162"/>
        <v>6.7208366598946121</v>
      </c>
      <c r="AY274">
        <f t="shared" si="163"/>
        <v>10.048214439460716</v>
      </c>
      <c r="AZ274">
        <f t="shared" si="164"/>
        <v>45.385637843627919</v>
      </c>
      <c r="BA274">
        <f t="shared" si="165"/>
        <v>92.481252623279488</v>
      </c>
      <c r="BB274">
        <f t="shared" si="166"/>
        <v>131.91817654488216</v>
      </c>
      <c r="BC274">
        <f t="shared" si="167"/>
        <v>127.12905497598527</v>
      </c>
      <c r="BD274">
        <f t="shared" si="168"/>
        <v>49.896250336477678</v>
      </c>
      <c r="BE274">
        <f t="shared" si="169"/>
        <v>59.991349860948283</v>
      </c>
    </row>
    <row r="275" spans="1:57" x14ac:dyDescent="0.35">
      <c r="A275" s="9">
        <v>34</v>
      </c>
      <c r="B275" s="16">
        <f t="shared" si="170"/>
        <v>23.52479890520527</v>
      </c>
      <c r="C275" s="16">
        <f t="shared" si="171"/>
        <v>35.171547235370525</v>
      </c>
      <c r="D275" s="16">
        <f t="shared" si="172"/>
        <v>150.70918336891776</v>
      </c>
      <c r="E275" s="16">
        <f t="shared" si="173"/>
        <v>334.28238118246918</v>
      </c>
      <c r="F275" s="16">
        <f t="shared" si="174"/>
        <v>500.78247764144601</v>
      </c>
      <c r="G275" s="16">
        <f t="shared" si="175"/>
        <v>585.48483346469447</v>
      </c>
      <c r="H275" s="16">
        <f t="shared" si="176"/>
        <v>256.70757780406728</v>
      </c>
      <c r="I275" s="16">
        <f t="shared" si="177"/>
        <v>333.16043649807915</v>
      </c>
      <c r="J275" s="16">
        <f t="shared" si="161"/>
        <v>2219.8232361002497</v>
      </c>
      <c r="AW275">
        <v>37</v>
      </c>
      <c r="AX275">
        <f t="shared" si="162"/>
        <v>6.7151385602939833</v>
      </c>
      <c r="AY275">
        <f t="shared" si="163"/>
        <v>10.03969530269517</v>
      </c>
      <c r="AZ275">
        <f t="shared" si="164"/>
        <v>45.347158722953225</v>
      </c>
      <c r="BA275">
        <f t="shared" si="165"/>
        <v>92.402844619141717</v>
      </c>
      <c r="BB275">
        <f t="shared" si="166"/>
        <v>131.80633289399097</v>
      </c>
      <c r="BC275">
        <f t="shared" si="167"/>
        <v>127.54339185732441</v>
      </c>
      <c r="BD275">
        <f t="shared" si="168"/>
        <v>50.225910634087953</v>
      </c>
      <c r="BE275">
        <f t="shared" si="169"/>
        <v>60.825712252599558</v>
      </c>
    </row>
    <row r="276" spans="1:57" x14ac:dyDescent="0.35">
      <c r="A276" s="9">
        <v>35</v>
      </c>
      <c r="B276" s="16">
        <f t="shared" si="170"/>
        <v>23.399121092205796</v>
      </c>
      <c r="C276" s="16">
        <f t="shared" si="171"/>
        <v>34.983648365154423</v>
      </c>
      <c r="D276" s="16">
        <f t="shared" si="172"/>
        <v>149.83598758880149</v>
      </c>
      <c r="E276" s="16">
        <f t="shared" si="173"/>
        <v>332.5847719622239</v>
      </c>
      <c r="F276" s="16">
        <f t="shared" si="174"/>
        <v>498.4329181523683</v>
      </c>
      <c r="G276" s="16">
        <f t="shared" si="175"/>
        <v>584.76837917967509</v>
      </c>
      <c r="H276" s="16">
        <f t="shared" si="176"/>
        <v>257.09922558515063</v>
      </c>
      <c r="I276" s="16">
        <f t="shared" si="177"/>
        <v>335.16873409325865</v>
      </c>
      <c r="J276" s="16">
        <f t="shared" si="161"/>
        <v>2216.2727860188384</v>
      </c>
      <c r="AW276">
        <v>38</v>
      </c>
      <c r="AX276">
        <f t="shared" si="162"/>
        <v>6.6728078524017427</v>
      </c>
      <c r="AY276">
        <f t="shared" si="163"/>
        <v>9.9764073443947421</v>
      </c>
      <c r="AZ276">
        <f t="shared" si="164"/>
        <v>45.061300536646442</v>
      </c>
      <c r="BA276">
        <f t="shared" si="165"/>
        <v>91.820358079383155</v>
      </c>
      <c r="BB276">
        <f t="shared" si="166"/>
        <v>130.97545571610613</v>
      </c>
      <c r="BC276">
        <f t="shared" si="167"/>
        <v>127.30404681181834</v>
      </c>
      <c r="BD276">
        <f t="shared" si="168"/>
        <v>50.318908343847369</v>
      </c>
      <c r="BE276">
        <f t="shared" si="169"/>
        <v>61.444287848754762</v>
      </c>
    </row>
    <row r="277" spans="1:57" x14ac:dyDescent="0.35">
      <c r="A277" s="9">
        <v>36</v>
      </c>
      <c r="B277" s="16">
        <f t="shared" si="170"/>
        <v>23.169768160619956</v>
      </c>
      <c r="C277" s="16">
        <f t="shared" si="171"/>
        <v>34.640746498092895</v>
      </c>
      <c r="D277" s="16">
        <f t="shared" si="172"/>
        <v>148.29318631202358</v>
      </c>
      <c r="E277" s="16">
        <f t="shared" si="173"/>
        <v>329.42099160648269</v>
      </c>
      <c r="F277" s="16">
        <f t="shared" si="174"/>
        <v>493.90233711034955</v>
      </c>
      <c r="G277" s="16">
        <f t="shared" si="175"/>
        <v>581.67685490141821</v>
      </c>
      <c r="H277" s="16">
        <f t="shared" si="176"/>
        <v>256.53081732610696</v>
      </c>
      <c r="I277" s="16">
        <f t="shared" si="177"/>
        <v>336.0841779122523</v>
      </c>
      <c r="J277" s="16">
        <f t="shared" si="161"/>
        <v>2203.7188798273464</v>
      </c>
      <c r="AW277">
        <v>39</v>
      </c>
      <c r="AX277">
        <f t="shared" si="162"/>
        <v>6.5987863085866012</v>
      </c>
      <c r="AY277">
        <f t="shared" si="163"/>
        <v>9.8657389286850012</v>
      </c>
      <c r="AZ277">
        <f t="shared" si="164"/>
        <v>44.561434946954677</v>
      </c>
      <c r="BA277">
        <f t="shared" si="165"/>
        <v>90.801793659571658</v>
      </c>
      <c r="BB277">
        <f t="shared" si="166"/>
        <v>129.52254329176461</v>
      </c>
      <c r="BC277">
        <f t="shared" si="167"/>
        <v>126.46672694706893</v>
      </c>
      <c r="BD277">
        <f t="shared" si="168"/>
        <v>50.185931391620421</v>
      </c>
      <c r="BE277">
        <f t="shared" si="169"/>
        <v>61.839080214496171</v>
      </c>
    </row>
    <row r="278" spans="1:57" x14ac:dyDescent="0.35">
      <c r="A278" s="9">
        <v>37</v>
      </c>
      <c r="B278" s="16">
        <f t="shared" si="170"/>
        <v>22.852554801905946</v>
      </c>
      <c r="C278" s="16">
        <f t="shared" si="171"/>
        <v>34.166485924191377</v>
      </c>
      <c r="D278" s="16">
        <f t="shared" si="172"/>
        <v>146.18699180127402</v>
      </c>
      <c r="E278" s="16">
        <f t="shared" si="173"/>
        <v>325.00941344871131</v>
      </c>
      <c r="F278" s="16">
        <f t="shared" si="174"/>
        <v>487.50394457526983</v>
      </c>
      <c r="G278" s="16">
        <f t="shared" si="175"/>
        <v>576.45357456017712</v>
      </c>
      <c r="H278" s="16">
        <f t="shared" si="176"/>
        <v>255.08010897773528</v>
      </c>
      <c r="I278" s="16">
        <f t="shared" si="177"/>
        <v>335.96513409945265</v>
      </c>
      <c r="J278" s="16">
        <f t="shared" si="161"/>
        <v>2183.2182081887177</v>
      </c>
      <c r="AW278">
        <v>40</v>
      </c>
      <c r="AX278">
        <f t="shared" si="162"/>
        <v>6.4986093344107481</v>
      </c>
      <c r="AY278">
        <f t="shared" si="163"/>
        <v>9.7159659510999354</v>
      </c>
      <c r="AZ278">
        <f t="shared" si="164"/>
        <v>43.884942405877652</v>
      </c>
      <c r="BA278">
        <f t="shared" si="165"/>
        <v>89.423320632384886</v>
      </c>
      <c r="BB278">
        <f t="shared" si="166"/>
        <v>127.55624587467049</v>
      </c>
      <c r="BC278">
        <f t="shared" si="167"/>
        <v>125.10599061189328</v>
      </c>
      <c r="BD278">
        <f t="shared" si="168"/>
        <v>49.846172532318718</v>
      </c>
      <c r="BE278">
        <f t="shared" si="169"/>
        <v>62.01088738822277</v>
      </c>
    </row>
    <row r="279" spans="1:57" x14ac:dyDescent="0.35">
      <c r="A279" s="9">
        <v>38</v>
      </c>
      <c r="B279" s="16">
        <f t="shared" si="170"/>
        <v>22.463347310608015</v>
      </c>
      <c r="C279" s="16">
        <f t="shared" si="171"/>
        <v>33.584588084396614</v>
      </c>
      <c r="D279" s="16">
        <f t="shared" si="172"/>
        <v>143.62335897290899</v>
      </c>
      <c r="E279" s="16">
        <f t="shared" si="173"/>
        <v>319.56990646998099</v>
      </c>
      <c r="F279" s="16">
        <f t="shared" si="174"/>
        <v>479.55486376097286</v>
      </c>
      <c r="G279" s="16">
        <f t="shared" si="175"/>
        <v>569.35986489551294</v>
      </c>
      <c r="H279" s="16">
        <f t="shared" si="176"/>
        <v>252.83180071310454</v>
      </c>
      <c r="I279" s="16">
        <f t="shared" si="177"/>
        <v>334.8767134377054</v>
      </c>
      <c r="J279" s="16">
        <f t="shared" si="161"/>
        <v>2155.8644436451905</v>
      </c>
      <c r="AW279">
        <v>41</v>
      </c>
      <c r="AX279">
        <f t="shared" si="162"/>
        <v>6.3777420800342162</v>
      </c>
      <c r="AY279">
        <f t="shared" si="163"/>
        <v>9.5352592694554374</v>
      </c>
      <c r="AZ279">
        <f t="shared" si="164"/>
        <v>43.068728932483552</v>
      </c>
      <c r="BA279">
        <f t="shared" si="165"/>
        <v>87.76014152961325</v>
      </c>
      <c r="BB279">
        <f t="shared" si="166"/>
        <v>125.18383472882536</v>
      </c>
      <c r="BC279">
        <f t="shared" si="167"/>
        <v>123.30397018320703</v>
      </c>
      <c r="BD279">
        <f t="shared" si="168"/>
        <v>49.323710130809886</v>
      </c>
      <c r="BE279">
        <f t="shared" si="169"/>
        <v>61.967444356084926</v>
      </c>
    </row>
    <row r="280" spans="1:57" x14ac:dyDescent="0.35">
      <c r="A280" s="9">
        <v>39</v>
      </c>
      <c r="B280" s="16">
        <f t="shared" si="170"/>
        <v>22.017158010371251</v>
      </c>
      <c r="C280" s="16">
        <f t="shared" si="171"/>
        <v>32.917497661544076</v>
      </c>
      <c r="D280" s="16">
        <f t="shared" si="172"/>
        <v>140.70168968305504</v>
      </c>
      <c r="E280" s="16">
        <f t="shared" si="173"/>
        <v>313.31160817870665</v>
      </c>
      <c r="F280" s="16">
        <f t="shared" si="174"/>
        <v>470.35921983310209</v>
      </c>
      <c r="G280" s="16">
        <f t="shared" si="175"/>
        <v>560.66387625905054</v>
      </c>
      <c r="H280" s="16">
        <f t="shared" si="176"/>
        <v>249.87451681772819</v>
      </c>
      <c r="I280" s="16">
        <f t="shared" si="177"/>
        <v>332.88964091419098</v>
      </c>
      <c r="J280" s="16">
        <f t="shared" si="161"/>
        <v>2122.7352073577485</v>
      </c>
      <c r="AW280">
        <v>42</v>
      </c>
      <c r="AX280">
        <f t="shared" si="162"/>
        <v>6.2411914903735539</v>
      </c>
      <c r="AY280">
        <f t="shared" si="163"/>
        <v>9.331104686301698</v>
      </c>
      <c r="AZ280">
        <f t="shared" si="164"/>
        <v>42.146606297565974</v>
      </c>
      <c r="BA280">
        <f t="shared" si="165"/>
        <v>85.881153805715257</v>
      </c>
      <c r="BB280">
        <f t="shared" si="166"/>
        <v>122.50358735699804</v>
      </c>
      <c r="BC280">
        <f t="shared" si="167"/>
        <v>121.14255190239273</v>
      </c>
      <c r="BD280">
        <f t="shared" si="168"/>
        <v>48.644706009976808</v>
      </c>
      <c r="BE280">
        <f t="shared" si="169"/>
        <v>61.721608579340042</v>
      </c>
    </row>
    <row r="281" spans="1:57" x14ac:dyDescent="0.35">
      <c r="A281" s="9">
        <v>40</v>
      </c>
      <c r="B281" s="16">
        <f t="shared" si="170"/>
        <v>21.5275971904763</v>
      </c>
      <c r="C281" s="16">
        <f t="shared" si="171"/>
        <v>32.185563179514894</v>
      </c>
      <c r="D281" s="16">
        <f t="shared" si="172"/>
        <v>137.5111735761561</v>
      </c>
      <c r="E281" s="16">
        <f t="shared" si="173"/>
        <v>306.4253287091563</v>
      </c>
      <c r="F281" s="16">
        <f t="shared" si="174"/>
        <v>460.19718176539584</v>
      </c>
      <c r="G281" s="16">
        <f t="shared" si="175"/>
        <v>550.63084159355242</v>
      </c>
      <c r="H281" s="16">
        <f t="shared" si="176"/>
        <v>246.29829229914839</v>
      </c>
      <c r="I281" s="16">
        <f t="shared" si="177"/>
        <v>330.07903834324043</v>
      </c>
      <c r="J281" s="16">
        <f t="shared" si="161"/>
        <v>2084.8550166566411</v>
      </c>
      <c r="AW281">
        <v>43</v>
      </c>
      <c r="AX281">
        <f t="shared" si="162"/>
        <v>6.0933178903043101</v>
      </c>
      <c r="AY281">
        <f t="shared" si="163"/>
        <v>9.110021252999795</v>
      </c>
      <c r="AZ281">
        <f t="shared" si="164"/>
        <v>41.148019663341579</v>
      </c>
      <c r="BA281">
        <f t="shared" si="165"/>
        <v>83.846357178991113</v>
      </c>
      <c r="BB281">
        <f t="shared" si="166"/>
        <v>119.60108925037578</v>
      </c>
      <c r="BC281">
        <f t="shared" si="167"/>
        <v>118.69844043128397</v>
      </c>
      <c r="BD281">
        <f t="shared" si="168"/>
        <v>47.83538787049541</v>
      </c>
      <c r="BE281">
        <f t="shared" si="169"/>
        <v>61.289730831105963</v>
      </c>
    </row>
    <row r="282" spans="1:57" x14ac:dyDescent="0.35">
      <c r="A282" s="9">
        <v>41</v>
      </c>
      <c r="B282" s="16">
        <f t="shared" si="170"/>
        <v>21.006594035068975</v>
      </c>
      <c r="C282" s="16">
        <f t="shared" si="171"/>
        <v>31.406619769030257</v>
      </c>
      <c r="D282" s="16">
        <f t="shared" si="172"/>
        <v>134.12910423616449</v>
      </c>
      <c r="E282" s="16">
        <f t="shared" si="173"/>
        <v>299.07945044220855</v>
      </c>
      <c r="F282" s="16">
        <f t="shared" si="174"/>
        <v>449.31852380809039</v>
      </c>
      <c r="G282" s="16">
        <f t="shared" si="175"/>
        <v>539.51472214247735</v>
      </c>
      <c r="H282" s="16">
        <f t="shared" si="176"/>
        <v>242.19235802745689</v>
      </c>
      <c r="I282" s="16">
        <f t="shared" si="177"/>
        <v>326.52307013452588</v>
      </c>
      <c r="J282" s="16">
        <f t="shared" si="161"/>
        <v>2043.1704425950229</v>
      </c>
      <c r="AW282">
        <v>44</v>
      </c>
      <c r="AX282">
        <f t="shared" si="162"/>
        <v>5.9377787065849477</v>
      </c>
      <c r="AY282">
        <f t="shared" si="163"/>
        <v>8.8774771292782493</v>
      </c>
      <c r="AZ282">
        <f t="shared" si="164"/>
        <v>40.097667539043528</v>
      </c>
      <c r="BA282">
        <f t="shared" si="165"/>
        <v>81.706079223985043</v>
      </c>
      <c r="BB282">
        <f t="shared" si="166"/>
        <v>116.54812924913398</v>
      </c>
      <c r="BC282">
        <f t="shared" si="167"/>
        <v>116.04042187541027</v>
      </c>
      <c r="BD282">
        <f t="shared" si="168"/>
        <v>46.920701440765463</v>
      </c>
      <c r="BE282">
        <f t="shared" si="169"/>
        <v>60.690274476353409</v>
      </c>
    </row>
    <row r="283" spans="1:57" x14ac:dyDescent="0.35">
      <c r="A283" s="9">
        <v>42</v>
      </c>
      <c r="B283" s="16">
        <f t="shared" si="170"/>
        <v>20.464311730442994</v>
      </c>
      <c r="C283" s="16">
        <f t="shared" si="171"/>
        <v>30.595862245919697</v>
      </c>
      <c r="D283" s="16">
        <f t="shared" si="172"/>
        <v>130.62057186368787</v>
      </c>
      <c r="E283" s="16">
        <f t="shared" si="173"/>
        <v>291.41841498411327</v>
      </c>
      <c r="F283" s="16">
        <f t="shared" si="174"/>
        <v>437.93968597112649</v>
      </c>
      <c r="G283" s="16">
        <f t="shared" si="175"/>
        <v>527.55159098745071</v>
      </c>
      <c r="H283" s="16">
        <f t="shared" si="176"/>
        <v>237.64317003860953</v>
      </c>
      <c r="I283" s="16">
        <f t="shared" si="177"/>
        <v>322.30147857907082</v>
      </c>
      <c r="J283" s="16">
        <f t="shared" si="161"/>
        <v>1998.5350864004213</v>
      </c>
      <c r="AW283">
        <v>45</v>
      </c>
      <c r="AX283">
        <f t="shared" si="162"/>
        <v>5.7775521763598663</v>
      </c>
      <c r="AY283">
        <f t="shared" si="163"/>
        <v>8.6379250294333474</v>
      </c>
      <c r="AZ283">
        <f t="shared" si="164"/>
        <v>39.015661883835314</v>
      </c>
      <c r="BA283">
        <f t="shared" si="165"/>
        <v>79.501301609447736</v>
      </c>
      <c r="BB283">
        <f t="shared" si="166"/>
        <v>113.40316489855896</v>
      </c>
      <c r="BC283">
        <f t="shared" si="167"/>
        <v>113.22818882185014</v>
      </c>
      <c r="BD283">
        <f t="shared" si="168"/>
        <v>45.92349322080193</v>
      </c>
      <c r="BE283">
        <f t="shared" si="169"/>
        <v>59.942698051310522</v>
      </c>
    </row>
    <row r="284" spans="1:57" x14ac:dyDescent="0.35">
      <c r="A284" s="9">
        <v>43</v>
      </c>
      <c r="B284" s="16">
        <f t="shared" si="170"/>
        <v>19.909195861036459</v>
      </c>
      <c r="C284" s="16">
        <f t="shared" si="171"/>
        <v>29.76591746719448</v>
      </c>
      <c r="D284" s="16">
        <f t="shared" si="172"/>
        <v>127.03904631721802</v>
      </c>
      <c r="E284" s="16">
        <f t="shared" si="173"/>
        <v>283.56305686679474</v>
      </c>
      <c r="F284" s="16">
        <f t="shared" si="174"/>
        <v>426.24349731647004</v>
      </c>
      <c r="G284" s="16">
        <f t="shared" si="175"/>
        <v>514.95502785591168</v>
      </c>
      <c r="H284" s="16">
        <f t="shared" si="176"/>
        <v>232.73272401051557</v>
      </c>
      <c r="I284" s="16">
        <f t="shared" si="177"/>
        <v>317.49408867982902</v>
      </c>
      <c r="J284" s="16">
        <f t="shared" si="161"/>
        <v>1951.7025543749701</v>
      </c>
      <c r="AW284">
        <v>46</v>
      </c>
      <c r="AX284">
        <f t="shared" si="162"/>
        <v>5.6150039682429327</v>
      </c>
      <c r="AY284">
        <f t="shared" si="163"/>
        <v>8.3949018264360795</v>
      </c>
      <c r="AZ284">
        <f t="shared" si="164"/>
        <v>37.917977997281596</v>
      </c>
      <c r="BA284">
        <f t="shared" si="165"/>
        <v>77.264576829625568</v>
      </c>
      <c r="BB284">
        <f t="shared" si="166"/>
        <v>110.21263010348179</v>
      </c>
      <c r="BC284">
        <f t="shared" si="167"/>
        <v>110.3122033228361</v>
      </c>
      <c r="BD284">
        <f t="shared" si="168"/>
        <v>44.864089977998979</v>
      </c>
      <c r="BE284">
        <f t="shared" si="169"/>
        <v>59.066588236618891</v>
      </c>
    </row>
    <row r="285" spans="1:57" x14ac:dyDescent="0.35">
      <c r="A285" s="9">
        <v>44</v>
      </c>
      <c r="B285" s="16">
        <f t="shared" si="170"/>
        <v>19.348107199322953</v>
      </c>
      <c r="C285" s="16">
        <f t="shared" si="171"/>
        <v>28.927042863071048</v>
      </c>
      <c r="D285" s="16">
        <f t="shared" si="172"/>
        <v>123.4274778498863</v>
      </c>
      <c r="E285" s="16">
        <f t="shared" si="173"/>
        <v>275.61216624647494</v>
      </c>
      <c r="F285" s="16">
        <f t="shared" si="174"/>
        <v>414.3808057219407</v>
      </c>
      <c r="G285" s="16">
        <f t="shared" si="175"/>
        <v>501.91353581146382</v>
      </c>
      <c r="H285" s="16">
        <f t="shared" si="176"/>
        <v>227.53721858045671</v>
      </c>
      <c r="I285" s="16">
        <f t="shared" si="177"/>
        <v>312.17937897589906</v>
      </c>
      <c r="J285" s="16">
        <f t="shared" si="161"/>
        <v>1903.3257332485155</v>
      </c>
      <c r="AW285">
        <v>47</v>
      </c>
      <c r="AX285">
        <f t="shared" si="162"/>
        <v>5.4519721316268628</v>
      </c>
      <c r="AY285">
        <f t="shared" si="163"/>
        <v>8.1511555582738247</v>
      </c>
      <c r="AZ285">
        <f t="shared" si="164"/>
        <v>36.817028179858944</v>
      </c>
      <c r="BA285">
        <f t="shared" si="165"/>
        <v>75.021197138864807</v>
      </c>
      <c r="BB285">
        <f t="shared" si="166"/>
        <v>107.01260253347799</v>
      </c>
      <c r="BC285">
        <f t="shared" si="167"/>
        <v>107.33419748125377</v>
      </c>
      <c r="BD285">
        <f t="shared" si="168"/>
        <v>43.760159577256793</v>
      </c>
      <c r="BE285">
        <f t="shared" si="169"/>
        <v>58.0810159130911</v>
      </c>
    </row>
    <row r="286" spans="1:57" x14ac:dyDescent="0.35">
      <c r="A286" s="9">
        <v>45</v>
      </c>
      <c r="B286" s="16">
        <f t="shared" si="170"/>
        <v>18.786500817552646</v>
      </c>
      <c r="C286" s="16">
        <f t="shared" si="171"/>
        <v>28.087394224044878</v>
      </c>
      <c r="D286" s="16">
        <f t="shared" si="172"/>
        <v>119.81964404007098</v>
      </c>
      <c r="E286" s="16">
        <f t="shared" si="173"/>
        <v>267.64477539018435</v>
      </c>
      <c r="F286" s="16">
        <f t="shared" si="174"/>
        <v>402.4733357774852</v>
      </c>
      <c r="G286" s="16">
        <f t="shared" si="175"/>
        <v>488.58974938138022</v>
      </c>
      <c r="H286" s="16">
        <f t="shared" si="176"/>
        <v>222.12610857310611</v>
      </c>
      <c r="I286" s="16">
        <f t="shared" si="177"/>
        <v>306.43320319371719</v>
      </c>
      <c r="J286" s="16">
        <f t="shared" si="161"/>
        <v>1853.9607113975417</v>
      </c>
      <c r="AW286">
        <v>48</v>
      </c>
      <c r="AX286">
        <f t="shared" si="162"/>
        <v>5.2898551856065081</v>
      </c>
      <c r="AY286">
        <f t="shared" si="163"/>
        <v>7.9087771282780945</v>
      </c>
      <c r="AZ286">
        <f t="shared" si="164"/>
        <v>35.722256595198793</v>
      </c>
      <c r="BA286">
        <f t="shared" si="165"/>
        <v>72.79040668848981</v>
      </c>
      <c r="BB286">
        <f t="shared" si="166"/>
        <v>103.83053265315367</v>
      </c>
      <c r="BC286">
        <f t="shared" si="167"/>
        <v>104.32802299379854</v>
      </c>
      <c r="BD286">
        <f t="shared" si="168"/>
        <v>42.626760180986835</v>
      </c>
      <c r="BE286">
        <f t="shared" si="169"/>
        <v>57.004082031691119</v>
      </c>
    </row>
    <row r="287" spans="1:57" x14ac:dyDescent="0.35">
      <c r="A287" s="9">
        <v>46</v>
      </c>
      <c r="B287" s="16">
        <f t="shared" si="170"/>
        <v>18.228623353979263</v>
      </c>
      <c r="C287" s="16">
        <f t="shared" si="171"/>
        <v>27.253320630443266</v>
      </c>
      <c r="D287" s="16">
        <f t="shared" si="172"/>
        <v>116.24155633704201</v>
      </c>
      <c r="E287" s="16">
        <f t="shared" si="173"/>
        <v>259.72277664349122</v>
      </c>
      <c r="F287" s="16">
        <f t="shared" si="174"/>
        <v>390.61720453773495</v>
      </c>
      <c r="G287" s="16">
        <f t="shared" si="175"/>
        <v>475.12106236074339</v>
      </c>
      <c r="H287" s="16">
        <f t="shared" si="176"/>
        <v>216.56155065887168</v>
      </c>
      <c r="I287" s="16">
        <f t="shared" si="177"/>
        <v>300.32772178304612</v>
      </c>
      <c r="J287" s="16">
        <f t="shared" si="161"/>
        <v>1804.073816305352</v>
      </c>
      <c r="AW287">
        <v>49</v>
      </c>
      <c r="AX287">
        <f t="shared" si="162"/>
        <v>5.1296947645363913</v>
      </c>
      <c r="AY287">
        <f t="shared" si="163"/>
        <v>7.6693238671640103</v>
      </c>
      <c r="AZ287">
        <f t="shared" si="164"/>
        <v>34.640697373421006</v>
      </c>
      <c r="BA287">
        <f t="shared" si="165"/>
        <v>70.58653876091121</v>
      </c>
      <c r="BB287">
        <f t="shared" si="166"/>
        <v>100.68686590875735</v>
      </c>
      <c r="BC287">
        <f t="shared" si="167"/>
        <v>101.32065224864917</v>
      </c>
      <c r="BD287">
        <f t="shared" si="168"/>
        <v>41.476506643738503</v>
      </c>
      <c r="BE287">
        <f t="shared" si="169"/>
        <v>55.852619200765211</v>
      </c>
    </row>
    <row r="288" spans="1:57" x14ac:dyDescent="0.35">
      <c r="A288" s="9">
        <v>47</v>
      </c>
      <c r="B288" s="16">
        <f t="shared" si="170"/>
        <v>17.67770898748778</v>
      </c>
      <c r="C288" s="16">
        <f t="shared" si="171"/>
        <v>26.429657450928811</v>
      </c>
      <c r="D288" s="16">
        <f t="shared" si="172"/>
        <v>112.71280730821171</v>
      </c>
      <c r="E288" s="16">
        <f t="shared" si="173"/>
        <v>251.8935882077362</v>
      </c>
      <c r="F288" s="16">
        <f t="shared" si="174"/>
        <v>378.88665404905936</v>
      </c>
      <c r="G288" s="16">
        <f t="shared" si="175"/>
        <v>461.62126225670198</v>
      </c>
      <c r="H288" s="16">
        <f t="shared" si="176"/>
        <v>210.89820840656486</v>
      </c>
      <c r="I288" s="16">
        <f t="shared" si="177"/>
        <v>293.93057349536963</v>
      </c>
      <c r="J288" s="16">
        <f t="shared" si="161"/>
        <v>1754.0504601620603</v>
      </c>
      <c r="AW288">
        <v>50</v>
      </c>
      <c r="AX288">
        <f t="shared" si="162"/>
        <v>4.9722486214861972</v>
      </c>
      <c r="AY288">
        <f t="shared" si="163"/>
        <v>7.4339286793185781</v>
      </c>
      <c r="AZ288">
        <f t="shared" si="164"/>
        <v>33.577467601599089</v>
      </c>
      <c r="BA288">
        <f t="shared" si="165"/>
        <v>68.420020324765446</v>
      </c>
      <c r="BB288">
        <f t="shared" si="166"/>
        <v>97.5964756573252</v>
      </c>
      <c r="BC288">
        <f t="shared" si="167"/>
        <v>98.33320342006148</v>
      </c>
      <c r="BD288">
        <f t="shared" si="168"/>
        <v>40.319801925821295</v>
      </c>
      <c r="BE288">
        <f t="shared" si="169"/>
        <v>54.642016985966599</v>
      </c>
    </row>
    <row r="289" spans="1:57" x14ac:dyDescent="0.35">
      <c r="A289" s="9">
        <v>48</v>
      </c>
      <c r="B289" s="16">
        <f t="shared" si="170"/>
        <v>17.13616188903416</v>
      </c>
      <c r="C289" s="16">
        <f t="shared" si="171"/>
        <v>25.619999122702897</v>
      </c>
      <c r="D289" s="16">
        <f t="shared" si="172"/>
        <v>109.24779075796863</v>
      </c>
      <c r="E289" s="16">
        <f t="shared" si="173"/>
        <v>244.19268026372239</v>
      </c>
      <c r="F289" s="16">
        <f t="shared" si="174"/>
        <v>367.33768985941316</v>
      </c>
      <c r="G289" s="16">
        <f t="shared" si="175"/>
        <v>448.18278729043374</v>
      </c>
      <c r="H289" s="16">
        <f t="shared" si="176"/>
        <v>205.18335955891789</v>
      </c>
      <c r="I289" s="16">
        <f t="shared" si="177"/>
        <v>287.30429172019876</v>
      </c>
      <c r="J289" s="16">
        <f t="shared" si="161"/>
        <v>1704.2047604623915</v>
      </c>
      <c r="AW289">
        <v>51</v>
      </c>
      <c r="AX289">
        <f t="shared" si="162"/>
        <v>4.8180525357586728</v>
      </c>
      <c r="AY289">
        <f t="shared" si="163"/>
        <v>7.2033925997317345</v>
      </c>
      <c r="AZ289">
        <f t="shared" si="164"/>
        <v>32.536185383643186</v>
      </c>
      <c r="BA289">
        <f t="shared" si="165"/>
        <v>66.298223905759528</v>
      </c>
      <c r="BB289">
        <f t="shared" si="166"/>
        <v>94.569878302130363</v>
      </c>
      <c r="BC289">
        <f t="shared" si="167"/>
        <v>95.381912866480192</v>
      </c>
      <c r="BD289">
        <f t="shared" si="168"/>
        <v>39.165096866475444</v>
      </c>
      <c r="BE289">
        <f t="shared" si="169"/>
        <v>53.386142495426775</v>
      </c>
    </row>
    <row r="290" spans="1:57" x14ac:dyDescent="0.35">
      <c r="A290" s="9">
        <v>49</v>
      </c>
      <c r="B290" s="16">
        <f t="shared" si="170"/>
        <v>16.605718489010354</v>
      </c>
      <c r="C290" s="16">
        <f t="shared" si="171"/>
        <v>24.826941754824627</v>
      </c>
      <c r="D290" s="16">
        <f t="shared" si="172"/>
        <v>105.85676328196617</v>
      </c>
      <c r="E290" s="16">
        <f t="shared" si="173"/>
        <v>236.6458522221248</v>
      </c>
      <c r="F290" s="16">
        <f t="shared" si="174"/>
        <v>356.01142992642002</v>
      </c>
      <c r="G290" s="16">
        <f t="shared" si="175"/>
        <v>434.87928810002052</v>
      </c>
      <c r="H290" s="16">
        <f t="shared" si="176"/>
        <v>199.45723700764063</v>
      </c>
      <c r="I290" s="16">
        <f t="shared" si="177"/>
        <v>280.50595117681303</v>
      </c>
      <c r="J290" s="16">
        <f t="shared" si="161"/>
        <v>1654.7891819588203</v>
      </c>
      <c r="AW290">
        <v>52</v>
      </c>
      <c r="AX290">
        <f t="shared" si="162"/>
        <v>4.6674712720028335</v>
      </c>
      <c r="AY290">
        <f t="shared" si="163"/>
        <v>6.9782609821442021</v>
      </c>
      <c r="AZ290">
        <f t="shared" si="164"/>
        <v>31.519313965886472</v>
      </c>
      <c r="BA290">
        <f t="shared" si="165"/>
        <v>64.22616880332906</v>
      </c>
      <c r="BB290">
        <f t="shared" si="166"/>
        <v>91.614233530247816</v>
      </c>
      <c r="BC290">
        <f t="shared" si="167"/>
        <v>92.479013576333855</v>
      </c>
      <c r="BD290">
        <f t="shared" si="168"/>
        <v>38.019153744179931</v>
      </c>
      <c r="BE290">
        <f t="shared" si="169"/>
        <v>52.097331977328906</v>
      </c>
    </row>
    <row r="291" spans="1:57" x14ac:dyDescent="0.35">
      <c r="A291" s="9">
        <v>50</v>
      </c>
      <c r="B291" s="16">
        <f t="shared" si="170"/>
        <v>16.087586904406979</v>
      </c>
      <c r="C291" s="16">
        <f t="shared" si="171"/>
        <v>24.052291583511881</v>
      </c>
      <c r="D291" s="16">
        <f t="shared" si="172"/>
        <v>102.54674010613434</v>
      </c>
      <c r="E291" s="16">
        <f t="shared" si="173"/>
        <v>229.27121056501764</v>
      </c>
      <c r="F291" s="16">
        <f t="shared" si="174"/>
        <v>344.93706015207135</v>
      </c>
      <c r="G291" s="16">
        <f t="shared" si="175"/>
        <v>421.76825446367684</v>
      </c>
      <c r="H291" s="16">
        <f t="shared" si="176"/>
        <v>193.75353414707664</v>
      </c>
      <c r="I291" s="16">
        <f t="shared" si="177"/>
        <v>273.58701820780084</v>
      </c>
      <c r="J291" s="16">
        <f t="shared" si="161"/>
        <v>1606.0036961296964</v>
      </c>
      <c r="AW291">
        <v>53</v>
      </c>
      <c r="AX291">
        <f t="shared" si="162"/>
        <v>4.5207395803597539</v>
      </c>
      <c r="AY291">
        <f t="shared" si="163"/>
        <v>6.758884797703856</v>
      </c>
      <c r="AZ291">
        <f t="shared" si="164"/>
        <v>30.528438610019681</v>
      </c>
      <c r="BA291">
        <f t="shared" si="165"/>
        <v>62.207085268140524</v>
      </c>
      <c r="BB291">
        <f t="shared" si="166"/>
        <v>88.734149073143271</v>
      </c>
      <c r="BC291">
        <f t="shared" si="167"/>
        <v>89.633502011220372</v>
      </c>
      <c r="BD291">
        <f t="shared" si="168"/>
        <v>36.887298111339192</v>
      </c>
      <c r="BE291">
        <f t="shared" si="169"/>
        <v>50.786433340022839</v>
      </c>
    </row>
    <row r="292" spans="1:57" x14ac:dyDescent="0.35">
      <c r="A292" s="9">
        <v>51</v>
      </c>
      <c r="B292" s="16">
        <f t="shared" si="170"/>
        <v>15.582563531908963</v>
      </c>
      <c r="C292" s="16">
        <f t="shared" si="171"/>
        <v>23.297239288597272</v>
      </c>
      <c r="D292" s="16">
        <f t="shared" si="172"/>
        <v>99.322232992437307</v>
      </c>
      <c r="E292" s="16">
        <f t="shared" si="173"/>
        <v>222.08083732569557</v>
      </c>
      <c r="F292" s="16">
        <f t="shared" si="174"/>
        <v>334.13435960753878</v>
      </c>
      <c r="G292" s="16">
        <f t="shared" si="175"/>
        <v>408.89354175263441</v>
      </c>
      <c r="H292" s="16">
        <f t="shared" si="176"/>
        <v>188.10001163091863</v>
      </c>
      <c r="I292" s="16">
        <f t="shared" si="177"/>
        <v>266.59337148925812</v>
      </c>
      <c r="J292" s="16">
        <f t="shared" si="161"/>
        <v>1558.0041576189892</v>
      </c>
      <c r="AW292">
        <v>54</v>
      </c>
      <c r="AX292">
        <f t="shared" si="162"/>
        <v>4.3779945890331708</v>
      </c>
      <c r="AY292">
        <f t="shared" si="163"/>
        <v>6.5454690645753333</v>
      </c>
      <c r="AZ292">
        <f t="shared" si="164"/>
        <v>29.564485339290787</v>
      </c>
      <c r="BA292">
        <f t="shared" si="165"/>
        <v>60.242860236105834</v>
      </c>
      <c r="BB292">
        <f t="shared" si="166"/>
        <v>85.932316515734698</v>
      </c>
      <c r="BC292">
        <f t="shared" si="167"/>
        <v>86.851790621029849</v>
      </c>
      <c r="BD292">
        <f t="shared" si="168"/>
        <v>35.773649946332313</v>
      </c>
      <c r="BE292">
        <f t="shared" si="169"/>
        <v>49.462883405324142</v>
      </c>
    </row>
    <row r="293" spans="1:57" x14ac:dyDescent="0.35">
      <c r="A293" s="9">
        <v>52</v>
      </c>
      <c r="B293" s="16">
        <f t="shared" si="170"/>
        <v>15.091128417883905</v>
      </c>
      <c r="C293" s="16">
        <f t="shared" si="171"/>
        <v>22.562502579658702</v>
      </c>
      <c r="D293" s="16">
        <f t="shared" si="172"/>
        <v>96.185846128911749</v>
      </c>
      <c r="E293" s="16">
        <f t="shared" si="173"/>
        <v>215.08216484041756</v>
      </c>
      <c r="F293" s="16">
        <f t="shared" si="174"/>
        <v>323.61580294605892</v>
      </c>
      <c r="G293" s="16">
        <f t="shared" si="175"/>
        <v>396.28769457730522</v>
      </c>
      <c r="H293" s="16">
        <f t="shared" si="176"/>
        <v>182.51915278792919</v>
      </c>
      <c r="I293" s="16">
        <f t="shared" si="177"/>
        <v>259.56545810788435</v>
      </c>
      <c r="J293" s="16">
        <f t="shared" si="161"/>
        <v>1510.9097503860496</v>
      </c>
      <c r="AW293">
        <v>55</v>
      </c>
      <c r="AX293">
        <f t="shared" si="162"/>
        <v>4.2393010165276719</v>
      </c>
      <c r="AY293">
        <f t="shared" si="163"/>
        <v>6.3381105423505115</v>
      </c>
      <c r="AZ293">
        <f t="shared" si="164"/>
        <v>28.627891196103811</v>
      </c>
      <c r="BA293">
        <f t="shared" si="165"/>
        <v>58.33438425830883</v>
      </c>
      <c r="BB293">
        <f t="shared" si="166"/>
        <v>83.210006168185231</v>
      </c>
      <c r="BC293">
        <f t="shared" si="167"/>
        <v>84.13825210265648</v>
      </c>
      <c r="BD293">
        <f t="shared" si="168"/>
        <v>34.681329743260704</v>
      </c>
      <c r="BE293">
        <f t="shared" si="169"/>
        <v>48.134807167852507</v>
      </c>
    </row>
    <row r="294" spans="1:57" x14ac:dyDescent="0.35">
      <c r="A294" s="9">
        <v>53</v>
      </c>
      <c r="B294" s="16">
        <f t="shared" si="170"/>
        <v>14.6135218470649</v>
      </c>
      <c r="C294" s="16">
        <f t="shared" si="171"/>
        <v>21.848440702523291</v>
      </c>
      <c r="D294" s="16">
        <f t="shared" si="172"/>
        <v>93.138749409644987</v>
      </c>
      <c r="E294" s="16">
        <f t="shared" si="173"/>
        <v>208.27908659070039</v>
      </c>
      <c r="F294" s="16">
        <f t="shared" si="174"/>
        <v>313.38827397111697</v>
      </c>
      <c r="G294" s="16">
        <f t="shared" si="175"/>
        <v>383.97401368825115</v>
      </c>
      <c r="H294" s="16">
        <f t="shared" si="176"/>
        <v>177.02882653326364</v>
      </c>
      <c r="I294" s="16">
        <f t="shared" si="177"/>
        <v>252.53855126093504</v>
      </c>
      <c r="J294" s="16">
        <f t="shared" si="161"/>
        <v>1464.8094640035004</v>
      </c>
      <c r="AW294">
        <v>56</v>
      </c>
      <c r="AX294">
        <f t="shared" si="162"/>
        <v>4.1046705493449078</v>
      </c>
      <c r="AY294">
        <f t="shared" si="163"/>
        <v>6.1368267033294348</v>
      </c>
      <c r="AZ294">
        <f t="shared" si="164"/>
        <v>27.718735099105142</v>
      </c>
      <c r="BA294">
        <f t="shared" si="165"/>
        <v>56.481818145429294</v>
      </c>
      <c r="BB294">
        <f t="shared" si="166"/>
        <v>80.567447415922032</v>
      </c>
      <c r="BC294">
        <f t="shared" si="167"/>
        <v>81.495666105056898</v>
      </c>
      <c r="BD294">
        <f t="shared" si="168"/>
        <v>33.612638229184448</v>
      </c>
      <c r="BE294">
        <f t="shared" si="169"/>
        <v>46.809129299293403</v>
      </c>
    </row>
    <row r="295" spans="1:57" x14ac:dyDescent="0.35">
      <c r="A295" s="9">
        <v>54</v>
      </c>
      <c r="B295" s="16">
        <f t="shared" si="170"/>
        <v>14.149804894630559</v>
      </c>
      <c r="C295" s="16">
        <f t="shared" si="171"/>
        <v>21.155144969705038</v>
      </c>
      <c r="D295" s="16">
        <f t="shared" si="172"/>
        <v>90.181049029756934</v>
      </c>
      <c r="E295" s="16">
        <f t="shared" si="173"/>
        <v>201.67284010168621</v>
      </c>
      <c r="F295" s="16">
        <f t="shared" si="174"/>
        <v>303.45443757843645</v>
      </c>
      <c r="G295" s="16">
        <f t="shared" si="175"/>
        <v>371.96834719308009</v>
      </c>
      <c r="H295" s="16">
        <f t="shared" si="176"/>
        <v>171.64292783773436</v>
      </c>
      <c r="I295" s="16">
        <f t="shared" si="177"/>
        <v>245.54307909876709</v>
      </c>
      <c r="J295" s="16">
        <f t="shared" si="161"/>
        <v>1419.7676307037966</v>
      </c>
      <c r="AW295">
        <v>57</v>
      </c>
      <c r="AX295">
        <f t="shared" si="162"/>
        <v>3.9740765741357915</v>
      </c>
      <c r="AY295">
        <f t="shared" si="163"/>
        <v>5.9415777583233229</v>
      </c>
      <c r="AZ295">
        <f t="shared" si="164"/>
        <v>26.836837329029944</v>
      </c>
      <c r="BA295">
        <f t="shared" si="165"/>
        <v>54.684795687725043</v>
      </c>
      <c r="BB295">
        <f t="shared" si="166"/>
        <v>78.004117885814935</v>
      </c>
      <c r="BC295">
        <f t="shared" si="167"/>
        <v>78.925580996217505</v>
      </c>
      <c r="BD295">
        <f t="shared" si="168"/>
        <v>32.569210354212288</v>
      </c>
      <c r="BE295">
        <f t="shared" si="169"/>
        <v>45.491690607634304</v>
      </c>
    </row>
    <row r="296" spans="1:57" x14ac:dyDescent="0.35">
      <c r="A296" s="9">
        <v>55</v>
      </c>
      <c r="B296" s="16">
        <f t="shared" si="170"/>
        <v>13.699906656080449</v>
      </c>
      <c r="C296" s="16">
        <f t="shared" si="171"/>
        <v>20.48250937302948</v>
      </c>
      <c r="D296" s="16">
        <f t="shared" si="172"/>
        <v>87.3120741023601</v>
      </c>
      <c r="E296" s="16">
        <f t="shared" si="173"/>
        <v>195.26269875924552</v>
      </c>
      <c r="F296" s="16">
        <f t="shared" si="174"/>
        <v>293.81382154717113</v>
      </c>
      <c r="G296" s="16">
        <f t="shared" si="175"/>
        <v>360.2806105779876</v>
      </c>
      <c r="H296" s="16">
        <f t="shared" si="176"/>
        <v>166.37197571059852</v>
      </c>
      <c r="I296" s="16">
        <f t="shared" si="177"/>
        <v>238.60499850504013</v>
      </c>
      <c r="J296" s="16">
        <f t="shared" si="161"/>
        <v>1375.828595231513</v>
      </c>
      <c r="AW296">
        <v>58</v>
      </c>
      <c r="AX296">
        <f t="shared" si="162"/>
        <v>3.8474652707989989</v>
      </c>
      <c r="AY296">
        <f t="shared" si="163"/>
        <v>5.7522832417671586</v>
      </c>
      <c r="AZ296">
        <f t="shared" si="164"/>
        <v>25.981834440112316</v>
      </c>
      <c r="BA296">
        <f t="shared" si="165"/>
        <v>52.942576300260249</v>
      </c>
      <c r="BB296">
        <f t="shared" si="166"/>
        <v>75.518961184145823</v>
      </c>
      <c r="BC296">
        <f t="shared" si="167"/>
        <v>76.428603534163742</v>
      </c>
      <c r="BD296">
        <f t="shared" si="168"/>
        <v>31.552145356764498</v>
      </c>
      <c r="BE296">
        <f t="shared" si="169"/>
        <v>44.187364172490319</v>
      </c>
    </row>
    <row r="297" spans="1:57" x14ac:dyDescent="0.35">
      <c r="A297" s="9">
        <v>56</v>
      </c>
      <c r="B297" s="16">
        <f t="shared" si="170"/>
        <v>13.263660649177293</v>
      </c>
      <c r="C297" s="16">
        <f t="shared" si="171"/>
        <v>19.83028500759012</v>
      </c>
      <c r="D297" s="16">
        <f t="shared" si="172"/>
        <v>84.530595901353507</v>
      </c>
      <c r="E297" s="16">
        <f t="shared" si="173"/>
        <v>189.04650717900617</v>
      </c>
      <c r="F297" s="16">
        <f t="shared" si="174"/>
        <v>284.4636582869141</v>
      </c>
      <c r="G297" s="16">
        <f t="shared" si="175"/>
        <v>348.91605436504557</v>
      </c>
      <c r="H297" s="16">
        <f t="shared" si="176"/>
        <v>161.22365677934772</v>
      </c>
      <c r="I297" s="16">
        <f t="shared" si="177"/>
        <v>231.746192216449</v>
      </c>
      <c r="J297" s="16">
        <f t="shared" si="161"/>
        <v>1333.0206103848836</v>
      </c>
      <c r="AW297">
        <v>59</v>
      </c>
      <c r="AX297">
        <f t="shared" si="162"/>
        <v>3.7247638929238156</v>
      </c>
      <c r="AY297">
        <f t="shared" si="163"/>
        <v>5.5688343916761527</v>
      </c>
      <c r="AZ297">
        <f t="shared" si="164"/>
        <v>25.153235177703735</v>
      </c>
      <c r="BA297">
        <f t="shared" si="165"/>
        <v>51.254158964928486</v>
      </c>
      <c r="BB297">
        <f t="shared" si="166"/>
        <v>73.110549427105354</v>
      </c>
      <c r="BC297">
        <f t="shared" si="167"/>
        <v>74.004628536592506</v>
      </c>
      <c r="BD297">
        <f t="shared" si="168"/>
        <v>30.562115308268435</v>
      </c>
      <c r="BE297">
        <f t="shared" si="169"/>
        <v>42.900167479991417</v>
      </c>
    </row>
    <row r="298" spans="1:57" x14ac:dyDescent="0.35">
      <c r="A298" s="9">
        <v>57</v>
      </c>
      <c r="B298" s="16">
        <f t="shared" si="170"/>
        <v>12.840832571266869</v>
      </c>
      <c r="C298" s="16">
        <f t="shared" si="171"/>
        <v>19.198121571269443</v>
      </c>
      <c r="D298" s="16">
        <f t="shared" si="172"/>
        <v>81.834993901944117</v>
      </c>
      <c r="E298" s="16">
        <f t="shared" si="173"/>
        <v>183.02109091213595</v>
      </c>
      <c r="F298" s="16">
        <f t="shared" si="174"/>
        <v>275.39953213317943</v>
      </c>
      <c r="G298" s="16">
        <f t="shared" si="175"/>
        <v>337.87630588616497</v>
      </c>
      <c r="H298" s="16">
        <f t="shared" si="176"/>
        <v>156.20330884284814</v>
      </c>
      <c r="I298" s="16">
        <f t="shared" si="177"/>
        <v>224.98487217160078</v>
      </c>
      <c r="J298" s="16">
        <f t="shared" si="161"/>
        <v>1291.3590579904096</v>
      </c>
      <c r="AW298">
        <v>60</v>
      </c>
      <c r="AX298">
        <f t="shared" si="162"/>
        <v>3.6058868986772263</v>
      </c>
      <c r="AY298">
        <f t="shared" si="163"/>
        <v>5.3911033158361095</v>
      </c>
      <c r="AZ298">
        <f t="shared" si="164"/>
        <v>24.35046187999658</v>
      </c>
      <c r="BA298">
        <f t="shared" si="165"/>
        <v>49.618366593776372</v>
      </c>
      <c r="BB298">
        <f t="shared" si="166"/>
        <v>70.777203579299481</v>
      </c>
      <c r="BC298">
        <f t="shared" si="167"/>
        <v>71.653019396885611</v>
      </c>
      <c r="BD298">
        <f t="shared" si="168"/>
        <v>29.599454771301239</v>
      </c>
      <c r="BE298">
        <f t="shared" si="169"/>
        <v>41.633368131779747</v>
      </c>
    </row>
    <row r="299" spans="1:57" x14ac:dyDescent="0.35">
      <c r="A299" s="9">
        <v>58</v>
      </c>
      <c r="B299" s="16">
        <f t="shared" si="170"/>
        <v>12.431141257488921</v>
      </c>
      <c r="C299" s="16">
        <f t="shared" si="171"/>
        <v>18.585598699021908</v>
      </c>
      <c r="D299" s="16">
        <f t="shared" si="172"/>
        <v>79.223380368378102</v>
      </c>
      <c r="E299" s="16">
        <f t="shared" si="173"/>
        <v>177.18256680768178</v>
      </c>
      <c r="F299" s="16">
        <f t="shared" si="174"/>
        <v>266.61587182998744</v>
      </c>
      <c r="G299" s="16">
        <f t="shared" si="175"/>
        <v>327.1602146551744</v>
      </c>
      <c r="H299" s="16">
        <f t="shared" si="176"/>
        <v>151.3143433763542</v>
      </c>
      <c r="I299" s="16">
        <f t="shared" si="177"/>
        <v>218.3359760769855</v>
      </c>
      <c r="J299" s="16">
        <f t="shared" si="161"/>
        <v>1250.8490930710723</v>
      </c>
      <c r="AW299" t="s">
        <v>64</v>
      </c>
    </row>
    <row r="300" spans="1:57" x14ac:dyDescent="0.35">
      <c r="A300" s="9">
        <v>59</v>
      </c>
      <c r="B300" s="16">
        <f t="shared" si="170"/>
        <v>12.03427435900559</v>
      </c>
      <c r="C300" s="16">
        <f t="shared" si="171"/>
        <v>17.992249403140228</v>
      </c>
      <c r="D300" s="16">
        <f t="shared" si="172"/>
        <v>76.693693012210474</v>
      </c>
      <c r="E300" s="16">
        <f t="shared" si="173"/>
        <v>171.52657588867456</v>
      </c>
      <c r="F300" s="16">
        <f t="shared" si="174"/>
        <v>258.10632153742739</v>
      </c>
      <c r="G300" s="16">
        <f t="shared" si="175"/>
        <v>316.76453078714661</v>
      </c>
      <c r="H300" s="16">
        <f t="shared" si="176"/>
        <v>146.55860912790013</v>
      </c>
      <c r="I300" s="16">
        <f t="shared" si="177"/>
        <v>211.81154774870632</v>
      </c>
      <c r="J300" s="16">
        <f t="shared" si="161"/>
        <v>1211.4878018642114</v>
      </c>
      <c r="AW300">
        <v>0</v>
      </c>
      <c r="AX300">
        <f t="shared" ref="AX300:AX331" si="178">AX176*B$157</f>
        <v>0</v>
      </c>
      <c r="AY300">
        <f t="shared" ref="AY300:AY331" si="179">AY176*C$157</f>
        <v>0</v>
      </c>
      <c r="AZ300">
        <f t="shared" ref="AZ300:AZ331" si="180">AZ176*D$157</f>
        <v>0</v>
      </c>
      <c r="BA300">
        <f t="shared" ref="BA300:BA331" si="181">BA176*E$157</f>
        <v>0</v>
      </c>
      <c r="BB300">
        <f t="shared" ref="BB300:BB331" si="182">BB176*F$157</f>
        <v>0</v>
      </c>
      <c r="BC300">
        <f t="shared" ref="BC300:BC331" si="183">BC176*G$157</f>
        <v>0</v>
      </c>
      <c r="BD300">
        <f t="shared" ref="BD300:BD331" si="184">BD176*H$157</f>
        <v>0</v>
      </c>
      <c r="BE300">
        <f t="shared" ref="BE300:BE331" si="185">BE176*I$157</f>
        <v>0</v>
      </c>
    </row>
    <row r="301" spans="1:57" x14ac:dyDescent="0.35">
      <c r="A301" s="9">
        <v>60</v>
      </c>
      <c r="B301" s="16">
        <f t="shared" si="170"/>
        <v>11.64989996577571</v>
      </c>
      <c r="C301" s="16">
        <f t="shared" si="171"/>
        <v>17.41757745027774</v>
      </c>
      <c r="D301" s="16">
        <f t="shared" si="172"/>
        <v>74.243763301077607</v>
      </c>
      <c r="E301" s="16">
        <f t="shared" si="173"/>
        <v>166.04845648572018</v>
      </c>
      <c r="F301" s="16">
        <f t="shared" si="174"/>
        <v>249.86401769919181</v>
      </c>
      <c r="G301" s="16">
        <f t="shared" si="175"/>
        <v>306.6844440559384</v>
      </c>
      <c r="H301" s="16">
        <f t="shared" si="176"/>
        <v>141.93670094793052</v>
      </c>
      <c r="I301" s="16">
        <f t="shared" si="177"/>
        <v>205.42109478443174</v>
      </c>
      <c r="J301" s="16">
        <f t="shared" si="161"/>
        <v>1173.2659546903437</v>
      </c>
      <c r="AW301">
        <v>1</v>
      </c>
      <c r="AX301">
        <f t="shared" si="178"/>
        <v>0</v>
      </c>
      <c r="AY301">
        <f t="shared" si="179"/>
        <v>0</v>
      </c>
      <c r="AZ301">
        <f t="shared" si="180"/>
        <v>0</v>
      </c>
      <c r="BA301">
        <f t="shared" si="181"/>
        <v>0</v>
      </c>
      <c r="BB301">
        <f t="shared" si="182"/>
        <v>0</v>
      </c>
      <c r="BC301">
        <f t="shared" si="183"/>
        <v>0</v>
      </c>
      <c r="BD301">
        <f t="shared" si="184"/>
        <v>0</v>
      </c>
      <c r="BE301">
        <f t="shared" si="185"/>
        <v>0</v>
      </c>
    </row>
    <row r="302" spans="1:57" x14ac:dyDescent="0.35">
      <c r="A302" s="9"/>
      <c r="B302" s="9"/>
      <c r="C302" s="9"/>
      <c r="D302" s="9"/>
      <c r="E302" s="9"/>
      <c r="F302" s="9"/>
      <c r="G302" s="9"/>
      <c r="H302" s="9"/>
      <c r="I302" s="9"/>
      <c r="J302" s="9"/>
      <c r="AW302">
        <v>2</v>
      </c>
      <c r="AX302">
        <f t="shared" si="178"/>
        <v>0</v>
      </c>
      <c r="AY302">
        <f t="shared" si="179"/>
        <v>0</v>
      </c>
      <c r="AZ302">
        <f t="shared" si="180"/>
        <v>0</v>
      </c>
      <c r="BA302">
        <f t="shared" si="181"/>
        <v>0</v>
      </c>
      <c r="BB302">
        <f t="shared" si="182"/>
        <v>0</v>
      </c>
      <c r="BC302">
        <f t="shared" si="183"/>
        <v>0</v>
      </c>
      <c r="BD302">
        <f t="shared" si="184"/>
        <v>0</v>
      </c>
      <c r="BE302">
        <f t="shared" si="185"/>
        <v>0</v>
      </c>
    </row>
    <row r="303" spans="1:57" x14ac:dyDescent="0.35">
      <c r="A303" s="9"/>
      <c r="B303" s="9"/>
      <c r="C303" s="9"/>
      <c r="D303" s="9"/>
      <c r="E303" s="9"/>
      <c r="F303" s="9"/>
      <c r="G303" s="9"/>
      <c r="H303" s="9"/>
      <c r="I303" s="9"/>
      <c r="J303" s="9"/>
      <c r="AW303">
        <v>3</v>
      </c>
      <c r="AX303">
        <f t="shared" si="178"/>
        <v>1.4777777777777779E-2</v>
      </c>
      <c r="AY303">
        <f t="shared" si="179"/>
        <v>2.2094017094017093E-2</v>
      </c>
      <c r="AZ303">
        <f t="shared" si="180"/>
        <v>6.4153256704980843E-2</v>
      </c>
      <c r="BA303">
        <f t="shared" si="181"/>
        <v>0.24956321839080459</v>
      </c>
      <c r="BB303">
        <f t="shared" si="182"/>
        <v>0.46068627450980393</v>
      </c>
      <c r="BC303">
        <f t="shared" si="183"/>
        <v>0.67644705882352929</v>
      </c>
      <c r="BD303">
        <f t="shared" si="184"/>
        <v>0.2624058769513315</v>
      </c>
      <c r="BE303">
        <f t="shared" si="185"/>
        <v>0.19972007722007717</v>
      </c>
    </row>
    <row r="304" spans="1:57" x14ac:dyDescent="0.35">
      <c r="A304" s="9" t="s">
        <v>58</v>
      </c>
      <c r="B304" s="9"/>
      <c r="C304" s="9"/>
      <c r="D304" s="9"/>
      <c r="E304" s="9"/>
      <c r="F304" s="9"/>
      <c r="G304" s="9"/>
      <c r="H304" s="9"/>
      <c r="I304" s="9"/>
      <c r="J304" s="9"/>
      <c r="AW304">
        <v>4</v>
      </c>
      <c r="AX304">
        <f t="shared" si="178"/>
        <v>4.5048959640519248E-2</v>
      </c>
      <c r="AY304">
        <f t="shared" si="179"/>
        <v>6.7351972626224541E-2</v>
      </c>
      <c r="AZ304">
        <f t="shared" si="180"/>
        <v>0.1955664454811652</v>
      </c>
      <c r="BA304">
        <f t="shared" si="181"/>
        <v>0.76077496373991749</v>
      </c>
      <c r="BB304">
        <f t="shared" si="182"/>
        <v>1.4043679435037586</v>
      </c>
      <c r="BC304">
        <f t="shared" si="183"/>
        <v>2.129743399619211</v>
      </c>
      <c r="BD304">
        <f t="shared" si="184"/>
        <v>0.84763501540013497</v>
      </c>
      <c r="BE304">
        <f t="shared" si="185"/>
        <v>0.68016044323873259</v>
      </c>
    </row>
    <row r="305" spans="1:57" x14ac:dyDescent="0.35">
      <c r="A305" s="9"/>
      <c r="B305" s="9" t="s">
        <v>35</v>
      </c>
      <c r="C305" s="9" t="s">
        <v>0</v>
      </c>
      <c r="D305" s="9" t="s">
        <v>1</v>
      </c>
      <c r="E305" s="9" t="s">
        <v>2</v>
      </c>
      <c r="F305" s="9" t="s">
        <v>3</v>
      </c>
      <c r="G305" s="9" t="s">
        <v>4</v>
      </c>
      <c r="H305" s="9" t="s">
        <v>5</v>
      </c>
      <c r="I305" s="9" t="s">
        <v>26</v>
      </c>
      <c r="J305" s="9" t="s">
        <v>57</v>
      </c>
      <c r="AW305">
        <v>5</v>
      </c>
      <c r="AX305">
        <f t="shared" si="178"/>
        <v>8.6258325340977549E-2</v>
      </c>
      <c r="AY305">
        <f t="shared" si="179"/>
        <v>0.12896343031025267</v>
      </c>
      <c r="AZ305">
        <f t="shared" si="180"/>
        <v>0.37446445411182983</v>
      </c>
      <c r="BA305">
        <f t="shared" si="181"/>
        <v>1.4567078764350305</v>
      </c>
      <c r="BB305">
        <f t="shared" si="182"/>
        <v>2.6890393903842549</v>
      </c>
      <c r="BC305">
        <f t="shared" si="183"/>
        <v>4.2042574477991375</v>
      </c>
      <c r="BD305">
        <f t="shared" si="184"/>
        <v>1.7147015592468087</v>
      </c>
      <c r="BE305">
        <f t="shared" si="185"/>
        <v>1.4477473328067656</v>
      </c>
    </row>
    <row r="306" spans="1:57" x14ac:dyDescent="0.35">
      <c r="A306" s="9">
        <v>0</v>
      </c>
      <c r="B306" s="16">
        <f t="shared" ref="B306:B337" si="186">BG176+BP176+BY176+AX300</f>
        <v>0</v>
      </c>
      <c r="C306" s="16">
        <f t="shared" ref="C306:C337" si="187">BH176+BQ176+BZ176+AY300</f>
        <v>0</v>
      </c>
      <c r="D306" s="16">
        <f t="shared" ref="D306:D337" si="188">BI176+BR176+CA176+AZ300</f>
        <v>0</v>
      </c>
      <c r="E306" s="16">
        <f t="shared" ref="E306:E337" si="189">BJ176+BS176+CB176+BA300</f>
        <v>0</v>
      </c>
      <c r="F306" s="16">
        <f t="shared" ref="F306:F337" si="190">BK176+BT176+CC176+BB300</f>
        <v>0</v>
      </c>
      <c r="G306" s="16">
        <f t="shared" ref="G306:G337" si="191">BL176+BU176+CD176+BC300</f>
        <v>0</v>
      </c>
      <c r="H306" s="16">
        <f t="shared" ref="H306:H337" si="192">BM176+BV176+CE176+BD300</f>
        <v>0</v>
      </c>
      <c r="I306" s="16">
        <f t="shared" ref="I306:I337" si="193">BN176+BW176+CF176+BE300</f>
        <v>0</v>
      </c>
      <c r="J306" s="16">
        <f>SUM(B306:I306)</f>
        <v>0</v>
      </c>
      <c r="AW306">
        <v>6</v>
      </c>
      <c r="AX306">
        <f t="shared" si="178"/>
        <v>0.13307365718174954</v>
      </c>
      <c r="AY306">
        <f t="shared" si="179"/>
        <v>0.19895627751001885</v>
      </c>
      <c r="AZ306">
        <f t="shared" si="180"/>
        <v>0.57769907074182381</v>
      </c>
      <c r="BA306">
        <f t="shared" si="181"/>
        <v>2.2473128686000616</v>
      </c>
      <c r="BB306">
        <f t="shared" si="182"/>
        <v>4.148472678662368</v>
      </c>
      <c r="BC306">
        <f t="shared" si="183"/>
        <v>6.6737875877714243</v>
      </c>
      <c r="BD306">
        <f t="shared" si="184"/>
        <v>2.7855355984492673</v>
      </c>
      <c r="BE306">
        <f t="shared" si="185"/>
        <v>2.4692699232104109</v>
      </c>
    </row>
    <row r="307" spans="1:57" x14ac:dyDescent="0.35">
      <c r="A307" s="9">
        <v>1</v>
      </c>
      <c r="B307" s="16">
        <f t="shared" si="186"/>
        <v>0</v>
      </c>
      <c r="C307" s="16">
        <f t="shared" si="187"/>
        <v>0</v>
      </c>
      <c r="D307" s="16">
        <f t="shared" si="188"/>
        <v>0</v>
      </c>
      <c r="E307" s="16">
        <f t="shared" si="189"/>
        <v>0</v>
      </c>
      <c r="F307" s="16">
        <f t="shared" si="190"/>
        <v>0</v>
      </c>
      <c r="G307" s="16">
        <f t="shared" si="191"/>
        <v>0</v>
      </c>
      <c r="H307" s="16">
        <f t="shared" si="192"/>
        <v>0</v>
      </c>
      <c r="I307" s="16">
        <f t="shared" si="193"/>
        <v>0</v>
      </c>
      <c r="J307" s="16">
        <f t="shared" ref="J307:J366" si="194">SUM(B307:I307)</f>
        <v>0</v>
      </c>
      <c r="AW307">
        <v>7</v>
      </c>
      <c r="AX307">
        <f t="shared" si="178"/>
        <v>0.18111639641247745</v>
      </c>
      <c r="AY307">
        <f t="shared" si="179"/>
        <v>0.27078420169245476</v>
      </c>
      <c r="AZ307">
        <f t="shared" si="180"/>
        <v>0.78626210565997479</v>
      </c>
      <c r="BA307">
        <f t="shared" si="181"/>
        <v>3.0586459934464956</v>
      </c>
      <c r="BB307">
        <f t="shared" si="182"/>
        <v>5.6461694830311684</v>
      </c>
      <c r="BC307">
        <f t="shared" si="183"/>
        <v>9.3265365184381572</v>
      </c>
      <c r="BD307">
        <f t="shared" si="184"/>
        <v>3.9780829075867268</v>
      </c>
      <c r="BE307">
        <f t="shared" si="185"/>
        <v>3.693836605697681</v>
      </c>
    </row>
    <row r="308" spans="1:57" x14ac:dyDescent="0.35">
      <c r="A308" s="9">
        <v>2</v>
      </c>
      <c r="B308" s="16">
        <f t="shared" si="186"/>
        <v>0</v>
      </c>
      <c r="C308" s="16">
        <f t="shared" si="187"/>
        <v>0</v>
      </c>
      <c r="D308" s="16">
        <f t="shared" si="188"/>
        <v>0</v>
      </c>
      <c r="E308" s="16">
        <f t="shared" si="189"/>
        <v>0</v>
      </c>
      <c r="F308" s="16">
        <f t="shared" si="190"/>
        <v>0</v>
      </c>
      <c r="G308" s="16">
        <f t="shared" si="191"/>
        <v>0</v>
      </c>
      <c r="H308" s="16">
        <f t="shared" si="192"/>
        <v>0</v>
      </c>
      <c r="I308" s="16">
        <f t="shared" si="193"/>
        <v>0</v>
      </c>
      <c r="J308" s="16">
        <f t="shared" si="194"/>
        <v>0</v>
      </c>
      <c r="AW308">
        <v>8</v>
      </c>
      <c r="AX308">
        <f t="shared" si="178"/>
        <v>0.22738957154248746</v>
      </c>
      <c r="AY308">
        <f t="shared" si="179"/>
        <v>0.33996647914246969</v>
      </c>
      <c r="AZ308">
        <f t="shared" si="180"/>
        <v>0.98714311275794886</v>
      </c>
      <c r="BA308">
        <f t="shared" si="181"/>
        <v>3.8400951858935617</v>
      </c>
      <c r="BB308">
        <f t="shared" si="182"/>
        <v>7.0887014374932447</v>
      </c>
      <c r="BC308">
        <f t="shared" si="183"/>
        <v>11.996874599225743</v>
      </c>
      <c r="BD308">
        <f t="shared" si="184"/>
        <v>5.2214333114762388</v>
      </c>
      <c r="BE308">
        <f t="shared" si="185"/>
        <v>5.0661164227891442</v>
      </c>
    </row>
    <row r="309" spans="1:57" x14ac:dyDescent="0.35">
      <c r="A309" s="9">
        <v>3</v>
      </c>
      <c r="B309" s="16">
        <f t="shared" si="186"/>
        <v>1.4777777777777779E-2</v>
      </c>
      <c r="C309" s="16">
        <f t="shared" si="187"/>
        <v>2.2094017094017093E-2</v>
      </c>
      <c r="D309" s="16">
        <f t="shared" si="188"/>
        <v>6.4153256704980843E-2</v>
      </c>
      <c r="E309" s="16">
        <f t="shared" si="189"/>
        <v>0.24956321839080459</v>
      </c>
      <c r="F309" s="16">
        <f t="shared" si="190"/>
        <v>0.46068627450980393</v>
      </c>
      <c r="G309" s="16">
        <f t="shared" si="191"/>
        <v>0.67644705882352929</v>
      </c>
      <c r="H309" s="16">
        <f t="shared" si="192"/>
        <v>0.2624058769513315</v>
      </c>
      <c r="I309" s="16">
        <f t="shared" si="193"/>
        <v>0.19972007722007717</v>
      </c>
      <c r="J309" s="16">
        <f t="shared" si="194"/>
        <v>1.9498475574723222</v>
      </c>
      <c r="AW309">
        <v>9</v>
      </c>
      <c r="AX309">
        <f t="shared" si="178"/>
        <v>0.27015762407033816</v>
      </c>
      <c r="AY309">
        <f t="shared" si="179"/>
        <v>0.40390830435038994</v>
      </c>
      <c r="AZ309">
        <f t="shared" si="180"/>
        <v>1.17280768924909</v>
      </c>
      <c r="BA309">
        <f t="shared" si="181"/>
        <v>4.562350791144814</v>
      </c>
      <c r="BB309">
        <f t="shared" si="182"/>
        <v>8.421963791507201</v>
      </c>
      <c r="BC309">
        <f t="shared" si="183"/>
        <v>14.570744648287331</v>
      </c>
      <c r="BD309">
        <f t="shared" si="184"/>
        <v>6.4610479972442318</v>
      </c>
      <c r="BE309">
        <f t="shared" si="185"/>
        <v>6.53383356146868</v>
      </c>
    </row>
    <row r="310" spans="1:57" x14ac:dyDescent="0.35">
      <c r="A310" s="9">
        <v>4</v>
      </c>
      <c r="B310" s="16">
        <f t="shared" si="186"/>
        <v>4.9974885566445172E-2</v>
      </c>
      <c r="C310" s="16">
        <f t="shared" si="187"/>
        <v>7.4716644990896905E-2</v>
      </c>
      <c r="D310" s="16">
        <f t="shared" si="188"/>
        <v>0.21695086438282549</v>
      </c>
      <c r="E310" s="16">
        <f t="shared" si="189"/>
        <v>0.84396270320351907</v>
      </c>
      <c r="F310" s="16">
        <f t="shared" si="190"/>
        <v>1.5579300350070266</v>
      </c>
      <c r="G310" s="16">
        <f t="shared" si="191"/>
        <v>2.3326775172662697</v>
      </c>
      <c r="H310" s="16">
        <f t="shared" si="192"/>
        <v>0.91920025456867993</v>
      </c>
      <c r="I310" s="16">
        <f t="shared" si="193"/>
        <v>0.72295760264303488</v>
      </c>
      <c r="J310" s="16">
        <f t="shared" si="194"/>
        <v>6.7183705076286975</v>
      </c>
      <c r="AW310">
        <v>10</v>
      </c>
      <c r="AX310">
        <f t="shared" si="178"/>
        <v>0.30864827606445422</v>
      </c>
      <c r="AY310">
        <f t="shared" si="179"/>
        <v>0.46145505704257606</v>
      </c>
      <c r="AZ310">
        <f t="shared" si="180"/>
        <v>1.3399032238587554</v>
      </c>
      <c r="BA310">
        <f t="shared" si="181"/>
        <v>5.2123707829230712</v>
      </c>
      <c r="BB310">
        <f t="shared" si="182"/>
        <v>9.6218813526771552</v>
      </c>
      <c r="BC310">
        <f t="shared" si="183"/>
        <v>16.979466109693522</v>
      </c>
      <c r="BD310">
        <f t="shared" si="184"/>
        <v>7.6588918021991539</v>
      </c>
      <c r="BE310">
        <f t="shared" si="185"/>
        <v>8.0515593354816986</v>
      </c>
    </row>
    <row r="311" spans="1:57" x14ac:dyDescent="0.35">
      <c r="A311" s="9">
        <v>5</v>
      </c>
      <c r="B311" s="16">
        <f t="shared" si="186"/>
        <v>0.10620057114707655</v>
      </c>
      <c r="C311" s="16">
        <f t="shared" si="187"/>
        <v>0.15877876021699988</v>
      </c>
      <c r="D311" s="16">
        <f t="shared" si="188"/>
        <v>0.46103768817387847</v>
      </c>
      <c r="E311" s="16">
        <f t="shared" si="189"/>
        <v>1.7934872704786045</v>
      </c>
      <c r="F311" s="16">
        <f t="shared" si="190"/>
        <v>3.3107241297221091</v>
      </c>
      <c r="G311" s="16">
        <f t="shared" si="191"/>
        <v>5.0461145853319591</v>
      </c>
      <c r="H311" s="16">
        <f t="shared" si="192"/>
        <v>2.0174399844335724</v>
      </c>
      <c r="I311" s="16">
        <f t="shared" si="193"/>
        <v>1.6362931586193676</v>
      </c>
      <c r="J311" s="16">
        <f t="shared" si="194"/>
        <v>14.530076148123566</v>
      </c>
      <c r="AW311">
        <v>11</v>
      </c>
      <c r="AX311">
        <f t="shared" si="178"/>
        <v>0.34274329138648874</v>
      </c>
      <c r="AY311">
        <f t="shared" si="179"/>
        <v>0.51242996427650267</v>
      </c>
      <c r="AZ311">
        <f t="shared" si="180"/>
        <v>1.4879164301206549</v>
      </c>
      <c r="BA311">
        <f t="shared" si="181"/>
        <v>5.7881584204693626</v>
      </c>
      <c r="BB311">
        <f t="shared" si="182"/>
        <v>10.684768196982153</v>
      </c>
      <c r="BC311">
        <f t="shared" si="183"/>
        <v>19.189673584694408</v>
      </c>
      <c r="BD311">
        <f t="shared" si="184"/>
        <v>8.7912467428270755</v>
      </c>
      <c r="BE311">
        <f t="shared" si="185"/>
        <v>9.5821931929495374</v>
      </c>
    </row>
    <row r="312" spans="1:57" x14ac:dyDescent="0.35">
      <c r="A312" s="9">
        <v>6</v>
      </c>
      <c r="B312" s="16">
        <f t="shared" si="186"/>
        <v>0.18176867810150774</v>
      </c>
      <c r="C312" s="16">
        <f t="shared" si="187"/>
        <v>0.27175941752018362</v>
      </c>
      <c r="D312" s="16">
        <f t="shared" si="188"/>
        <v>0.78909378950781572</v>
      </c>
      <c r="E312" s="16">
        <f t="shared" si="189"/>
        <v>3.0696615547886461</v>
      </c>
      <c r="F312" s="16">
        <f t="shared" si="190"/>
        <v>5.6665038814616402</v>
      </c>
      <c r="G312" s="16">
        <f t="shared" si="191"/>
        <v>8.7769219596439871</v>
      </c>
      <c r="H312" s="16">
        <f t="shared" si="192"/>
        <v>3.555919903430615</v>
      </c>
      <c r="I312" s="16">
        <f t="shared" si="193"/>
        <v>2.9680473203387483</v>
      </c>
      <c r="J312" s="16">
        <f t="shared" si="194"/>
        <v>25.279676504793144</v>
      </c>
      <c r="AW312">
        <v>12</v>
      </c>
      <c r="AX312">
        <f t="shared" si="178"/>
        <v>0.37272190096971863</v>
      </c>
      <c r="AY312">
        <f t="shared" si="179"/>
        <v>0.55725049971470342</v>
      </c>
      <c r="AZ312">
        <f t="shared" si="180"/>
        <v>1.6180595047542043</v>
      </c>
      <c r="BA312">
        <f t="shared" si="181"/>
        <v>6.2944292822306442</v>
      </c>
      <c r="BB312">
        <f t="shared" si="182"/>
        <v>11.619329141906501</v>
      </c>
      <c r="BC312">
        <f t="shared" si="183"/>
        <v>21.193149473353209</v>
      </c>
      <c r="BD312">
        <f t="shared" si="184"/>
        <v>9.8457424303284675</v>
      </c>
      <c r="BE312">
        <f t="shared" si="185"/>
        <v>11.097066024854959</v>
      </c>
    </row>
    <row r="313" spans="1:57" x14ac:dyDescent="0.35">
      <c r="A313" s="9">
        <v>7</v>
      </c>
      <c r="B313" s="16">
        <f t="shared" si="186"/>
        <v>0.27310530305948549</v>
      </c>
      <c r="C313" s="16">
        <f t="shared" si="187"/>
        <v>0.40831533164185657</v>
      </c>
      <c r="D313" s="16">
        <f t="shared" si="188"/>
        <v>1.1856041468571492</v>
      </c>
      <c r="E313" s="16">
        <f t="shared" si="189"/>
        <v>4.6121304174442956</v>
      </c>
      <c r="F313" s="16">
        <f t="shared" si="190"/>
        <v>8.5138555002865246</v>
      </c>
      <c r="G313" s="16">
        <f t="shared" si="191"/>
        <v>13.387973397230382</v>
      </c>
      <c r="H313" s="16">
        <f t="shared" si="192"/>
        <v>5.4992130845218066</v>
      </c>
      <c r="I313" s="16">
        <f t="shared" si="193"/>
        <v>4.7163936271598548</v>
      </c>
      <c r="J313" s="16">
        <f t="shared" si="194"/>
        <v>38.596590808201356</v>
      </c>
      <c r="AW313">
        <v>13</v>
      </c>
      <c r="AX313">
        <f t="shared" si="178"/>
        <v>0.39907163634656784</v>
      </c>
      <c r="AY313">
        <f t="shared" si="179"/>
        <v>0.59664556388425527</v>
      </c>
      <c r="AZ313">
        <f t="shared" si="180"/>
        <v>1.7324489185861889</v>
      </c>
      <c r="BA313">
        <f t="shared" si="181"/>
        <v>6.7394166723023181</v>
      </c>
      <c r="BB313">
        <f t="shared" si="182"/>
        <v>12.440762621799124</v>
      </c>
      <c r="BC313">
        <f t="shared" si="183"/>
        <v>22.998137716481097</v>
      </c>
      <c r="BD313">
        <f t="shared" si="184"/>
        <v>10.818397308805384</v>
      </c>
      <c r="BE313">
        <f t="shared" si="185"/>
        <v>12.575280125675947</v>
      </c>
    </row>
    <row r="314" spans="1:57" x14ac:dyDescent="0.35">
      <c r="A314" s="9">
        <v>8</v>
      </c>
      <c r="B314" s="16">
        <f t="shared" si="186"/>
        <v>0.37523028523287061</v>
      </c>
      <c r="C314" s="16">
        <f t="shared" si="187"/>
        <v>0.56100074455001192</v>
      </c>
      <c r="D314" s="16">
        <f t="shared" si="188"/>
        <v>1.6289488970544941</v>
      </c>
      <c r="E314" s="16">
        <f t="shared" si="189"/>
        <v>6.3367902149152879</v>
      </c>
      <c r="F314" s="16">
        <f t="shared" si="190"/>
        <v>11.697526163042404</v>
      </c>
      <c r="G314" s="16">
        <f t="shared" si="191"/>
        <v>18.665664537959973</v>
      </c>
      <c r="H314" s="16">
        <f t="shared" si="192"/>
        <v>7.7851800598840466</v>
      </c>
      <c r="I314" s="16">
        <f t="shared" si="193"/>
        <v>6.8539668090686199</v>
      </c>
      <c r="J314" s="16">
        <f t="shared" si="194"/>
        <v>53.904307711707702</v>
      </c>
      <c r="AW314">
        <v>14</v>
      </c>
      <c r="AX314">
        <f t="shared" si="178"/>
        <v>0.42236047016501399</v>
      </c>
      <c r="AY314">
        <f t="shared" si="179"/>
        <v>0.63146432352606174</v>
      </c>
      <c r="AZ314">
        <f t="shared" si="180"/>
        <v>1.8335503532390438</v>
      </c>
      <c r="BA314">
        <f t="shared" si="181"/>
        <v>7.1327123631496896</v>
      </c>
      <c r="BB314">
        <f t="shared" si="182"/>
        <v>13.166774763193716</v>
      </c>
      <c r="BC314">
        <f t="shared" si="183"/>
        <v>24.622597592981212</v>
      </c>
      <c r="BD314">
        <f t="shared" si="184"/>
        <v>11.711034168529256</v>
      </c>
      <c r="BE314">
        <f t="shared" si="185"/>
        <v>14.002680431673681</v>
      </c>
    </row>
    <row r="315" spans="1:57" x14ac:dyDescent="0.35">
      <c r="A315" s="9">
        <v>9</v>
      </c>
      <c r="B315" s="16">
        <f t="shared" si="186"/>
        <v>0.48267059207072593</v>
      </c>
      <c r="C315" s="16">
        <f t="shared" si="187"/>
        <v>0.72163301359330623</v>
      </c>
      <c r="D315" s="16">
        <f t="shared" si="188"/>
        <v>2.0953685231092125</v>
      </c>
      <c r="E315" s="16">
        <f t="shared" si="189"/>
        <v>8.1512138151721025</v>
      </c>
      <c r="F315" s="16">
        <f t="shared" si="190"/>
        <v>15.046898134500269</v>
      </c>
      <c r="G315" s="16">
        <f t="shared" si="191"/>
        <v>24.358471818782217</v>
      </c>
      <c r="H315" s="16">
        <f t="shared" si="192"/>
        <v>10.333602822721446</v>
      </c>
      <c r="I315" s="16">
        <f t="shared" si="193"/>
        <v>9.3331490353057838</v>
      </c>
      <c r="J315" s="16">
        <f t="shared" si="194"/>
        <v>70.523007755255065</v>
      </c>
      <c r="AW315">
        <v>15</v>
      </c>
      <c r="AX315">
        <f t="shared" si="178"/>
        <v>0.44315729718498292</v>
      </c>
      <c r="AY315">
        <f t="shared" si="179"/>
        <v>0.66255732401572043</v>
      </c>
      <c r="AZ315">
        <f t="shared" si="180"/>
        <v>1.9238334934055881</v>
      </c>
      <c r="BA315">
        <f t="shared" si="181"/>
        <v>7.4839236996217409</v>
      </c>
      <c r="BB315">
        <f t="shared" si="182"/>
        <v>13.815100438780854</v>
      </c>
      <c r="BC315">
        <f t="shared" si="183"/>
        <v>26.089318096116195</v>
      </c>
      <c r="BD315">
        <f t="shared" si="184"/>
        <v>12.529193843568521</v>
      </c>
      <c r="BE315">
        <f t="shared" si="185"/>
        <v>15.370702114949388</v>
      </c>
    </row>
    <row r="316" spans="1:57" x14ac:dyDescent="0.35">
      <c r="A316" s="9">
        <v>10</v>
      </c>
      <c r="B316" s="16">
        <f t="shared" si="186"/>
        <v>0.59038501870472215</v>
      </c>
      <c r="C316" s="16">
        <f t="shared" si="187"/>
        <v>0.8826751147204781</v>
      </c>
      <c r="D316" s="16">
        <f t="shared" si="188"/>
        <v>2.562978157425944</v>
      </c>
      <c r="E316" s="16">
        <f t="shared" si="189"/>
        <v>9.9702666783382909</v>
      </c>
      <c r="F316" s="16">
        <f t="shared" si="190"/>
        <v>18.404815587528674</v>
      </c>
      <c r="G316" s="16">
        <f t="shared" si="191"/>
        <v>30.218491490019115</v>
      </c>
      <c r="H316" s="16">
        <f t="shared" si="192"/>
        <v>13.056378542608584</v>
      </c>
      <c r="I316" s="16">
        <f t="shared" si="193"/>
        <v>12.09265749167449</v>
      </c>
      <c r="J316" s="16">
        <f t="shared" si="194"/>
        <v>87.778648081020293</v>
      </c>
      <c r="AW316">
        <v>16</v>
      </c>
      <c r="AX316">
        <f t="shared" si="178"/>
        <v>0.46198732640078222</v>
      </c>
      <c r="AY316">
        <f t="shared" si="179"/>
        <v>0.69070979684558798</v>
      </c>
      <c r="AZ316">
        <f t="shared" si="180"/>
        <v>2.0055783752280774</v>
      </c>
      <c r="BA316">
        <f t="shared" si="181"/>
        <v>7.8019202728652708</v>
      </c>
      <c r="BB316">
        <f t="shared" si="182"/>
        <v>14.402112649871349</v>
      </c>
      <c r="BC316">
        <f t="shared" si="183"/>
        <v>27.422595661620527</v>
      </c>
      <c r="BD316">
        <f t="shared" si="184"/>
        <v>13.28054612931613</v>
      </c>
      <c r="BE316">
        <f t="shared" si="185"/>
        <v>16.675239351046628</v>
      </c>
    </row>
    <row r="317" spans="1:57" x14ac:dyDescent="0.35">
      <c r="A317" s="9">
        <v>11</v>
      </c>
      <c r="B317" s="16">
        <f t="shared" si="186"/>
        <v>0.69437824068490306</v>
      </c>
      <c r="C317" s="16">
        <f t="shared" si="187"/>
        <v>1.0381537028169312</v>
      </c>
      <c r="D317" s="16">
        <f t="shared" si="188"/>
        <v>3.0144333062037889</v>
      </c>
      <c r="E317" s="16">
        <f t="shared" si="189"/>
        <v>11.726476817540018</v>
      </c>
      <c r="F317" s="16">
        <f t="shared" si="190"/>
        <v>21.646727242227058</v>
      </c>
      <c r="G317" s="16">
        <f t="shared" si="191"/>
        <v>36.032530175672349</v>
      </c>
      <c r="H317" s="16">
        <f t="shared" si="192"/>
        <v>15.867272568278677</v>
      </c>
      <c r="I317" s="16">
        <f t="shared" si="193"/>
        <v>15.064514761669685</v>
      </c>
      <c r="J317" s="16">
        <f t="shared" si="194"/>
        <v>105.08448681509341</v>
      </c>
      <c r="AW317">
        <v>17</v>
      </c>
      <c r="AX317">
        <f t="shared" si="178"/>
        <v>0.47931100647946689</v>
      </c>
      <c r="AY317">
        <f t="shared" si="179"/>
        <v>0.71661015138775097</v>
      </c>
      <c r="AZ317">
        <f t="shared" si="180"/>
        <v>2.0807838974571404</v>
      </c>
      <c r="BA317">
        <f t="shared" si="181"/>
        <v>8.0944780186794283</v>
      </c>
      <c r="BB317">
        <f t="shared" si="182"/>
        <v>14.94216554254985</v>
      </c>
      <c r="BC317">
        <f t="shared" si="183"/>
        <v>28.646125322831519</v>
      </c>
      <c r="BD317">
        <f t="shared" si="184"/>
        <v>13.973739009666813</v>
      </c>
      <c r="BE317">
        <f t="shared" si="185"/>
        <v>17.915614137996364</v>
      </c>
    </row>
    <row r="318" spans="1:57" x14ac:dyDescent="0.35">
      <c r="A318" s="9">
        <v>12</v>
      </c>
      <c r="B318" s="16">
        <f t="shared" si="186"/>
        <v>0.79193695725027613</v>
      </c>
      <c r="C318" s="16">
        <f t="shared" si="187"/>
        <v>1.1840121656980704</v>
      </c>
      <c r="D318" s="16">
        <f t="shared" si="188"/>
        <v>3.4379549940883125</v>
      </c>
      <c r="E318" s="16">
        <f t="shared" si="189"/>
        <v>13.374022724255639</v>
      </c>
      <c r="F318" s="16">
        <f t="shared" si="190"/>
        <v>24.688047957446127</v>
      </c>
      <c r="G318" s="16">
        <f t="shared" si="191"/>
        <v>41.638336398164967</v>
      </c>
      <c r="H318" s="16">
        <f t="shared" si="192"/>
        <v>18.689479877575781</v>
      </c>
      <c r="I318" s="16">
        <f t="shared" si="193"/>
        <v>18.180326034072191</v>
      </c>
      <c r="J318" s="16">
        <f t="shared" si="194"/>
        <v>121.98411710855136</v>
      </c>
      <c r="AW318">
        <v>18</v>
      </c>
      <c r="AX318">
        <f t="shared" si="178"/>
        <v>0.49551779277171515</v>
      </c>
      <c r="AY318">
        <f t="shared" si="179"/>
        <v>0.740840656052564</v>
      </c>
      <c r="AZ318">
        <f t="shared" si="180"/>
        <v>2.1511407628129624</v>
      </c>
      <c r="BA318">
        <f t="shared" si="181"/>
        <v>8.3681739564372393</v>
      </c>
      <c r="BB318">
        <f t="shared" si="182"/>
        <v>15.447400098856406</v>
      </c>
      <c r="BC318">
        <f t="shared" si="183"/>
        <v>29.781780114079297</v>
      </c>
      <c r="BD318">
        <f t="shared" si="184"/>
        <v>14.61760685734936</v>
      </c>
      <c r="BE318">
        <f t="shared" si="185"/>
        <v>19.093681762021223</v>
      </c>
    </row>
    <row r="319" spans="1:57" x14ac:dyDescent="0.35">
      <c r="A319" s="9">
        <v>13</v>
      </c>
      <c r="B319" s="16">
        <f t="shared" si="186"/>
        <v>0.88157433307913124</v>
      </c>
      <c r="C319" s="16">
        <f t="shared" si="187"/>
        <v>1.3180275598667168</v>
      </c>
      <c r="D319" s="16">
        <f t="shared" si="188"/>
        <v>3.8270885748190224</v>
      </c>
      <c r="E319" s="16">
        <f t="shared" si="189"/>
        <v>14.887795115230048</v>
      </c>
      <c r="F319" s="16">
        <f t="shared" si="190"/>
        <v>27.482426743512839</v>
      </c>
      <c r="G319" s="16">
        <f t="shared" si="191"/>
        <v>46.927928067065196</v>
      </c>
      <c r="H319" s="16">
        <f t="shared" si="192"/>
        <v>21.460263228447392</v>
      </c>
      <c r="I319" s="16">
        <f t="shared" si="193"/>
        <v>21.376178931539492</v>
      </c>
      <c r="J319" s="16">
        <f t="shared" si="194"/>
        <v>138.16128255355983</v>
      </c>
      <c r="AW319">
        <v>19</v>
      </c>
      <c r="AX319">
        <f t="shared" si="178"/>
        <v>0.51092856375408369</v>
      </c>
      <c r="AY319">
        <f t="shared" si="179"/>
        <v>0.76388105107247339</v>
      </c>
      <c r="AZ319">
        <f t="shared" si="180"/>
        <v>2.2180419682391439</v>
      </c>
      <c r="BA319">
        <f t="shared" si="181"/>
        <v>8.6284269973258994</v>
      </c>
      <c r="BB319">
        <f t="shared" si="182"/>
        <v>15.92781946758363</v>
      </c>
      <c r="BC319">
        <f t="shared" si="183"/>
        <v>30.849008287550646</v>
      </c>
      <c r="BD319">
        <f t="shared" si="184"/>
        <v>15.220657616028964</v>
      </c>
      <c r="BE319">
        <f t="shared" si="185"/>
        <v>20.213083330033434</v>
      </c>
    </row>
    <row r="320" spans="1:57" x14ac:dyDescent="0.35">
      <c r="A320" s="9">
        <v>14</v>
      </c>
      <c r="B320" s="16">
        <f t="shared" si="186"/>
        <v>0.96281024189813447</v>
      </c>
      <c r="C320" s="16">
        <f t="shared" si="187"/>
        <v>1.4394820562791657</v>
      </c>
      <c r="D320" s="16">
        <f t="shared" si="188"/>
        <v>4.1797497252637701</v>
      </c>
      <c r="E320" s="16">
        <f t="shared" si="189"/>
        <v>16.259685744432694</v>
      </c>
      <c r="F320" s="16">
        <f t="shared" si="190"/>
        <v>30.014896019544445</v>
      </c>
      <c r="G320" s="16">
        <f t="shared" si="191"/>
        <v>51.842384039252536</v>
      </c>
      <c r="H320" s="16">
        <f t="shared" si="192"/>
        <v>24.132807130560391</v>
      </c>
      <c r="I320" s="16">
        <f t="shared" si="193"/>
        <v>24.595937132107341</v>
      </c>
      <c r="J320" s="16">
        <f t="shared" si="194"/>
        <v>153.42775208933847</v>
      </c>
      <c r="AW320">
        <v>20</v>
      </c>
      <c r="AX320">
        <f t="shared" si="178"/>
        <v>0.52580252040871434</v>
      </c>
      <c r="AY320">
        <f t="shared" si="179"/>
        <v>0.78611886365328321</v>
      </c>
      <c r="AZ320">
        <f t="shared" si="180"/>
        <v>2.2826127564748542</v>
      </c>
      <c r="BA320">
        <f t="shared" si="181"/>
        <v>8.879614459253828</v>
      </c>
      <c r="BB320">
        <f t="shared" si="182"/>
        <v>16.391504047327832</v>
      </c>
      <c r="BC320">
        <f t="shared" si="183"/>
        <v>31.864638419143006</v>
      </c>
      <c r="BD320">
        <f t="shared" si="184"/>
        <v>15.790767665643385</v>
      </c>
      <c r="BE320">
        <f t="shared" si="185"/>
        <v>21.278640415218089</v>
      </c>
    </row>
    <row r="321" spans="1:57" x14ac:dyDescent="0.35">
      <c r="A321" s="9">
        <v>15</v>
      </c>
      <c r="B321" s="16">
        <f t="shared" si="186"/>
        <v>1.0358949174907934</v>
      </c>
      <c r="C321" s="16">
        <f t="shared" si="187"/>
        <v>1.5487497754272415</v>
      </c>
      <c r="D321" s="16">
        <f t="shared" si="188"/>
        <v>4.4970247597785438</v>
      </c>
      <c r="E321" s="16">
        <f t="shared" si="189"/>
        <v>17.493920494083572</v>
      </c>
      <c r="F321" s="16">
        <f t="shared" si="190"/>
        <v>32.293256638362912</v>
      </c>
      <c r="G321" s="16">
        <f t="shared" si="191"/>
        <v>56.362369997216533</v>
      </c>
      <c r="H321" s="16">
        <f t="shared" si="192"/>
        <v>26.675904060982909</v>
      </c>
      <c r="I321" s="16">
        <f t="shared" si="193"/>
        <v>27.793029178436402</v>
      </c>
      <c r="J321" s="16">
        <f t="shared" si="194"/>
        <v>167.70014982177889</v>
      </c>
      <c r="AW321">
        <v>21</v>
      </c>
      <c r="AX321">
        <f t="shared" si="178"/>
        <v>0.54034591640950058</v>
      </c>
      <c r="AY321">
        <f t="shared" si="179"/>
        <v>0.80786246033462084</v>
      </c>
      <c r="AZ321">
        <f t="shared" si="180"/>
        <v>2.3457485155200097</v>
      </c>
      <c r="BA321">
        <f t="shared" si="181"/>
        <v>9.1252194999349836</v>
      </c>
      <c r="BB321">
        <f t="shared" si="182"/>
        <v>16.844883643575255</v>
      </c>
      <c r="BC321">
        <f t="shared" si="183"/>
        <v>32.842937564716998</v>
      </c>
      <c r="BD321">
        <f t="shared" si="184"/>
        <v>16.335025220389316</v>
      </c>
      <c r="BE321">
        <f t="shared" si="185"/>
        <v>22.295878591404271</v>
      </c>
    </row>
    <row r="322" spans="1:57" x14ac:dyDescent="0.35">
      <c r="A322" s="9">
        <v>16</v>
      </c>
      <c r="B322" s="16">
        <f t="shared" si="186"/>
        <v>1.1015451733697472</v>
      </c>
      <c r="C322" s="16">
        <f t="shared" si="187"/>
        <v>1.6469024136268342</v>
      </c>
      <c r="D322" s="16">
        <f t="shared" si="188"/>
        <v>4.7820255076232936</v>
      </c>
      <c r="E322" s="16">
        <f t="shared" si="189"/>
        <v>18.60260472196315</v>
      </c>
      <c r="F322" s="16">
        <f t="shared" si="190"/>
        <v>34.339854730193103</v>
      </c>
      <c r="G322" s="16">
        <f t="shared" si="191"/>
        <v>60.497550172608484</v>
      </c>
      <c r="H322" s="16">
        <f t="shared" si="192"/>
        <v>29.072226633825586</v>
      </c>
      <c r="I322" s="16">
        <f t="shared" si="193"/>
        <v>30.931010185370177</v>
      </c>
      <c r="J322" s="16">
        <f t="shared" si="194"/>
        <v>180.97371953858038</v>
      </c>
      <c r="AW322">
        <v>22</v>
      </c>
      <c r="AX322">
        <f t="shared" si="178"/>
        <v>0.55472103546958929</v>
      </c>
      <c r="AY322">
        <f t="shared" si="179"/>
        <v>0.82935446887732123</v>
      </c>
      <c r="AZ322">
        <f t="shared" si="180"/>
        <v>2.4081537510766924</v>
      </c>
      <c r="BA322">
        <f t="shared" si="181"/>
        <v>9.3679827239686713</v>
      </c>
      <c r="BB322">
        <f t="shared" si="182"/>
        <v>17.293017330859797</v>
      </c>
      <c r="BC322">
        <f t="shared" si="183"/>
        <v>33.795813135568139</v>
      </c>
      <c r="BD322">
        <f t="shared" si="184"/>
        <v>16.859675567868532</v>
      </c>
      <c r="BE322">
        <f t="shared" si="185"/>
        <v>23.270662913509689</v>
      </c>
    </row>
    <row r="323" spans="1:57" x14ac:dyDescent="0.35">
      <c r="A323" s="9">
        <v>17</v>
      </c>
      <c r="B323" s="16">
        <f t="shared" si="186"/>
        <v>1.1607274166896855</v>
      </c>
      <c r="C323" s="16">
        <f t="shared" si="187"/>
        <v>1.7353848306204953</v>
      </c>
      <c r="D323" s="16">
        <f t="shared" si="188"/>
        <v>5.0389473334332617</v>
      </c>
      <c r="E323" s="16">
        <f t="shared" si="189"/>
        <v>19.602058857531595</v>
      </c>
      <c r="F323" s="16">
        <f t="shared" si="190"/>
        <v>36.184817322146152</v>
      </c>
      <c r="G323" s="16">
        <f t="shared" si="191"/>
        <v>64.276789966579884</v>
      </c>
      <c r="H323" s="16">
        <f t="shared" si="192"/>
        <v>31.315869018987058</v>
      </c>
      <c r="I323" s="16">
        <f t="shared" si="193"/>
        <v>33.983230408311428</v>
      </c>
      <c r="J323" s="16">
        <f t="shared" si="194"/>
        <v>193.29782515429957</v>
      </c>
      <c r="AW323">
        <v>23</v>
      </c>
      <c r="AX323">
        <f t="shared" si="178"/>
        <v>0.56905455021798201</v>
      </c>
      <c r="AY323">
        <f t="shared" si="179"/>
        <v>0.85078427548495272</v>
      </c>
      <c r="AZ323">
        <f t="shared" si="180"/>
        <v>2.4703783740860485</v>
      </c>
      <c r="BA323">
        <f t="shared" si="181"/>
        <v>9.6100433453457264</v>
      </c>
      <c r="BB323">
        <f t="shared" si="182"/>
        <v>17.739854034548628</v>
      </c>
      <c r="BC323">
        <f t="shared" si="183"/>
        <v>34.733084506278104</v>
      </c>
      <c r="BD323">
        <f t="shared" si="184"/>
        <v>17.370132709195804</v>
      </c>
      <c r="BE323">
        <f t="shared" si="185"/>
        <v>24.208927496763248</v>
      </c>
    </row>
    <row r="324" spans="1:57" x14ac:dyDescent="0.35">
      <c r="A324" s="9">
        <v>18</v>
      </c>
      <c r="B324" s="16">
        <f t="shared" si="186"/>
        <v>1.2144974543154814</v>
      </c>
      <c r="C324" s="16">
        <f t="shared" si="187"/>
        <v>1.8157755462148748</v>
      </c>
      <c r="D324" s="16">
        <f t="shared" si="188"/>
        <v>5.2723737036708371</v>
      </c>
      <c r="E324" s="16">
        <f t="shared" si="189"/>
        <v>20.510113089005234</v>
      </c>
      <c r="F324" s="16">
        <f t="shared" si="190"/>
        <v>37.861058411068854</v>
      </c>
      <c r="G324" s="16">
        <f t="shared" si="191"/>
        <v>67.740059420199515</v>
      </c>
      <c r="H324" s="16">
        <f t="shared" si="192"/>
        <v>33.40967965355194</v>
      </c>
      <c r="I324" s="16">
        <f t="shared" si="193"/>
        <v>36.931926779946394</v>
      </c>
      <c r="J324" s="16">
        <f t="shared" si="194"/>
        <v>204.75548405797312</v>
      </c>
      <c r="AW324">
        <v>24</v>
      </c>
      <c r="AX324">
        <f t="shared" si="178"/>
        <v>0.58344485705111615</v>
      </c>
      <c r="AY324">
        <f t="shared" si="179"/>
        <v>0.8722989910220561</v>
      </c>
      <c r="AZ324">
        <f t="shared" si="180"/>
        <v>2.5328495427699997</v>
      </c>
      <c r="BA324">
        <f t="shared" si="181"/>
        <v>9.8530630564898853</v>
      </c>
      <c r="BB324">
        <f t="shared" si="182"/>
        <v>18.188461189406414</v>
      </c>
      <c r="BC324">
        <f t="shared" si="183"/>
        <v>35.662776589782233</v>
      </c>
      <c r="BD324">
        <f t="shared" si="184"/>
        <v>17.871031411335103</v>
      </c>
      <c r="BE324">
        <f t="shared" si="185"/>
        <v>25.116482090124794</v>
      </c>
    </row>
    <row r="325" spans="1:57" x14ac:dyDescent="0.35">
      <c r="A325" s="9">
        <v>19</v>
      </c>
      <c r="B325" s="16">
        <f t="shared" si="186"/>
        <v>1.2638933305343922</v>
      </c>
      <c r="C325" s="16">
        <f t="shared" si="187"/>
        <v>1.8896265236734548</v>
      </c>
      <c r="D325" s="16">
        <f t="shared" si="188"/>
        <v>5.4868109739351478</v>
      </c>
      <c r="E325" s="16">
        <f t="shared" si="189"/>
        <v>21.344297634868596</v>
      </c>
      <c r="F325" s="16">
        <f t="shared" si="190"/>
        <v>39.400938258609735</v>
      </c>
      <c r="G325" s="16">
        <f t="shared" si="191"/>
        <v>70.932286065028947</v>
      </c>
      <c r="H325" s="16">
        <f t="shared" si="192"/>
        <v>35.362731335000426</v>
      </c>
      <c r="I325" s="16">
        <f t="shared" si="193"/>
        <v>39.766999550786352</v>
      </c>
      <c r="J325" s="16">
        <f t="shared" si="194"/>
        <v>215.44758367243708</v>
      </c>
      <c r="AW325">
        <v>25</v>
      </c>
      <c r="AX325">
        <f t="shared" si="178"/>
        <v>0.59796826079940124</v>
      </c>
      <c r="AY325">
        <f t="shared" si="179"/>
        <v>0.89401269760928403</v>
      </c>
      <c r="AZ325">
        <f t="shared" si="180"/>
        <v>2.595898511492138</v>
      </c>
      <c r="BA325">
        <f t="shared" si="181"/>
        <v>10.098330473277104</v>
      </c>
      <c r="BB325">
        <f t="shared" si="182"/>
        <v>18.64121754199283</v>
      </c>
      <c r="BC325">
        <f t="shared" si="183"/>
        <v>36.591406332875735</v>
      </c>
      <c r="BD325">
        <f t="shared" si="184"/>
        <v>18.366301243697009</v>
      </c>
      <c r="BE325">
        <f t="shared" si="185"/>
        <v>25.998880161678315</v>
      </c>
    </row>
    <row r="326" spans="1:57" x14ac:dyDescent="0.35">
      <c r="A326" s="9">
        <v>20</v>
      </c>
      <c r="B326" s="16">
        <f t="shared" si="186"/>
        <v>1.3098713489288614</v>
      </c>
      <c r="C326" s="16">
        <f t="shared" si="187"/>
        <v>1.9583675170509576</v>
      </c>
      <c r="D326" s="16">
        <f t="shared" si="188"/>
        <v>5.6864106472556006</v>
      </c>
      <c r="E326" s="16">
        <f t="shared" si="189"/>
        <v>22.120762298115196</v>
      </c>
      <c r="F326" s="16">
        <f t="shared" si="190"/>
        <v>40.834268920500115</v>
      </c>
      <c r="G326" s="16">
        <f t="shared" si="191"/>
        <v>73.899030428917442</v>
      </c>
      <c r="H326" s="16">
        <f t="shared" si="192"/>
        <v>37.188123245323943</v>
      </c>
      <c r="I326" s="16">
        <f t="shared" si="193"/>
        <v>42.484671441733376</v>
      </c>
      <c r="J326" s="16">
        <f t="shared" si="194"/>
        <v>225.48150584782547</v>
      </c>
      <c r="AW326">
        <v>26</v>
      </c>
      <c r="AX326">
        <f t="shared" si="178"/>
        <v>0.61268404114396791</v>
      </c>
      <c r="AY326">
        <f t="shared" si="179"/>
        <v>0.91601402334132842</v>
      </c>
      <c r="AZ326">
        <f t="shared" si="180"/>
        <v>2.6597826250750845</v>
      </c>
      <c r="BA326">
        <f t="shared" si="181"/>
        <v>10.346846695347027</v>
      </c>
      <c r="BB326">
        <f t="shared" si="182"/>
        <v>19.09997109245138</v>
      </c>
      <c r="BC326">
        <f t="shared" si="183"/>
        <v>37.524245971233057</v>
      </c>
      <c r="BD326">
        <f t="shared" si="184"/>
        <v>18.859249997952524</v>
      </c>
      <c r="BE326">
        <f t="shared" si="185"/>
        <v>26.861335023589742</v>
      </c>
    </row>
    <row r="327" spans="1:57" x14ac:dyDescent="0.35">
      <c r="A327" s="9">
        <v>21</v>
      </c>
      <c r="B327" s="16">
        <f t="shared" si="186"/>
        <v>1.3532740507959224</v>
      </c>
      <c r="C327" s="16">
        <f t="shared" si="187"/>
        <v>2.0232581962449157</v>
      </c>
      <c r="D327" s="16">
        <f t="shared" si="188"/>
        <v>5.8748303620759454</v>
      </c>
      <c r="E327" s="16">
        <f t="shared" si="189"/>
        <v>22.853735694229506</v>
      </c>
      <c r="F327" s="16">
        <f t="shared" si="190"/>
        <v>42.187315997501358</v>
      </c>
      <c r="G327" s="16">
        <f t="shared" si="191"/>
        <v>76.683685076920952</v>
      </c>
      <c r="H327" s="16">
        <f t="shared" si="192"/>
        <v>38.901196192561308</v>
      </c>
      <c r="I327" s="16">
        <f t="shared" si="193"/>
        <v>45.086165562290304</v>
      </c>
      <c r="J327" s="16">
        <f t="shared" si="194"/>
        <v>234.96346113262024</v>
      </c>
      <c r="AW327">
        <v>27</v>
      </c>
      <c r="AX327">
        <f t="shared" si="178"/>
        <v>0.62763851270342463</v>
      </c>
      <c r="AY327">
        <f t="shared" si="179"/>
        <v>0.93837221245711522</v>
      </c>
      <c r="AZ327">
        <f t="shared" si="180"/>
        <v>2.7247029444402759</v>
      </c>
      <c r="BA327">
        <f t="shared" si="181"/>
        <v>10.599393871778652</v>
      </c>
      <c r="BB327">
        <f t="shared" si="182"/>
        <v>19.566165664706272</v>
      </c>
      <c r="BC327">
        <f t="shared" si="183"/>
        <v>38.465555421314768</v>
      </c>
      <c r="BD327">
        <f t="shared" si="184"/>
        <v>19.352648241779502</v>
      </c>
      <c r="BE327">
        <f t="shared" si="185"/>
        <v>27.708672617229603</v>
      </c>
    </row>
    <row r="328" spans="1:57" x14ac:dyDescent="0.35">
      <c r="A328" s="9">
        <v>22</v>
      </c>
      <c r="B328" s="16">
        <f t="shared" si="186"/>
        <v>1.3948199741771985</v>
      </c>
      <c r="C328" s="16">
        <f t="shared" si="187"/>
        <v>2.0853728358866732</v>
      </c>
      <c r="D328" s="16">
        <f t="shared" si="188"/>
        <v>6.0551894341776027</v>
      </c>
      <c r="E328" s="16">
        <f t="shared" si="189"/>
        <v>23.555352304383199</v>
      </c>
      <c r="F328" s="16">
        <f t="shared" si="190"/>
        <v>43.482479380751798</v>
      </c>
      <c r="G328" s="16">
        <f t="shared" si="191"/>
        <v>79.325851423700541</v>
      </c>
      <c r="H328" s="16">
        <f t="shared" si="192"/>
        <v>40.518167044848859</v>
      </c>
      <c r="I328" s="16">
        <f t="shared" si="193"/>
        <v>47.576487316754296</v>
      </c>
      <c r="J328" s="16">
        <f t="shared" si="194"/>
        <v>243.99371971468014</v>
      </c>
      <c r="AW328">
        <v>28</v>
      </c>
      <c r="AX328">
        <f t="shared" si="178"/>
        <v>0.64286822266922938</v>
      </c>
      <c r="AY328">
        <f t="shared" si="179"/>
        <v>0.96114190607284999</v>
      </c>
      <c r="AZ328">
        <f t="shared" si="180"/>
        <v>2.7908181281756748</v>
      </c>
      <c r="BA328">
        <f t="shared" si="181"/>
        <v>10.85658920191416</v>
      </c>
      <c r="BB328">
        <f t="shared" si="182"/>
        <v>20.040940590376216</v>
      </c>
      <c r="BC328">
        <f t="shared" si="183"/>
        <v>39.418781595167367</v>
      </c>
      <c r="BD328">
        <f t="shared" si="184"/>
        <v>19.848809914407894</v>
      </c>
      <c r="BE328">
        <f t="shared" si="185"/>
        <v>28.54531157726073</v>
      </c>
    </row>
    <row r="329" spans="1:57" x14ac:dyDescent="0.35">
      <c r="A329" s="9">
        <v>23</v>
      </c>
      <c r="B329" s="16">
        <f t="shared" si="186"/>
        <v>1.4351070298209632</v>
      </c>
      <c r="C329" s="16">
        <f t="shared" si="187"/>
        <v>2.1456053626877902</v>
      </c>
      <c r="D329" s="16">
        <f t="shared" si="188"/>
        <v>6.2300835123988083</v>
      </c>
      <c r="E329" s="16">
        <f t="shared" si="189"/>
        <v>24.235709487793166</v>
      </c>
      <c r="F329" s="16">
        <f t="shared" si="190"/>
        <v>44.738398494883043</v>
      </c>
      <c r="G329" s="16">
        <f t="shared" si="191"/>
        <v>81.860570048800085</v>
      </c>
      <c r="H329" s="16">
        <f t="shared" si="192"/>
        <v>42.055144290475027</v>
      </c>
      <c r="I329" s="16">
        <f t="shared" si="193"/>
        <v>49.963356406411208</v>
      </c>
      <c r="J329" s="16">
        <f t="shared" si="194"/>
        <v>252.66397463327007</v>
      </c>
      <c r="AW329">
        <v>29</v>
      </c>
      <c r="AX329">
        <f t="shared" si="178"/>
        <v>0.65840243398289688</v>
      </c>
      <c r="AY329">
        <f t="shared" si="179"/>
        <v>0.98436685474018959</v>
      </c>
      <c r="AZ329">
        <f t="shared" si="180"/>
        <v>2.858255212499254</v>
      </c>
      <c r="BA329">
        <f t="shared" si="181"/>
        <v>11.118926870601491</v>
      </c>
      <c r="BB329">
        <f t="shared" si="182"/>
        <v>20.525208119984281</v>
      </c>
      <c r="BC329">
        <f t="shared" si="183"/>
        <v>40.386725650795611</v>
      </c>
      <c r="BD329">
        <f t="shared" si="184"/>
        <v>20.349666096344226</v>
      </c>
      <c r="BE329">
        <f t="shared" si="185"/>
        <v>29.37526300207389</v>
      </c>
    </row>
    <row r="330" spans="1:57" x14ac:dyDescent="0.35">
      <c r="A330" s="9">
        <v>24</v>
      </c>
      <c r="B330" s="16">
        <f t="shared" si="186"/>
        <v>1.4746234758353469</v>
      </c>
      <c r="C330" s="16">
        <f t="shared" si="187"/>
        <v>2.2046857634669585</v>
      </c>
      <c r="D330" s="16">
        <f t="shared" si="188"/>
        <v>6.4016322217752268</v>
      </c>
      <c r="E330" s="16">
        <f t="shared" si="189"/>
        <v>24.903052818773951</v>
      </c>
      <c r="F330" s="16">
        <f t="shared" si="190"/>
        <v>45.970294424703397</v>
      </c>
      <c r="G330" s="16">
        <f t="shared" si="191"/>
        <v>84.318132022471687</v>
      </c>
      <c r="H330" s="16">
        <f t="shared" si="192"/>
        <v>43.527465518956241</v>
      </c>
      <c r="I330" s="16">
        <f t="shared" si="193"/>
        <v>52.256307099493924</v>
      </c>
      <c r="J330" s="16">
        <f t="shared" si="194"/>
        <v>261.05619334547674</v>
      </c>
      <c r="AW330">
        <v>30</v>
      </c>
      <c r="AX330">
        <f t="shared" si="178"/>
        <v>0.67426503136487259</v>
      </c>
      <c r="AY330">
        <f t="shared" si="179"/>
        <v>1.008082768119257</v>
      </c>
      <c r="AZ330">
        <f t="shared" si="180"/>
        <v>2.9271178857073958</v>
      </c>
      <c r="BA330">
        <f t="shared" si="181"/>
        <v>11.386810236707891</v>
      </c>
      <c r="BB330">
        <f t="shared" si="182"/>
        <v>21.019712841996032</v>
      </c>
      <c r="BC330">
        <f t="shared" si="183"/>
        <v>41.371680944750189</v>
      </c>
      <c r="BD330">
        <f t="shared" si="184"/>
        <v>20.856830603454455</v>
      </c>
      <c r="BE330">
        <f t="shared" si="185"/>
        <v>30.202143935524138</v>
      </c>
    </row>
    <row r="331" spans="1:57" x14ac:dyDescent="0.35">
      <c r="A331" s="9">
        <v>25</v>
      </c>
      <c r="B331" s="16">
        <f t="shared" si="186"/>
        <v>1.5137623575213359</v>
      </c>
      <c r="C331" s="16">
        <f t="shared" si="187"/>
        <v>2.2632016739113086</v>
      </c>
      <c r="D331" s="16">
        <f t="shared" si="188"/>
        <v>6.5715418497114975</v>
      </c>
      <c r="E331" s="16">
        <f t="shared" si="189"/>
        <v>25.564019942833731</v>
      </c>
      <c r="F331" s="16">
        <f t="shared" si="190"/>
        <v>47.190420066294251</v>
      </c>
      <c r="G331" s="16">
        <f t="shared" si="191"/>
        <v>86.724258452078715</v>
      </c>
      <c r="H331" s="16">
        <f t="shared" si="192"/>
        <v>44.949291685256668</v>
      </c>
      <c r="I331" s="16">
        <f t="shared" si="193"/>
        <v>54.465956344641732</v>
      </c>
      <c r="J331" s="16">
        <f t="shared" si="194"/>
        <v>269.24245237224926</v>
      </c>
      <c r="AW331">
        <v>31</v>
      </c>
      <c r="AX331">
        <f t="shared" si="178"/>
        <v>0.69047597012125517</v>
      </c>
      <c r="AY331">
        <f t="shared" si="179"/>
        <v>1.0323194810661911</v>
      </c>
      <c r="AZ331">
        <f t="shared" si="180"/>
        <v>2.9974927777314737</v>
      </c>
      <c r="BA331">
        <f t="shared" si="181"/>
        <v>11.660576300186172</v>
      </c>
      <c r="BB331">
        <f t="shared" si="182"/>
        <v>21.525076848295729</v>
      </c>
      <c r="BC331">
        <f t="shared" si="183"/>
        <v>42.375545248847082</v>
      </c>
      <c r="BD331">
        <f t="shared" si="184"/>
        <v>21.371657051808903</v>
      </c>
      <c r="BE331">
        <f t="shared" si="185"/>
        <v>31.029199903154456</v>
      </c>
    </row>
    <row r="332" spans="1:57" x14ac:dyDescent="0.35">
      <c r="A332" s="9">
        <v>26</v>
      </c>
      <c r="B332" s="16">
        <f t="shared" si="186"/>
        <v>1.552836766705187</v>
      </c>
      <c r="C332" s="16">
        <f t="shared" si="187"/>
        <v>2.3216211925580725</v>
      </c>
      <c r="D332" s="16">
        <f t="shared" si="188"/>
        <v>6.7411715897619011</v>
      </c>
      <c r="E332" s="16">
        <f t="shared" si="189"/>
        <v>26.223898272260573</v>
      </c>
      <c r="F332" s="16">
        <f t="shared" si="190"/>
        <v>48.408535825393663</v>
      </c>
      <c r="G332" s="16">
        <f t="shared" si="191"/>
        <v>89.100491384310246</v>
      </c>
      <c r="H332" s="16">
        <f t="shared" si="192"/>
        <v>46.333396176871076</v>
      </c>
      <c r="I332" s="16">
        <f t="shared" si="193"/>
        <v>56.603427938458324</v>
      </c>
      <c r="J332" s="16">
        <f t="shared" si="194"/>
        <v>277.28537914631903</v>
      </c>
      <c r="AW332">
        <v>32</v>
      </c>
      <c r="AX332">
        <f t="shared" ref="AX332:AX360" si="195">AX208*B$157</f>
        <v>0.70705236835089968</v>
      </c>
      <c r="AY332">
        <f t="shared" ref="AY332:AY360" si="196">AY208*C$157</f>
        <v>1.0571025865743642</v>
      </c>
      <c r="AZ332">
        <f t="shared" ref="AZ332:AZ360" si="197">AZ208*D$157</f>
        <v>3.0694542016249589</v>
      </c>
      <c r="BA332">
        <f t="shared" ref="BA332:BA360" si="198">BA208*E$157</f>
        <v>11.940514146980602</v>
      </c>
      <c r="BB332">
        <f t="shared" ref="BB332:BB360" si="199">BB208*F$157</f>
        <v>22.041833782933729</v>
      </c>
      <c r="BC332">
        <f t="shared" ref="BC332:BC360" si="200">BC208*G$157</f>
        <v>43.399910991432122</v>
      </c>
      <c r="BD332">
        <f t="shared" ref="BD332:BD360" si="201">BD208*H$157</f>
        <v>21.895287660576159</v>
      </c>
      <c r="BE332">
        <f t="shared" ref="BE332:BE360" si="202">BE208*I$157</f>
        <v>31.859332956044831</v>
      </c>
    </row>
    <row r="333" spans="1:57" x14ac:dyDescent="0.35">
      <c r="A333" s="9">
        <v>27</v>
      </c>
      <c r="B333" s="16">
        <f t="shared" si="186"/>
        <v>1.5920943648720165</v>
      </c>
      <c r="C333" s="16">
        <f t="shared" si="187"/>
        <v>2.3803145940972597</v>
      </c>
      <c r="D333" s="16">
        <f t="shared" si="188"/>
        <v>6.9115965894262494</v>
      </c>
      <c r="E333" s="16">
        <f t="shared" si="189"/>
        <v>26.886870248976834</v>
      </c>
      <c r="F333" s="16">
        <f t="shared" si="190"/>
        <v>49.63236236532687</v>
      </c>
      <c r="G333" s="16">
        <f t="shared" si="191"/>
        <v>91.464686292421163</v>
      </c>
      <c r="H333" s="16">
        <f t="shared" si="192"/>
        <v>47.691094550332352</v>
      </c>
      <c r="I333" s="16">
        <f t="shared" si="193"/>
        <v>58.679914863898574</v>
      </c>
      <c r="J333" s="16">
        <f t="shared" si="194"/>
        <v>285.23893386935129</v>
      </c>
      <c r="AW333">
        <v>33</v>
      </c>
      <c r="AX333">
        <f t="shared" si="195"/>
        <v>0.72232994837199094</v>
      </c>
      <c r="AY333">
        <f t="shared" si="196"/>
        <v>1.0799438499373029</v>
      </c>
      <c r="AZ333">
        <f t="shared" si="197"/>
        <v>3.1357771987401142</v>
      </c>
      <c r="BA333">
        <f t="shared" si="198"/>
        <v>12.198517893999998</v>
      </c>
      <c r="BB333">
        <f t="shared" si="199"/>
        <v>22.518101022114013</v>
      </c>
      <c r="BC333">
        <f t="shared" si="200"/>
        <v>44.36926433695514</v>
      </c>
      <c r="BD333">
        <f t="shared" si="201"/>
        <v>22.398874089545988</v>
      </c>
      <c r="BE333">
        <f t="shared" si="202"/>
        <v>32.672435989653195</v>
      </c>
    </row>
    <row r="334" spans="1:57" x14ac:dyDescent="0.35">
      <c r="A334" s="9">
        <v>28</v>
      </c>
      <c r="B334" s="16">
        <f t="shared" si="186"/>
        <v>1.6317303650251791</v>
      </c>
      <c r="C334" s="16">
        <f t="shared" si="187"/>
        <v>2.4395737383401315</v>
      </c>
      <c r="D334" s="16">
        <f t="shared" si="188"/>
        <v>7.0836643069695633</v>
      </c>
      <c r="E334" s="16">
        <f t="shared" si="189"/>
        <v>27.556232578760714</v>
      </c>
      <c r="F334" s="16">
        <f t="shared" si="190"/>
        <v>50.86798530685526</v>
      </c>
      <c r="G334" s="16">
        <f t="shared" si="191"/>
        <v>93.831533377928992</v>
      </c>
      <c r="H334" s="16">
        <f t="shared" si="192"/>
        <v>49.032270426532534</v>
      </c>
      <c r="I334" s="16">
        <f t="shared" si="193"/>
        <v>60.706359458094823</v>
      </c>
      <c r="J334" s="16">
        <f t="shared" si="194"/>
        <v>293.1493495585072</v>
      </c>
      <c r="AW334">
        <v>34</v>
      </c>
      <c r="AX334">
        <f t="shared" si="195"/>
        <v>0.73465654802044578</v>
      </c>
      <c r="AY334">
        <f t="shared" si="196"/>
        <v>1.0983731501635934</v>
      </c>
      <c r="AZ334">
        <f t="shared" si="197"/>
        <v>3.1892894062883976</v>
      </c>
      <c r="BA334">
        <f t="shared" si="198"/>
        <v>12.406686261825191</v>
      </c>
      <c r="BB334">
        <f t="shared" si="199"/>
        <v>22.902373634330448</v>
      </c>
      <c r="BC334">
        <f t="shared" si="200"/>
        <v>45.200846661786947</v>
      </c>
      <c r="BD334">
        <f t="shared" si="201"/>
        <v>22.848250411165502</v>
      </c>
      <c r="BE334">
        <f t="shared" si="202"/>
        <v>33.440198068403653</v>
      </c>
    </row>
    <row r="335" spans="1:57" x14ac:dyDescent="0.35">
      <c r="A335" s="9">
        <v>29</v>
      </c>
      <c r="B335" s="16">
        <f t="shared" si="186"/>
        <v>1.6718986540879825</v>
      </c>
      <c r="C335" s="16">
        <f t="shared" si="187"/>
        <v>2.4996286991425296</v>
      </c>
      <c r="D335" s="16">
        <f t="shared" si="188"/>
        <v>7.258042795968155</v>
      </c>
      <c r="E335" s="16">
        <f t="shared" si="189"/>
        <v>28.234584063436557</v>
      </c>
      <c r="F335" s="16">
        <f t="shared" si="190"/>
        <v>52.120201960810007</v>
      </c>
      <c r="G335" s="16">
        <f t="shared" si="191"/>
        <v>96.213062493270343</v>
      </c>
      <c r="H335" s="16">
        <f t="shared" si="192"/>
        <v>50.365462667210352</v>
      </c>
      <c r="I335" s="16">
        <f t="shared" si="193"/>
        <v>62.693230972226871</v>
      </c>
      <c r="J335" s="16">
        <f t="shared" si="194"/>
        <v>301.05611230615284</v>
      </c>
      <c r="AW335">
        <v>35</v>
      </c>
      <c r="AX335">
        <f t="shared" si="195"/>
        <v>0.74295096934495097</v>
      </c>
      <c r="AY335">
        <f t="shared" si="196"/>
        <v>1.110774005642972</v>
      </c>
      <c r="AZ335">
        <f t="shared" si="197"/>
        <v>3.2252971300782631</v>
      </c>
      <c r="BA335">
        <f t="shared" si="198"/>
        <v>12.546760264260492</v>
      </c>
      <c r="BB335">
        <f t="shared" si="199"/>
        <v>23.16094607442675</v>
      </c>
      <c r="BC335">
        <f t="shared" si="200"/>
        <v>45.832371421114004</v>
      </c>
      <c r="BD335">
        <f t="shared" si="201"/>
        <v>23.215070596122125</v>
      </c>
      <c r="BE335">
        <f t="shared" si="202"/>
        <v>34.13451983581075</v>
      </c>
    </row>
    <row r="336" spans="1:57" x14ac:dyDescent="0.35">
      <c r="A336" s="9">
        <v>30</v>
      </c>
      <c r="B336" s="16">
        <f t="shared" si="186"/>
        <v>1.7127210327009126</v>
      </c>
      <c r="C336" s="16">
        <f t="shared" si="187"/>
        <v>2.5606615786766098</v>
      </c>
      <c r="D336" s="16">
        <f t="shared" si="188"/>
        <v>7.4352608170972463</v>
      </c>
      <c r="E336" s="16">
        <f t="shared" si="189"/>
        <v>28.923981640136535</v>
      </c>
      <c r="F336" s="16">
        <f t="shared" si="190"/>
        <v>53.392809371925608</v>
      </c>
      <c r="G336" s="16">
        <f t="shared" si="191"/>
        <v>98.619106130664164</v>
      </c>
      <c r="H336" s="16">
        <f t="shared" si="192"/>
        <v>51.697987645934305</v>
      </c>
      <c r="I336" s="16">
        <f t="shared" si="193"/>
        <v>64.650381411194004</v>
      </c>
      <c r="J336" s="16">
        <f t="shared" si="194"/>
        <v>308.99290962832941</v>
      </c>
      <c r="AW336">
        <v>36</v>
      </c>
      <c r="AX336">
        <f t="shared" si="195"/>
        <v>0.74675962887717917</v>
      </c>
      <c r="AY336">
        <f t="shared" si="196"/>
        <v>1.1164682710511906</v>
      </c>
      <c r="AZ336">
        <f t="shared" si="197"/>
        <v>3.2418312745448512</v>
      </c>
      <c r="BA336">
        <f t="shared" si="198"/>
        <v>12.611079903174474</v>
      </c>
      <c r="BB336">
        <f t="shared" si="199"/>
        <v>23.279678213802736</v>
      </c>
      <c r="BC336">
        <f t="shared" si="200"/>
        <v>46.228747263994634</v>
      </c>
      <c r="BD336">
        <f t="shared" si="201"/>
        <v>23.480588393636559</v>
      </c>
      <c r="BE336">
        <f t="shared" si="202"/>
        <v>34.731834130022698</v>
      </c>
    </row>
    <row r="337" spans="1:57" x14ac:dyDescent="0.35">
      <c r="A337" s="9">
        <v>31</v>
      </c>
      <c r="B337" s="16">
        <f t="shared" si="186"/>
        <v>1.7542947121567352</v>
      </c>
      <c r="C337" s="16">
        <f t="shared" si="187"/>
        <v>2.6228177159775363</v>
      </c>
      <c r="D337" s="16">
        <f t="shared" si="188"/>
        <v>7.6157403838092748</v>
      </c>
      <c r="E337" s="16">
        <f t="shared" si="189"/>
        <v>29.62606698756575</v>
      </c>
      <c r="F337" s="16">
        <f t="shared" si="190"/>
        <v>54.688838030237704</v>
      </c>
      <c r="G337" s="16">
        <f t="shared" si="191"/>
        <v>101.0577083000241</v>
      </c>
      <c r="H337" s="16">
        <f t="shared" si="192"/>
        <v>53.036077760635848</v>
      </c>
      <c r="I337" s="16">
        <f t="shared" si="193"/>
        <v>66.586962623177868</v>
      </c>
      <c r="J337" s="16">
        <f t="shared" si="194"/>
        <v>316.98850651358487</v>
      </c>
      <c r="AW337">
        <v>37</v>
      </c>
      <c r="AX337">
        <f t="shared" si="195"/>
        <v>0.74612650669933156</v>
      </c>
      <c r="AY337">
        <f t="shared" si="196"/>
        <v>1.1155217002994635</v>
      </c>
      <c r="AZ337">
        <f t="shared" si="197"/>
        <v>3.2390827659252306</v>
      </c>
      <c r="BA337">
        <f t="shared" si="198"/>
        <v>12.600387902610233</v>
      </c>
      <c r="BB337">
        <f t="shared" si="199"/>
        <v>23.259941098939581</v>
      </c>
      <c r="BC337">
        <f t="shared" si="200"/>
        <v>46.379415220845232</v>
      </c>
      <c r="BD337">
        <f t="shared" si="201"/>
        <v>23.635722651335509</v>
      </c>
      <c r="BE337">
        <f t="shared" si="202"/>
        <v>35.214886040978698</v>
      </c>
    </row>
    <row r="338" spans="1:57" x14ac:dyDescent="0.35">
      <c r="A338" s="9">
        <v>32</v>
      </c>
      <c r="B338" s="16">
        <f t="shared" ref="B338:B366" si="203">BG208+BP208+BY208+AX332</f>
        <v>1.7966982846933996</v>
      </c>
      <c r="C338" s="16">
        <f t="shared" ref="C338:C366" si="204">BH208+BQ208+BZ208+AY332</f>
        <v>2.686214613032063</v>
      </c>
      <c r="D338" s="16">
        <f t="shared" ref="D338:D366" si="205">BI208+BR208+CA208+AZ332</f>
        <v>7.7998226805564634</v>
      </c>
      <c r="E338" s="16">
        <f t="shared" ref="E338:E366" si="206">BJ208+BS208+CB208+BA332</f>
        <v>30.342167350736126</v>
      </c>
      <c r="F338" s="16">
        <f t="shared" ref="F338:F366" si="207">BK208+BT208+CC208+BB332</f>
        <v>56.010737990541465</v>
      </c>
      <c r="G338" s="16">
        <f t="shared" ref="G338:G366" si="208">BL208+BU208+CD208+BC332</f>
        <v>103.53547579416016</v>
      </c>
      <c r="H338" s="16">
        <f t="shared" ref="H338:H366" si="209">BM208+BV208+CE208+BD332</f>
        <v>54.385023224451601</v>
      </c>
      <c r="I338" s="16">
        <f t="shared" ref="I338:I366" si="210">BN208+BW208+CF208+BE332</f>
        <v>68.511390001148982</v>
      </c>
      <c r="J338" s="16">
        <f t="shared" si="194"/>
        <v>325.06752993932025</v>
      </c>
      <c r="AW338">
        <v>38</v>
      </c>
      <c r="AX338">
        <f t="shared" si="195"/>
        <v>0.74142309471130474</v>
      </c>
      <c r="AY338">
        <f t="shared" si="196"/>
        <v>1.1084897049327491</v>
      </c>
      <c r="AZ338">
        <f t="shared" si="197"/>
        <v>3.2186643240461743</v>
      </c>
      <c r="BA338">
        <f t="shared" si="198"/>
        <v>12.520957919915885</v>
      </c>
      <c r="BB338">
        <f t="shared" si="199"/>
        <v>23.113315714606962</v>
      </c>
      <c r="BC338">
        <f t="shared" si="200"/>
        <v>46.29238065884303</v>
      </c>
      <c r="BD338">
        <f t="shared" si="201"/>
        <v>23.679486279457588</v>
      </c>
      <c r="BE338">
        <f t="shared" si="202"/>
        <v>35.573008754542236</v>
      </c>
    </row>
    <row r="339" spans="1:57" x14ac:dyDescent="0.35">
      <c r="A339" s="9">
        <v>33</v>
      </c>
      <c r="B339" s="16">
        <f t="shared" si="203"/>
        <v>1.838317030261071</v>
      </c>
      <c r="C339" s="16">
        <f t="shared" si="204"/>
        <v>2.7484381279496057</v>
      </c>
      <c r="D339" s="16">
        <f t="shared" si="205"/>
        <v>7.9804978881751039</v>
      </c>
      <c r="E339" s="16">
        <f t="shared" si="206"/>
        <v>31.045013762791054</v>
      </c>
      <c r="F339" s="16">
        <f t="shared" si="207"/>
        <v>57.308171551504458</v>
      </c>
      <c r="G339" s="16">
        <f t="shared" si="208"/>
        <v>105.98100082942014</v>
      </c>
      <c r="H339" s="16">
        <f t="shared" si="209"/>
        <v>55.719488384649466</v>
      </c>
      <c r="I339" s="16">
        <f t="shared" si="210"/>
        <v>70.40864398496818</v>
      </c>
      <c r="J339" s="16">
        <f t="shared" si="194"/>
        <v>333.0295715597191</v>
      </c>
      <c r="AW339">
        <v>39</v>
      </c>
      <c r="AX339">
        <f t="shared" si="195"/>
        <v>0.73319847873184463</v>
      </c>
      <c r="AY339">
        <f t="shared" si="196"/>
        <v>1.0961932142983335</v>
      </c>
      <c r="AZ339">
        <f t="shared" si="197"/>
        <v>3.1829596390681907</v>
      </c>
      <c r="BA339">
        <f t="shared" si="198"/>
        <v>12.382062771759772</v>
      </c>
      <c r="BB339">
        <f t="shared" si="199"/>
        <v>22.856919404429046</v>
      </c>
      <c r="BC339">
        <f t="shared" si="200"/>
        <v>45.987900708025066</v>
      </c>
      <c r="BD339">
        <f t="shared" si="201"/>
        <v>23.616908890174319</v>
      </c>
      <c r="BE339">
        <f t="shared" si="202"/>
        <v>35.801572755760951</v>
      </c>
    </row>
    <row r="340" spans="1:57" x14ac:dyDescent="0.35">
      <c r="A340" s="9">
        <v>34</v>
      </c>
      <c r="B340" s="16">
        <f t="shared" si="203"/>
        <v>1.8769796547118003</v>
      </c>
      <c r="C340" s="16">
        <f t="shared" si="204"/>
        <v>2.8062419938866423</v>
      </c>
      <c r="D340" s="16">
        <f t="shared" si="205"/>
        <v>8.1483399892388881</v>
      </c>
      <c r="E340" s="16">
        <f t="shared" si="206"/>
        <v>31.697937980116102</v>
      </c>
      <c r="F340" s="16">
        <f t="shared" si="207"/>
        <v>58.513450226608242</v>
      </c>
      <c r="G340" s="16">
        <f t="shared" si="208"/>
        <v>108.29184822521459</v>
      </c>
      <c r="H340" s="16">
        <f t="shared" si="209"/>
        <v>57.000144002847549</v>
      </c>
      <c r="I340" s="16">
        <f t="shared" si="210"/>
        <v>72.250202507712231</v>
      </c>
      <c r="J340" s="16">
        <f t="shared" si="194"/>
        <v>340.58514458033602</v>
      </c>
      <c r="AW340">
        <v>40</v>
      </c>
      <c r="AX340">
        <f t="shared" si="195"/>
        <v>0.72206770382341645</v>
      </c>
      <c r="AY340">
        <f t="shared" si="196"/>
        <v>1.0795517723444374</v>
      </c>
      <c r="AZ340">
        <f t="shared" si="197"/>
        <v>3.1346387432769749</v>
      </c>
      <c r="BA340">
        <f t="shared" si="198"/>
        <v>12.194089177143393</v>
      </c>
      <c r="BB340">
        <f t="shared" si="199"/>
        <v>22.509925742588912</v>
      </c>
      <c r="BC340">
        <f t="shared" si="200"/>
        <v>45.493087495233915</v>
      </c>
      <c r="BD340">
        <f t="shared" si="201"/>
        <v>23.457022368149989</v>
      </c>
      <c r="BE340">
        <f t="shared" si="202"/>
        <v>35.901040066865818</v>
      </c>
    </row>
    <row r="341" spans="1:57" x14ac:dyDescent="0.35">
      <c r="A341" s="9">
        <v>35</v>
      </c>
      <c r="B341" s="16">
        <f t="shared" si="203"/>
        <v>1.9105239772085045</v>
      </c>
      <c r="C341" s="16">
        <f t="shared" si="204"/>
        <v>2.8563935691636693</v>
      </c>
      <c r="D341" s="16">
        <f t="shared" si="205"/>
        <v>8.2939625290067944</v>
      </c>
      <c r="E341" s="16">
        <f t="shared" si="206"/>
        <v>32.264425662290151</v>
      </c>
      <c r="F341" s="16">
        <f t="shared" si="207"/>
        <v>59.559169630049283</v>
      </c>
      <c r="G341" s="16">
        <f t="shared" si="208"/>
        <v>110.36030658981764</v>
      </c>
      <c r="H341" s="16">
        <f t="shared" si="209"/>
        <v>58.183476830039247</v>
      </c>
      <c r="I341" s="16">
        <f t="shared" si="210"/>
        <v>74.000766195908597</v>
      </c>
      <c r="J341" s="16">
        <f t="shared" si="194"/>
        <v>347.42902498348394</v>
      </c>
      <c r="AW341">
        <v>41</v>
      </c>
      <c r="AX341">
        <f t="shared" si="195"/>
        <v>0.70863800889269069</v>
      </c>
      <c r="AY341">
        <f t="shared" si="196"/>
        <v>1.0594732521617152</v>
      </c>
      <c r="AZ341">
        <f t="shared" si="197"/>
        <v>3.0763377808916825</v>
      </c>
      <c r="BA341">
        <f t="shared" si="198"/>
        <v>11.967292026765442</v>
      </c>
      <c r="BB341">
        <f t="shared" si="199"/>
        <v>22.09126495214565</v>
      </c>
      <c r="BC341">
        <f t="shared" si="200"/>
        <v>44.837807339348011</v>
      </c>
      <c r="BD341">
        <f t="shared" si="201"/>
        <v>23.211157708616419</v>
      </c>
      <c r="BE341">
        <f t="shared" si="202"/>
        <v>35.875888837733385</v>
      </c>
    </row>
    <row r="342" spans="1:57" x14ac:dyDescent="0.35">
      <c r="A342" s="9">
        <v>36</v>
      </c>
      <c r="B342" s="16">
        <f t="shared" si="203"/>
        <v>1.9370460021041676</v>
      </c>
      <c r="C342" s="16">
        <f t="shared" si="204"/>
        <v>2.8960462206126509</v>
      </c>
      <c r="D342" s="16">
        <f t="shared" si="205"/>
        <v>8.4090998857226307</v>
      </c>
      <c r="E342" s="16">
        <f t="shared" si="206"/>
        <v>32.712322632371539</v>
      </c>
      <c r="F342" s="16">
        <f t="shared" si="207"/>
        <v>60.385974108054953</v>
      </c>
      <c r="G342" s="16">
        <f t="shared" si="208"/>
        <v>112.08641868244271</v>
      </c>
      <c r="H342" s="16">
        <f t="shared" si="209"/>
        <v>59.22726267752752</v>
      </c>
      <c r="I342" s="16">
        <f t="shared" si="210"/>
        <v>75.622697011321463</v>
      </c>
      <c r="J342" s="16">
        <f t="shared" si="194"/>
        <v>353.27686722015761</v>
      </c>
      <c r="AW342">
        <v>42</v>
      </c>
      <c r="AX342">
        <f t="shared" si="195"/>
        <v>0.69346572115261707</v>
      </c>
      <c r="AY342">
        <f t="shared" si="196"/>
        <v>1.0367894095890777</v>
      </c>
      <c r="AZ342">
        <f t="shared" si="197"/>
        <v>3.0104718783975692</v>
      </c>
      <c r="BA342">
        <f t="shared" si="198"/>
        <v>11.71106642805208</v>
      </c>
      <c r="BB342">
        <f t="shared" si="199"/>
        <v>21.618280121823183</v>
      </c>
      <c r="BC342">
        <f t="shared" si="200"/>
        <v>44.051837055415533</v>
      </c>
      <c r="BD342">
        <f t="shared" si="201"/>
        <v>22.891626357636145</v>
      </c>
      <c r="BE342">
        <f t="shared" si="202"/>
        <v>35.733562861723186</v>
      </c>
    </row>
    <row r="343" spans="1:57" x14ac:dyDescent="0.35">
      <c r="A343" s="9">
        <v>37</v>
      </c>
      <c r="B343" s="16">
        <f t="shared" si="203"/>
        <v>1.9551015457767633</v>
      </c>
      <c r="C343" s="16">
        <f t="shared" si="204"/>
        <v>2.9230407726043568</v>
      </c>
      <c r="D343" s="16">
        <f t="shared" si="205"/>
        <v>8.487482572591686</v>
      </c>
      <c r="E343" s="16">
        <f t="shared" si="206"/>
        <v>33.017239897774246</v>
      </c>
      <c r="F343" s="16">
        <f t="shared" si="207"/>
        <v>60.948842306092516</v>
      </c>
      <c r="G343" s="16">
        <f t="shared" si="208"/>
        <v>113.3885891555862</v>
      </c>
      <c r="H343" s="16">
        <f t="shared" si="209"/>
        <v>60.094356745703507</v>
      </c>
      <c r="I343" s="16">
        <f t="shared" si="210"/>
        <v>77.07945123259951</v>
      </c>
      <c r="J343" s="16">
        <f t="shared" si="194"/>
        <v>357.89410422872879</v>
      </c>
      <c r="AW343">
        <v>43</v>
      </c>
      <c r="AX343">
        <f t="shared" si="195"/>
        <v>0.67703532114492337</v>
      </c>
      <c r="AY343">
        <f t="shared" si="196"/>
        <v>1.0122245836666439</v>
      </c>
      <c r="AZ343">
        <f t="shared" si="197"/>
        <v>2.9391442616672552</v>
      </c>
      <c r="BA343">
        <f t="shared" si="198"/>
        <v>11.433594160771516</v>
      </c>
      <c r="BB343">
        <f t="shared" si="199"/>
        <v>21.106074573595727</v>
      </c>
      <c r="BC343">
        <f t="shared" si="200"/>
        <v>43.163069247739621</v>
      </c>
      <c r="BD343">
        <f t="shared" si="201"/>
        <v>22.510770762586077</v>
      </c>
      <c r="BE343">
        <f t="shared" si="202"/>
        <v>35.483528375903454</v>
      </c>
    </row>
    <row r="344" spans="1:57" x14ac:dyDescent="0.35">
      <c r="A344" s="9">
        <v>38</v>
      </c>
      <c r="B344" s="16">
        <f t="shared" si="203"/>
        <v>1.9638473057386965</v>
      </c>
      <c r="C344" s="16">
        <f t="shared" si="204"/>
        <v>2.9361164171975309</v>
      </c>
      <c r="D344" s="16">
        <f t="shared" si="205"/>
        <v>8.5254496466914045</v>
      </c>
      <c r="E344" s="16">
        <f t="shared" si="206"/>
        <v>33.164935988228095</v>
      </c>
      <c r="F344" s="16">
        <f t="shared" si="207"/>
        <v>61.221484893848768</v>
      </c>
      <c r="G344" s="16">
        <f t="shared" si="208"/>
        <v>114.21151388026162</v>
      </c>
      <c r="H344" s="16">
        <f t="shared" si="209"/>
        <v>60.755535970116767</v>
      </c>
      <c r="I344" s="16">
        <f t="shared" si="210"/>
        <v>78.338404233494472</v>
      </c>
      <c r="J344" s="16">
        <f t="shared" si="194"/>
        <v>361.11728833557737</v>
      </c>
      <c r="AW344">
        <v>44</v>
      </c>
      <c r="AX344">
        <f t="shared" si="195"/>
        <v>0.65975318962054974</v>
      </c>
      <c r="AY344">
        <f t="shared" si="196"/>
        <v>0.98638634769758315</v>
      </c>
      <c r="AZ344">
        <f t="shared" si="197"/>
        <v>2.8641191099316803</v>
      </c>
      <c r="BA344">
        <f t="shared" si="198"/>
        <v>11.14173807599796</v>
      </c>
      <c r="BB344">
        <f t="shared" si="199"/>
        <v>20.567316926317762</v>
      </c>
      <c r="BC344">
        <f t="shared" si="200"/>
        <v>42.196517045603734</v>
      </c>
      <c r="BD344">
        <f t="shared" si="201"/>
        <v>22.080330089771984</v>
      </c>
      <c r="BE344">
        <f t="shared" si="202"/>
        <v>35.136474696836189</v>
      </c>
    </row>
    <row r="345" spans="1:57" x14ac:dyDescent="0.35">
      <c r="A345" s="9">
        <v>39</v>
      </c>
      <c r="B345" s="16">
        <f t="shared" si="203"/>
        <v>1.9630746709130911</v>
      </c>
      <c r="C345" s="16">
        <f t="shared" si="204"/>
        <v>2.9349612633373861</v>
      </c>
      <c r="D345" s="16">
        <f t="shared" si="205"/>
        <v>8.5220954860691762</v>
      </c>
      <c r="E345" s="16">
        <f t="shared" si="206"/>
        <v>33.151887934818539</v>
      </c>
      <c r="F345" s="16">
        <f t="shared" si="207"/>
        <v>61.19739857554589</v>
      </c>
      <c r="G345" s="16">
        <f t="shared" si="208"/>
        <v>114.52951211041012</v>
      </c>
      <c r="H345" s="16">
        <f t="shared" si="209"/>
        <v>61.191279973291358</v>
      </c>
      <c r="I345" s="16">
        <f t="shared" si="210"/>
        <v>79.372997997755732</v>
      </c>
      <c r="J345" s="16">
        <f t="shared" si="194"/>
        <v>362.86320801214129</v>
      </c>
      <c r="AW345">
        <v>45</v>
      </c>
      <c r="AX345">
        <f t="shared" si="195"/>
        <v>0.64195024181776295</v>
      </c>
      <c r="AY345">
        <f t="shared" si="196"/>
        <v>0.95976944771481643</v>
      </c>
      <c r="AZ345">
        <f t="shared" si="197"/>
        <v>2.7868329917025227</v>
      </c>
      <c r="BA345">
        <f t="shared" si="198"/>
        <v>10.84108658310651</v>
      </c>
      <c r="BB345">
        <f t="shared" si="199"/>
        <v>20.012323217392758</v>
      </c>
      <c r="BC345">
        <f t="shared" si="200"/>
        <v>41.173886844309138</v>
      </c>
      <c r="BD345">
        <f t="shared" si="201"/>
        <v>21.611055633318557</v>
      </c>
      <c r="BE345">
        <f t="shared" si="202"/>
        <v>34.70366729286399</v>
      </c>
    </row>
    <row r="346" spans="1:57" x14ac:dyDescent="0.35">
      <c r="A346" s="9">
        <v>40</v>
      </c>
      <c r="B346" s="16">
        <f t="shared" si="203"/>
        <v>1.9531396762038518</v>
      </c>
      <c r="C346" s="16">
        <f t="shared" si="204"/>
        <v>2.9201076130635961</v>
      </c>
      <c r="D346" s="16">
        <f t="shared" si="205"/>
        <v>8.4789657086744405</v>
      </c>
      <c r="E346" s="16">
        <f t="shared" si="206"/>
        <v>32.984108361217039</v>
      </c>
      <c r="F346" s="16">
        <f t="shared" si="207"/>
        <v>60.887682475554421</v>
      </c>
      <c r="G346" s="16">
        <f t="shared" si="208"/>
        <v>114.3451226150664</v>
      </c>
      <c r="H346" s="16">
        <f t="shared" si="209"/>
        <v>61.392351826612455</v>
      </c>
      <c r="I346" s="16">
        <f t="shared" si="210"/>
        <v>80.164085517182372</v>
      </c>
      <c r="J346" s="16">
        <f t="shared" si="194"/>
        <v>363.12556379357454</v>
      </c>
      <c r="AW346">
        <v>46</v>
      </c>
      <c r="AX346">
        <f t="shared" si="195"/>
        <v>0.6238893298047703</v>
      </c>
      <c r="AY346">
        <f t="shared" si="196"/>
        <v>0.9327668696040089</v>
      </c>
      <c r="AZ346">
        <f t="shared" si="197"/>
        <v>2.7084269998058286</v>
      </c>
      <c r="BA346">
        <f t="shared" si="198"/>
        <v>10.536078658585303</v>
      </c>
      <c r="BB346">
        <f t="shared" si="199"/>
        <v>19.449287665320316</v>
      </c>
      <c r="BC346">
        <f t="shared" si="200"/>
        <v>40.113528481031302</v>
      </c>
      <c r="BD346">
        <f t="shared" si="201"/>
        <v>21.112512930823051</v>
      </c>
      <c r="BE346">
        <f t="shared" si="202"/>
        <v>34.19644582120042</v>
      </c>
    </row>
    <row r="347" spans="1:57" x14ac:dyDescent="0.35">
      <c r="A347" s="9">
        <v>41</v>
      </c>
      <c r="B347" s="16">
        <f t="shared" si="203"/>
        <v>1.9348277778733722</v>
      </c>
      <c r="C347" s="16">
        <f t="shared" si="204"/>
        <v>2.8927297893595538</v>
      </c>
      <c r="D347" s="16">
        <f t="shared" si="205"/>
        <v>8.3994701355228827</v>
      </c>
      <c r="E347" s="16">
        <f t="shared" si="206"/>
        <v>32.674861845880216</v>
      </c>
      <c r="F347" s="16">
        <f t="shared" si="207"/>
        <v>60.316822610970675</v>
      </c>
      <c r="G347" s="16">
        <f t="shared" si="208"/>
        <v>113.68431271760446</v>
      </c>
      <c r="H347" s="16">
        <f t="shared" si="209"/>
        <v>61.359272384284893</v>
      </c>
      <c r="I347" s="16">
        <f t="shared" si="210"/>
        <v>80.700456633214216</v>
      </c>
      <c r="J347" s="16">
        <f t="shared" si="194"/>
        <v>361.96275389471026</v>
      </c>
      <c r="AW347">
        <v>47</v>
      </c>
      <c r="AX347">
        <f t="shared" si="195"/>
        <v>0.60577468129187373</v>
      </c>
      <c r="AY347">
        <f t="shared" si="196"/>
        <v>0.90568395091931375</v>
      </c>
      <c r="AZ347">
        <f t="shared" si="197"/>
        <v>2.6297877271327814</v>
      </c>
      <c r="BA347">
        <f t="shared" si="198"/>
        <v>10.230163246208836</v>
      </c>
      <c r="BB347">
        <f t="shared" si="199"/>
        <v>18.884576917672586</v>
      </c>
      <c r="BC347">
        <f t="shared" si="200"/>
        <v>39.030617265910458</v>
      </c>
      <c r="BD347">
        <f t="shared" si="201"/>
        <v>20.59301627165026</v>
      </c>
      <c r="BE347">
        <f t="shared" si="202"/>
        <v>33.625851318105383</v>
      </c>
    </row>
    <row r="348" spans="1:57" x14ac:dyDescent="0.35">
      <c r="A348" s="9">
        <v>42</v>
      </c>
      <c r="B348" s="16">
        <f t="shared" si="203"/>
        <v>1.9091976542107338</v>
      </c>
      <c r="C348" s="16">
        <f t="shared" si="204"/>
        <v>2.8544106050519069</v>
      </c>
      <c r="D348" s="16">
        <f t="shared" si="205"/>
        <v>8.2882046984974185</v>
      </c>
      <c r="E348" s="16">
        <f t="shared" si="206"/>
        <v>32.242027068880056</v>
      </c>
      <c r="F348" s="16">
        <f t="shared" si="207"/>
        <v>59.517822493163912</v>
      </c>
      <c r="G348" s="16">
        <f t="shared" si="208"/>
        <v>112.59007039312078</v>
      </c>
      <c r="H348" s="16">
        <f t="shared" si="209"/>
        <v>61.100972320977533</v>
      </c>
      <c r="I348" s="16">
        <f t="shared" si="210"/>
        <v>80.978650478150797</v>
      </c>
      <c r="J348" s="16">
        <f t="shared" si="194"/>
        <v>359.48135571205319</v>
      </c>
      <c r="AW348">
        <v>48</v>
      </c>
      <c r="AX348">
        <f t="shared" si="195"/>
        <v>0.58776168728961198</v>
      </c>
      <c r="AY348">
        <f t="shared" si="196"/>
        <v>0.87875301425312158</v>
      </c>
      <c r="AZ348">
        <f t="shared" si="197"/>
        <v>2.5515897567999137</v>
      </c>
      <c r="BA348">
        <f t="shared" si="198"/>
        <v>9.9259645484304286</v>
      </c>
      <c r="BB348">
        <f t="shared" si="199"/>
        <v>18.323035174085941</v>
      </c>
      <c r="BC348">
        <f t="shared" si="200"/>
        <v>37.937462906835826</v>
      </c>
      <c r="BD348">
        <f t="shared" si="201"/>
        <v>20.059651849876158</v>
      </c>
      <c r="BE348">
        <f t="shared" si="202"/>
        <v>33.002363281505389</v>
      </c>
    </row>
    <row r="349" spans="1:57" x14ac:dyDescent="0.35">
      <c r="A349" s="9">
        <v>43</v>
      </c>
      <c r="B349" s="16">
        <f t="shared" si="203"/>
        <v>1.8774368500844958</v>
      </c>
      <c r="C349" s="16">
        <f t="shared" si="204"/>
        <v>2.8069255393108286</v>
      </c>
      <c r="D349" s="16">
        <f t="shared" si="205"/>
        <v>8.1503247647951298</v>
      </c>
      <c r="E349" s="16">
        <f t="shared" si="206"/>
        <v>31.705658975137087</v>
      </c>
      <c r="F349" s="16">
        <f t="shared" si="207"/>
        <v>58.527702953651364</v>
      </c>
      <c r="G349" s="16">
        <f t="shared" si="208"/>
        <v>111.11585894495553</v>
      </c>
      <c r="H349" s="16">
        <f t="shared" si="209"/>
        <v>60.63297527279974</v>
      </c>
      <c r="I349" s="16">
        <f t="shared" si="210"/>
        <v>81.002231447989459</v>
      </c>
      <c r="J349" s="16">
        <f t="shared" si="194"/>
        <v>355.81911474872362</v>
      </c>
      <c r="AW349">
        <v>49</v>
      </c>
      <c r="AX349">
        <f t="shared" si="195"/>
        <v>0.56996608494848788</v>
      </c>
      <c r="AY349">
        <f t="shared" si="196"/>
        <v>0.85214709635155672</v>
      </c>
      <c r="AZ349">
        <f t="shared" si="197"/>
        <v>2.4743355266729292</v>
      </c>
      <c r="BA349">
        <f t="shared" si="198"/>
        <v>9.6254371037606195</v>
      </c>
      <c r="BB349">
        <f t="shared" si="199"/>
        <v>17.768270454486593</v>
      </c>
      <c r="BC349">
        <f t="shared" si="200"/>
        <v>36.84387354496333</v>
      </c>
      <c r="BD349">
        <f t="shared" si="201"/>
        <v>19.518356067641651</v>
      </c>
      <c r="BE349">
        <f t="shared" si="202"/>
        <v>32.335726905706174</v>
      </c>
    </row>
    <row r="350" spans="1:57" x14ac:dyDescent="0.35">
      <c r="A350" s="9">
        <v>44</v>
      </c>
      <c r="B350" s="16">
        <f t="shared" si="203"/>
        <v>1.8407467814963554</v>
      </c>
      <c r="C350" s="16">
        <f t="shared" si="204"/>
        <v>2.7520708098138114</v>
      </c>
      <c r="D350" s="16">
        <f t="shared" si="205"/>
        <v>7.991045918946071</v>
      </c>
      <c r="E350" s="16">
        <f t="shared" si="206"/>
        <v>31.086046761614373</v>
      </c>
      <c r="F350" s="16">
        <f t="shared" si="207"/>
        <v>57.383917246249737</v>
      </c>
      <c r="G350" s="16">
        <f t="shared" si="208"/>
        <v>109.31987539187492</v>
      </c>
      <c r="H350" s="16">
        <f t="shared" si="209"/>
        <v>59.975436356387384</v>
      </c>
      <c r="I350" s="16">
        <f t="shared" si="210"/>
        <v>80.780724385895695</v>
      </c>
      <c r="J350" s="16">
        <f t="shared" si="194"/>
        <v>351.12986365227835</v>
      </c>
      <c r="AW350">
        <v>50</v>
      </c>
      <c r="AX350">
        <f t="shared" si="195"/>
        <v>0.55247206905402191</v>
      </c>
      <c r="AY350">
        <f t="shared" si="196"/>
        <v>0.8259920754798421</v>
      </c>
      <c r="AZ350">
        <f t="shared" si="197"/>
        <v>2.3983905429713634</v>
      </c>
      <c r="BA350">
        <f t="shared" si="198"/>
        <v>9.3300027715589238</v>
      </c>
      <c r="BB350">
        <f t="shared" si="199"/>
        <v>17.222907468939741</v>
      </c>
      <c r="BC350">
        <f t="shared" si="200"/>
        <v>35.757528516385989</v>
      </c>
      <c r="BD350">
        <f t="shared" si="201"/>
        <v>18.974024435680612</v>
      </c>
      <c r="BE350">
        <f t="shared" si="202"/>
        <v>31.634851939243823</v>
      </c>
    </row>
    <row r="351" spans="1:57" x14ac:dyDescent="0.35">
      <c r="A351" s="9">
        <v>45</v>
      </c>
      <c r="B351" s="16">
        <f t="shared" si="203"/>
        <v>1.8002621709982205</v>
      </c>
      <c r="C351" s="16">
        <f t="shared" si="204"/>
        <v>2.691542921937768</v>
      </c>
      <c r="D351" s="16">
        <f t="shared" si="205"/>
        <v>7.8152942160213179</v>
      </c>
      <c r="E351" s="16">
        <f t="shared" si="206"/>
        <v>30.402353323863132</v>
      </c>
      <c r="F351" s="16">
        <f t="shared" si="207"/>
        <v>56.121839505886598</v>
      </c>
      <c r="G351" s="16">
        <f t="shared" si="208"/>
        <v>107.2605500102557</v>
      </c>
      <c r="H351" s="16">
        <f t="shared" si="209"/>
        <v>59.151280249968544</v>
      </c>
      <c r="I351" s="16">
        <f t="shared" si="210"/>
        <v>80.328386451081187</v>
      </c>
      <c r="J351" s="16">
        <f t="shared" si="194"/>
        <v>345.57150885001244</v>
      </c>
      <c r="AW351">
        <v>51</v>
      </c>
      <c r="AX351">
        <f t="shared" si="195"/>
        <v>0.53533917063985248</v>
      </c>
      <c r="AY351">
        <f t="shared" si="196"/>
        <v>0.80037695552574828</v>
      </c>
      <c r="AZ351">
        <f t="shared" si="197"/>
        <v>2.3240132416887986</v>
      </c>
      <c r="BA351">
        <f t="shared" si="198"/>
        <v>9.0406668962399355</v>
      </c>
      <c r="BB351">
        <f t="shared" si="199"/>
        <v>16.688802053317122</v>
      </c>
      <c r="BC351">
        <f t="shared" si="200"/>
        <v>34.684331951447341</v>
      </c>
      <c r="BD351">
        <f t="shared" si="201"/>
        <v>18.430633819517858</v>
      </c>
      <c r="BE351">
        <f t="shared" si="202"/>
        <v>30.907766707878661</v>
      </c>
    </row>
    <row r="352" spans="1:57" x14ac:dyDescent="0.35">
      <c r="A352" s="9">
        <v>46</v>
      </c>
      <c r="B352" s="16">
        <f t="shared" si="203"/>
        <v>1.7570022498444757</v>
      </c>
      <c r="C352" s="16">
        <f t="shared" si="204"/>
        <v>2.6268657118843093</v>
      </c>
      <c r="D352" s="16">
        <f t="shared" si="205"/>
        <v>7.6274943405226647</v>
      </c>
      <c r="E352" s="16">
        <f t="shared" si="206"/>
        <v>29.67179117082442</v>
      </c>
      <c r="F352" s="16">
        <f t="shared" si="207"/>
        <v>54.773243511847809</v>
      </c>
      <c r="G352" s="16">
        <f t="shared" si="208"/>
        <v>104.99336366194547</v>
      </c>
      <c r="H352" s="16">
        <f t="shared" si="209"/>
        <v>58.184591159362022</v>
      </c>
      <c r="I352" s="16">
        <f t="shared" si="210"/>
        <v>79.662956326832699</v>
      </c>
      <c r="J352" s="16">
        <f t="shared" si="194"/>
        <v>339.29730813306389</v>
      </c>
      <c r="AW352">
        <v>52</v>
      </c>
      <c r="AX352">
        <f t="shared" si="195"/>
        <v>0.5186079191114259</v>
      </c>
      <c r="AY352">
        <f t="shared" si="196"/>
        <v>0.77536233134935584</v>
      </c>
      <c r="AZ352">
        <f t="shared" si="197"/>
        <v>2.251379568991891</v>
      </c>
      <c r="BA352">
        <f t="shared" si="198"/>
        <v>8.75811392772669</v>
      </c>
      <c r="BB352">
        <f t="shared" si="199"/>
        <v>16.167217681808438</v>
      </c>
      <c r="BC352">
        <f t="shared" si="200"/>
        <v>33.628732209575944</v>
      </c>
      <c r="BD352">
        <f t="shared" si="201"/>
        <v>17.89136646784938</v>
      </c>
      <c r="BE352">
        <f t="shared" si="202"/>
        <v>30.161613250032531</v>
      </c>
    </row>
    <row r="353" spans="1:57" x14ac:dyDescent="0.35">
      <c r="A353" s="9">
        <v>47</v>
      </c>
      <c r="B353" s="16">
        <f t="shared" si="203"/>
        <v>1.7118474407246094</v>
      </c>
      <c r="C353" s="16">
        <f t="shared" si="204"/>
        <v>2.5593554854095522</v>
      </c>
      <c r="D353" s="16">
        <f t="shared" si="205"/>
        <v>7.431468381512282</v>
      </c>
      <c r="E353" s="16">
        <f t="shared" si="206"/>
        <v>28.909228648959857</v>
      </c>
      <c r="F353" s="16">
        <f t="shared" si="207"/>
        <v>53.365575789241092</v>
      </c>
      <c r="G353" s="16">
        <f t="shared" si="208"/>
        <v>102.56884886299602</v>
      </c>
      <c r="H353" s="16">
        <f t="shared" si="209"/>
        <v>57.099326427099996</v>
      </c>
      <c r="I353" s="16">
        <f t="shared" si="210"/>
        <v>78.80447981523281</v>
      </c>
      <c r="J353" s="16">
        <f t="shared" si="194"/>
        <v>332.4501308511762</v>
      </c>
      <c r="AW353">
        <v>53</v>
      </c>
      <c r="AX353">
        <f t="shared" si="195"/>
        <v>0.50230439781775038</v>
      </c>
      <c r="AY353">
        <f t="shared" si="196"/>
        <v>0.75098719974487294</v>
      </c>
      <c r="AZ353">
        <f t="shared" si="197"/>
        <v>2.1806027578585487</v>
      </c>
      <c r="BA353">
        <f t="shared" si="198"/>
        <v>8.4827843547464354</v>
      </c>
      <c r="BB353">
        <f t="shared" si="199"/>
        <v>15.658967483495871</v>
      </c>
      <c r="BC353">
        <f t="shared" si="200"/>
        <v>32.594000731352857</v>
      </c>
      <c r="BD353">
        <f t="shared" si="201"/>
        <v>17.358728522983149</v>
      </c>
      <c r="BE353">
        <f t="shared" si="202"/>
        <v>29.402671933697437</v>
      </c>
    </row>
    <row r="354" spans="1:57" x14ac:dyDescent="0.35">
      <c r="A354" s="9">
        <v>48</v>
      </c>
      <c r="B354" s="16">
        <f t="shared" si="203"/>
        <v>1.6655343881373499</v>
      </c>
      <c r="C354" s="16">
        <f t="shared" si="204"/>
        <v>2.4901135878166856</v>
      </c>
      <c r="D354" s="16">
        <f t="shared" si="205"/>
        <v>7.2304142584837443</v>
      </c>
      <c r="E354" s="16">
        <f t="shared" si="206"/>
        <v>28.127106016519168</v>
      </c>
      <c r="F354" s="16">
        <f t="shared" si="207"/>
        <v>51.921800684591389</v>
      </c>
      <c r="G354" s="16">
        <f t="shared" si="208"/>
        <v>100.03154634495351</v>
      </c>
      <c r="H354" s="16">
        <f t="shared" si="209"/>
        <v>55.918365683610077</v>
      </c>
      <c r="I354" s="16">
        <f t="shared" si="210"/>
        <v>77.774272735046878</v>
      </c>
      <c r="J354" s="16">
        <f t="shared" si="194"/>
        <v>325.15915369915876</v>
      </c>
      <c r="AW354">
        <v>54</v>
      </c>
      <c r="AX354">
        <f t="shared" si="195"/>
        <v>0.48644384322590795</v>
      </c>
      <c r="AY354">
        <f t="shared" si="196"/>
        <v>0.72727434050837036</v>
      </c>
      <c r="AZ354">
        <f t="shared" si="197"/>
        <v>2.1117489528064848</v>
      </c>
      <c r="BA354">
        <f t="shared" si="198"/>
        <v>8.2149354867417035</v>
      </c>
      <c r="BB354">
        <f t="shared" si="199"/>
        <v>15.16452644395318</v>
      </c>
      <c r="BC354">
        <f t="shared" si="200"/>
        <v>31.582469316738123</v>
      </c>
      <c r="BD354">
        <f t="shared" si="201"/>
        <v>16.834658798274031</v>
      </c>
      <c r="BE354">
        <f t="shared" si="202"/>
        <v>28.63640618202977</v>
      </c>
    </row>
    <row r="355" spans="1:57" x14ac:dyDescent="0.35">
      <c r="A355" s="9">
        <v>49</v>
      </c>
      <c r="B355" s="16">
        <f t="shared" si="203"/>
        <v>1.6186628827794589</v>
      </c>
      <c r="C355" s="16">
        <f t="shared" si="204"/>
        <v>2.4200367564979191</v>
      </c>
      <c r="D355" s="16">
        <f t="shared" si="205"/>
        <v>7.026935781503572</v>
      </c>
      <c r="E355" s="16">
        <f t="shared" si="206"/>
        <v>27.335552380794098</v>
      </c>
      <c r="F355" s="16">
        <f t="shared" si="207"/>
        <v>50.46061622853172</v>
      </c>
      <c r="G355" s="16">
        <f t="shared" si="208"/>
        <v>97.419670184184739</v>
      </c>
      <c r="H355" s="16">
        <f t="shared" si="209"/>
        <v>54.662869056610802</v>
      </c>
      <c r="I355" s="16">
        <f t="shared" si="210"/>
        <v>76.59405118589531</v>
      </c>
      <c r="J355" s="16">
        <f t="shared" si="194"/>
        <v>317.53839445679762</v>
      </c>
      <c r="AW355">
        <v>55</v>
      </c>
      <c r="AX355">
        <f t="shared" si="195"/>
        <v>0.47103344628085247</v>
      </c>
      <c r="AY355">
        <f t="shared" si="196"/>
        <v>0.70423450470561244</v>
      </c>
      <c r="AZ355">
        <f t="shared" si="197"/>
        <v>2.044849371150272</v>
      </c>
      <c r="BA355">
        <f t="shared" si="198"/>
        <v>7.9546887624966587</v>
      </c>
      <c r="BB355">
        <f t="shared" si="199"/>
        <v>14.684118735562098</v>
      </c>
      <c r="BC355">
        <f t="shared" si="200"/>
        <v>30.595728037329625</v>
      </c>
      <c r="BD355">
        <f t="shared" si="201"/>
        <v>16.320625761534451</v>
      </c>
      <c r="BE355">
        <f t="shared" si="202"/>
        <v>27.867519939283035</v>
      </c>
    </row>
    <row r="356" spans="1:57" x14ac:dyDescent="0.35">
      <c r="A356" s="9">
        <v>50</v>
      </c>
      <c r="B356" s="16">
        <f t="shared" si="203"/>
        <v>1.5717095393987317</v>
      </c>
      <c r="C356" s="16">
        <f t="shared" si="204"/>
        <v>2.3498375704717884</v>
      </c>
      <c r="D356" s="16">
        <f t="shared" si="205"/>
        <v>6.8231020294768925</v>
      </c>
      <c r="E356" s="16">
        <f t="shared" si="206"/>
        <v>26.54261668609691</v>
      </c>
      <c r="F356" s="16">
        <f t="shared" si="207"/>
        <v>48.996880532737563</v>
      </c>
      <c r="G356" s="16">
        <f t="shared" si="208"/>
        <v>94.765257394784001</v>
      </c>
      <c r="H356" s="16">
        <f t="shared" si="209"/>
        <v>53.351897552524072</v>
      </c>
      <c r="I356" s="16">
        <f t="shared" si="210"/>
        <v>75.28523656604375</v>
      </c>
      <c r="J356" s="16">
        <f t="shared" si="194"/>
        <v>309.68653787153369</v>
      </c>
      <c r="AW356">
        <v>56</v>
      </c>
      <c r="AX356">
        <f t="shared" si="195"/>
        <v>0.45607450548276757</v>
      </c>
      <c r="AY356">
        <f t="shared" si="196"/>
        <v>0.68186963370327058</v>
      </c>
      <c r="AZ356">
        <f t="shared" si="197"/>
        <v>1.9799096499360813</v>
      </c>
      <c r="BA356">
        <f t="shared" si="198"/>
        <v>7.7020661107403576</v>
      </c>
      <c r="BB356">
        <f t="shared" si="199"/>
        <v>14.217784838103888</v>
      </c>
      <c r="BC356">
        <f t="shared" si="200"/>
        <v>29.634787674566144</v>
      </c>
      <c r="BD356">
        <f t="shared" si="201"/>
        <v>15.817712107851507</v>
      </c>
      <c r="BE356">
        <f t="shared" si="202"/>
        <v>27.100022225906713</v>
      </c>
    </row>
    <row r="357" spans="1:57" x14ac:dyDescent="0.35">
      <c r="A357" s="9">
        <v>51</v>
      </c>
      <c r="B357" s="16">
        <f t="shared" si="203"/>
        <v>1.5250444997840318</v>
      </c>
      <c r="C357" s="16">
        <f t="shared" si="204"/>
        <v>2.2800694227540328</v>
      </c>
      <c r="D357" s="16">
        <f t="shared" si="205"/>
        <v>6.6205198611314087</v>
      </c>
      <c r="E357" s="16">
        <f t="shared" si="206"/>
        <v>25.754549789456235</v>
      </c>
      <c r="F357" s="16">
        <f t="shared" si="207"/>
        <v>47.54213249326736</v>
      </c>
      <c r="G357" s="16">
        <f t="shared" si="208"/>
        <v>92.094618585130405</v>
      </c>
      <c r="H357" s="16">
        <f t="shared" si="209"/>
        <v>52.002241445271686</v>
      </c>
      <c r="I357" s="16">
        <f t="shared" si="210"/>
        <v>73.86842754250803</v>
      </c>
      <c r="J357" s="16">
        <f t="shared" si="194"/>
        <v>301.68760363930318</v>
      </c>
      <c r="AW357">
        <v>57</v>
      </c>
      <c r="AX357">
        <f t="shared" si="195"/>
        <v>0.44156406379286572</v>
      </c>
      <c r="AY357">
        <f t="shared" si="196"/>
        <v>0.66017530648036926</v>
      </c>
      <c r="AZ357">
        <f t="shared" si="197"/>
        <v>1.9169169520735674</v>
      </c>
      <c r="BA357">
        <f t="shared" si="198"/>
        <v>7.4570175937806873</v>
      </c>
      <c r="BB357">
        <f t="shared" si="199"/>
        <v>13.765432568084988</v>
      </c>
      <c r="BC357">
        <f t="shared" si="200"/>
        <v>28.700211271351819</v>
      </c>
      <c r="BD357">
        <f t="shared" si="201"/>
        <v>15.326687225511666</v>
      </c>
      <c r="BE357">
        <f t="shared" si="202"/>
        <v>26.3372945623146</v>
      </c>
    </row>
    <row r="358" spans="1:57" x14ac:dyDescent="0.35">
      <c r="A358" s="9">
        <v>52</v>
      </c>
      <c r="B358" s="16">
        <f t="shared" si="203"/>
        <v>1.4789486769183708</v>
      </c>
      <c r="C358" s="16">
        <f t="shared" si="204"/>
        <v>2.2111523018126022</v>
      </c>
      <c r="D358" s="16">
        <f t="shared" si="205"/>
        <v>6.4204087752971786</v>
      </c>
      <c r="E358" s="16">
        <f t="shared" si="206"/>
        <v>24.976095675331862</v>
      </c>
      <c r="F358" s="16">
        <f t="shared" si="207"/>
        <v>46.105129364259803</v>
      </c>
      <c r="G358" s="16">
        <f t="shared" si="208"/>
        <v>89.428950545502715</v>
      </c>
      <c r="H358" s="16">
        <f t="shared" si="209"/>
        <v>50.628403724810852</v>
      </c>
      <c r="I358" s="16">
        <f t="shared" si="210"/>
        <v>72.363022095046702</v>
      </c>
      <c r="J358" s="16">
        <f t="shared" si="194"/>
        <v>293.6121111589801</v>
      </c>
      <c r="AW358">
        <v>58</v>
      </c>
      <c r="AX358">
        <f t="shared" si="195"/>
        <v>0.42749614119988877</v>
      </c>
      <c r="AY358">
        <f t="shared" si="196"/>
        <v>0.63914258241857314</v>
      </c>
      <c r="AZ358">
        <f t="shared" si="197"/>
        <v>1.8558453171508797</v>
      </c>
      <c r="BA358">
        <f t="shared" si="198"/>
        <v>7.219442222762761</v>
      </c>
      <c r="BB358">
        <f t="shared" si="199"/>
        <v>13.326875503084556</v>
      </c>
      <c r="BC358">
        <f t="shared" si="200"/>
        <v>27.792219466968632</v>
      </c>
      <c r="BD358">
        <f t="shared" si="201"/>
        <v>14.848068403183294</v>
      </c>
      <c r="BE358">
        <f t="shared" si="202"/>
        <v>25.582158205125978</v>
      </c>
    </row>
    <row r="359" spans="1:57" x14ac:dyDescent="0.35">
      <c r="A359" s="9">
        <v>53</v>
      </c>
      <c r="B359" s="16">
        <f t="shared" si="203"/>
        <v>1.4336300354051335</v>
      </c>
      <c r="C359" s="16">
        <f t="shared" si="204"/>
        <v>2.1433971321701972</v>
      </c>
      <c r="D359" s="16">
        <f t="shared" si="205"/>
        <v>6.2236715874574999</v>
      </c>
      <c r="E359" s="16">
        <f t="shared" si="206"/>
        <v>24.210766395164317</v>
      </c>
      <c r="F359" s="16">
        <f t="shared" si="207"/>
        <v>44.692354288160502</v>
      </c>
      <c r="G359" s="16">
        <f t="shared" si="208"/>
        <v>86.785011939676949</v>
      </c>
      <c r="H359" s="16">
        <f t="shared" si="209"/>
        <v>49.242691646991034</v>
      </c>
      <c r="I359" s="16">
        <f t="shared" si="210"/>
        <v>70.786968270933258</v>
      </c>
      <c r="J359" s="16">
        <f t="shared" si="194"/>
        <v>285.51849129595888</v>
      </c>
      <c r="AW359">
        <v>59</v>
      </c>
      <c r="AX359">
        <f t="shared" si="195"/>
        <v>0.41386265476931289</v>
      </c>
      <c r="AY359">
        <f t="shared" si="196"/>
        <v>0.61875937685290594</v>
      </c>
      <c r="AZ359">
        <f t="shared" si="197"/>
        <v>1.7966596555502665</v>
      </c>
      <c r="BA359">
        <f t="shared" si="198"/>
        <v>6.9892034952175202</v>
      </c>
      <c r="BB359">
        <f t="shared" si="199"/>
        <v>12.901861663606827</v>
      </c>
      <c r="BC359">
        <f t="shared" si="200"/>
        <v>26.910774013306366</v>
      </c>
      <c r="BD359">
        <f t="shared" si="201"/>
        <v>14.382171909773383</v>
      </c>
      <c r="BE359">
        <f t="shared" si="202"/>
        <v>24.836939067363453</v>
      </c>
    </row>
    <row r="360" spans="1:57" x14ac:dyDescent="0.35">
      <c r="A360" s="9">
        <v>54</v>
      </c>
      <c r="B360" s="16">
        <f t="shared" si="203"/>
        <v>1.3892381129068696</v>
      </c>
      <c r="C360" s="16">
        <f t="shared" si="204"/>
        <v>2.0770274851730819</v>
      </c>
      <c r="D360" s="16">
        <f t="shared" si="205"/>
        <v>6.0309574701873601</v>
      </c>
      <c r="E360" s="16">
        <f t="shared" si="206"/>
        <v>23.46108730160795</v>
      </c>
      <c r="F360" s="16">
        <f t="shared" si="207"/>
        <v>43.308468990818554</v>
      </c>
      <c r="G360" s="16">
        <f t="shared" si="208"/>
        <v>84.17579648079078</v>
      </c>
      <c r="H360" s="16">
        <f t="shared" si="209"/>
        <v>47.855377515857967</v>
      </c>
      <c r="I360" s="16">
        <f t="shared" si="210"/>
        <v>69.156621012519594</v>
      </c>
      <c r="J360" s="16">
        <f t="shared" si="194"/>
        <v>277.45457436986214</v>
      </c>
      <c r="AW360">
        <v>60</v>
      </c>
      <c r="AX360">
        <f t="shared" si="195"/>
        <v>0.40065409985302519</v>
      </c>
      <c r="AY360">
        <f t="shared" si="196"/>
        <v>0.59901147953734546</v>
      </c>
      <c r="AZ360">
        <f t="shared" si="197"/>
        <v>1.7393187057140413</v>
      </c>
      <c r="BA360">
        <f t="shared" si="198"/>
        <v>6.7661408991513232</v>
      </c>
      <c r="BB360">
        <f t="shared" si="199"/>
        <v>12.490094749288144</v>
      </c>
      <c r="BC360">
        <f t="shared" si="200"/>
        <v>26.055643417049311</v>
      </c>
      <c r="BD360">
        <f t="shared" si="201"/>
        <v>13.929155186494702</v>
      </c>
      <c r="BE360">
        <f t="shared" si="202"/>
        <v>24.103528918398805</v>
      </c>
    </row>
    <row r="361" spans="1:57" x14ac:dyDescent="0.35">
      <c r="A361" s="9">
        <v>55</v>
      </c>
      <c r="B361" s="16">
        <f t="shared" si="203"/>
        <v>1.3458764660268927</v>
      </c>
      <c r="C361" s="16">
        <f t="shared" si="204"/>
        <v>2.0121981866278302</v>
      </c>
      <c r="D361" s="16">
        <f t="shared" si="205"/>
        <v>5.8427159831875315</v>
      </c>
      <c r="E361" s="16">
        <f t="shared" si="206"/>
        <v>22.728807231300934</v>
      </c>
      <c r="F361" s="16">
        <f t="shared" si="207"/>
        <v>41.956701772625202</v>
      </c>
      <c r="G361" s="16">
        <f t="shared" si="208"/>
        <v>81.611163484441192</v>
      </c>
      <c r="H361" s="16">
        <f t="shared" si="209"/>
        <v>46.474898284864111</v>
      </c>
      <c r="I361" s="16">
        <f t="shared" si="210"/>
        <v>67.486683222222496</v>
      </c>
      <c r="J361" s="16">
        <f t="shared" si="194"/>
        <v>269.45904463129619</v>
      </c>
    </row>
    <row r="362" spans="1:57" x14ac:dyDescent="0.35">
      <c r="A362" s="9">
        <v>56</v>
      </c>
      <c r="B362" s="16">
        <f t="shared" si="203"/>
        <v>1.3036130235449603</v>
      </c>
      <c r="C362" s="16">
        <f t="shared" si="204"/>
        <v>1.9490107957569254</v>
      </c>
      <c r="D362" s="16">
        <f t="shared" si="205"/>
        <v>5.6592420187287624</v>
      </c>
      <c r="E362" s="16">
        <f t="shared" si="206"/>
        <v>22.015073347582206</v>
      </c>
      <c r="F362" s="16">
        <f t="shared" si="207"/>
        <v>40.639170262966203</v>
      </c>
      <c r="G362" s="16">
        <f t="shared" si="208"/>
        <v>79.098404203315752</v>
      </c>
      <c r="H362" s="16">
        <f t="shared" si="209"/>
        <v>45.108071379652635</v>
      </c>
      <c r="I362" s="16">
        <f t="shared" si="210"/>
        <v>65.790211247822839</v>
      </c>
      <c r="J362" s="16">
        <f t="shared" si="194"/>
        <v>261.56279627937033</v>
      </c>
    </row>
    <row r="363" spans="1:57" x14ac:dyDescent="0.35">
      <c r="A363" s="9">
        <v>57</v>
      </c>
      <c r="B363" s="16">
        <f t="shared" si="203"/>
        <v>1.2624885000255963</v>
      </c>
      <c r="C363" s="16">
        <f t="shared" si="204"/>
        <v>1.887526184248796</v>
      </c>
      <c r="D363" s="16">
        <f t="shared" si="205"/>
        <v>5.4807123267898907</v>
      </c>
      <c r="E363" s="16">
        <f t="shared" si="206"/>
        <v>21.320573227292527</v>
      </c>
      <c r="F363" s="16">
        <f t="shared" si="207"/>
        <v>39.357143708228314</v>
      </c>
      <c r="G363" s="16">
        <f t="shared" si="208"/>
        <v>76.642735072473215</v>
      </c>
      <c r="H363" s="16">
        <f t="shared" si="209"/>
        <v>43.760310833137595</v>
      </c>
      <c r="I363" s="16">
        <f t="shared" si="210"/>
        <v>64.078667587175261</v>
      </c>
      <c r="J363" s="16">
        <f t="shared" si="194"/>
        <v>253.7901574393712</v>
      </c>
    </row>
    <row r="364" spans="1:57" x14ac:dyDescent="0.35">
      <c r="A364" s="9">
        <v>58</v>
      </c>
      <c r="B364" s="16">
        <f t="shared" si="203"/>
        <v>1.2225231051580432</v>
      </c>
      <c r="C364" s="16">
        <f t="shared" si="204"/>
        <v>1.8277745672837149</v>
      </c>
      <c r="D364" s="16">
        <f t="shared" si="205"/>
        <v>5.3072146416298409</v>
      </c>
      <c r="E364" s="16">
        <f t="shared" si="206"/>
        <v>20.645648166340251</v>
      </c>
      <c r="F364" s="16">
        <f t="shared" si="207"/>
        <v>38.111252130501875</v>
      </c>
      <c r="G364" s="16">
        <f t="shared" si="208"/>
        <v>74.247717239196916</v>
      </c>
      <c r="H364" s="16">
        <f t="shared" si="209"/>
        <v>42.435833229451973</v>
      </c>
      <c r="I364" s="16">
        <f t="shared" si="210"/>
        <v>62.36200640795775</v>
      </c>
      <c r="J364" s="16">
        <f t="shared" si="194"/>
        <v>246.15996948752039</v>
      </c>
    </row>
    <row r="365" spans="1:57" x14ac:dyDescent="0.35">
      <c r="A365" s="9">
        <v>59</v>
      </c>
      <c r="B365" s="16">
        <f t="shared" si="203"/>
        <v>1.1837218106088647</v>
      </c>
      <c r="C365" s="16">
        <f t="shared" si="204"/>
        <v>1.7697633779201367</v>
      </c>
      <c r="D365" s="16">
        <f t="shared" si="205"/>
        <v>5.1387705462366728</v>
      </c>
      <c r="E365" s="16">
        <f t="shared" si="206"/>
        <v>19.990382124920679</v>
      </c>
      <c r="F365" s="16">
        <f t="shared" si="207"/>
        <v>36.901650517808889</v>
      </c>
      <c r="G365" s="16">
        <f t="shared" si="208"/>
        <v>71.915606701755038</v>
      </c>
      <c r="H365" s="16">
        <f t="shared" si="209"/>
        <v>41.137847120811266</v>
      </c>
      <c r="I365" s="16">
        <f t="shared" si="210"/>
        <v>60.648780190800558</v>
      </c>
      <c r="J365" s="16">
        <f t="shared" si="194"/>
        <v>238.68652239086208</v>
      </c>
    </row>
    <row r="366" spans="1:57" x14ac:dyDescent="0.35">
      <c r="A366" s="9">
        <v>60</v>
      </c>
      <c r="B366" s="16">
        <f t="shared" si="203"/>
        <v>1.1460784295432471</v>
      </c>
      <c r="C366" s="16">
        <f t="shared" si="204"/>
        <v>1.713483366321165</v>
      </c>
      <c r="D366" s="16">
        <f t="shared" si="205"/>
        <v>4.9753531823365691</v>
      </c>
      <c r="E366" s="16">
        <f t="shared" si="206"/>
        <v>19.354670621397194</v>
      </c>
      <c r="F366" s="16">
        <f t="shared" si="207"/>
        <v>35.728146000157381</v>
      </c>
      <c r="G366" s="16">
        <f t="shared" si="208"/>
        <v>69.647642018557264</v>
      </c>
      <c r="H366" s="16">
        <f t="shared" si="209"/>
        <v>39.868722656455901</v>
      </c>
      <c r="I366" s="16">
        <f t="shared" si="210"/>
        <v>58.946258280690884</v>
      </c>
      <c r="J366" s="16">
        <f t="shared" si="194"/>
        <v>231.38035455545963</v>
      </c>
    </row>
    <row r="369" spans="1:75" x14ac:dyDescent="0.35">
      <c r="A369" s="9" t="s">
        <v>92</v>
      </c>
      <c r="B369" s="9"/>
      <c r="C369" s="9"/>
      <c r="D369" s="9"/>
      <c r="E369" s="9"/>
      <c r="F369" s="9"/>
      <c r="G369" s="9"/>
      <c r="H369" s="9"/>
      <c r="I369" s="9"/>
      <c r="J369" s="9"/>
      <c r="V369" s="9"/>
      <c r="W369" s="9" t="s">
        <v>93</v>
      </c>
      <c r="X369" s="9"/>
      <c r="Y369" s="9"/>
      <c r="Z369" s="9"/>
      <c r="AA369" s="9"/>
      <c r="AB369" s="9"/>
      <c r="AC369" s="9"/>
      <c r="AD369" s="9"/>
      <c r="AF369" t="s">
        <v>94</v>
      </c>
      <c r="AO369" t="s">
        <v>95</v>
      </c>
      <c r="AX369" t="s">
        <v>96</v>
      </c>
      <c r="BG369" t="s">
        <v>97</v>
      </c>
      <c r="BP369" t="s">
        <v>98</v>
      </c>
    </row>
    <row r="370" spans="1:75" x14ac:dyDescent="0.35">
      <c r="A370" s="9"/>
      <c r="B370" s="9" t="s">
        <v>35</v>
      </c>
      <c r="C370" s="9" t="s">
        <v>0</v>
      </c>
      <c r="D370" s="9" t="s">
        <v>1</v>
      </c>
      <c r="E370" s="9" t="s">
        <v>2</v>
      </c>
      <c r="F370" s="9" t="s">
        <v>3</v>
      </c>
      <c r="G370" s="9" t="s">
        <v>4</v>
      </c>
      <c r="H370" s="9" t="s">
        <v>5</v>
      </c>
      <c r="I370" s="9" t="s">
        <v>26</v>
      </c>
      <c r="J370" s="9" t="s">
        <v>57</v>
      </c>
      <c r="V370" s="9"/>
      <c r="W370" s="9" t="s">
        <v>42</v>
      </c>
      <c r="X370" s="9" t="s">
        <v>43</v>
      </c>
      <c r="Y370" s="9" t="s">
        <v>44</v>
      </c>
      <c r="Z370" s="9" t="s">
        <v>45</v>
      </c>
      <c r="AA370" s="9" t="s">
        <v>46</v>
      </c>
      <c r="AB370" s="9" t="s">
        <v>47</v>
      </c>
      <c r="AC370" s="9" t="s">
        <v>48</v>
      </c>
      <c r="AD370" s="9" t="s">
        <v>49</v>
      </c>
      <c r="AF370" t="s">
        <v>42</v>
      </c>
      <c r="AG370" t="s">
        <v>43</v>
      </c>
      <c r="AH370" t="s">
        <v>44</v>
      </c>
      <c r="AI370" t="s">
        <v>45</v>
      </c>
      <c r="AJ370" t="s">
        <v>46</v>
      </c>
      <c r="AK370" t="s">
        <v>47</v>
      </c>
      <c r="AL370" t="s">
        <v>48</v>
      </c>
      <c r="AM370" t="s">
        <v>49</v>
      </c>
      <c r="AO370" t="s">
        <v>42</v>
      </c>
      <c r="AP370" t="s">
        <v>43</v>
      </c>
      <c r="AQ370" t="s">
        <v>44</v>
      </c>
      <c r="AR370" t="s">
        <v>45</v>
      </c>
      <c r="AS370" t="s">
        <v>46</v>
      </c>
      <c r="AT370" t="s">
        <v>47</v>
      </c>
      <c r="AU370" t="s">
        <v>48</v>
      </c>
      <c r="AV370" t="s">
        <v>49</v>
      </c>
      <c r="AX370" t="s">
        <v>42</v>
      </c>
      <c r="AY370" t="s">
        <v>43</v>
      </c>
      <c r="AZ370" t="s">
        <v>44</v>
      </c>
      <c r="BA370" t="s">
        <v>45</v>
      </c>
      <c r="BB370" t="s">
        <v>46</v>
      </c>
      <c r="BC370" t="s">
        <v>47</v>
      </c>
      <c r="BD370" t="s">
        <v>48</v>
      </c>
      <c r="BE370" t="s">
        <v>49</v>
      </c>
      <c r="BG370" t="s">
        <v>42</v>
      </c>
      <c r="BH370" t="s">
        <v>43</v>
      </c>
      <c r="BI370" t="s">
        <v>44</v>
      </c>
      <c r="BJ370" t="s">
        <v>45</v>
      </c>
      <c r="BK370" t="s">
        <v>46</v>
      </c>
      <c r="BL370" t="s">
        <v>47</v>
      </c>
      <c r="BM370" t="s">
        <v>48</v>
      </c>
      <c r="BN370" t="s">
        <v>49</v>
      </c>
      <c r="BP370" t="s">
        <v>42</v>
      </c>
      <c r="BQ370" t="s">
        <v>43</v>
      </c>
      <c r="BR370" t="s">
        <v>44</v>
      </c>
      <c r="BS370" t="s">
        <v>45</v>
      </c>
      <c r="BT370" t="s">
        <v>46</v>
      </c>
      <c r="BU370" t="s">
        <v>47</v>
      </c>
      <c r="BV370" t="s">
        <v>48</v>
      </c>
      <c r="BW370" t="s">
        <v>49</v>
      </c>
    </row>
    <row r="371" spans="1:75" x14ac:dyDescent="0.35">
      <c r="A371" s="9">
        <v>0</v>
      </c>
      <c r="B371" s="16">
        <f t="shared" ref="B371:B402" si="211">AF371+AO371+AX371+BG371+BP371+B241</f>
        <v>0</v>
      </c>
      <c r="C371" s="16">
        <f t="shared" ref="C371:C402" si="212">AG371+AP371+AY371+BH371+BQ371+C241</f>
        <v>0</v>
      </c>
      <c r="D371" s="16">
        <f t="shared" ref="D371:D402" si="213">AH371+AQ371+AZ371+BI371+BR371+D241</f>
        <v>0</v>
      </c>
      <c r="E371" s="16">
        <f t="shared" ref="E371:E402" si="214">AI371+AR371+BA371+BJ371+BS371+E241</f>
        <v>0</v>
      </c>
      <c r="F371" s="16">
        <f t="shared" ref="F371:F402" si="215">AJ371+AS371+BB371+BK371+BT371+F241</f>
        <v>0</v>
      </c>
      <c r="G371" s="16">
        <f t="shared" ref="G371:G402" si="216">AK371+AT371+BC371+BL371+BU371+G241</f>
        <v>0</v>
      </c>
      <c r="H371" s="16">
        <f t="shared" ref="H371:H402" si="217">AL371+AU371+BD371+BM371+BV371+H241</f>
        <v>0</v>
      </c>
      <c r="I371" s="16">
        <f t="shared" ref="I371:I402" si="218">AM371+AV371+BE371+BN371+BW371+I241</f>
        <v>0</v>
      </c>
      <c r="J371" s="16">
        <f>SUM(B371:I371)</f>
        <v>0</v>
      </c>
      <c r="V371" s="9">
        <v>0</v>
      </c>
      <c r="W371" s="9">
        <f>W176</f>
        <v>133</v>
      </c>
      <c r="X371" s="9">
        <f t="shared" ref="X371:AD371" si="219">X176</f>
        <v>235</v>
      </c>
      <c r="Y371" s="9">
        <f t="shared" si="219"/>
        <v>728</v>
      </c>
      <c r="Z371" s="9">
        <f t="shared" si="219"/>
        <v>472</v>
      </c>
      <c r="AA371" s="9">
        <f t="shared" si="219"/>
        <v>381</v>
      </c>
      <c r="AB371" s="9">
        <f t="shared" si="219"/>
        <v>259</v>
      </c>
      <c r="AC371" s="9">
        <f t="shared" si="219"/>
        <v>76</v>
      </c>
      <c r="AD371" s="9">
        <f t="shared" si="219"/>
        <v>77</v>
      </c>
      <c r="AF371">
        <v>0</v>
      </c>
      <c r="AG371">
        <v>0</v>
      </c>
      <c r="AH371">
        <v>0</v>
      </c>
      <c r="AI371">
        <v>0</v>
      </c>
      <c r="AJ371">
        <v>0</v>
      </c>
      <c r="AK371">
        <v>0</v>
      </c>
      <c r="AL371">
        <v>0</v>
      </c>
      <c r="AM371">
        <v>0</v>
      </c>
      <c r="AO371">
        <v>0</v>
      </c>
      <c r="AP371">
        <v>0</v>
      </c>
      <c r="AQ371">
        <v>0</v>
      </c>
      <c r="AR371">
        <v>0</v>
      </c>
      <c r="AS371">
        <v>0</v>
      </c>
      <c r="AT371">
        <v>0</v>
      </c>
      <c r="AU371">
        <v>0</v>
      </c>
      <c r="AV371">
        <v>0</v>
      </c>
      <c r="AX371">
        <v>0</v>
      </c>
      <c r="AY371">
        <v>0</v>
      </c>
      <c r="AZ371">
        <v>0</v>
      </c>
      <c r="BA371">
        <v>0</v>
      </c>
      <c r="BB371">
        <v>0</v>
      </c>
      <c r="BC371">
        <v>0</v>
      </c>
      <c r="BD371">
        <v>0</v>
      </c>
      <c r="BE371">
        <v>0</v>
      </c>
      <c r="BG371">
        <v>0</v>
      </c>
      <c r="BH371">
        <v>0</v>
      </c>
      <c r="BI371">
        <v>0</v>
      </c>
      <c r="BJ371">
        <v>0</v>
      </c>
      <c r="BK371">
        <v>0</v>
      </c>
      <c r="BL371">
        <v>0</v>
      </c>
      <c r="BM371">
        <v>0</v>
      </c>
      <c r="BN371">
        <v>0</v>
      </c>
      <c r="BP371">
        <v>0</v>
      </c>
      <c r="BQ371">
        <v>0</v>
      </c>
      <c r="BR371">
        <v>0</v>
      </c>
      <c r="BS371">
        <v>0</v>
      </c>
      <c r="BT371">
        <v>0</v>
      </c>
      <c r="BU371">
        <v>0</v>
      </c>
      <c r="BV371">
        <v>0</v>
      </c>
      <c r="BW371">
        <v>0</v>
      </c>
    </row>
    <row r="372" spans="1:75" x14ac:dyDescent="0.35">
      <c r="A372" s="9">
        <v>1</v>
      </c>
      <c r="B372" s="16">
        <f t="shared" si="211"/>
        <v>133</v>
      </c>
      <c r="C372" s="16">
        <f t="shared" si="212"/>
        <v>235</v>
      </c>
      <c r="D372" s="16">
        <f t="shared" si="213"/>
        <v>728</v>
      </c>
      <c r="E372" s="16">
        <f t="shared" si="214"/>
        <v>472</v>
      </c>
      <c r="F372" s="16">
        <f t="shared" si="215"/>
        <v>381</v>
      </c>
      <c r="G372" s="16">
        <f t="shared" si="216"/>
        <v>259</v>
      </c>
      <c r="H372" s="16">
        <f t="shared" si="217"/>
        <v>76</v>
      </c>
      <c r="I372" s="16">
        <f t="shared" si="218"/>
        <v>77</v>
      </c>
      <c r="J372" s="16">
        <f t="shared" ref="J372:J431" si="220">SUM(B372:I372)</f>
        <v>2361</v>
      </c>
      <c r="V372" s="9">
        <v>1</v>
      </c>
      <c r="W372" s="9">
        <f t="shared" ref="W372:AD387" si="221">W177</f>
        <v>136.18224807111071</v>
      </c>
      <c r="X372" s="9">
        <f t="shared" si="221"/>
        <v>240.6227691482031</v>
      </c>
      <c r="Y372" s="9">
        <f t="shared" si="221"/>
        <v>745.41862102081643</v>
      </c>
      <c r="Z372" s="9">
        <f t="shared" si="221"/>
        <v>483.29339165085901</v>
      </c>
      <c r="AA372" s="9">
        <f t="shared" si="221"/>
        <v>390.11606402325697</v>
      </c>
      <c r="AB372" s="9">
        <f t="shared" si="221"/>
        <v>265.19700940163659</v>
      </c>
      <c r="AC372" s="9">
        <f t="shared" si="221"/>
        <v>77.818427469206114</v>
      </c>
      <c r="AD372" s="9">
        <f t="shared" si="221"/>
        <v>78.842354146432513</v>
      </c>
      <c r="AF372">
        <f t="shared" ref="AF372:AF403" si="222">AF371+W371*(1-B$153)-AF371/2</f>
        <v>131.66999999999999</v>
      </c>
      <c r="AG372">
        <f t="shared" ref="AG372:AG403" si="223">AG371+X371*(1-C$153)-AG371/2</f>
        <v>233.01153846153846</v>
      </c>
      <c r="AH372">
        <f t="shared" ref="AH372:AH403" si="224">AH371+Y371*(1-D$153)-AH371/2</f>
        <v>719.3393103448276</v>
      </c>
      <c r="AI372">
        <f t="shared" ref="AI372:AI403" si="225">AI371+Z371*(1-E$153)-AI371/2</f>
        <v>453.28275862068966</v>
      </c>
      <c r="AJ372">
        <f t="shared" ref="AJ372:AJ403" si="226">AJ371+AA371*(1-F$153)-AJ371/2</f>
        <v>353.35882352941178</v>
      </c>
      <c r="AK372">
        <f t="shared" ref="AK372:AK403" si="227">AK371+AB371*(1-G$153)-AK371/2</f>
        <v>230.81470588235297</v>
      </c>
      <c r="AL372">
        <f t="shared" ref="AL372:AL403" si="228">AL371+AC371*(1-H$153)-AL371/2</f>
        <v>64.975308641975317</v>
      </c>
      <c r="AM372">
        <f t="shared" ref="AM372:AM403" si="229">AM371+AD371*(1-I$153)-AM371/2</f>
        <v>65.137837837837836</v>
      </c>
      <c r="AO372">
        <f>AO371+AF371/2-AO371/2</f>
        <v>0</v>
      </c>
      <c r="AP372">
        <f t="shared" ref="AP372:AV408" si="230">AP371+AG371/2-AP371/2</f>
        <v>0</v>
      </c>
      <c r="AQ372">
        <f t="shared" si="230"/>
        <v>0</v>
      </c>
      <c r="AR372">
        <f t="shared" si="230"/>
        <v>0</v>
      </c>
      <c r="AS372">
        <f t="shared" si="230"/>
        <v>0</v>
      </c>
      <c r="AT372">
        <f>AT371+AK371/2-AT371/2</f>
        <v>0</v>
      </c>
      <c r="AU372">
        <f t="shared" si="230"/>
        <v>0</v>
      </c>
      <c r="AV372">
        <f t="shared" si="230"/>
        <v>0</v>
      </c>
      <c r="AX372">
        <f>AX371+AO371/2-AX371/2</f>
        <v>0</v>
      </c>
      <c r="AY372">
        <f t="shared" ref="AY372:BE408" si="231">AY371+AP371/2-AY371/2</f>
        <v>0</v>
      </c>
      <c r="AZ372">
        <f t="shared" si="231"/>
        <v>0</v>
      </c>
      <c r="BA372">
        <f t="shared" si="231"/>
        <v>0</v>
      </c>
      <c r="BB372">
        <f t="shared" si="231"/>
        <v>0</v>
      </c>
      <c r="BC372">
        <f>BC371+AT371/2-BC371/2</f>
        <v>0</v>
      </c>
      <c r="BD372">
        <f t="shared" si="231"/>
        <v>0</v>
      </c>
      <c r="BE372">
        <f t="shared" si="231"/>
        <v>0</v>
      </c>
      <c r="BG372">
        <f>BG371+AX371/2-BG371/2</f>
        <v>0</v>
      </c>
      <c r="BH372">
        <f t="shared" ref="BH372:BN408" si="232">BH371+AY371/2-BH371/2</f>
        <v>0</v>
      </c>
      <c r="BI372">
        <f t="shared" si="232"/>
        <v>0</v>
      </c>
      <c r="BJ372">
        <f t="shared" si="232"/>
        <v>0</v>
      </c>
      <c r="BK372">
        <f t="shared" si="232"/>
        <v>0</v>
      </c>
      <c r="BL372">
        <f>BL371+BC371/2-BL371/2</f>
        <v>0</v>
      </c>
      <c r="BM372">
        <f t="shared" si="232"/>
        <v>0</v>
      </c>
      <c r="BN372">
        <f t="shared" si="232"/>
        <v>0</v>
      </c>
      <c r="BP372">
        <f>BP371+BG371/2-BP371/2</f>
        <v>0</v>
      </c>
      <c r="BQ372">
        <f t="shared" ref="BQ372:BW408" si="233">BQ371+BH371/2-BQ371/2</f>
        <v>0</v>
      </c>
      <c r="BR372">
        <f t="shared" si="233"/>
        <v>0</v>
      </c>
      <c r="BS372">
        <f t="shared" si="233"/>
        <v>0</v>
      </c>
      <c r="BT372">
        <f t="shared" si="233"/>
        <v>0</v>
      </c>
      <c r="BU372">
        <f>BU371+BL371/2-BU371/2</f>
        <v>0</v>
      </c>
      <c r="BV372">
        <f t="shared" si="233"/>
        <v>0</v>
      </c>
      <c r="BW372">
        <f t="shared" si="233"/>
        <v>0</v>
      </c>
    </row>
    <row r="373" spans="1:75" x14ac:dyDescent="0.35">
      <c r="A373" s="9">
        <v>2</v>
      </c>
      <c r="B373" s="16">
        <f t="shared" si="211"/>
        <v>269.21483195804632</v>
      </c>
      <c r="C373" s="16">
        <f t="shared" si="212"/>
        <v>475.67148479177087</v>
      </c>
      <c r="D373" s="16">
        <f t="shared" si="213"/>
        <v>1473.6308006693191</v>
      </c>
      <c r="E373" s="16">
        <f t="shared" si="214"/>
        <v>955.75194840037057</v>
      </c>
      <c r="F373" s="16">
        <f t="shared" si="215"/>
        <v>771.79324971414826</v>
      </c>
      <c r="G373" s="16">
        <f t="shared" si="216"/>
        <v>524.88752551951393</v>
      </c>
      <c r="H373" s="16">
        <f t="shared" si="217"/>
        <v>154.08852318101816</v>
      </c>
      <c r="I373" s="16">
        <f t="shared" si="218"/>
        <v>156.13296719207455</v>
      </c>
      <c r="J373" s="16">
        <f t="shared" si="220"/>
        <v>4781.1713314262615</v>
      </c>
      <c r="V373" s="9">
        <v>2</v>
      </c>
      <c r="W373" s="9">
        <f t="shared" si="221"/>
        <v>139.4406367646732</v>
      </c>
      <c r="X373" s="9">
        <f t="shared" si="221"/>
        <v>246.38007247893381</v>
      </c>
      <c r="Y373" s="9">
        <f t="shared" si="221"/>
        <v>763.25401176452681</v>
      </c>
      <c r="Z373" s="9">
        <f t="shared" si="221"/>
        <v>494.85699663853939</v>
      </c>
      <c r="AA373" s="9">
        <f t="shared" si="221"/>
        <v>399.45024516797355</v>
      </c>
      <c r="AB373" s="9">
        <f t="shared" si="221"/>
        <v>271.54229264699512</v>
      </c>
      <c r="AC373" s="9">
        <f t="shared" si="221"/>
        <v>79.680363865527525</v>
      </c>
      <c r="AD373" s="9">
        <f t="shared" si="221"/>
        <v>80.72878970586342</v>
      </c>
      <c r="AF373">
        <f t="shared" si="222"/>
        <v>200.6554255903996</v>
      </c>
      <c r="AG373">
        <f t="shared" si="223"/>
        <v>355.09249956310293</v>
      </c>
      <c r="AH373">
        <f t="shared" si="224"/>
        <v>1096.2203650121205</v>
      </c>
      <c r="AI373">
        <f t="shared" si="225"/>
        <v>690.76968818884222</v>
      </c>
      <c r="AJ373">
        <f t="shared" si="226"/>
        <v>538.49293780980497</v>
      </c>
      <c r="AK373">
        <f t="shared" si="227"/>
        <v>351.74468779028206</v>
      </c>
      <c r="AL373">
        <f t="shared" si="228"/>
        <v>99.01760620052498</v>
      </c>
      <c r="AM373">
        <f t="shared" si="229"/>
        <v>99.265288777928049</v>
      </c>
      <c r="AO373">
        <f t="shared" ref="AO373:AR431" si="234">AO372+AF372/2-AO372/2</f>
        <v>65.834999999999994</v>
      </c>
      <c r="AP373">
        <f t="shared" si="230"/>
        <v>116.50576923076923</v>
      </c>
      <c r="AQ373">
        <f t="shared" si="230"/>
        <v>359.6696551724138</v>
      </c>
      <c r="AR373">
        <f t="shared" si="230"/>
        <v>226.64137931034483</v>
      </c>
      <c r="AS373">
        <f t="shared" si="230"/>
        <v>176.67941176470589</v>
      </c>
      <c r="AT373">
        <f t="shared" si="230"/>
        <v>115.40735294117648</v>
      </c>
      <c r="AU373">
        <f t="shared" si="230"/>
        <v>32.487654320987659</v>
      </c>
      <c r="AV373">
        <f t="shared" si="230"/>
        <v>32.568918918918918</v>
      </c>
      <c r="AX373">
        <f t="shared" ref="AX373:AX431" si="235">AX372+AO372/2-AX372/2</f>
        <v>0</v>
      </c>
      <c r="AY373">
        <f t="shared" si="231"/>
        <v>0</v>
      </c>
      <c r="AZ373">
        <f t="shared" si="231"/>
        <v>0</v>
      </c>
      <c r="BA373">
        <f t="shared" si="231"/>
        <v>0</v>
      </c>
      <c r="BB373">
        <f t="shared" si="231"/>
        <v>0</v>
      </c>
      <c r="BC373">
        <f t="shared" si="231"/>
        <v>0</v>
      </c>
      <c r="BD373">
        <f t="shared" si="231"/>
        <v>0</v>
      </c>
      <c r="BE373">
        <f t="shared" si="231"/>
        <v>0</v>
      </c>
      <c r="BG373">
        <f t="shared" ref="BG373:BG431" si="236">BG372+AX372/2-BG372/2</f>
        <v>0</v>
      </c>
      <c r="BH373">
        <f t="shared" si="232"/>
        <v>0</v>
      </c>
      <c r="BI373">
        <f t="shared" si="232"/>
        <v>0</v>
      </c>
      <c r="BJ373">
        <f t="shared" si="232"/>
        <v>0</v>
      </c>
      <c r="BK373">
        <f t="shared" si="232"/>
        <v>0</v>
      </c>
      <c r="BL373">
        <f t="shared" si="232"/>
        <v>0</v>
      </c>
      <c r="BM373">
        <f t="shared" si="232"/>
        <v>0</v>
      </c>
      <c r="BN373">
        <f t="shared" si="232"/>
        <v>0</v>
      </c>
      <c r="BP373">
        <f t="shared" ref="BP373:BP431" si="237">BP372+BG372/2-BP372/2</f>
        <v>0</v>
      </c>
      <c r="BQ373">
        <f t="shared" si="233"/>
        <v>0</v>
      </c>
      <c r="BR373">
        <f t="shared" si="233"/>
        <v>0</v>
      </c>
      <c r="BS373">
        <f t="shared" si="233"/>
        <v>0</v>
      </c>
      <c r="BT373">
        <f t="shared" si="233"/>
        <v>0</v>
      </c>
      <c r="BU373">
        <f t="shared" si="233"/>
        <v>0</v>
      </c>
      <c r="BV373">
        <f t="shared" si="233"/>
        <v>0</v>
      </c>
      <c r="BW373">
        <f t="shared" si="233"/>
        <v>0</v>
      </c>
    </row>
    <row r="374" spans="1:75" x14ac:dyDescent="0.35">
      <c r="A374" s="9">
        <v>3</v>
      </c>
      <c r="B374" s="16">
        <f t="shared" si="211"/>
        <v>408.68883223380067</v>
      </c>
      <c r="C374" s="16">
        <f t="shared" si="212"/>
        <v>722.10143851775183</v>
      </c>
      <c r="D374" s="16">
        <f t="shared" si="213"/>
        <v>2237.1020688363124</v>
      </c>
      <c r="E374" s="16">
        <f t="shared" si="214"/>
        <v>1451.0784735277568</v>
      </c>
      <c r="F374" s="16">
        <f t="shared" si="215"/>
        <v>1171.9368833764611</v>
      </c>
      <c r="G374" s="16">
        <f t="shared" si="216"/>
        <v>797.13685604065836</v>
      </c>
      <c r="H374" s="16">
        <f t="shared" si="217"/>
        <v>234.04544525127449</v>
      </c>
      <c r="I374" s="16">
        <f t="shared" si="218"/>
        <v>237.15932334812089</v>
      </c>
      <c r="J374" s="16">
        <f t="shared" si="220"/>
        <v>7259.2493211321353</v>
      </c>
      <c r="V374" s="9">
        <v>3</v>
      </c>
      <c r="W374" s="9">
        <f t="shared" si="221"/>
        <v>142.7769878727847</v>
      </c>
      <c r="X374" s="9">
        <f t="shared" si="221"/>
        <v>252.27512894815337</v>
      </c>
      <c r="Y374" s="9">
        <f t="shared" si="221"/>
        <v>781.51614414576864</v>
      </c>
      <c r="Z374" s="9">
        <f t="shared" si="221"/>
        <v>506.69728027033352</v>
      </c>
      <c r="AA374" s="9">
        <f t="shared" si="221"/>
        <v>409.00776225211246</v>
      </c>
      <c r="AB374" s="9">
        <f t="shared" si="221"/>
        <v>278.03939743647538</v>
      </c>
      <c r="AC374" s="9">
        <f t="shared" si="221"/>
        <v>81.586850213019801</v>
      </c>
      <c r="AD374" s="9">
        <f t="shared" si="221"/>
        <v>82.660361400033224</v>
      </c>
      <c r="AF374">
        <f t="shared" si="222"/>
        <v>238.37394319222628</v>
      </c>
      <c r="AG374">
        <f t="shared" si="223"/>
        <v>421.84156780104814</v>
      </c>
      <c r="AH374">
        <f t="shared" si="224"/>
        <v>1302.2841034409746</v>
      </c>
      <c r="AI374">
        <f t="shared" si="225"/>
        <v>820.61820121108735</v>
      </c>
      <c r="AJ374">
        <f t="shared" si="226"/>
        <v>639.71699040382691</v>
      </c>
      <c r="AK374">
        <f t="shared" si="227"/>
        <v>417.86444587172787</v>
      </c>
      <c r="AL374">
        <f t="shared" si="228"/>
        <v>117.63059566430917</v>
      </c>
      <c r="AM374">
        <f t="shared" si="229"/>
        <v>117.92483676176198</v>
      </c>
      <c r="AO374">
        <f t="shared" si="234"/>
        <v>133.24521279519982</v>
      </c>
      <c r="AP374">
        <f t="shared" si="230"/>
        <v>235.79913439693604</v>
      </c>
      <c r="AQ374">
        <f t="shared" si="230"/>
        <v>727.94501009226713</v>
      </c>
      <c r="AR374">
        <f t="shared" si="230"/>
        <v>458.70553374959349</v>
      </c>
      <c r="AS374">
        <f t="shared" si="230"/>
        <v>357.58617478725546</v>
      </c>
      <c r="AT374">
        <f t="shared" si="230"/>
        <v>233.57602036572925</v>
      </c>
      <c r="AU374">
        <f t="shared" si="230"/>
        <v>65.75263026075632</v>
      </c>
      <c r="AV374">
        <f t="shared" si="230"/>
        <v>65.91710384842348</v>
      </c>
      <c r="AX374">
        <f t="shared" si="235"/>
        <v>32.917499999999997</v>
      </c>
      <c r="AY374">
        <f t="shared" si="231"/>
        <v>58.252884615384616</v>
      </c>
      <c r="AZ374">
        <f t="shared" si="231"/>
        <v>179.8348275862069</v>
      </c>
      <c r="BA374">
        <f t="shared" si="231"/>
        <v>113.32068965517242</v>
      </c>
      <c r="BB374">
        <f t="shared" si="231"/>
        <v>88.339705882352945</v>
      </c>
      <c r="BC374">
        <f t="shared" si="231"/>
        <v>57.703676470588242</v>
      </c>
      <c r="BD374">
        <f t="shared" si="231"/>
        <v>16.243827160493829</v>
      </c>
      <c r="BE374">
        <f t="shared" si="231"/>
        <v>16.284459459459459</v>
      </c>
      <c r="BG374">
        <f t="shared" si="236"/>
        <v>0</v>
      </c>
      <c r="BH374">
        <f t="shared" si="232"/>
        <v>0</v>
      </c>
      <c r="BI374">
        <f t="shared" si="232"/>
        <v>0</v>
      </c>
      <c r="BJ374">
        <f t="shared" si="232"/>
        <v>0</v>
      </c>
      <c r="BK374">
        <f t="shared" si="232"/>
        <v>0</v>
      </c>
      <c r="BL374">
        <f t="shared" si="232"/>
        <v>0</v>
      </c>
      <c r="BM374">
        <f t="shared" si="232"/>
        <v>0</v>
      </c>
      <c r="BN374">
        <f t="shared" si="232"/>
        <v>0</v>
      </c>
      <c r="BP374">
        <f t="shared" si="237"/>
        <v>0</v>
      </c>
      <c r="BQ374">
        <f t="shared" si="233"/>
        <v>0</v>
      </c>
      <c r="BR374">
        <f t="shared" si="233"/>
        <v>0</v>
      </c>
      <c r="BS374">
        <f t="shared" si="233"/>
        <v>0</v>
      </c>
      <c r="BT374">
        <f t="shared" si="233"/>
        <v>0</v>
      </c>
      <c r="BU374">
        <f t="shared" si="233"/>
        <v>0</v>
      </c>
      <c r="BV374">
        <f t="shared" si="233"/>
        <v>0</v>
      </c>
      <c r="BW374">
        <f t="shared" si="233"/>
        <v>0</v>
      </c>
    </row>
    <row r="375" spans="1:75" x14ac:dyDescent="0.35">
      <c r="A375" s="9">
        <v>4</v>
      </c>
      <c r="B375" s="16">
        <f t="shared" si="211"/>
        <v>551.45564856229396</v>
      </c>
      <c r="C375" s="16">
        <f t="shared" si="212"/>
        <v>974.3613601541681</v>
      </c>
      <c r="D375" s="16">
        <f t="shared" si="213"/>
        <v>3018.5412857437414</v>
      </c>
      <c r="E375" s="16">
        <f t="shared" si="214"/>
        <v>1957.6464731208057</v>
      </c>
      <c r="F375" s="16">
        <f t="shared" si="215"/>
        <v>1580.7844394204246</v>
      </c>
      <c r="G375" s="16">
        <f t="shared" si="216"/>
        <v>1075.3421395947553</v>
      </c>
      <c r="H375" s="16">
        <f t="shared" si="217"/>
        <v>315.76339465468885</v>
      </c>
      <c r="I375" s="16">
        <f t="shared" si="218"/>
        <v>320.05044860850012</v>
      </c>
      <c r="J375" s="16">
        <f t="shared" si="220"/>
        <v>9793.9451898593798</v>
      </c>
      <c r="V375" s="9">
        <v>4</v>
      </c>
      <c r="W375" s="9">
        <f t="shared" si="221"/>
        <v>146.1931667769739</v>
      </c>
      <c r="X375" s="9">
        <f t="shared" si="221"/>
        <v>258.31123453074332</v>
      </c>
      <c r="Y375" s="9">
        <f t="shared" si="221"/>
        <v>800.2152286739622</v>
      </c>
      <c r="Z375" s="9">
        <f t="shared" si="221"/>
        <v>518.82086254685464</v>
      </c>
      <c r="AA375" s="9">
        <f t="shared" si="221"/>
        <v>418.79395896260934</v>
      </c>
      <c r="AB375" s="9">
        <f t="shared" si="221"/>
        <v>284.69195635515962</v>
      </c>
      <c r="AC375" s="9">
        <f t="shared" si="221"/>
        <v>83.538952443985053</v>
      </c>
      <c r="AD375" s="9">
        <f t="shared" si="221"/>
        <v>84.638149186669082</v>
      </c>
      <c r="AF375">
        <f t="shared" si="222"/>
        <v>260.53618959017001</v>
      </c>
      <c r="AG375">
        <f t="shared" si="223"/>
        <v>461.06127714219303</v>
      </c>
      <c r="AH375">
        <f t="shared" si="224"/>
        <v>1423.3608486341768</v>
      </c>
      <c r="AI375">
        <f t="shared" si="225"/>
        <v>896.91321286515711</v>
      </c>
      <c r="AJ375">
        <f t="shared" si="226"/>
        <v>699.1931452906374</v>
      </c>
      <c r="AK375">
        <f t="shared" si="227"/>
        <v>456.7143918277817</v>
      </c>
      <c r="AL375">
        <f t="shared" si="228"/>
        <v>128.56701853896473</v>
      </c>
      <c r="AM375">
        <f t="shared" si="229"/>
        <v>128.88861599766585</v>
      </c>
      <c r="AO375">
        <f t="shared" si="234"/>
        <v>185.80957799371305</v>
      </c>
      <c r="AP375">
        <f t="shared" si="230"/>
        <v>328.82035109899209</v>
      </c>
      <c r="AQ375">
        <f t="shared" si="230"/>
        <v>1015.1145567666208</v>
      </c>
      <c r="AR375">
        <f t="shared" si="230"/>
        <v>639.66186748034033</v>
      </c>
      <c r="AS375">
        <f t="shared" si="230"/>
        <v>498.65158259554119</v>
      </c>
      <c r="AT375">
        <f t="shared" si="230"/>
        <v>325.72023311872857</v>
      </c>
      <c r="AU375">
        <f t="shared" si="230"/>
        <v>91.691612962532744</v>
      </c>
      <c r="AV375">
        <f t="shared" si="230"/>
        <v>91.920970305092737</v>
      </c>
      <c r="AX375">
        <f t="shared" si="235"/>
        <v>83.081356397599919</v>
      </c>
      <c r="AY375">
        <f t="shared" si="231"/>
        <v>147.02600950616031</v>
      </c>
      <c r="AZ375">
        <f t="shared" si="231"/>
        <v>453.88991883923705</v>
      </c>
      <c r="BA375">
        <f t="shared" si="231"/>
        <v>286.01311170238296</v>
      </c>
      <c r="BB375">
        <f t="shared" si="231"/>
        <v>222.96294033480422</v>
      </c>
      <c r="BC375">
        <f t="shared" si="231"/>
        <v>145.63984841815875</v>
      </c>
      <c r="BD375">
        <f t="shared" si="231"/>
        <v>40.998228710625071</v>
      </c>
      <c r="BE375">
        <f t="shared" si="231"/>
        <v>41.100781653941475</v>
      </c>
      <c r="BG375">
        <f t="shared" si="236"/>
        <v>16.458749999999998</v>
      </c>
      <c r="BH375">
        <f t="shared" si="232"/>
        <v>29.126442307692308</v>
      </c>
      <c r="BI375">
        <f t="shared" si="232"/>
        <v>89.917413793103449</v>
      </c>
      <c r="BJ375">
        <f t="shared" si="232"/>
        <v>56.660344827586208</v>
      </c>
      <c r="BK375">
        <f t="shared" si="232"/>
        <v>44.169852941176472</v>
      </c>
      <c r="BL375">
        <f t="shared" si="232"/>
        <v>28.851838235294121</v>
      </c>
      <c r="BM375">
        <f t="shared" si="232"/>
        <v>8.1219135802469147</v>
      </c>
      <c r="BN375">
        <f t="shared" si="232"/>
        <v>8.1422297297297295</v>
      </c>
      <c r="BP375">
        <f t="shared" si="237"/>
        <v>0</v>
      </c>
      <c r="BQ375">
        <f t="shared" si="233"/>
        <v>0</v>
      </c>
      <c r="BR375">
        <f t="shared" si="233"/>
        <v>0</v>
      </c>
      <c r="BS375">
        <f t="shared" si="233"/>
        <v>0</v>
      </c>
      <c r="BT375">
        <f t="shared" si="233"/>
        <v>0</v>
      </c>
      <c r="BU375">
        <f t="shared" si="233"/>
        <v>0</v>
      </c>
      <c r="BV375">
        <f t="shared" si="233"/>
        <v>0</v>
      </c>
      <c r="BW375">
        <f t="shared" si="233"/>
        <v>0</v>
      </c>
    </row>
    <row r="376" spans="1:75" x14ac:dyDescent="0.35">
      <c r="A376" s="9">
        <v>5</v>
      </c>
      <c r="B376" s="16">
        <f t="shared" si="211"/>
        <v>697.54864762748809</v>
      </c>
      <c r="C376" s="16">
        <f t="shared" si="212"/>
        <v>1232.5228355553852</v>
      </c>
      <c r="D376" s="16">
        <f t="shared" si="213"/>
        <v>3818.0716482317821</v>
      </c>
      <c r="E376" s="16">
        <f t="shared" si="214"/>
        <v>2475.0999293345549</v>
      </c>
      <c r="F376" s="16">
        <f t="shared" si="215"/>
        <v>1997.6526697934949</v>
      </c>
      <c r="G376" s="16">
        <f t="shared" si="216"/>
        <v>1359.0183344225832</v>
      </c>
      <c r="H376" s="16">
        <f t="shared" si="217"/>
        <v>399.10105484657976</v>
      </c>
      <c r="I376" s="16">
        <f t="shared" si="218"/>
        <v>404.74882645423457</v>
      </c>
      <c r="J376" s="16">
        <f t="shared" si="220"/>
        <v>12383.763946266103</v>
      </c>
      <c r="V376" s="9">
        <v>5</v>
      </c>
      <c r="W376" s="9">
        <f t="shared" si="221"/>
        <v>149.69108349115126</v>
      </c>
      <c r="X376" s="9">
        <f t="shared" si="221"/>
        <v>264.49176406331236</v>
      </c>
      <c r="Y376" s="9">
        <f t="shared" si="221"/>
        <v>819.36172016209093</v>
      </c>
      <c r="Z376" s="9">
        <f t="shared" si="221"/>
        <v>531.23452186333373</v>
      </c>
      <c r="AA376" s="9">
        <f t="shared" si="221"/>
        <v>428.8143068430723</v>
      </c>
      <c r="AB376" s="9">
        <f t="shared" si="221"/>
        <v>291.50368890382077</v>
      </c>
      <c r="AC376" s="9">
        <f t="shared" si="221"/>
        <v>85.537761994943551</v>
      </c>
      <c r="AD376" s="9">
        <f t="shared" si="221"/>
        <v>86.663258863298083</v>
      </c>
      <c r="AF376">
        <f t="shared" si="222"/>
        <v>274.99932990428914</v>
      </c>
      <c r="AG376">
        <f t="shared" si="223"/>
        <v>486.65616265581042</v>
      </c>
      <c r="AH376">
        <f t="shared" si="224"/>
        <v>1502.375851132688</v>
      </c>
      <c r="AI376">
        <f t="shared" si="225"/>
        <v>946.70353822326479</v>
      </c>
      <c r="AJ376">
        <f t="shared" si="226"/>
        <v>738.00744046750333</v>
      </c>
      <c r="AK376">
        <f t="shared" si="227"/>
        <v>482.06796878334188</v>
      </c>
      <c r="AL376">
        <f t="shared" si="228"/>
        <v>135.70415688363011</v>
      </c>
      <c r="AM376">
        <f t="shared" si="229"/>
        <v>136.04360717566379</v>
      </c>
      <c r="AO376">
        <f t="shared" si="234"/>
        <v>223.17288379194153</v>
      </c>
      <c r="AP376">
        <f t="shared" si="230"/>
        <v>394.94081412059262</v>
      </c>
      <c r="AQ376">
        <f t="shared" si="230"/>
        <v>1219.2377027003988</v>
      </c>
      <c r="AR376">
        <f t="shared" si="230"/>
        <v>768.28754017274878</v>
      </c>
      <c r="AS376">
        <f t="shared" si="230"/>
        <v>598.92236394308929</v>
      </c>
      <c r="AT376">
        <f t="shared" si="230"/>
        <v>391.21731247325511</v>
      </c>
      <c r="AU376">
        <f t="shared" si="230"/>
        <v>110.12931575074873</v>
      </c>
      <c r="AV376">
        <f t="shared" si="230"/>
        <v>110.40479315137929</v>
      </c>
      <c r="AX376">
        <f t="shared" si="235"/>
        <v>134.44546719565651</v>
      </c>
      <c r="AY376">
        <f t="shared" si="231"/>
        <v>237.92318030257616</v>
      </c>
      <c r="AZ376">
        <f t="shared" si="231"/>
        <v>734.5022378029289</v>
      </c>
      <c r="BA376">
        <f t="shared" si="231"/>
        <v>462.83748959136165</v>
      </c>
      <c r="BB376">
        <f t="shared" si="231"/>
        <v>360.8072614651727</v>
      </c>
      <c r="BC376">
        <f t="shared" si="231"/>
        <v>235.68004076844369</v>
      </c>
      <c r="BD376">
        <f t="shared" si="231"/>
        <v>66.344920836578893</v>
      </c>
      <c r="BE376">
        <f t="shared" si="231"/>
        <v>66.51087597951711</v>
      </c>
      <c r="BG376">
        <f t="shared" si="236"/>
        <v>49.770053198799964</v>
      </c>
      <c r="BH376">
        <f t="shared" si="232"/>
        <v>88.076225906926297</v>
      </c>
      <c r="BI376">
        <f t="shared" si="232"/>
        <v>271.90366631617024</v>
      </c>
      <c r="BJ376">
        <f t="shared" si="232"/>
        <v>171.3367282649846</v>
      </c>
      <c r="BK376">
        <f t="shared" si="232"/>
        <v>133.56639663799035</v>
      </c>
      <c r="BL376">
        <f t="shared" si="232"/>
        <v>87.245843326726444</v>
      </c>
      <c r="BM376">
        <f t="shared" si="232"/>
        <v>24.560071145435991</v>
      </c>
      <c r="BN376">
        <f t="shared" si="232"/>
        <v>24.621505691835605</v>
      </c>
      <c r="BP376">
        <f t="shared" si="237"/>
        <v>8.2293749999999992</v>
      </c>
      <c r="BQ376">
        <f t="shared" si="233"/>
        <v>14.563221153846154</v>
      </c>
      <c r="BR376">
        <f t="shared" si="233"/>
        <v>44.958706896551725</v>
      </c>
      <c r="BS376">
        <f t="shared" si="233"/>
        <v>28.330172413793104</v>
      </c>
      <c r="BT376">
        <f t="shared" si="233"/>
        <v>22.084926470588236</v>
      </c>
      <c r="BU376">
        <f t="shared" si="233"/>
        <v>14.42591911764706</v>
      </c>
      <c r="BV376">
        <f t="shared" si="233"/>
        <v>4.0609567901234573</v>
      </c>
      <c r="BW376">
        <f t="shared" si="233"/>
        <v>4.0711148648648647</v>
      </c>
    </row>
    <row r="377" spans="1:75" x14ac:dyDescent="0.35">
      <c r="A377" s="9">
        <v>6</v>
      </c>
      <c r="B377" s="16">
        <f t="shared" si="211"/>
        <v>842.90208474499991</v>
      </c>
      <c r="C377" s="16">
        <f t="shared" si="212"/>
        <v>1489.3996468275709</v>
      </c>
      <c r="D377" s="16">
        <f t="shared" si="213"/>
        <v>4613.4397413382412</v>
      </c>
      <c r="E377" s="16">
        <f t="shared" si="214"/>
        <v>2989.1125676006609</v>
      </c>
      <c r="F377" s="16">
        <f t="shared" si="215"/>
        <v>2411.0895770806114</v>
      </c>
      <c r="G377" s="16">
        <f t="shared" si="216"/>
        <v>1640.5995644406878</v>
      </c>
      <c r="H377" s="16">
        <f t="shared" si="217"/>
        <v>481.91147927853478</v>
      </c>
      <c r="I377" s="16">
        <f t="shared" si="218"/>
        <v>489.1601142659789</v>
      </c>
      <c r="J377" s="16">
        <f t="shared" si="220"/>
        <v>14957.614775577285</v>
      </c>
      <c r="V377" s="9">
        <v>6</v>
      </c>
      <c r="W377" s="9">
        <f t="shared" si="221"/>
        <v>153.27269372951355</v>
      </c>
      <c r="X377" s="9">
        <f t="shared" si="221"/>
        <v>270.82017313109537</v>
      </c>
      <c r="Y377" s="9">
        <f t="shared" si="221"/>
        <v>838.96632357207409</v>
      </c>
      <c r="Z377" s="9">
        <f t="shared" si="221"/>
        <v>543.94519879947666</v>
      </c>
      <c r="AA377" s="9">
        <f t="shared" si="221"/>
        <v>439.07440835296728</v>
      </c>
      <c r="AB377" s="9">
        <f t="shared" si="221"/>
        <v>298.4784035785263</v>
      </c>
      <c r="AC377" s="9">
        <f t="shared" si="221"/>
        <v>87.584396416864863</v>
      </c>
      <c r="AD377" s="9">
        <f t="shared" si="221"/>
        <v>88.736822685507832</v>
      </c>
      <c r="AF377">
        <f t="shared" si="222"/>
        <v>285.69383760838434</v>
      </c>
      <c r="AG377">
        <f t="shared" si="223"/>
        <v>505.5818381568356</v>
      </c>
      <c r="AH377">
        <f t="shared" si="224"/>
        <v>1560.8020666437483</v>
      </c>
      <c r="AI377">
        <f t="shared" si="225"/>
        <v>983.5200944183166</v>
      </c>
      <c r="AJ377">
        <f t="shared" si="226"/>
        <v>766.70796952154228</v>
      </c>
      <c r="AK377">
        <f t="shared" si="227"/>
        <v>500.81521303242891</v>
      </c>
      <c r="AL377">
        <f t="shared" si="228"/>
        <v>140.98158483872666</v>
      </c>
      <c r="AM377">
        <f t="shared" si="229"/>
        <v>141.334236085703</v>
      </c>
      <c r="AO377">
        <f t="shared" si="234"/>
        <v>249.08610684811532</v>
      </c>
      <c r="AP377">
        <f t="shared" si="230"/>
        <v>440.79848838820146</v>
      </c>
      <c r="AQ377">
        <f t="shared" si="230"/>
        <v>1360.8067769165436</v>
      </c>
      <c r="AR377">
        <f t="shared" si="230"/>
        <v>857.49553919800678</v>
      </c>
      <c r="AS377">
        <f t="shared" si="230"/>
        <v>668.46490220529631</v>
      </c>
      <c r="AT377">
        <f t="shared" si="230"/>
        <v>436.64264062829852</v>
      </c>
      <c r="AU377">
        <f t="shared" si="230"/>
        <v>122.91673631718942</v>
      </c>
      <c r="AV377">
        <f t="shared" si="230"/>
        <v>123.22420016352154</v>
      </c>
      <c r="AX377">
        <f t="shared" si="235"/>
        <v>178.80917549379899</v>
      </c>
      <c r="AY377">
        <f t="shared" si="231"/>
        <v>316.43199721158442</v>
      </c>
      <c r="AZ377">
        <f t="shared" si="231"/>
        <v>976.86997025166374</v>
      </c>
      <c r="BA377">
        <f t="shared" si="231"/>
        <v>615.56251488205521</v>
      </c>
      <c r="BB377">
        <f t="shared" si="231"/>
        <v>479.864812704131</v>
      </c>
      <c r="BC377">
        <f t="shared" si="231"/>
        <v>313.44867662084937</v>
      </c>
      <c r="BD377">
        <f t="shared" si="231"/>
        <v>88.237118293663812</v>
      </c>
      <c r="BE377">
        <f t="shared" si="231"/>
        <v>88.457834565448195</v>
      </c>
      <c r="BG377">
        <f t="shared" si="236"/>
        <v>92.107760197228245</v>
      </c>
      <c r="BH377">
        <f t="shared" si="232"/>
        <v>162.99970310475123</v>
      </c>
      <c r="BI377">
        <f t="shared" si="232"/>
        <v>503.2029520595496</v>
      </c>
      <c r="BJ377">
        <f t="shared" si="232"/>
        <v>317.08710892817311</v>
      </c>
      <c r="BK377">
        <f t="shared" si="232"/>
        <v>247.18682905158153</v>
      </c>
      <c r="BL377">
        <f t="shared" si="232"/>
        <v>161.46294204758505</v>
      </c>
      <c r="BM377">
        <f t="shared" si="232"/>
        <v>45.452495991007439</v>
      </c>
      <c r="BN377">
        <f t="shared" si="232"/>
        <v>45.566190835676352</v>
      </c>
      <c r="BP377">
        <f t="shared" si="237"/>
        <v>28.999714099399984</v>
      </c>
      <c r="BQ377">
        <f t="shared" si="233"/>
        <v>51.31972353038622</v>
      </c>
      <c r="BR377">
        <f t="shared" si="233"/>
        <v>158.43118660636097</v>
      </c>
      <c r="BS377">
        <f t="shared" si="233"/>
        <v>99.833450339388861</v>
      </c>
      <c r="BT377">
        <f t="shared" si="233"/>
        <v>77.825661554289297</v>
      </c>
      <c r="BU377">
        <f t="shared" si="233"/>
        <v>50.835881222186757</v>
      </c>
      <c r="BV377">
        <f t="shared" si="233"/>
        <v>14.310513967779727</v>
      </c>
      <c r="BW377">
        <f t="shared" si="233"/>
        <v>14.346310278350236</v>
      </c>
    </row>
    <row r="378" spans="1:75" x14ac:dyDescent="0.35">
      <c r="A378" s="9">
        <v>7</v>
      </c>
      <c r="B378" s="16">
        <f t="shared" si="211"/>
        <v>981.31130951597322</v>
      </c>
      <c r="C378" s="16">
        <f t="shared" si="212"/>
        <v>1734.0163278959876</v>
      </c>
      <c r="D378" s="16">
        <f t="shared" si="213"/>
        <v>5370.7287311057753</v>
      </c>
      <c r="E378" s="16">
        <f t="shared" si="214"/>
        <v>3478.1457454076781</v>
      </c>
      <c r="F378" s="16">
        <f t="shared" si="215"/>
        <v>2804.1441516704781</v>
      </c>
      <c r="G378" s="16">
        <f t="shared" si="216"/>
        <v>1908.8874926070166</v>
      </c>
      <c r="H378" s="16">
        <f t="shared" si="217"/>
        <v>561.02132043985841</v>
      </c>
      <c r="I378" s="16">
        <f t="shared" si="218"/>
        <v>570.13156568416571</v>
      </c>
      <c r="J378" s="16">
        <f t="shared" si="220"/>
        <v>17408.386644326933</v>
      </c>
      <c r="V378" s="9">
        <v>7</v>
      </c>
      <c r="W378" s="9">
        <f t="shared" si="221"/>
        <v>156.93999999999988</v>
      </c>
      <c r="X378" s="9">
        <f t="shared" si="221"/>
        <v>277.29999999999984</v>
      </c>
      <c r="Y378" s="9">
        <f t="shared" si="221"/>
        <v>859.0399999999994</v>
      </c>
      <c r="Z378" s="9">
        <f t="shared" si="221"/>
        <v>556.9599999999997</v>
      </c>
      <c r="AA378" s="9">
        <f t="shared" si="221"/>
        <v>449.57999999999959</v>
      </c>
      <c r="AB378" s="9">
        <f t="shared" si="221"/>
        <v>305.61999999999972</v>
      </c>
      <c r="AC378" s="9">
        <f t="shared" si="221"/>
        <v>89.679999999999922</v>
      </c>
      <c r="AD378" s="9">
        <f t="shared" si="221"/>
        <v>90.859999999999928</v>
      </c>
      <c r="AF378">
        <f t="shared" si="222"/>
        <v>294.58688559641058</v>
      </c>
      <c r="AG378">
        <f t="shared" si="223"/>
        <v>521.31953689840384</v>
      </c>
      <c r="AH378">
        <f t="shared" si="224"/>
        <v>1609.3865506307632</v>
      </c>
      <c r="AI378">
        <f t="shared" si="225"/>
        <v>1014.1350053665867</v>
      </c>
      <c r="AJ378">
        <f t="shared" si="226"/>
        <v>790.57397525283693</v>
      </c>
      <c r="AK378">
        <f t="shared" si="227"/>
        <v>516.40453676413654</v>
      </c>
      <c r="AL378">
        <f t="shared" si="228"/>
        <v>145.37004491155955</v>
      </c>
      <c r="AM378">
        <f t="shared" si="229"/>
        <v>145.73367344978112</v>
      </c>
      <c r="AO378">
        <f t="shared" si="234"/>
        <v>267.3899722282498</v>
      </c>
      <c r="AP378">
        <f t="shared" si="230"/>
        <v>473.19016327251853</v>
      </c>
      <c r="AQ378">
        <f t="shared" si="230"/>
        <v>1460.8044217801457</v>
      </c>
      <c r="AR378">
        <f t="shared" si="230"/>
        <v>920.50781680816169</v>
      </c>
      <c r="AS378">
        <f t="shared" si="230"/>
        <v>717.58643586341941</v>
      </c>
      <c r="AT378">
        <f t="shared" si="230"/>
        <v>468.72892683036366</v>
      </c>
      <c r="AU378">
        <f t="shared" si="230"/>
        <v>131.94916057795805</v>
      </c>
      <c r="AV378">
        <f t="shared" si="230"/>
        <v>132.27921812461227</v>
      </c>
      <c r="AX378">
        <f t="shared" si="235"/>
        <v>213.94764117095718</v>
      </c>
      <c r="AY378">
        <f t="shared" si="231"/>
        <v>378.615242799893</v>
      </c>
      <c r="AZ378">
        <f t="shared" si="231"/>
        <v>1168.8383735841037</v>
      </c>
      <c r="BA378">
        <f t="shared" si="231"/>
        <v>736.52902704003111</v>
      </c>
      <c r="BB378">
        <f t="shared" si="231"/>
        <v>574.16485745471368</v>
      </c>
      <c r="BC378">
        <f t="shared" si="231"/>
        <v>375.04565862457395</v>
      </c>
      <c r="BD378">
        <f t="shared" si="231"/>
        <v>105.57692730542664</v>
      </c>
      <c r="BE378">
        <f t="shared" si="231"/>
        <v>105.84101736448488</v>
      </c>
      <c r="BG378">
        <f t="shared" si="236"/>
        <v>135.45846784551361</v>
      </c>
      <c r="BH378">
        <f t="shared" si="232"/>
        <v>239.71585015816783</v>
      </c>
      <c r="BI378">
        <f t="shared" si="232"/>
        <v>740.03646115560673</v>
      </c>
      <c r="BJ378">
        <f t="shared" si="232"/>
        <v>466.32481190511407</v>
      </c>
      <c r="BK378">
        <f t="shared" si="232"/>
        <v>363.52582087785629</v>
      </c>
      <c r="BL378">
        <f t="shared" si="232"/>
        <v>237.45580933421721</v>
      </c>
      <c r="BM378">
        <f t="shared" si="232"/>
        <v>66.84480714233564</v>
      </c>
      <c r="BN378">
        <f t="shared" si="232"/>
        <v>67.012012700562281</v>
      </c>
      <c r="BP378">
        <f t="shared" si="237"/>
        <v>60.55373714831412</v>
      </c>
      <c r="BQ378">
        <f t="shared" si="233"/>
        <v>107.15971331756873</v>
      </c>
      <c r="BR378">
        <f t="shared" si="233"/>
        <v>330.81706933295533</v>
      </c>
      <c r="BS378">
        <f t="shared" si="233"/>
        <v>208.460279633781</v>
      </c>
      <c r="BT378">
        <f t="shared" si="233"/>
        <v>162.50624530293541</v>
      </c>
      <c r="BU378">
        <f t="shared" si="233"/>
        <v>106.14941163488592</v>
      </c>
      <c r="BV378">
        <f t="shared" si="233"/>
        <v>29.881504979393583</v>
      </c>
      <c r="BW378">
        <f t="shared" si="233"/>
        <v>29.956250557013295</v>
      </c>
    </row>
    <row r="379" spans="1:75" x14ac:dyDescent="0.35">
      <c r="A379" s="9">
        <v>8</v>
      </c>
      <c r="B379" s="16">
        <f t="shared" si="211"/>
        <v>1107.4641219547236</v>
      </c>
      <c r="C379" s="16">
        <f t="shared" si="212"/>
        <v>1956.9735015543615</v>
      </c>
      <c r="D379" s="16">
        <f t="shared" si="213"/>
        <v>6060.9158710547035</v>
      </c>
      <c r="E379" s="16">
        <f t="shared" si="214"/>
        <v>3923.851030168928</v>
      </c>
      <c r="F379" s="16">
        <f t="shared" si="215"/>
        <v>3162.4455310106114</v>
      </c>
      <c r="G379" s="16">
        <f t="shared" si="216"/>
        <v>2154.3435551794355</v>
      </c>
      <c r="H379" s="16">
        <f t="shared" si="217"/>
        <v>633.72403834600834</v>
      </c>
      <c r="I379" s="16">
        <f t="shared" si="218"/>
        <v>644.95490819962993</v>
      </c>
      <c r="J379" s="16">
        <f t="shared" si="220"/>
        <v>19644.672557468402</v>
      </c>
      <c r="V379" s="9">
        <v>8</v>
      </c>
      <c r="W379" s="9">
        <f t="shared" si="221"/>
        <v>160.69505272391049</v>
      </c>
      <c r="X379" s="9">
        <f t="shared" si="221"/>
        <v>283.93486759487951</v>
      </c>
      <c r="Y379" s="9">
        <f t="shared" si="221"/>
        <v>879.59397280456278</v>
      </c>
      <c r="Z379" s="9">
        <f t="shared" si="221"/>
        <v>570.28620214801333</v>
      </c>
      <c r="AA379" s="9">
        <f t="shared" si="221"/>
        <v>460.33695554744276</v>
      </c>
      <c r="AB379" s="9">
        <f t="shared" si="221"/>
        <v>312.93247109393093</v>
      </c>
      <c r="AC379" s="9">
        <f t="shared" si="221"/>
        <v>91.825744413663131</v>
      </c>
      <c r="AD379" s="9">
        <f t="shared" si="221"/>
        <v>93.03397789279029</v>
      </c>
      <c r="AF379">
        <f t="shared" si="222"/>
        <v>302.66404279820517</v>
      </c>
      <c r="AG379">
        <f t="shared" si="223"/>
        <v>535.61338383381712</v>
      </c>
      <c r="AH379">
        <f t="shared" si="224"/>
        <v>1653.5136615222777</v>
      </c>
      <c r="AI379">
        <f t="shared" si="225"/>
        <v>1041.9411578557069</v>
      </c>
      <c r="AJ379">
        <f t="shared" si="226"/>
        <v>812.25039939112389</v>
      </c>
      <c r="AK379">
        <f t="shared" si="227"/>
        <v>530.56362132324443</v>
      </c>
      <c r="AL379">
        <f t="shared" si="228"/>
        <v>149.35588665331059</v>
      </c>
      <c r="AM379">
        <f t="shared" si="229"/>
        <v>149.72948537353915</v>
      </c>
      <c r="AO379">
        <f t="shared" si="234"/>
        <v>280.98842891233022</v>
      </c>
      <c r="AP379">
        <f t="shared" si="230"/>
        <v>497.25485008546116</v>
      </c>
      <c r="AQ379">
        <f t="shared" si="230"/>
        <v>1535.0954862054543</v>
      </c>
      <c r="AR379">
        <f t="shared" si="230"/>
        <v>967.32141108737414</v>
      </c>
      <c r="AS379">
        <f t="shared" si="230"/>
        <v>754.08020555812823</v>
      </c>
      <c r="AT379">
        <f t="shared" si="230"/>
        <v>492.5667317972501</v>
      </c>
      <c r="AU379">
        <f t="shared" si="230"/>
        <v>138.65960274475879</v>
      </c>
      <c r="AV379">
        <f t="shared" si="230"/>
        <v>139.0064457871967</v>
      </c>
      <c r="AX379">
        <f t="shared" si="235"/>
        <v>240.66880669960349</v>
      </c>
      <c r="AY379">
        <f t="shared" si="231"/>
        <v>425.90270303620582</v>
      </c>
      <c r="AZ379">
        <f t="shared" si="231"/>
        <v>1314.8213976821248</v>
      </c>
      <c r="BA379">
        <f t="shared" si="231"/>
        <v>828.5184219240964</v>
      </c>
      <c r="BB379">
        <f t="shared" si="231"/>
        <v>645.87564665906655</v>
      </c>
      <c r="BC379">
        <f t="shared" si="231"/>
        <v>421.88729272746889</v>
      </c>
      <c r="BD379">
        <f t="shared" si="231"/>
        <v>118.76304394169236</v>
      </c>
      <c r="BE379">
        <f t="shared" si="231"/>
        <v>119.06011774454858</v>
      </c>
      <c r="BG379">
        <f t="shared" si="236"/>
        <v>174.7030545082354</v>
      </c>
      <c r="BH379">
        <f t="shared" si="232"/>
        <v>309.16554647903047</v>
      </c>
      <c r="BI379">
        <f t="shared" si="232"/>
        <v>954.43741736985532</v>
      </c>
      <c r="BJ379">
        <f t="shared" si="232"/>
        <v>601.42691947257254</v>
      </c>
      <c r="BK379">
        <f t="shared" si="232"/>
        <v>468.84533916628499</v>
      </c>
      <c r="BL379">
        <f t="shared" si="232"/>
        <v>306.25073397939559</v>
      </c>
      <c r="BM379">
        <f t="shared" si="232"/>
        <v>86.210867223881138</v>
      </c>
      <c r="BN379">
        <f t="shared" si="232"/>
        <v>86.426515032523582</v>
      </c>
      <c r="BP379">
        <f t="shared" si="237"/>
        <v>98.006102496913869</v>
      </c>
      <c r="BQ379">
        <f t="shared" si="233"/>
        <v>173.43778173786828</v>
      </c>
      <c r="BR379">
        <f t="shared" si="233"/>
        <v>535.42676524428111</v>
      </c>
      <c r="BS379">
        <f t="shared" si="233"/>
        <v>337.39254576944757</v>
      </c>
      <c r="BT379">
        <f t="shared" si="233"/>
        <v>263.01603309039581</v>
      </c>
      <c r="BU379">
        <f t="shared" si="233"/>
        <v>171.80261048455156</v>
      </c>
      <c r="BV379">
        <f t="shared" si="233"/>
        <v>48.363156060864611</v>
      </c>
      <c r="BW379">
        <f t="shared" si="233"/>
        <v>48.484131628787786</v>
      </c>
    </row>
    <row r="380" spans="1:75" x14ac:dyDescent="0.35">
      <c r="A380" s="9">
        <v>9</v>
      </c>
      <c r="B380" s="16">
        <f t="shared" si="211"/>
        <v>1218.5012794325962</v>
      </c>
      <c r="C380" s="16">
        <f t="shared" si="212"/>
        <v>2153.2104315864103</v>
      </c>
      <c r="D380" s="16">
        <f t="shared" si="213"/>
        <v>6668.3918727081318</v>
      </c>
      <c r="E380" s="16">
        <f t="shared" si="214"/>
        <v>4316.4072933197203</v>
      </c>
      <c r="F380" s="16">
        <f t="shared" si="215"/>
        <v>3478.3369888844554</v>
      </c>
      <c r="G380" s="16">
        <f t="shared" si="216"/>
        <v>2371.8119833578176</v>
      </c>
      <c r="H380" s="16">
        <f t="shared" si="217"/>
        <v>698.54564053760225</v>
      </c>
      <c r="I380" s="16">
        <f t="shared" si="218"/>
        <v>712.14049136949995</v>
      </c>
      <c r="J380" s="16">
        <f t="shared" si="220"/>
        <v>21617.345981196231</v>
      </c>
      <c r="V380" s="9">
        <v>9</v>
      </c>
      <c r="W380" s="9">
        <f t="shared" si="221"/>
        <v>164.53995138231423</v>
      </c>
      <c r="X380" s="9">
        <f t="shared" si="221"/>
        <v>290.72848552514171</v>
      </c>
      <c r="Y380" s="9">
        <f t="shared" si="221"/>
        <v>900.63973388214106</v>
      </c>
      <c r="Z380" s="9">
        <f t="shared" si="221"/>
        <v>583.93125603347619</v>
      </c>
      <c r="AA380" s="9">
        <f t="shared" si="221"/>
        <v>471.35128929820831</v>
      </c>
      <c r="AB380" s="9">
        <f t="shared" si="221"/>
        <v>320.41990532345397</v>
      </c>
      <c r="AC380" s="9">
        <f t="shared" si="221"/>
        <v>94.022829361322408</v>
      </c>
      <c r="AD380" s="9">
        <f t="shared" si="221"/>
        <v>95.259971852918767</v>
      </c>
      <c r="AF380">
        <f t="shared" si="222"/>
        <v>310.42012359577399</v>
      </c>
      <c r="AG380">
        <f t="shared" si="223"/>
        <v>549.33903370906216</v>
      </c>
      <c r="AH380">
        <f t="shared" si="224"/>
        <v>1695.8866683719923</v>
      </c>
      <c r="AI380">
        <f t="shared" si="225"/>
        <v>1068.64198340448</v>
      </c>
      <c r="AJ380">
        <f t="shared" si="226"/>
        <v>833.06516042877854</v>
      </c>
      <c r="AK380">
        <f t="shared" si="227"/>
        <v>544.15986578356649</v>
      </c>
      <c r="AL380">
        <f t="shared" si="228"/>
        <v>153.18328654450926</v>
      </c>
      <c r="AM380">
        <f t="shared" si="229"/>
        <v>153.56645912040028</v>
      </c>
      <c r="AO380">
        <f t="shared" si="234"/>
        <v>291.82623585526767</v>
      </c>
      <c r="AP380">
        <f t="shared" si="230"/>
        <v>516.43411695963914</v>
      </c>
      <c r="AQ380">
        <f t="shared" si="230"/>
        <v>1594.3045738638662</v>
      </c>
      <c r="AR380">
        <f t="shared" si="230"/>
        <v>1004.6312844715405</v>
      </c>
      <c r="AS380">
        <f t="shared" si="230"/>
        <v>783.16530247462595</v>
      </c>
      <c r="AT380">
        <f t="shared" si="230"/>
        <v>511.56517656024727</v>
      </c>
      <c r="AU380">
        <f t="shared" si="230"/>
        <v>144.00774469903467</v>
      </c>
      <c r="AV380">
        <f t="shared" si="230"/>
        <v>144.36796558036792</v>
      </c>
      <c r="AX380">
        <f t="shared" si="235"/>
        <v>260.82861780596687</v>
      </c>
      <c r="AY380">
        <f t="shared" si="231"/>
        <v>461.57877656083349</v>
      </c>
      <c r="AZ380">
        <f t="shared" si="231"/>
        <v>1424.9584419437895</v>
      </c>
      <c r="BA380">
        <f t="shared" si="231"/>
        <v>897.91991650573527</v>
      </c>
      <c r="BB380">
        <f t="shared" si="231"/>
        <v>699.97792610859733</v>
      </c>
      <c r="BC380">
        <f t="shared" si="231"/>
        <v>457.22701226235944</v>
      </c>
      <c r="BD380">
        <f t="shared" si="231"/>
        <v>128.71132334322556</v>
      </c>
      <c r="BE380">
        <f t="shared" si="231"/>
        <v>129.03328176587266</v>
      </c>
      <c r="BG380">
        <f t="shared" si="236"/>
        <v>207.68593060391947</v>
      </c>
      <c r="BH380">
        <f t="shared" si="232"/>
        <v>367.53412475761814</v>
      </c>
      <c r="BI380">
        <f t="shared" si="232"/>
        <v>1134.6294075259902</v>
      </c>
      <c r="BJ380">
        <f t="shared" si="232"/>
        <v>714.97267069833447</v>
      </c>
      <c r="BK380">
        <f t="shared" si="232"/>
        <v>557.3604929126758</v>
      </c>
      <c r="BL380">
        <f t="shared" si="232"/>
        <v>364.06901335343218</v>
      </c>
      <c r="BM380">
        <f t="shared" si="232"/>
        <v>102.48695558278676</v>
      </c>
      <c r="BN380">
        <f t="shared" si="232"/>
        <v>102.74331638853607</v>
      </c>
      <c r="BP380">
        <f t="shared" si="237"/>
        <v>136.35457850257464</v>
      </c>
      <c r="BQ380">
        <f t="shared" si="233"/>
        <v>241.30166410844942</v>
      </c>
      <c r="BR380">
        <f t="shared" si="233"/>
        <v>744.93209130706816</v>
      </c>
      <c r="BS380">
        <f t="shared" si="233"/>
        <v>469.40973262101005</v>
      </c>
      <c r="BT380">
        <f t="shared" si="233"/>
        <v>365.93068612834037</v>
      </c>
      <c r="BU380">
        <f t="shared" si="233"/>
        <v>239.02667223197358</v>
      </c>
      <c r="BV380">
        <f t="shared" si="233"/>
        <v>67.287011642372875</v>
      </c>
      <c r="BW380">
        <f t="shared" si="233"/>
        <v>67.455323330655688</v>
      </c>
    </row>
    <row r="381" spans="1:75" x14ac:dyDescent="0.35">
      <c r="A381" s="9">
        <v>10</v>
      </c>
      <c r="B381" s="16">
        <f t="shared" si="211"/>
        <v>1314.072008867771</v>
      </c>
      <c r="C381" s="16">
        <f t="shared" si="212"/>
        <v>2322.1040792627764</v>
      </c>
      <c r="D381" s="16">
        <f t="shared" si="213"/>
        <v>7191.2583991451102</v>
      </c>
      <c r="E381" s="16">
        <f t="shared" si="214"/>
        <v>4654.6835628888493</v>
      </c>
      <c r="F381" s="16">
        <f t="shared" si="215"/>
        <v>3750.9836583414335</v>
      </c>
      <c r="G381" s="16">
        <f t="shared" si="216"/>
        <v>2560.6120677372887</v>
      </c>
      <c r="H381" s="16">
        <f t="shared" si="217"/>
        <v>755.26965967659919</v>
      </c>
      <c r="I381" s="16">
        <f t="shared" si="218"/>
        <v>771.44723849136255</v>
      </c>
      <c r="J381" s="16">
        <f t="shared" si="220"/>
        <v>23320.430674411193</v>
      </c>
      <c r="V381" s="9">
        <v>10</v>
      </c>
      <c r="W381" s="9">
        <f t="shared" si="221"/>
        <v>168.47684568988578</v>
      </c>
      <c r="X381" s="9">
        <f t="shared" si="221"/>
        <v>297.68465215882077</v>
      </c>
      <c r="Y381" s="9">
        <f t="shared" si="221"/>
        <v>922.18905009200637</v>
      </c>
      <c r="Z381" s="9">
        <f t="shared" si="221"/>
        <v>597.90279071899329</v>
      </c>
      <c r="AA381" s="9">
        <f t="shared" si="221"/>
        <v>482.62915945749222</v>
      </c>
      <c r="AB381" s="9">
        <f t="shared" si="221"/>
        <v>328.08648897504071</v>
      </c>
      <c r="AC381" s="9">
        <f t="shared" si="221"/>
        <v>96.272483251363298</v>
      </c>
      <c r="AD381" s="9">
        <f t="shared" si="221"/>
        <v>97.539226452039145</v>
      </c>
      <c r="AF381">
        <f t="shared" si="222"/>
        <v>318.1046136663781</v>
      </c>
      <c r="AG381">
        <f t="shared" si="223"/>
        <v>562.93799211753685</v>
      </c>
      <c r="AH381">
        <f t="shared" si="224"/>
        <v>1737.8685608891942</v>
      </c>
      <c r="AI381">
        <f t="shared" si="225"/>
        <v>1095.0963530999061</v>
      </c>
      <c r="AJ381">
        <f t="shared" si="226"/>
        <v>853.68779558311962</v>
      </c>
      <c r="AK381">
        <f t="shared" si="227"/>
        <v>557.63061322415547</v>
      </c>
      <c r="AL381">
        <f t="shared" si="228"/>
        <v>156.97535849782966</v>
      </c>
      <c r="AM381">
        <f t="shared" si="229"/>
        <v>157.36801656010169</v>
      </c>
      <c r="AO381">
        <f t="shared" si="234"/>
        <v>301.1231797255208</v>
      </c>
      <c r="AP381">
        <f t="shared" si="230"/>
        <v>532.88657533435071</v>
      </c>
      <c r="AQ381">
        <f t="shared" si="230"/>
        <v>1645.0956211179293</v>
      </c>
      <c r="AR381">
        <f t="shared" si="230"/>
        <v>1036.6366339380102</v>
      </c>
      <c r="AS381">
        <f t="shared" si="230"/>
        <v>808.11523145170213</v>
      </c>
      <c r="AT381">
        <f t="shared" si="230"/>
        <v>527.86252117190691</v>
      </c>
      <c r="AU381">
        <f t="shared" si="230"/>
        <v>148.59551562177197</v>
      </c>
      <c r="AV381">
        <f t="shared" si="230"/>
        <v>148.9672123503841</v>
      </c>
      <c r="AX381">
        <f t="shared" si="235"/>
        <v>276.32742683061724</v>
      </c>
      <c r="AY381">
        <f t="shared" si="231"/>
        <v>489.00644676023632</v>
      </c>
      <c r="AZ381">
        <f t="shared" si="231"/>
        <v>1509.6315079038277</v>
      </c>
      <c r="BA381">
        <f t="shared" si="231"/>
        <v>951.27560048863779</v>
      </c>
      <c r="BB381">
        <f t="shared" si="231"/>
        <v>741.5716142916117</v>
      </c>
      <c r="BC381">
        <f t="shared" si="231"/>
        <v>484.39609441130335</v>
      </c>
      <c r="BD381">
        <f t="shared" si="231"/>
        <v>136.35953402113012</v>
      </c>
      <c r="BE381">
        <f t="shared" si="231"/>
        <v>136.70062367312028</v>
      </c>
      <c r="BG381">
        <f t="shared" si="236"/>
        <v>234.25727420494314</v>
      </c>
      <c r="BH381">
        <f t="shared" si="232"/>
        <v>414.55645065922579</v>
      </c>
      <c r="BI381">
        <f t="shared" si="232"/>
        <v>1279.79392473489</v>
      </c>
      <c r="BJ381">
        <f t="shared" si="232"/>
        <v>806.44629360203487</v>
      </c>
      <c r="BK381">
        <f t="shared" si="232"/>
        <v>628.66920951063662</v>
      </c>
      <c r="BL381">
        <f t="shared" si="232"/>
        <v>410.64801280789584</v>
      </c>
      <c r="BM381">
        <f t="shared" si="232"/>
        <v>115.59913946300617</v>
      </c>
      <c r="BN381">
        <f t="shared" si="232"/>
        <v>115.88829907720435</v>
      </c>
      <c r="BP381">
        <f t="shared" si="237"/>
        <v>172.02025455324707</v>
      </c>
      <c r="BQ381">
        <f t="shared" si="233"/>
        <v>304.41789443303378</v>
      </c>
      <c r="BR381">
        <f t="shared" si="233"/>
        <v>939.78074941652926</v>
      </c>
      <c r="BS381">
        <f t="shared" si="233"/>
        <v>592.19120165967217</v>
      </c>
      <c r="BT381">
        <f t="shared" si="233"/>
        <v>461.64558952050811</v>
      </c>
      <c r="BU381">
        <f t="shared" si="233"/>
        <v>301.54784279270291</v>
      </c>
      <c r="BV381">
        <f t="shared" si="233"/>
        <v>84.886983612579826</v>
      </c>
      <c r="BW381">
        <f t="shared" si="233"/>
        <v>85.09931985959588</v>
      </c>
    </row>
    <row r="382" spans="1:75" x14ac:dyDescent="0.35">
      <c r="A382" s="9">
        <v>11</v>
      </c>
      <c r="B382" s="16">
        <f t="shared" si="211"/>
        <v>1395.6201088118794</v>
      </c>
      <c r="C382" s="16">
        <f t="shared" si="212"/>
        <v>2466.2063725551311</v>
      </c>
      <c r="D382" s="16">
        <f t="shared" si="213"/>
        <v>7637.4234968110895</v>
      </c>
      <c r="E382" s="16">
        <f t="shared" si="214"/>
        <v>4943.7596675889499</v>
      </c>
      <c r="F382" s="16">
        <f t="shared" si="215"/>
        <v>3984.4248644804625</v>
      </c>
      <c r="G382" s="16">
        <f t="shared" si="216"/>
        <v>2723.2808339837829</v>
      </c>
      <c r="H382" s="16">
        <f t="shared" si="217"/>
        <v>804.58387248444842</v>
      </c>
      <c r="I382" s="16">
        <f t="shared" si="218"/>
        <v>823.53210141900468</v>
      </c>
      <c r="J382" s="16">
        <f t="shared" si="220"/>
        <v>24778.831318134748</v>
      </c>
      <c r="V382" s="9">
        <v>11</v>
      </c>
      <c r="W382" s="9">
        <f t="shared" si="221"/>
        <v>172.50793679682903</v>
      </c>
      <c r="X382" s="9">
        <f t="shared" si="221"/>
        <v>304.80725674627689</v>
      </c>
      <c r="Y382" s="9">
        <f t="shared" si="221"/>
        <v>944.25396983527469</v>
      </c>
      <c r="Z382" s="9">
        <f t="shared" si="221"/>
        <v>612.2086178052881</v>
      </c>
      <c r="AA382" s="9">
        <f t="shared" si="221"/>
        <v>494.17687157587852</v>
      </c>
      <c r="AB382" s="9">
        <f t="shared" si="221"/>
        <v>335.93650849908812</v>
      </c>
      <c r="AC382" s="9">
        <f t="shared" si="221"/>
        <v>98.575963883902304</v>
      </c>
      <c r="AD382" s="9">
        <f t="shared" si="221"/>
        <v>99.873016040269448</v>
      </c>
      <c r="AF382">
        <f t="shared" si="222"/>
        <v>325.84438406617596</v>
      </c>
      <c r="AG382">
        <f t="shared" si="223"/>
        <v>576.63477808393759</v>
      </c>
      <c r="AH382">
        <f t="shared" si="224"/>
        <v>1780.1524608027501</v>
      </c>
      <c r="AI382">
        <f t="shared" si="225"/>
        <v>1121.7410290162966</v>
      </c>
      <c r="AJ382">
        <f t="shared" si="226"/>
        <v>874.45878489625352</v>
      </c>
      <c r="AK382">
        <f t="shared" si="227"/>
        <v>571.19826590454056</v>
      </c>
      <c r="AL382">
        <f t="shared" si="228"/>
        <v>160.79470968295072</v>
      </c>
      <c r="AM382">
        <f t="shared" si="229"/>
        <v>161.19692146785692</v>
      </c>
      <c r="AO382">
        <f t="shared" si="234"/>
        <v>309.61389669594945</v>
      </c>
      <c r="AP382">
        <f t="shared" si="230"/>
        <v>547.91228372594378</v>
      </c>
      <c r="AQ382">
        <f t="shared" si="230"/>
        <v>1691.4820910035619</v>
      </c>
      <c r="AR382">
        <f t="shared" si="230"/>
        <v>1065.8664935189581</v>
      </c>
      <c r="AS382">
        <f t="shared" si="230"/>
        <v>830.90151351741088</v>
      </c>
      <c r="AT382">
        <f t="shared" si="230"/>
        <v>542.74656719803124</v>
      </c>
      <c r="AU382">
        <f t="shared" si="230"/>
        <v>152.78543705980081</v>
      </c>
      <c r="AV382">
        <f t="shared" si="230"/>
        <v>153.1676144552429</v>
      </c>
      <c r="AX382">
        <f t="shared" si="235"/>
        <v>288.72530327806902</v>
      </c>
      <c r="AY382">
        <f t="shared" si="231"/>
        <v>510.94651104729348</v>
      </c>
      <c r="AZ382">
        <f t="shared" si="231"/>
        <v>1577.3635645108784</v>
      </c>
      <c r="BA382">
        <f t="shared" si="231"/>
        <v>993.95611721332398</v>
      </c>
      <c r="BB382">
        <f t="shared" si="231"/>
        <v>774.84342287165691</v>
      </c>
      <c r="BC382">
        <f t="shared" si="231"/>
        <v>506.12930779160519</v>
      </c>
      <c r="BD382">
        <f t="shared" si="231"/>
        <v>142.47752482145103</v>
      </c>
      <c r="BE382">
        <f t="shared" si="231"/>
        <v>142.83391801175219</v>
      </c>
      <c r="BG382">
        <f t="shared" si="236"/>
        <v>255.29235051778019</v>
      </c>
      <c r="BH382">
        <f t="shared" si="232"/>
        <v>451.78144870973102</v>
      </c>
      <c r="BI382">
        <f t="shared" si="232"/>
        <v>1394.7127163193588</v>
      </c>
      <c r="BJ382">
        <f t="shared" si="232"/>
        <v>878.86094704533639</v>
      </c>
      <c r="BK382">
        <f t="shared" si="232"/>
        <v>685.12041190112416</v>
      </c>
      <c r="BL382">
        <f t="shared" si="232"/>
        <v>447.52205360959954</v>
      </c>
      <c r="BM382">
        <f t="shared" si="232"/>
        <v>125.97933674206814</v>
      </c>
      <c r="BN382">
        <f t="shared" si="232"/>
        <v>126.29446137516231</v>
      </c>
      <c r="BP382">
        <f t="shared" si="237"/>
        <v>203.13876437909514</v>
      </c>
      <c r="BQ382">
        <f t="shared" si="233"/>
        <v>359.48717254612978</v>
      </c>
      <c r="BR382">
        <f t="shared" si="233"/>
        <v>1109.7873370757097</v>
      </c>
      <c r="BS382">
        <f t="shared" si="233"/>
        <v>699.31874763085352</v>
      </c>
      <c r="BT382">
        <f t="shared" si="233"/>
        <v>545.15739951557237</v>
      </c>
      <c r="BU382">
        <f t="shared" si="233"/>
        <v>356.09792780029937</v>
      </c>
      <c r="BV382">
        <f t="shared" si="233"/>
        <v>100.243061537793</v>
      </c>
      <c r="BW382">
        <f t="shared" si="233"/>
        <v>100.49380946840012</v>
      </c>
    </row>
    <row r="383" spans="1:75" x14ac:dyDescent="0.35">
      <c r="A383" s="9">
        <v>12</v>
      </c>
      <c r="B383" s="16">
        <f t="shared" si="211"/>
        <v>1465.525041305415</v>
      </c>
      <c r="C383" s="16">
        <f t="shared" si="212"/>
        <v>2589.7246912851201</v>
      </c>
      <c r="D383" s="16">
        <f t="shared" si="213"/>
        <v>8019.9063716982191</v>
      </c>
      <c r="E383" s="16">
        <f t="shared" si="214"/>
        <v>5191.952842433695</v>
      </c>
      <c r="F383" s="16">
        <f t="shared" si="215"/>
        <v>4185.2436871117552</v>
      </c>
      <c r="G383" s="16">
        <f t="shared" si="216"/>
        <v>2864.0570327310525</v>
      </c>
      <c r="H383" s="16">
        <f t="shared" si="217"/>
        <v>847.65561929008277</v>
      </c>
      <c r="I383" s="16">
        <f t="shared" si="218"/>
        <v>869.52730023032541</v>
      </c>
      <c r="J383" s="16">
        <f t="shared" si="220"/>
        <v>26033.592586085666</v>
      </c>
      <c r="V383" s="9">
        <v>12</v>
      </c>
      <c r="W383" s="9">
        <f t="shared" si="221"/>
        <v>176.63547851955832</v>
      </c>
      <c r="X383" s="9">
        <f t="shared" si="221"/>
        <v>312.10028159470835</v>
      </c>
      <c r="Y383" s="9">
        <f t="shared" si="221"/>
        <v>966.8468297912666</v>
      </c>
      <c r="Z383" s="9">
        <f t="shared" si="221"/>
        <v>626.85673579873333</v>
      </c>
      <c r="AA383" s="9">
        <f t="shared" si="221"/>
        <v>506.0008820748248</v>
      </c>
      <c r="AB383" s="9">
        <f t="shared" si="221"/>
        <v>343.97435290650827</v>
      </c>
      <c r="AC383" s="9">
        <f t="shared" si="221"/>
        <v>100.93455915403332</v>
      </c>
      <c r="AD383" s="9">
        <f t="shared" si="221"/>
        <v>102.26264545869167</v>
      </c>
      <c r="AF383">
        <f t="shared" si="222"/>
        <v>333.7050494619487</v>
      </c>
      <c r="AG383">
        <f t="shared" si="223"/>
        <v>590.54550746193104</v>
      </c>
      <c r="AH383">
        <f t="shared" si="224"/>
        <v>1823.0968340437817</v>
      </c>
      <c r="AI383">
        <f t="shared" si="225"/>
        <v>1148.8018940211578</v>
      </c>
      <c r="AJ383">
        <f t="shared" si="226"/>
        <v>895.55421647830428</v>
      </c>
      <c r="AK383">
        <f t="shared" si="227"/>
        <v>584.97784493822223</v>
      </c>
      <c r="AL383">
        <f t="shared" si="228"/>
        <v>164.67371902616964</v>
      </c>
      <c r="AM383">
        <f t="shared" si="229"/>
        <v>165.08563376258883</v>
      </c>
      <c r="AO383">
        <f t="shared" si="234"/>
        <v>317.72914038106273</v>
      </c>
      <c r="AP383">
        <f t="shared" si="230"/>
        <v>562.27353090494069</v>
      </c>
      <c r="AQ383">
        <f t="shared" si="230"/>
        <v>1735.8172759031561</v>
      </c>
      <c r="AR383">
        <f t="shared" si="230"/>
        <v>1093.8037612676274</v>
      </c>
      <c r="AS383">
        <f t="shared" si="230"/>
        <v>852.68014920683231</v>
      </c>
      <c r="AT383">
        <f t="shared" si="230"/>
        <v>556.97241655128596</v>
      </c>
      <c r="AU383">
        <f t="shared" si="230"/>
        <v>156.79007337137577</v>
      </c>
      <c r="AV383">
        <f t="shared" si="230"/>
        <v>157.18226796154994</v>
      </c>
      <c r="AX383">
        <f t="shared" si="235"/>
        <v>299.16959998700918</v>
      </c>
      <c r="AY383">
        <f t="shared" si="231"/>
        <v>529.42939738661858</v>
      </c>
      <c r="AZ383">
        <f t="shared" si="231"/>
        <v>1634.4228277572204</v>
      </c>
      <c r="BA383">
        <f t="shared" si="231"/>
        <v>1029.9113053661411</v>
      </c>
      <c r="BB383">
        <f t="shared" si="231"/>
        <v>802.87246819453389</v>
      </c>
      <c r="BC383">
        <f t="shared" si="231"/>
        <v>524.43793749481824</v>
      </c>
      <c r="BD383">
        <f t="shared" si="231"/>
        <v>147.63148094062592</v>
      </c>
      <c r="BE383">
        <f t="shared" si="231"/>
        <v>148.00076623349753</v>
      </c>
      <c r="BG383">
        <f t="shared" si="236"/>
        <v>272.00882689792462</v>
      </c>
      <c r="BH383">
        <f t="shared" si="232"/>
        <v>481.36397987851228</v>
      </c>
      <c r="BI383">
        <f t="shared" si="232"/>
        <v>1486.0381404151185</v>
      </c>
      <c r="BJ383">
        <f t="shared" si="232"/>
        <v>936.40853212933018</v>
      </c>
      <c r="BK383">
        <f t="shared" si="232"/>
        <v>729.98191738639048</v>
      </c>
      <c r="BL383">
        <f t="shared" si="232"/>
        <v>476.82568070060239</v>
      </c>
      <c r="BM383">
        <f t="shared" si="232"/>
        <v>134.22843078175958</v>
      </c>
      <c r="BN383">
        <f t="shared" si="232"/>
        <v>134.56418969345725</v>
      </c>
      <c r="BP383">
        <f t="shared" si="237"/>
        <v>229.21555744843766</v>
      </c>
      <c r="BQ383">
        <f t="shared" si="233"/>
        <v>405.6343106279304</v>
      </c>
      <c r="BR383">
        <f t="shared" si="233"/>
        <v>1252.2500266975344</v>
      </c>
      <c r="BS383">
        <f t="shared" si="233"/>
        <v>789.08984733809507</v>
      </c>
      <c r="BT383">
        <f t="shared" si="233"/>
        <v>615.13890570834837</v>
      </c>
      <c r="BU383">
        <f t="shared" si="233"/>
        <v>401.80999070494943</v>
      </c>
      <c r="BV383">
        <f t="shared" si="233"/>
        <v>113.11119913993059</v>
      </c>
      <c r="BW383">
        <f t="shared" si="233"/>
        <v>113.39413542178121</v>
      </c>
    </row>
    <row r="384" spans="1:75" x14ac:dyDescent="0.35">
      <c r="A384" s="9">
        <v>13</v>
      </c>
      <c r="B384" s="16">
        <f t="shared" si="211"/>
        <v>1526.4158854054535</v>
      </c>
      <c r="C384" s="16">
        <f t="shared" si="212"/>
        <v>2697.3081229606846</v>
      </c>
      <c r="D384" s="16">
        <f t="shared" si="213"/>
        <v>8353.0878428544747</v>
      </c>
      <c r="E384" s="16">
        <f t="shared" si="214"/>
        <v>5408.4436858010804</v>
      </c>
      <c r="F384" s="16">
        <f t="shared" si="215"/>
        <v>4360.7056753727511</v>
      </c>
      <c r="G384" s="16">
        <f t="shared" si="216"/>
        <v>2987.6643359730347</v>
      </c>
      <c r="H384" s="16">
        <f t="shared" si="217"/>
        <v>885.79177781885608</v>
      </c>
      <c r="I384" s="16">
        <f t="shared" si="218"/>
        <v>910.70215872607741</v>
      </c>
      <c r="J384" s="16">
        <f t="shared" si="220"/>
        <v>27130.119484912415</v>
      </c>
      <c r="V384" s="9">
        <v>13</v>
      </c>
      <c r="W384" s="9">
        <f t="shared" si="221"/>
        <v>180.86177860082583</v>
      </c>
      <c r="X384" s="9">
        <f t="shared" si="221"/>
        <v>319.56780429469228</v>
      </c>
      <c r="Y384" s="9">
        <f t="shared" si="221"/>
        <v>989.98026181504667</v>
      </c>
      <c r="Z384" s="9">
        <f t="shared" si="221"/>
        <v>641.85533458338193</v>
      </c>
      <c r="AA384" s="9">
        <f t="shared" si="221"/>
        <v>518.10780185650094</v>
      </c>
      <c r="AB384" s="9">
        <f t="shared" si="221"/>
        <v>352.2045162226608</v>
      </c>
      <c r="AC384" s="9">
        <f t="shared" si="221"/>
        <v>103.34958777190047</v>
      </c>
      <c r="AD384" s="9">
        <f t="shared" si="221"/>
        <v>104.70945076889917</v>
      </c>
      <c r="AF384">
        <f t="shared" si="222"/>
        <v>341.72164846533713</v>
      </c>
      <c r="AG384">
        <f t="shared" si="223"/>
        <v>604.73218678910325</v>
      </c>
      <c r="AH384">
        <f t="shared" si="224"/>
        <v>1866.8931034932268</v>
      </c>
      <c r="AI384">
        <f t="shared" si="225"/>
        <v>1176.399570872466</v>
      </c>
      <c r="AJ384">
        <f t="shared" si="226"/>
        <v>917.06812239874466</v>
      </c>
      <c r="AK384">
        <f t="shared" si="227"/>
        <v>599.0307722652052</v>
      </c>
      <c r="AL384">
        <f t="shared" si="228"/>
        <v>168.62967706144047</v>
      </c>
      <c r="AM384">
        <f t="shared" si="229"/>
        <v>169.05148722878224</v>
      </c>
      <c r="AO384">
        <f t="shared" si="234"/>
        <v>325.71709492150569</v>
      </c>
      <c r="AP384">
        <f t="shared" si="230"/>
        <v>576.4095191834358</v>
      </c>
      <c r="AQ384">
        <f t="shared" si="230"/>
        <v>1779.457054973469</v>
      </c>
      <c r="AR384">
        <f t="shared" si="230"/>
        <v>1121.3028276443924</v>
      </c>
      <c r="AS384">
        <f t="shared" si="230"/>
        <v>874.11718284256824</v>
      </c>
      <c r="AT384">
        <f t="shared" si="230"/>
        <v>570.9751307447541</v>
      </c>
      <c r="AU384">
        <f t="shared" si="230"/>
        <v>160.73189619877269</v>
      </c>
      <c r="AV384">
        <f t="shared" si="230"/>
        <v>161.13395086206938</v>
      </c>
      <c r="AX384">
        <f t="shared" si="235"/>
        <v>308.44937018403596</v>
      </c>
      <c r="AY384">
        <f t="shared" si="231"/>
        <v>545.85146414577969</v>
      </c>
      <c r="AZ384">
        <f t="shared" si="231"/>
        <v>1685.1200518301885</v>
      </c>
      <c r="BA384">
        <f t="shared" si="231"/>
        <v>1061.8575333168842</v>
      </c>
      <c r="BB384">
        <f t="shared" si="231"/>
        <v>827.77630870068299</v>
      </c>
      <c r="BC384">
        <f t="shared" si="231"/>
        <v>540.7051770230521</v>
      </c>
      <c r="BD384">
        <f t="shared" si="231"/>
        <v>152.21077715600086</v>
      </c>
      <c r="BE384">
        <f t="shared" si="231"/>
        <v>152.59151709752373</v>
      </c>
      <c r="BG384">
        <f t="shared" si="236"/>
        <v>285.58921344246687</v>
      </c>
      <c r="BH384">
        <f t="shared" si="232"/>
        <v>505.39668863256543</v>
      </c>
      <c r="BI384">
        <f t="shared" si="232"/>
        <v>1560.2304840861693</v>
      </c>
      <c r="BJ384">
        <f t="shared" si="232"/>
        <v>983.15991874773567</v>
      </c>
      <c r="BK384">
        <f t="shared" si="232"/>
        <v>766.42719279046207</v>
      </c>
      <c r="BL384">
        <f t="shared" si="232"/>
        <v>500.6318090977104</v>
      </c>
      <c r="BM384">
        <f t="shared" si="232"/>
        <v>140.92995586119275</v>
      </c>
      <c r="BN384">
        <f t="shared" si="232"/>
        <v>141.28247796347739</v>
      </c>
      <c r="BP384">
        <f t="shared" si="237"/>
        <v>250.61219217318117</v>
      </c>
      <c r="BQ384">
        <f t="shared" si="233"/>
        <v>443.49914525322134</v>
      </c>
      <c r="BR384">
        <f t="shared" si="233"/>
        <v>1369.1440835563264</v>
      </c>
      <c r="BS384">
        <f t="shared" si="233"/>
        <v>862.74918973371257</v>
      </c>
      <c r="BT384">
        <f t="shared" si="233"/>
        <v>672.56041154736943</v>
      </c>
      <c r="BU384">
        <f t="shared" si="233"/>
        <v>439.31783570277588</v>
      </c>
      <c r="BV384">
        <f t="shared" si="233"/>
        <v>123.66981496084509</v>
      </c>
      <c r="BW384">
        <f t="shared" si="233"/>
        <v>123.97916255761923</v>
      </c>
    </row>
    <row r="385" spans="1:75" x14ac:dyDescent="0.35">
      <c r="A385" s="9">
        <v>14</v>
      </c>
      <c r="B385" s="16">
        <f t="shared" si="211"/>
        <v>1580.7425504208593</v>
      </c>
      <c r="C385" s="16">
        <f t="shared" si="212"/>
        <v>2793.2888703983012</v>
      </c>
      <c r="D385" s="16">
        <f t="shared" si="213"/>
        <v>8650.3671708995225</v>
      </c>
      <c r="E385" s="16">
        <f t="shared" si="214"/>
        <v>5601.7914215273895</v>
      </c>
      <c r="F385" s="16">
        <f t="shared" si="215"/>
        <v>4517.5929504724345</v>
      </c>
      <c r="G385" s="16">
        <f t="shared" si="216"/>
        <v>3098.5440905082523</v>
      </c>
      <c r="H385" s="16">
        <f t="shared" si="217"/>
        <v>920.22485058943221</v>
      </c>
      <c r="I385" s="16">
        <f t="shared" si="218"/>
        <v>948.25115563277279</v>
      </c>
      <c r="J385" s="16">
        <f t="shared" si="220"/>
        <v>28110.803060448961</v>
      </c>
      <c r="V385" s="9">
        <v>14</v>
      </c>
      <c r="W385" s="9">
        <f t="shared" si="221"/>
        <v>185.18919999999972</v>
      </c>
      <c r="X385" s="9">
        <f t="shared" si="221"/>
        <v>327.21399999999954</v>
      </c>
      <c r="Y385" s="9">
        <f t="shared" si="221"/>
        <v>1013.6671999999985</v>
      </c>
      <c r="Z385" s="9">
        <f t="shared" si="221"/>
        <v>657.21279999999899</v>
      </c>
      <c r="AA385" s="9">
        <f t="shared" si="221"/>
        <v>530.50439999999912</v>
      </c>
      <c r="AB385" s="9">
        <f t="shared" si="221"/>
        <v>360.63159999999942</v>
      </c>
      <c r="AC385" s="9">
        <f t="shared" si="221"/>
        <v>105.82239999999985</v>
      </c>
      <c r="AD385" s="9">
        <f t="shared" si="221"/>
        <v>107.21479999999984</v>
      </c>
      <c r="AF385">
        <f t="shared" si="222"/>
        <v>349.91398504748616</v>
      </c>
      <c r="AG385">
        <f t="shared" si="223"/>
        <v>619.22986242213506</v>
      </c>
      <c r="AH385">
        <f t="shared" si="224"/>
        <v>1911.6494621711017</v>
      </c>
      <c r="AI385">
        <f t="shared" si="225"/>
        <v>1204.6022360619982</v>
      </c>
      <c r="AJ385">
        <f t="shared" si="226"/>
        <v>939.05364998000948</v>
      </c>
      <c r="AK385">
        <f t="shared" si="227"/>
        <v>613.39176382515029</v>
      </c>
      <c r="AL385">
        <f t="shared" si="228"/>
        <v>172.6723564715117</v>
      </c>
      <c r="AM385">
        <f t="shared" si="229"/>
        <v>173.10427899456801</v>
      </c>
      <c r="AO385">
        <f t="shared" si="234"/>
        <v>333.71937169342141</v>
      </c>
      <c r="AP385">
        <f t="shared" si="230"/>
        <v>590.57085298626953</v>
      </c>
      <c r="AQ385">
        <f t="shared" si="230"/>
        <v>1823.1750792333478</v>
      </c>
      <c r="AR385">
        <f t="shared" si="230"/>
        <v>1148.8511992584292</v>
      </c>
      <c r="AS385">
        <f t="shared" si="230"/>
        <v>895.59265262065651</v>
      </c>
      <c r="AT385">
        <f t="shared" si="230"/>
        <v>585.00295150497959</v>
      </c>
      <c r="AU385">
        <f t="shared" si="230"/>
        <v>164.68078663010658</v>
      </c>
      <c r="AV385">
        <f t="shared" si="230"/>
        <v>165.09271904542584</v>
      </c>
      <c r="AX385">
        <f t="shared" si="235"/>
        <v>317.08323255277082</v>
      </c>
      <c r="AY385">
        <f t="shared" si="231"/>
        <v>561.13049166460769</v>
      </c>
      <c r="AZ385">
        <f t="shared" si="231"/>
        <v>1732.2885534018287</v>
      </c>
      <c r="BA385">
        <f t="shared" si="231"/>
        <v>1091.5801804806383</v>
      </c>
      <c r="BB385">
        <f t="shared" si="231"/>
        <v>850.94674577162573</v>
      </c>
      <c r="BC385">
        <f t="shared" si="231"/>
        <v>555.8401538839031</v>
      </c>
      <c r="BD385">
        <f t="shared" si="231"/>
        <v>156.47133667738677</v>
      </c>
      <c r="BE385">
        <f t="shared" si="231"/>
        <v>156.86273397979659</v>
      </c>
      <c r="BG385">
        <f t="shared" si="236"/>
        <v>297.01929181325141</v>
      </c>
      <c r="BH385">
        <f t="shared" si="232"/>
        <v>525.6240763891725</v>
      </c>
      <c r="BI385">
        <f t="shared" si="232"/>
        <v>1622.6752679581789</v>
      </c>
      <c r="BJ385">
        <f t="shared" si="232"/>
        <v>1022.5087260323099</v>
      </c>
      <c r="BK385">
        <f t="shared" si="232"/>
        <v>797.10175074557264</v>
      </c>
      <c r="BL385">
        <f t="shared" si="232"/>
        <v>520.66849306038125</v>
      </c>
      <c r="BM385">
        <f t="shared" si="232"/>
        <v>146.57036650859681</v>
      </c>
      <c r="BN385">
        <f t="shared" si="232"/>
        <v>146.93699753050055</v>
      </c>
      <c r="BP385">
        <f t="shared" si="237"/>
        <v>268.10070280782401</v>
      </c>
      <c r="BQ385">
        <f t="shared" si="233"/>
        <v>474.44791694289347</v>
      </c>
      <c r="BR385">
        <f t="shared" si="233"/>
        <v>1464.687283821248</v>
      </c>
      <c r="BS385">
        <f t="shared" si="233"/>
        <v>922.95455424072406</v>
      </c>
      <c r="BT385">
        <f t="shared" si="233"/>
        <v>719.49380216891586</v>
      </c>
      <c r="BU385">
        <f t="shared" si="233"/>
        <v>469.97482240024306</v>
      </c>
      <c r="BV385">
        <f t="shared" si="233"/>
        <v>132.29988541101892</v>
      </c>
      <c r="BW385">
        <f t="shared" si="233"/>
        <v>132.63082026054832</v>
      </c>
    </row>
    <row r="386" spans="1:75" x14ac:dyDescent="0.35">
      <c r="A386" s="9">
        <v>15</v>
      </c>
      <c r="B386" s="16">
        <f t="shared" si="211"/>
        <v>1630.5701282537784</v>
      </c>
      <c r="C386" s="16">
        <f t="shared" si="212"/>
        <v>2881.3184521681551</v>
      </c>
      <c r="D386" s="16">
        <f t="shared" si="213"/>
        <v>8923.0385043697679</v>
      </c>
      <c r="E386" s="16">
        <f t="shared" si="214"/>
        <v>5779.2204522782513</v>
      </c>
      <c r="F386" s="16">
        <f t="shared" si="215"/>
        <v>4661.6418646205839</v>
      </c>
      <c r="G386" s="16">
        <f t="shared" si="216"/>
        <v>3200.4801297883869</v>
      </c>
      <c r="H386" s="16">
        <f t="shared" si="217"/>
        <v>952.00854327345041</v>
      </c>
      <c r="I386" s="16">
        <f t="shared" si="218"/>
        <v>983.1914251249043</v>
      </c>
      <c r="J386" s="16">
        <f t="shared" si="220"/>
        <v>29011.469499877276</v>
      </c>
      <c r="V386" s="9">
        <v>15</v>
      </c>
      <c r="W386" s="9">
        <f t="shared" si="221"/>
        <v>189.62016221421425</v>
      </c>
      <c r="X386" s="9">
        <f t="shared" si="221"/>
        <v>335.04314376195754</v>
      </c>
      <c r="Y386" s="9">
        <f t="shared" si="221"/>
        <v>1037.9208879093833</v>
      </c>
      <c r="Z386" s="9">
        <f t="shared" si="221"/>
        <v>672.937718534655</v>
      </c>
      <c r="AA386" s="9">
        <f t="shared" si="221"/>
        <v>543.19760754598212</v>
      </c>
      <c r="AB386" s="9">
        <f t="shared" si="221"/>
        <v>369.26031589083823</v>
      </c>
      <c r="AC386" s="9">
        <f t="shared" si="221"/>
        <v>108.35437840812243</v>
      </c>
      <c r="AD386" s="9">
        <f t="shared" si="221"/>
        <v>109.78009391349246</v>
      </c>
      <c r="AF386">
        <f t="shared" si="222"/>
        <v>358.29430052374278</v>
      </c>
      <c r="AG386">
        <f t="shared" si="223"/>
        <v>634.06019736491328</v>
      </c>
      <c r="AH386">
        <f t="shared" si="224"/>
        <v>1957.4327868096875</v>
      </c>
      <c r="AI386">
        <f t="shared" si="225"/>
        <v>1233.4520311344463</v>
      </c>
      <c r="AJ386">
        <f t="shared" si="226"/>
        <v>961.54365087235669</v>
      </c>
      <c r="AK386">
        <f t="shared" si="227"/>
        <v>628.08227838316282</v>
      </c>
      <c r="AL386">
        <f t="shared" si="228"/>
        <v>176.80779798884211</v>
      </c>
      <c r="AM386">
        <f t="shared" si="229"/>
        <v>177.25006490268927</v>
      </c>
      <c r="AO386">
        <f t="shared" si="234"/>
        <v>341.81667837045381</v>
      </c>
      <c r="AP386">
        <f t="shared" si="230"/>
        <v>604.90035770420229</v>
      </c>
      <c r="AQ386">
        <f t="shared" si="230"/>
        <v>1867.4122707022248</v>
      </c>
      <c r="AR386">
        <f t="shared" si="230"/>
        <v>1176.7267176602136</v>
      </c>
      <c r="AS386">
        <f t="shared" si="230"/>
        <v>917.32315130033305</v>
      </c>
      <c r="AT386">
        <f t="shared" si="230"/>
        <v>599.19735766506494</v>
      </c>
      <c r="AU386">
        <f t="shared" si="230"/>
        <v>168.67657155080914</v>
      </c>
      <c r="AV386">
        <f t="shared" si="230"/>
        <v>169.09849901999692</v>
      </c>
      <c r="AX386">
        <f t="shared" si="235"/>
        <v>325.40130212309612</v>
      </c>
      <c r="AY386">
        <f t="shared" si="231"/>
        <v>575.85067232543861</v>
      </c>
      <c r="AZ386">
        <f t="shared" si="231"/>
        <v>1777.7318163175883</v>
      </c>
      <c r="BA386">
        <f t="shared" si="231"/>
        <v>1120.2156898695337</v>
      </c>
      <c r="BB386">
        <f t="shared" si="231"/>
        <v>873.269699196141</v>
      </c>
      <c r="BC386">
        <f t="shared" si="231"/>
        <v>570.42155269444129</v>
      </c>
      <c r="BD386">
        <f t="shared" si="231"/>
        <v>160.57606165374668</v>
      </c>
      <c r="BE386">
        <f t="shared" si="231"/>
        <v>160.97772651261121</v>
      </c>
      <c r="BG386">
        <f t="shared" si="236"/>
        <v>307.05126218301109</v>
      </c>
      <c r="BH386">
        <f t="shared" si="232"/>
        <v>543.37728402689004</v>
      </c>
      <c r="BI386">
        <f t="shared" si="232"/>
        <v>1677.4819106800041</v>
      </c>
      <c r="BJ386">
        <f t="shared" si="232"/>
        <v>1057.0444532564743</v>
      </c>
      <c r="BK386">
        <f t="shared" si="232"/>
        <v>824.02424825859907</v>
      </c>
      <c r="BL386">
        <f t="shared" si="232"/>
        <v>538.25432347214212</v>
      </c>
      <c r="BM386">
        <f t="shared" si="232"/>
        <v>151.52085159299179</v>
      </c>
      <c r="BN386">
        <f t="shared" si="232"/>
        <v>151.89986575514857</v>
      </c>
      <c r="BP386">
        <f t="shared" si="237"/>
        <v>282.55999731053771</v>
      </c>
      <c r="BQ386">
        <f t="shared" si="233"/>
        <v>500.03599666603293</v>
      </c>
      <c r="BR386">
        <f t="shared" si="233"/>
        <v>1543.6812758897133</v>
      </c>
      <c r="BS386">
        <f t="shared" si="233"/>
        <v>972.73164013651694</v>
      </c>
      <c r="BT386">
        <f t="shared" si="233"/>
        <v>758.29777645724425</v>
      </c>
      <c r="BU386">
        <f t="shared" si="233"/>
        <v>495.32165773031215</v>
      </c>
      <c r="BV386">
        <f t="shared" si="233"/>
        <v>139.43512595980786</v>
      </c>
      <c r="BW386">
        <f t="shared" si="233"/>
        <v>139.78390889552443</v>
      </c>
    </row>
    <row r="387" spans="1:75" x14ac:dyDescent="0.35">
      <c r="A387" s="9">
        <v>16</v>
      </c>
      <c r="B387" s="16">
        <f t="shared" si="211"/>
        <v>1677.5252908529396</v>
      </c>
      <c r="C387" s="16">
        <f t="shared" si="212"/>
        <v>2964.2729050111839</v>
      </c>
      <c r="D387" s="16">
        <f t="shared" si="213"/>
        <v>9179.998281675862</v>
      </c>
      <c r="E387" s="16">
        <f t="shared" si="214"/>
        <v>5946.4328558739107</v>
      </c>
      <c r="F387" s="16">
        <f t="shared" si="215"/>
        <v>4797.392859977389</v>
      </c>
      <c r="G387" s="16">
        <f t="shared" si="216"/>
        <v>3296.4925112083588</v>
      </c>
      <c r="H387" s="16">
        <f t="shared" si="217"/>
        <v>981.98812005030425</v>
      </c>
      <c r="I387" s="16">
        <f t="shared" si="218"/>
        <v>1016.3347801068371</v>
      </c>
      <c r="J387" s="16">
        <f t="shared" si="220"/>
        <v>29860.437604756786</v>
      </c>
      <c r="V387" s="9">
        <v>16</v>
      </c>
      <c r="W387" s="9">
        <f t="shared" si="221"/>
        <v>194.15714263113063</v>
      </c>
      <c r="X387" s="9">
        <f t="shared" si="221"/>
        <v>343.05961291966696</v>
      </c>
      <c r="Y387" s="9">
        <f t="shared" si="221"/>
        <v>1062.7548859809256</v>
      </c>
      <c r="Z387" s="9">
        <f t="shared" si="221"/>
        <v>689.03888211950118</v>
      </c>
      <c r="AA387" s="9">
        <f t="shared" si="221"/>
        <v>556.19452137188546</v>
      </c>
      <c r="AB387" s="9">
        <f t="shared" si="221"/>
        <v>378.09548828167539</v>
      </c>
      <c r="AC387" s="9">
        <f t="shared" si="221"/>
        <v>110.94693864636037</v>
      </c>
      <c r="AD387" s="9">
        <f t="shared" si="221"/>
        <v>112.40676678644407</v>
      </c>
      <c r="AF387">
        <f t="shared" si="222"/>
        <v>366.87111085394349</v>
      </c>
      <c r="AG387">
        <f t="shared" si="223"/>
        <v>649.2382619971977</v>
      </c>
      <c r="AH387">
        <f t="shared" si="224"/>
        <v>2004.2896017856499</v>
      </c>
      <c r="AI387">
        <f t="shared" si="225"/>
        <v>1262.9782728496418</v>
      </c>
      <c r="AJ387">
        <f t="shared" si="226"/>
        <v>984.56097910137362</v>
      </c>
      <c r="AK387">
        <f t="shared" si="227"/>
        <v>643.11724423547548</v>
      </c>
      <c r="AL387">
        <f t="shared" si="228"/>
        <v>181.04020399148868</v>
      </c>
      <c r="AM387">
        <f t="shared" si="229"/>
        <v>181.49305784302885</v>
      </c>
      <c r="AO387">
        <f t="shared" si="234"/>
        <v>350.0554894470983</v>
      </c>
      <c r="AP387">
        <f t="shared" si="230"/>
        <v>619.4802775345579</v>
      </c>
      <c r="AQ387">
        <f t="shared" si="230"/>
        <v>1912.4225287559559</v>
      </c>
      <c r="AR387">
        <f t="shared" si="230"/>
        <v>1205.0893743973299</v>
      </c>
      <c r="AS387">
        <f t="shared" si="230"/>
        <v>939.43340108634493</v>
      </c>
      <c r="AT387">
        <f t="shared" si="230"/>
        <v>613.63981802411399</v>
      </c>
      <c r="AU387">
        <f t="shared" si="230"/>
        <v>172.7421847698256</v>
      </c>
      <c r="AV387">
        <f t="shared" si="230"/>
        <v>173.17428196134313</v>
      </c>
      <c r="AX387">
        <f t="shared" si="235"/>
        <v>333.60899024677497</v>
      </c>
      <c r="AY387">
        <f t="shared" si="231"/>
        <v>590.37551501482039</v>
      </c>
      <c r="AZ387">
        <f t="shared" si="231"/>
        <v>1822.5720435099063</v>
      </c>
      <c r="BA387">
        <f t="shared" si="231"/>
        <v>1148.4712037648737</v>
      </c>
      <c r="BB387">
        <f t="shared" si="231"/>
        <v>895.29642524823703</v>
      </c>
      <c r="BC387">
        <f t="shared" si="231"/>
        <v>584.80945517975306</v>
      </c>
      <c r="BD387">
        <f t="shared" si="231"/>
        <v>164.62631660227788</v>
      </c>
      <c r="BE387">
        <f t="shared" si="231"/>
        <v>165.0381127663041</v>
      </c>
      <c r="BG387">
        <f t="shared" si="236"/>
        <v>316.2262821530536</v>
      </c>
      <c r="BH387">
        <f t="shared" si="232"/>
        <v>559.61397817616432</v>
      </c>
      <c r="BI387">
        <f t="shared" si="232"/>
        <v>1727.606863498796</v>
      </c>
      <c r="BJ387">
        <f t="shared" si="232"/>
        <v>1088.6300715630041</v>
      </c>
      <c r="BK387">
        <f t="shared" si="232"/>
        <v>848.6469737273701</v>
      </c>
      <c r="BL387">
        <f t="shared" si="232"/>
        <v>554.33793808329165</v>
      </c>
      <c r="BM387">
        <f t="shared" si="232"/>
        <v>156.04845662336925</v>
      </c>
      <c r="BN387">
        <f t="shared" si="232"/>
        <v>156.43879613387992</v>
      </c>
      <c r="BP387">
        <f t="shared" si="237"/>
        <v>294.8056297467744</v>
      </c>
      <c r="BQ387">
        <f t="shared" si="233"/>
        <v>521.70664034646143</v>
      </c>
      <c r="BR387">
        <f t="shared" si="233"/>
        <v>1610.5815932848586</v>
      </c>
      <c r="BS387">
        <f t="shared" si="233"/>
        <v>1014.8880466964956</v>
      </c>
      <c r="BT387">
        <f t="shared" si="233"/>
        <v>791.16101235792166</v>
      </c>
      <c r="BU387">
        <f t="shared" si="233"/>
        <v>516.78799060122708</v>
      </c>
      <c r="BV387">
        <f t="shared" si="233"/>
        <v>145.47798877639983</v>
      </c>
      <c r="BW387">
        <f t="shared" si="233"/>
        <v>145.84188732533653</v>
      </c>
    </row>
    <row r="388" spans="1:75" x14ac:dyDescent="0.35">
      <c r="A388" s="9">
        <v>17</v>
      </c>
      <c r="B388" s="16">
        <f t="shared" si="211"/>
        <v>1722.8279747720844</v>
      </c>
      <c r="C388" s="16">
        <f t="shared" si="212"/>
        <v>3044.308868478975</v>
      </c>
      <c r="D388" s="16">
        <f t="shared" si="213"/>
        <v>9427.9187032565915</v>
      </c>
      <c r="E388" s="16">
        <f t="shared" si="214"/>
        <v>6107.7163817448291</v>
      </c>
      <c r="F388" s="16">
        <f t="shared" si="215"/>
        <v>4928.2725642316154</v>
      </c>
      <c r="G388" s="16">
        <f t="shared" si="216"/>
        <v>3388.8837737388235</v>
      </c>
      <c r="H388" s="16">
        <f t="shared" si="217"/>
        <v>1010.8129461882365</v>
      </c>
      <c r="I388" s="16">
        <f t="shared" si="218"/>
        <v>1048.3015104412277</v>
      </c>
      <c r="J388" s="16">
        <f t="shared" si="220"/>
        <v>30679.04272285238</v>
      </c>
      <c r="V388" s="9">
        <v>17</v>
      </c>
      <c r="W388" s="9">
        <f t="shared" ref="W388:AD403" si="238">W193</f>
        <v>198.80267791406504</v>
      </c>
      <c r="X388" s="9">
        <f t="shared" si="238"/>
        <v>351.26788954740823</v>
      </c>
      <c r="Y388" s="9">
        <f t="shared" si="238"/>
        <v>1088.1830791085667</v>
      </c>
      <c r="Z388" s="9">
        <f t="shared" si="238"/>
        <v>705.5252930484113</v>
      </c>
      <c r="AA388" s="9">
        <f t="shared" si="238"/>
        <v>569.50240815984046</v>
      </c>
      <c r="AB388" s="9">
        <f t="shared" si="238"/>
        <v>387.1420569905477</v>
      </c>
      <c r="AC388" s="9">
        <f t="shared" si="238"/>
        <v>113.60153023660861</v>
      </c>
      <c r="AD388" s="9">
        <f t="shared" si="238"/>
        <v>115.0962872134061</v>
      </c>
      <c r="AF388">
        <f t="shared" si="222"/>
        <v>375.65112663179104</v>
      </c>
      <c r="AG388">
        <f t="shared" si="223"/>
        <v>664.77593180894564</v>
      </c>
      <c r="AH388">
        <f t="shared" si="224"/>
        <v>2052.2565684025981</v>
      </c>
      <c r="AI388">
        <f t="shared" si="225"/>
        <v>1293.204062874066</v>
      </c>
      <c r="AJ388">
        <f t="shared" si="226"/>
        <v>1008.1236436857885</v>
      </c>
      <c r="AK388">
        <f t="shared" si="227"/>
        <v>658.50842490993671</v>
      </c>
      <c r="AL388">
        <f t="shared" si="228"/>
        <v>185.37288596192283</v>
      </c>
      <c r="AM388">
        <f t="shared" si="229"/>
        <v>185.83657758139822</v>
      </c>
      <c r="AO388">
        <f t="shared" si="234"/>
        <v>358.46330015052081</v>
      </c>
      <c r="AP388">
        <f t="shared" si="230"/>
        <v>634.3592697658778</v>
      </c>
      <c r="AQ388">
        <f t="shared" si="230"/>
        <v>1958.3560652708029</v>
      </c>
      <c r="AR388">
        <f t="shared" si="230"/>
        <v>1234.0338236234857</v>
      </c>
      <c r="AS388">
        <f t="shared" si="230"/>
        <v>961.99719009385922</v>
      </c>
      <c r="AT388">
        <f t="shared" si="230"/>
        <v>628.37853112979474</v>
      </c>
      <c r="AU388">
        <f t="shared" si="230"/>
        <v>176.89119438065711</v>
      </c>
      <c r="AV388">
        <f t="shared" si="230"/>
        <v>177.33366990218599</v>
      </c>
      <c r="AX388">
        <f t="shared" si="235"/>
        <v>341.83223984693666</v>
      </c>
      <c r="AY388">
        <f t="shared" si="231"/>
        <v>604.92789627468915</v>
      </c>
      <c r="AZ388">
        <f t="shared" si="231"/>
        <v>1867.4972861329311</v>
      </c>
      <c r="BA388">
        <f t="shared" si="231"/>
        <v>1176.780289081102</v>
      </c>
      <c r="BB388">
        <f t="shared" si="231"/>
        <v>917.36491316729098</v>
      </c>
      <c r="BC388">
        <f t="shared" si="231"/>
        <v>599.22463660193353</v>
      </c>
      <c r="BD388">
        <f t="shared" si="231"/>
        <v>168.68425068605174</v>
      </c>
      <c r="BE388">
        <f t="shared" si="231"/>
        <v>169.10619736382361</v>
      </c>
      <c r="BG388">
        <f t="shared" si="236"/>
        <v>324.91763619991428</v>
      </c>
      <c r="BH388">
        <f t="shared" si="232"/>
        <v>574.99474659549242</v>
      </c>
      <c r="BI388">
        <f t="shared" si="232"/>
        <v>1775.0894535043512</v>
      </c>
      <c r="BJ388">
        <f t="shared" si="232"/>
        <v>1118.5506376639389</v>
      </c>
      <c r="BK388">
        <f t="shared" si="232"/>
        <v>871.97169948780356</v>
      </c>
      <c r="BL388">
        <f t="shared" si="232"/>
        <v>569.57369663152235</v>
      </c>
      <c r="BM388">
        <f t="shared" si="232"/>
        <v>160.33738661282356</v>
      </c>
      <c r="BN388">
        <f t="shared" si="232"/>
        <v>160.73845445009201</v>
      </c>
      <c r="BP388">
        <f t="shared" si="237"/>
        <v>305.51595594991397</v>
      </c>
      <c r="BQ388">
        <f t="shared" si="233"/>
        <v>540.66030926131293</v>
      </c>
      <c r="BR388">
        <f t="shared" si="233"/>
        <v>1669.0942283918273</v>
      </c>
      <c r="BS388">
        <f t="shared" si="233"/>
        <v>1051.7590591297499</v>
      </c>
      <c r="BT388">
        <f t="shared" si="233"/>
        <v>819.90399304264588</v>
      </c>
      <c r="BU388">
        <f t="shared" si="233"/>
        <v>535.56296434225942</v>
      </c>
      <c r="BV388">
        <f t="shared" si="233"/>
        <v>150.76322269988452</v>
      </c>
      <c r="BW388">
        <f t="shared" si="233"/>
        <v>151.14034172960822</v>
      </c>
    </row>
    <row r="389" spans="1:75" x14ac:dyDescent="0.35">
      <c r="A389" s="9">
        <v>18</v>
      </c>
      <c r="B389" s="16">
        <f t="shared" si="211"/>
        <v>1767.3601014826561</v>
      </c>
      <c r="C389" s="16">
        <f t="shared" si="212"/>
        <v>3122.985179569373</v>
      </c>
      <c r="D389" s="16">
        <f t="shared" si="213"/>
        <v>9671.6235640084778</v>
      </c>
      <c r="E389" s="16">
        <f t="shared" si="214"/>
        <v>6266.1812564058464</v>
      </c>
      <c r="F389" s="16">
        <f t="shared" si="215"/>
        <v>5056.7777448135957</v>
      </c>
      <c r="G389" s="16">
        <f t="shared" si="216"/>
        <v>3479.353107092486</v>
      </c>
      <c r="H389" s="16">
        <f t="shared" si="217"/>
        <v>1038.9676645264383</v>
      </c>
      <c r="I389" s="16">
        <f t="shared" si="218"/>
        <v>1079.5523365327219</v>
      </c>
      <c r="J389" s="16">
        <f t="shared" si="220"/>
        <v>31482.800954431594</v>
      </c>
      <c r="V389" s="9">
        <v>18</v>
      </c>
      <c r="W389" s="9">
        <f t="shared" si="238"/>
        <v>203.55936542025808</v>
      </c>
      <c r="X389" s="9">
        <f t="shared" si="238"/>
        <v>359.67256296060646</v>
      </c>
      <c r="Y389" s="9">
        <f t="shared" si="238"/>
        <v>1114.2196844056234</v>
      </c>
      <c r="Z389" s="9">
        <f t="shared" si="238"/>
        <v>722.40616901023918</v>
      </c>
      <c r="AA389" s="9">
        <f t="shared" si="238"/>
        <v>583.12870845953626</v>
      </c>
      <c r="AB389" s="9">
        <f t="shared" si="238"/>
        <v>396.40508002892363</v>
      </c>
      <c r="AC389" s="9">
        <f t="shared" si="238"/>
        <v>116.31963738300463</v>
      </c>
      <c r="AD389" s="9">
        <f t="shared" si="238"/>
        <v>117.85015892751785</v>
      </c>
      <c r="AF389">
        <f t="shared" si="222"/>
        <v>384.64021445081988</v>
      </c>
      <c r="AG389">
        <f t="shared" si="223"/>
        <v>680.68358869417216</v>
      </c>
      <c r="AH389">
        <f t="shared" si="224"/>
        <v>2101.3657370239189</v>
      </c>
      <c r="AI389">
        <f t="shared" si="225"/>
        <v>1324.1495973473177</v>
      </c>
      <c r="AJ389">
        <f t="shared" si="226"/>
        <v>1032.2473886264327</v>
      </c>
      <c r="AK389">
        <f t="shared" si="227"/>
        <v>674.26610442007404</v>
      </c>
      <c r="AL389">
        <f t="shared" si="228"/>
        <v>189.80873889312369</v>
      </c>
      <c r="AM389">
        <f t="shared" si="229"/>
        <v>190.28352635231019</v>
      </c>
      <c r="AO389">
        <f t="shared" si="234"/>
        <v>367.05721339115598</v>
      </c>
      <c r="AP389">
        <f t="shared" si="230"/>
        <v>649.56760078741172</v>
      </c>
      <c r="AQ389">
        <f t="shared" si="230"/>
        <v>2005.3063168367003</v>
      </c>
      <c r="AR389">
        <f t="shared" si="230"/>
        <v>1263.6189432487758</v>
      </c>
      <c r="AS389">
        <f t="shared" si="230"/>
        <v>985.06041688982384</v>
      </c>
      <c r="AT389">
        <f t="shared" si="230"/>
        <v>643.44347801986578</v>
      </c>
      <c r="AU389">
        <f t="shared" si="230"/>
        <v>181.13204017128999</v>
      </c>
      <c r="AV389">
        <f t="shared" si="230"/>
        <v>181.58512374179207</v>
      </c>
      <c r="AX389">
        <f t="shared" si="235"/>
        <v>350.14776999872873</v>
      </c>
      <c r="AY389">
        <f t="shared" si="231"/>
        <v>619.64358302028347</v>
      </c>
      <c r="AZ389">
        <f t="shared" si="231"/>
        <v>1912.926675701867</v>
      </c>
      <c r="BA389">
        <f t="shared" si="231"/>
        <v>1205.4070563522937</v>
      </c>
      <c r="BB389">
        <f t="shared" si="231"/>
        <v>939.68105163057498</v>
      </c>
      <c r="BC389">
        <f t="shared" si="231"/>
        <v>613.80158386586413</v>
      </c>
      <c r="BD389">
        <f t="shared" si="231"/>
        <v>172.78772253335438</v>
      </c>
      <c r="BE389">
        <f t="shared" si="231"/>
        <v>173.21993363300476</v>
      </c>
      <c r="BG389">
        <f t="shared" si="236"/>
        <v>333.37493802342544</v>
      </c>
      <c r="BH389">
        <f t="shared" si="232"/>
        <v>589.96132143509078</v>
      </c>
      <c r="BI389">
        <f t="shared" si="232"/>
        <v>1821.2933698186409</v>
      </c>
      <c r="BJ389">
        <f t="shared" si="232"/>
        <v>1147.6654633725207</v>
      </c>
      <c r="BK389">
        <f t="shared" si="232"/>
        <v>894.66830632754727</v>
      </c>
      <c r="BL389">
        <f t="shared" si="232"/>
        <v>584.39916661672794</v>
      </c>
      <c r="BM389">
        <f t="shared" si="232"/>
        <v>164.51081864943762</v>
      </c>
      <c r="BN389">
        <f t="shared" si="232"/>
        <v>164.92232590695778</v>
      </c>
      <c r="BP389">
        <f t="shared" si="237"/>
        <v>315.21679607491416</v>
      </c>
      <c r="BQ389">
        <f t="shared" si="233"/>
        <v>557.82752792840267</v>
      </c>
      <c r="BR389">
        <f t="shared" si="233"/>
        <v>1722.0918409480892</v>
      </c>
      <c r="BS389">
        <f t="shared" si="233"/>
        <v>1085.1548483968443</v>
      </c>
      <c r="BT389">
        <f t="shared" si="233"/>
        <v>845.93784626522472</v>
      </c>
      <c r="BU389">
        <f t="shared" si="233"/>
        <v>552.56833048689089</v>
      </c>
      <c r="BV389">
        <f t="shared" si="233"/>
        <v>155.55030465635406</v>
      </c>
      <c r="BW389">
        <f t="shared" si="233"/>
        <v>155.93939808985013</v>
      </c>
    </row>
    <row r="390" spans="1:75" x14ac:dyDescent="0.35">
      <c r="A390" s="9">
        <v>19</v>
      </c>
      <c r="B390" s="16">
        <f t="shared" si="211"/>
        <v>1811.7420329871165</v>
      </c>
      <c r="C390" s="16">
        <f t="shared" si="212"/>
        <v>3201.3981383428109</v>
      </c>
      <c r="D390" s="16">
        <f t="shared" si="213"/>
        <v>9914.5063172007649</v>
      </c>
      <c r="E390" s="16">
        <f t="shared" si="214"/>
        <v>6424.0244359664575</v>
      </c>
      <c r="F390" s="16">
        <f t="shared" si="215"/>
        <v>5184.6816628801434</v>
      </c>
      <c r="G390" s="16">
        <f t="shared" si="216"/>
        <v>3569.1266715057709</v>
      </c>
      <c r="H390" s="16">
        <f t="shared" si="217"/>
        <v>1066.8076902911553</v>
      </c>
      <c r="I390" s="16">
        <f t="shared" si="218"/>
        <v>1110.4242183100678</v>
      </c>
      <c r="J390" s="16">
        <f t="shared" si="220"/>
        <v>32282.711167484289</v>
      </c>
      <c r="V390" s="9">
        <v>19</v>
      </c>
      <c r="W390" s="9">
        <f t="shared" si="238"/>
        <v>208.42986465307862</v>
      </c>
      <c r="X390" s="9">
        <f t="shared" si="238"/>
        <v>368.27833228175552</v>
      </c>
      <c r="Y390" s="9">
        <f t="shared" si="238"/>
        <v>1140.8792591536937</v>
      </c>
      <c r="Z390" s="9">
        <f t="shared" si="238"/>
        <v>739.69094824250453</v>
      </c>
      <c r="AA390" s="9">
        <f t="shared" si="238"/>
        <v>597.0810408482929</v>
      </c>
      <c r="AB390" s="9">
        <f t="shared" si="238"/>
        <v>405.88973642967943</v>
      </c>
      <c r="AC390" s="9">
        <f t="shared" si="238"/>
        <v>119.10277980175923</v>
      </c>
      <c r="AD390" s="9">
        <f t="shared" si="238"/>
        <v>120.66992164125607</v>
      </c>
      <c r="AF390">
        <f t="shared" si="222"/>
        <v>393.84387899146543</v>
      </c>
      <c r="AG390">
        <f t="shared" si="223"/>
        <v>696.97097408264131</v>
      </c>
      <c r="AH390">
        <f t="shared" si="224"/>
        <v>2151.6471808099986</v>
      </c>
      <c r="AI390">
        <f t="shared" si="225"/>
        <v>1355.8338264990093</v>
      </c>
      <c r="AJ390">
        <f t="shared" si="226"/>
        <v>1056.9469866688255</v>
      </c>
      <c r="AK390">
        <f t="shared" si="227"/>
        <v>690.39993235346014</v>
      </c>
      <c r="AL390">
        <f t="shared" si="228"/>
        <v>194.35047918450098</v>
      </c>
      <c r="AM390">
        <f t="shared" si="229"/>
        <v>194.83662734997426</v>
      </c>
      <c r="AO390">
        <f t="shared" si="234"/>
        <v>375.84871392098796</v>
      </c>
      <c r="AP390">
        <f t="shared" si="230"/>
        <v>665.12559474079194</v>
      </c>
      <c r="AQ390">
        <f t="shared" si="230"/>
        <v>2053.3360269303093</v>
      </c>
      <c r="AR390">
        <f t="shared" si="230"/>
        <v>1293.8842702980467</v>
      </c>
      <c r="AS390">
        <f t="shared" si="230"/>
        <v>1008.6539027581282</v>
      </c>
      <c r="AT390">
        <f t="shared" si="230"/>
        <v>658.85479121996991</v>
      </c>
      <c r="AU390">
        <f t="shared" si="230"/>
        <v>185.47038953220687</v>
      </c>
      <c r="AV390">
        <f t="shared" si="230"/>
        <v>185.93432504705115</v>
      </c>
      <c r="AX390">
        <f t="shared" si="235"/>
        <v>358.60249169494239</v>
      </c>
      <c r="AY390">
        <f t="shared" si="231"/>
        <v>634.60559190384765</v>
      </c>
      <c r="AZ390">
        <f t="shared" si="231"/>
        <v>1959.1164962692837</v>
      </c>
      <c r="BA390">
        <f t="shared" si="231"/>
        <v>1234.5129998005348</v>
      </c>
      <c r="BB390">
        <f t="shared" si="231"/>
        <v>962.37073426019947</v>
      </c>
      <c r="BC390">
        <f t="shared" si="231"/>
        <v>628.62253094286496</v>
      </c>
      <c r="BD390">
        <f t="shared" si="231"/>
        <v>176.95988135232218</v>
      </c>
      <c r="BE390">
        <f t="shared" si="231"/>
        <v>177.40252868739844</v>
      </c>
      <c r="BG390">
        <f t="shared" si="236"/>
        <v>341.76135401107712</v>
      </c>
      <c r="BH390">
        <f t="shared" si="232"/>
        <v>604.80245222768713</v>
      </c>
      <c r="BI390">
        <f t="shared" si="232"/>
        <v>1867.1100227602542</v>
      </c>
      <c r="BJ390">
        <f t="shared" si="232"/>
        <v>1176.5362598624072</v>
      </c>
      <c r="BK390">
        <f t="shared" si="232"/>
        <v>917.17467897906113</v>
      </c>
      <c r="BL390">
        <f t="shared" si="232"/>
        <v>599.10037524129598</v>
      </c>
      <c r="BM390">
        <f t="shared" si="232"/>
        <v>168.649270591396</v>
      </c>
      <c r="BN390">
        <f t="shared" si="232"/>
        <v>169.07112976998127</v>
      </c>
      <c r="BP390">
        <f t="shared" si="237"/>
        <v>324.29586704916983</v>
      </c>
      <c r="BQ390">
        <f t="shared" si="233"/>
        <v>573.89442468174684</v>
      </c>
      <c r="BR390">
        <f t="shared" si="233"/>
        <v>1771.6926053833649</v>
      </c>
      <c r="BS390">
        <f t="shared" si="233"/>
        <v>1116.4101558846824</v>
      </c>
      <c r="BT390">
        <f t="shared" si="233"/>
        <v>870.30307629638583</v>
      </c>
      <c r="BU390">
        <f t="shared" si="233"/>
        <v>568.48374855180941</v>
      </c>
      <c r="BV390">
        <f t="shared" si="233"/>
        <v>160.03056165289584</v>
      </c>
      <c r="BW390">
        <f t="shared" si="233"/>
        <v>160.43086199840394</v>
      </c>
    </row>
    <row r="391" spans="1:75" x14ac:dyDescent="0.35">
      <c r="A391" s="9">
        <v>20</v>
      </c>
      <c r="B391" s="16">
        <f t="shared" si="211"/>
        <v>1856.4018433057952</v>
      </c>
      <c r="C391" s="16">
        <f t="shared" si="212"/>
        <v>3280.3040516362826</v>
      </c>
      <c r="D391" s="16">
        <f t="shared" si="213"/>
        <v>10158.908838230005</v>
      </c>
      <c r="E391" s="16">
        <f t="shared" si="214"/>
        <v>6582.7695616820993</v>
      </c>
      <c r="F391" s="16">
        <f t="shared" si="215"/>
        <v>5313.2221045795268</v>
      </c>
      <c r="G391" s="16">
        <f t="shared" si="216"/>
        <v>3659.0773633635927</v>
      </c>
      <c r="H391" s="16">
        <f t="shared" si="217"/>
        <v>1094.5917070558871</v>
      </c>
      <c r="I391" s="16">
        <f t="shared" si="218"/>
        <v>1141.1627723781935</v>
      </c>
      <c r="J391" s="16">
        <f t="shared" si="220"/>
        <v>33086.438242231379</v>
      </c>
      <c r="V391" s="9">
        <v>20</v>
      </c>
      <c r="W391" s="9">
        <f t="shared" si="238"/>
        <v>213.41689874897429</v>
      </c>
      <c r="X391" s="9">
        <f t="shared" si="238"/>
        <v>377.09000906773656</v>
      </c>
      <c r="Y391" s="9">
        <f t="shared" si="238"/>
        <v>1168.1767089417542</v>
      </c>
      <c r="Z391" s="9">
        <f t="shared" si="238"/>
        <v>757.38929480838988</v>
      </c>
      <c r="AA391" s="9">
        <f t="shared" si="238"/>
        <v>611.36720619067069</v>
      </c>
      <c r="AB391" s="9">
        <f t="shared" si="238"/>
        <v>415.60132914273942</v>
      </c>
      <c r="AC391" s="9">
        <f t="shared" si="238"/>
        <v>121.95251357084246</v>
      </c>
      <c r="AD391" s="9">
        <f t="shared" si="238"/>
        <v>123.55715190730092</v>
      </c>
      <c r="AF391">
        <f t="shared" si="222"/>
        <v>403.26750550228059</v>
      </c>
      <c r="AG391">
        <f t="shared" si="223"/>
        <v>713.64761804992293</v>
      </c>
      <c r="AH391">
        <f t="shared" si="224"/>
        <v>2203.1303204411747</v>
      </c>
      <c r="AI391">
        <f t="shared" si="225"/>
        <v>1388.2752894065304</v>
      </c>
      <c r="AJ391">
        <f t="shared" si="226"/>
        <v>1082.2368900427316</v>
      </c>
      <c r="AK391">
        <f t="shared" si="227"/>
        <v>706.91934893612085</v>
      </c>
      <c r="AL391">
        <f t="shared" si="228"/>
        <v>199.00076429931011</v>
      </c>
      <c r="AM391">
        <f t="shared" si="229"/>
        <v>199.49854468502269</v>
      </c>
      <c r="AO391">
        <f t="shared" si="234"/>
        <v>384.84629645622675</v>
      </c>
      <c r="AP391">
        <f t="shared" si="230"/>
        <v>681.04828441171662</v>
      </c>
      <c r="AQ391">
        <f t="shared" si="230"/>
        <v>2102.491603870154</v>
      </c>
      <c r="AR391">
        <f t="shared" si="230"/>
        <v>1324.8590483985281</v>
      </c>
      <c r="AS391">
        <f t="shared" si="230"/>
        <v>1032.8004447134767</v>
      </c>
      <c r="AT391">
        <f t="shared" si="230"/>
        <v>674.62736178671503</v>
      </c>
      <c r="AU391">
        <f t="shared" si="230"/>
        <v>189.91043435835391</v>
      </c>
      <c r="AV391">
        <f t="shared" si="230"/>
        <v>190.38547619851266</v>
      </c>
      <c r="AX391">
        <f t="shared" si="235"/>
        <v>367.22560280796523</v>
      </c>
      <c r="AY391">
        <f t="shared" si="231"/>
        <v>649.8655933223198</v>
      </c>
      <c r="AZ391">
        <f t="shared" si="231"/>
        <v>2006.2262615997965</v>
      </c>
      <c r="BA391">
        <f t="shared" si="231"/>
        <v>1264.1986350492907</v>
      </c>
      <c r="BB391">
        <f t="shared" si="231"/>
        <v>985.51231850916372</v>
      </c>
      <c r="BC391">
        <f t="shared" si="231"/>
        <v>643.73866108141738</v>
      </c>
      <c r="BD391">
        <f t="shared" si="231"/>
        <v>181.21513544226451</v>
      </c>
      <c r="BE391">
        <f t="shared" si="231"/>
        <v>181.66842686722481</v>
      </c>
      <c r="BG391">
        <f t="shared" si="236"/>
        <v>350.18192285300972</v>
      </c>
      <c r="BH391">
        <f t="shared" si="232"/>
        <v>619.70402206576739</v>
      </c>
      <c r="BI391">
        <f t="shared" si="232"/>
        <v>1913.113259514769</v>
      </c>
      <c r="BJ391">
        <f t="shared" si="232"/>
        <v>1205.524629831471</v>
      </c>
      <c r="BK391">
        <f t="shared" si="232"/>
        <v>939.77270661963041</v>
      </c>
      <c r="BL391">
        <f t="shared" si="232"/>
        <v>613.86145309208052</v>
      </c>
      <c r="BM391">
        <f t="shared" si="232"/>
        <v>172.80457597185909</v>
      </c>
      <c r="BN391">
        <f t="shared" si="232"/>
        <v>173.23682922868986</v>
      </c>
      <c r="BP391">
        <f t="shared" si="237"/>
        <v>333.0286105301235</v>
      </c>
      <c r="BQ391">
        <f t="shared" si="233"/>
        <v>589.34843845471698</v>
      </c>
      <c r="BR391">
        <f t="shared" si="233"/>
        <v>1819.4013140718098</v>
      </c>
      <c r="BS391">
        <f t="shared" si="233"/>
        <v>1146.4732078735447</v>
      </c>
      <c r="BT391">
        <f t="shared" si="233"/>
        <v>893.73887763772359</v>
      </c>
      <c r="BU391">
        <f t="shared" si="233"/>
        <v>583.7920618965527</v>
      </c>
      <c r="BV391">
        <f t="shared" si="233"/>
        <v>164.33991612214595</v>
      </c>
      <c r="BW391">
        <f t="shared" si="233"/>
        <v>164.7509958841926</v>
      </c>
    </row>
    <row r="392" spans="1:75" x14ac:dyDescent="0.35">
      <c r="A392" s="9">
        <v>21</v>
      </c>
      <c r="B392" s="16">
        <f t="shared" si="211"/>
        <v>1901.6316846000555</v>
      </c>
      <c r="C392" s="16">
        <f t="shared" si="212"/>
        <v>3360.2189366702692</v>
      </c>
      <c r="D392" s="16">
        <f t="shared" si="213"/>
        <v>10406.429625913914</v>
      </c>
      <c r="E392" s="16">
        <f t="shared" si="214"/>
        <v>6743.4626486569432</v>
      </c>
      <c r="F392" s="16">
        <f t="shared" si="215"/>
        <v>5443.2552209117775</v>
      </c>
      <c r="G392" s="16">
        <f t="shared" si="216"/>
        <v>3749.8234355381214</v>
      </c>
      <c r="H392" s="16">
        <f t="shared" si="217"/>
        <v>1122.5083156246696</v>
      </c>
      <c r="I392" s="16">
        <f t="shared" si="218"/>
        <v>1171.9485450768693</v>
      </c>
      <c r="J392" s="16">
        <f t="shared" si="220"/>
        <v>33899.278412992622</v>
      </c>
      <c r="V392" s="9">
        <v>21</v>
      </c>
      <c r="W392" s="9">
        <f t="shared" si="238"/>
        <v>218.52325599999946</v>
      </c>
      <c r="X392" s="9">
        <f t="shared" si="238"/>
        <v>386.11251999999911</v>
      </c>
      <c r="Y392" s="9">
        <f t="shared" si="238"/>
        <v>1196.1272959999974</v>
      </c>
      <c r="Z392" s="9">
        <f t="shared" si="238"/>
        <v>775.511103999998</v>
      </c>
      <c r="AA392" s="9">
        <f t="shared" si="238"/>
        <v>625.9951919999985</v>
      </c>
      <c r="AB392" s="9">
        <f t="shared" si="238"/>
        <v>425.545287999999</v>
      </c>
      <c r="AC392" s="9">
        <f t="shared" si="238"/>
        <v>124.87043199999971</v>
      </c>
      <c r="AD392" s="9">
        <f t="shared" si="238"/>
        <v>126.51346399999971</v>
      </c>
      <c r="AF392">
        <f t="shared" si="222"/>
        <v>412.91648251262484</v>
      </c>
      <c r="AG392">
        <f t="shared" si="223"/>
        <v>730.72305647750954</v>
      </c>
      <c r="AH392">
        <f t="shared" si="224"/>
        <v>2255.8445945214826</v>
      </c>
      <c r="AI392">
        <f t="shared" si="225"/>
        <v>1421.4925364416672</v>
      </c>
      <c r="AJ392">
        <f t="shared" si="226"/>
        <v>1108.1315597825173</v>
      </c>
      <c r="AK392">
        <f t="shared" si="227"/>
        <v>723.83380014526642</v>
      </c>
      <c r="AL392">
        <f t="shared" si="228"/>
        <v>203.76225331978887</v>
      </c>
      <c r="AM392">
        <f t="shared" si="229"/>
        <v>204.27194409111996</v>
      </c>
      <c r="AO392">
        <f t="shared" si="234"/>
        <v>394.05690097925367</v>
      </c>
      <c r="AP392">
        <f t="shared" si="230"/>
        <v>697.34795123081983</v>
      </c>
      <c r="AQ392">
        <f t="shared" si="230"/>
        <v>2152.8109621556641</v>
      </c>
      <c r="AR392">
        <f t="shared" si="230"/>
        <v>1356.5671689025294</v>
      </c>
      <c r="AS392">
        <f t="shared" si="230"/>
        <v>1057.5186673781043</v>
      </c>
      <c r="AT392">
        <f t="shared" si="230"/>
        <v>690.773355361418</v>
      </c>
      <c r="AU392">
        <f t="shared" si="230"/>
        <v>194.45559932883202</v>
      </c>
      <c r="AV392">
        <f t="shared" si="230"/>
        <v>194.94201044176768</v>
      </c>
      <c r="AX392">
        <f t="shared" si="235"/>
        <v>376.03594963209594</v>
      </c>
      <c r="AY392">
        <f t="shared" si="231"/>
        <v>665.45693886701815</v>
      </c>
      <c r="AZ392">
        <f t="shared" si="231"/>
        <v>2054.3589327349755</v>
      </c>
      <c r="BA392">
        <f t="shared" si="231"/>
        <v>1294.5288417239094</v>
      </c>
      <c r="BB392">
        <f t="shared" si="231"/>
        <v>1009.1563816113201</v>
      </c>
      <c r="BC392">
        <f t="shared" si="231"/>
        <v>659.1830114340662</v>
      </c>
      <c r="BD392">
        <f t="shared" si="231"/>
        <v>185.5627849003092</v>
      </c>
      <c r="BE392">
        <f t="shared" si="231"/>
        <v>186.02695153286876</v>
      </c>
      <c r="BG392">
        <f t="shared" si="236"/>
        <v>358.70376283048751</v>
      </c>
      <c r="BH392">
        <f t="shared" si="232"/>
        <v>634.78480769404359</v>
      </c>
      <c r="BI392">
        <f t="shared" si="232"/>
        <v>1959.6697605572826</v>
      </c>
      <c r="BJ392">
        <f t="shared" si="232"/>
        <v>1234.8616324403808</v>
      </c>
      <c r="BK392">
        <f t="shared" si="232"/>
        <v>962.64251256439707</v>
      </c>
      <c r="BL392">
        <f t="shared" si="232"/>
        <v>628.80005708674889</v>
      </c>
      <c r="BM392">
        <f t="shared" si="232"/>
        <v>177.00985570706177</v>
      </c>
      <c r="BN392">
        <f t="shared" si="232"/>
        <v>177.45262804795732</v>
      </c>
      <c r="BP392">
        <f t="shared" si="237"/>
        <v>341.60526669156661</v>
      </c>
      <c r="BQ392">
        <f t="shared" si="233"/>
        <v>604.5262302602423</v>
      </c>
      <c r="BR392">
        <f t="shared" si="233"/>
        <v>1866.2572867932895</v>
      </c>
      <c r="BS392">
        <f t="shared" si="233"/>
        <v>1175.9989188525078</v>
      </c>
      <c r="BT392">
        <f t="shared" si="233"/>
        <v>916.75579212867694</v>
      </c>
      <c r="BU392">
        <f t="shared" si="233"/>
        <v>598.82675749431655</v>
      </c>
      <c r="BV392">
        <f t="shared" si="233"/>
        <v>168.57224604700252</v>
      </c>
      <c r="BW392">
        <f t="shared" si="233"/>
        <v>168.99391255644124</v>
      </c>
    </row>
    <row r="393" spans="1:75" x14ac:dyDescent="0.35">
      <c r="A393" s="9">
        <v>22</v>
      </c>
      <c r="B393" s="16">
        <f t="shared" si="211"/>
        <v>1947.6306103580221</v>
      </c>
      <c r="C393" s="16">
        <f t="shared" si="212"/>
        <v>3441.4942602927181</v>
      </c>
      <c r="D393" s="16">
        <f t="shared" si="213"/>
        <v>10658.157961374414</v>
      </c>
      <c r="E393" s="16">
        <f t="shared" si="214"/>
        <v>6906.8211324122512</v>
      </c>
      <c r="F393" s="16">
        <f t="shared" si="215"/>
        <v>5575.3731099004071</v>
      </c>
      <c r="G393" s="16">
        <f t="shared" si="216"/>
        <v>3841.8043594412729</v>
      </c>
      <c r="H393" s="16">
        <f t="shared" si="217"/>
        <v>1150.6964545450128</v>
      </c>
      <c r="I393" s="16">
        <f t="shared" si="218"/>
        <v>1202.9168601480646</v>
      </c>
      <c r="J393" s="16">
        <f t="shared" si="220"/>
        <v>34724.894748472158</v>
      </c>
      <c r="V393" s="9">
        <v>22</v>
      </c>
      <c r="W393" s="9">
        <f t="shared" si="238"/>
        <v>223.7517914127726</v>
      </c>
      <c r="X393" s="9">
        <f t="shared" si="238"/>
        <v>395.35090963910955</v>
      </c>
      <c r="Y393" s="9">
        <f t="shared" si="238"/>
        <v>1224.7466477330713</v>
      </c>
      <c r="Z393" s="9">
        <f t="shared" si="238"/>
        <v>794.06650787089211</v>
      </c>
      <c r="AA393" s="9">
        <f t="shared" si="238"/>
        <v>640.97317690425837</v>
      </c>
      <c r="AB393" s="9">
        <f t="shared" si="238"/>
        <v>435.72717275118879</v>
      </c>
      <c r="AC393" s="9">
        <f t="shared" si="238"/>
        <v>127.85816652158435</v>
      </c>
      <c r="AD393" s="9">
        <f t="shared" si="238"/>
        <v>129.54051081792099</v>
      </c>
      <c r="AF393">
        <f t="shared" si="222"/>
        <v>422.79626469631188</v>
      </c>
      <c r="AG393">
        <f t="shared" si="223"/>
        <v>748.20694230029244</v>
      </c>
      <c r="AH393">
        <f t="shared" si="224"/>
        <v>2309.8198030152216</v>
      </c>
      <c r="AI393">
        <f t="shared" si="225"/>
        <v>1455.5043456829005</v>
      </c>
      <c r="AJ393">
        <f t="shared" si="226"/>
        <v>1134.6456344324338</v>
      </c>
      <c r="AK393">
        <f t="shared" si="227"/>
        <v>741.15284790792646</v>
      </c>
      <c r="AL393">
        <f t="shared" si="228"/>
        <v>208.63763796853618</v>
      </c>
      <c r="AM393">
        <f t="shared" si="229"/>
        <v>209.1595240239381</v>
      </c>
      <c r="AO393">
        <f t="shared" si="234"/>
        <v>403.48669174593931</v>
      </c>
      <c r="AP393">
        <f t="shared" si="230"/>
        <v>714.03550385416452</v>
      </c>
      <c r="AQ393">
        <f t="shared" si="230"/>
        <v>2204.3277783385734</v>
      </c>
      <c r="AR393">
        <f t="shared" si="230"/>
        <v>1389.0298526720981</v>
      </c>
      <c r="AS393">
        <f t="shared" si="230"/>
        <v>1082.8251135803107</v>
      </c>
      <c r="AT393">
        <f t="shared" si="230"/>
        <v>707.30357775334232</v>
      </c>
      <c r="AU393">
        <f t="shared" si="230"/>
        <v>199.10892632431046</v>
      </c>
      <c r="AV393">
        <f t="shared" si="230"/>
        <v>199.60697726644378</v>
      </c>
      <c r="AX393">
        <f t="shared" si="235"/>
        <v>385.0464253056748</v>
      </c>
      <c r="AY393">
        <f t="shared" si="231"/>
        <v>681.40244504891905</v>
      </c>
      <c r="AZ393">
        <f t="shared" si="231"/>
        <v>2103.5849474453198</v>
      </c>
      <c r="BA393">
        <f t="shared" si="231"/>
        <v>1325.5480053132194</v>
      </c>
      <c r="BB393">
        <f t="shared" si="231"/>
        <v>1033.3375244947119</v>
      </c>
      <c r="BC393">
        <f t="shared" si="231"/>
        <v>674.9781833977421</v>
      </c>
      <c r="BD393">
        <f t="shared" si="231"/>
        <v>190.00919211457062</v>
      </c>
      <c r="BE393">
        <f t="shared" si="231"/>
        <v>190.48448098731819</v>
      </c>
      <c r="BG393">
        <f t="shared" si="236"/>
        <v>367.36985623129181</v>
      </c>
      <c r="BH393">
        <f t="shared" si="232"/>
        <v>650.12087328053087</v>
      </c>
      <c r="BI393">
        <f t="shared" si="232"/>
        <v>2007.0143466461291</v>
      </c>
      <c r="BJ393">
        <f t="shared" si="232"/>
        <v>1264.695237082145</v>
      </c>
      <c r="BK393">
        <f t="shared" si="232"/>
        <v>985.89944708785845</v>
      </c>
      <c r="BL393">
        <f t="shared" si="232"/>
        <v>643.99153426040755</v>
      </c>
      <c r="BM393">
        <f t="shared" si="232"/>
        <v>181.2863203036855</v>
      </c>
      <c r="BN393">
        <f t="shared" si="232"/>
        <v>181.73978979041306</v>
      </c>
      <c r="BP393">
        <f t="shared" si="237"/>
        <v>350.15451476102703</v>
      </c>
      <c r="BQ393">
        <f t="shared" si="233"/>
        <v>619.65551897714295</v>
      </c>
      <c r="BR393">
        <f t="shared" si="233"/>
        <v>1912.9635236752861</v>
      </c>
      <c r="BS393">
        <f t="shared" si="233"/>
        <v>1205.4302756464444</v>
      </c>
      <c r="BT393">
        <f t="shared" si="233"/>
        <v>939.69915234653695</v>
      </c>
      <c r="BU393">
        <f t="shared" si="233"/>
        <v>613.81340729053272</v>
      </c>
      <c r="BV393">
        <f t="shared" si="233"/>
        <v>172.79105087703215</v>
      </c>
      <c r="BW393">
        <f t="shared" si="233"/>
        <v>173.22327030219924</v>
      </c>
    </row>
    <row r="394" spans="1:75" x14ac:dyDescent="0.35">
      <c r="A394" s="9">
        <v>23</v>
      </c>
      <c r="B394" s="16">
        <f t="shared" si="211"/>
        <v>1994.5355641818644</v>
      </c>
      <c r="C394" s="16">
        <f t="shared" si="212"/>
        <v>3524.3717396284746</v>
      </c>
      <c r="D394" s="16">
        <f t="shared" si="213"/>
        <v>10914.843365921912</v>
      </c>
      <c r="E394" s="16">
        <f t="shared" si="214"/>
        <v>7073.3420482019701</v>
      </c>
      <c r="F394" s="16">
        <f t="shared" si="215"/>
        <v>5709.9895034000047</v>
      </c>
      <c r="G394" s="16">
        <f t="shared" si="216"/>
        <v>3935.3365261022582</v>
      </c>
      <c r="H394" s="16">
        <f t="shared" si="217"/>
        <v>1179.2603499527895</v>
      </c>
      <c r="I394" s="16">
        <f t="shared" si="218"/>
        <v>1234.1720887885599</v>
      </c>
      <c r="J394" s="16">
        <f t="shared" si="220"/>
        <v>35565.851186177832</v>
      </c>
      <c r="V394" s="9">
        <v>23</v>
      </c>
      <c r="W394" s="9">
        <f t="shared" si="238"/>
        <v>229.10542830473395</v>
      </c>
      <c r="X394" s="9">
        <f t="shared" si="238"/>
        <v>404.81034324520664</v>
      </c>
      <c r="Y394" s="9">
        <f t="shared" si="238"/>
        <v>1254.0507654574913</v>
      </c>
      <c r="Z394" s="9">
        <f t="shared" si="238"/>
        <v>813.06588090101059</v>
      </c>
      <c r="AA394" s="9">
        <f t="shared" si="238"/>
        <v>656.30953521882429</v>
      </c>
      <c r="AB394" s="9">
        <f t="shared" si="238"/>
        <v>446.15267617237663</v>
      </c>
      <c r="AC394" s="9">
        <f t="shared" si="238"/>
        <v>130.91738760270511</v>
      </c>
      <c r="AD394" s="9">
        <f t="shared" si="238"/>
        <v>132.63998480800387</v>
      </c>
      <c r="AF394">
        <f t="shared" si="222"/>
        <v>432.91240584680077</v>
      </c>
      <c r="AG394">
        <f t="shared" si="223"/>
        <v>766.10910386154035</v>
      </c>
      <c r="AH394">
        <f t="shared" si="224"/>
        <v>2365.0862873969609</v>
      </c>
      <c r="AI394">
        <f t="shared" si="225"/>
        <v>1490.3298364347033</v>
      </c>
      <c r="AJ394">
        <f t="shared" si="226"/>
        <v>1161.7940185411469</v>
      </c>
      <c r="AK394">
        <f t="shared" si="227"/>
        <v>758.88622790575778</v>
      </c>
      <c r="AL394">
        <f t="shared" si="228"/>
        <v>213.62965888080782</v>
      </c>
      <c r="AM394">
        <f t="shared" si="229"/>
        <v>214.16403197415625</v>
      </c>
      <c r="AO394">
        <f t="shared" si="234"/>
        <v>413.14147822112562</v>
      </c>
      <c r="AP394">
        <f t="shared" si="230"/>
        <v>731.12122307722859</v>
      </c>
      <c r="AQ394">
        <f t="shared" si="230"/>
        <v>2257.0737906768973</v>
      </c>
      <c r="AR394">
        <f t="shared" si="230"/>
        <v>1422.2670991774994</v>
      </c>
      <c r="AS394">
        <f t="shared" si="230"/>
        <v>1108.7353740063722</v>
      </c>
      <c r="AT394">
        <f t="shared" si="230"/>
        <v>724.22821283063445</v>
      </c>
      <c r="AU394">
        <f t="shared" si="230"/>
        <v>203.87328214642332</v>
      </c>
      <c r="AV394">
        <f t="shared" si="230"/>
        <v>204.38325064519091</v>
      </c>
      <c r="AX394">
        <f t="shared" si="235"/>
        <v>394.26655852580711</v>
      </c>
      <c r="AY394">
        <f t="shared" si="231"/>
        <v>697.71897445154173</v>
      </c>
      <c r="AZ394">
        <f t="shared" si="231"/>
        <v>2153.9563628919464</v>
      </c>
      <c r="BA394">
        <f t="shared" si="231"/>
        <v>1357.2889289926588</v>
      </c>
      <c r="BB394">
        <f t="shared" si="231"/>
        <v>1058.0813190375113</v>
      </c>
      <c r="BC394">
        <f t="shared" si="231"/>
        <v>691.14088057554227</v>
      </c>
      <c r="BD394">
        <f t="shared" si="231"/>
        <v>194.55905921944054</v>
      </c>
      <c r="BE394">
        <f t="shared" si="231"/>
        <v>195.04572912688099</v>
      </c>
      <c r="BG394">
        <f t="shared" si="236"/>
        <v>376.2081407684833</v>
      </c>
      <c r="BH394">
        <f t="shared" si="232"/>
        <v>665.76165916472496</v>
      </c>
      <c r="BI394">
        <f t="shared" si="232"/>
        <v>2055.2996470457247</v>
      </c>
      <c r="BJ394">
        <f t="shared" si="232"/>
        <v>1295.1216211976823</v>
      </c>
      <c r="BK394">
        <f t="shared" si="232"/>
        <v>1009.6184857912851</v>
      </c>
      <c r="BL394">
        <f t="shared" si="232"/>
        <v>659.48485882907471</v>
      </c>
      <c r="BM394">
        <f t="shared" si="232"/>
        <v>185.64775620912806</v>
      </c>
      <c r="BN394">
        <f t="shared" si="232"/>
        <v>186.11213538886562</v>
      </c>
      <c r="BP394">
        <f t="shared" si="237"/>
        <v>358.76218549615942</v>
      </c>
      <c r="BQ394">
        <f t="shared" si="233"/>
        <v>634.88819612883685</v>
      </c>
      <c r="BR394">
        <f t="shared" si="233"/>
        <v>1959.9889351607078</v>
      </c>
      <c r="BS394">
        <f t="shared" si="233"/>
        <v>1235.0627563642947</v>
      </c>
      <c r="BT394">
        <f t="shared" si="233"/>
        <v>962.79929971719764</v>
      </c>
      <c r="BU394">
        <f t="shared" si="233"/>
        <v>628.90247077547019</v>
      </c>
      <c r="BV394">
        <f t="shared" si="233"/>
        <v>177.0386855903588</v>
      </c>
      <c r="BW394">
        <f t="shared" si="233"/>
        <v>177.48153004630615</v>
      </c>
    </row>
    <row r="395" spans="1:75" x14ac:dyDescent="0.35">
      <c r="A395" s="9">
        <v>24</v>
      </c>
      <c r="B395" s="16">
        <f t="shared" si="211"/>
        <v>2042.4429946933119</v>
      </c>
      <c r="C395" s="16">
        <f t="shared" si="212"/>
        <v>3609.0215593946532</v>
      </c>
      <c r="D395" s="16">
        <f t="shared" si="213"/>
        <v>11177.013808690766</v>
      </c>
      <c r="E395" s="16">
        <f t="shared" si="214"/>
        <v>7243.3777600245749</v>
      </c>
      <c r="F395" s="16">
        <f t="shared" si="215"/>
        <v>5847.4000391652735</v>
      </c>
      <c r="G395" s="16">
        <f t="shared" si="216"/>
        <v>4030.6528025599441</v>
      </c>
      <c r="H395" s="16">
        <f t="shared" si="217"/>
        <v>1208.2801208897336</v>
      </c>
      <c r="I395" s="16">
        <f t="shared" si="218"/>
        <v>1265.7975413618133</v>
      </c>
      <c r="J395" s="16">
        <f t="shared" si="220"/>
        <v>36423.986626780075</v>
      </c>
      <c r="V395" s="9">
        <v>24</v>
      </c>
      <c r="W395" s="9">
        <f t="shared" si="238"/>
        <v>234.58715993859656</v>
      </c>
      <c r="X395" s="9">
        <f t="shared" si="238"/>
        <v>414.49610966594133</v>
      </c>
      <c r="Y395" s="9">
        <f t="shared" si="238"/>
        <v>1284.0560333481078</v>
      </c>
      <c r="Z395" s="9">
        <f t="shared" si="238"/>
        <v>832.5198457971245</v>
      </c>
      <c r="AA395" s="9">
        <f t="shared" si="238"/>
        <v>672.01284162861123</v>
      </c>
      <c r="AB395" s="9">
        <f t="shared" si="238"/>
        <v>456.82762724884594</v>
      </c>
      <c r="AC395" s="9">
        <f t="shared" si="238"/>
        <v>134.04980567919804</v>
      </c>
      <c r="AD395" s="9">
        <f t="shared" si="238"/>
        <v>135.81361891181908</v>
      </c>
      <c r="AF395">
        <f t="shared" si="222"/>
        <v>443.27057694508699</v>
      </c>
      <c r="AG395">
        <f t="shared" si="223"/>
        <v>784.43957688697901</v>
      </c>
      <c r="AH395">
        <f t="shared" si="224"/>
        <v>2421.6750293600121</v>
      </c>
      <c r="AI395">
        <f t="shared" si="225"/>
        <v>1525.98853142746</v>
      </c>
      <c r="AJ395">
        <f t="shared" si="226"/>
        <v>1189.5919311499929</v>
      </c>
      <c r="AK395">
        <f t="shared" si="227"/>
        <v>777.04388124767331</v>
      </c>
      <c r="AL395">
        <f t="shared" si="228"/>
        <v>218.74111452049436</v>
      </c>
      <c r="AM395">
        <f t="shared" si="229"/>
        <v>219.28827340574088</v>
      </c>
      <c r="AO395">
        <f t="shared" si="234"/>
        <v>423.02694203396311</v>
      </c>
      <c r="AP395">
        <f t="shared" si="230"/>
        <v>748.61516346938447</v>
      </c>
      <c r="AQ395">
        <f t="shared" si="230"/>
        <v>2311.0800390369291</v>
      </c>
      <c r="AR395">
        <f t="shared" si="230"/>
        <v>1456.2984678061011</v>
      </c>
      <c r="AS395">
        <f t="shared" si="230"/>
        <v>1135.2646962737597</v>
      </c>
      <c r="AT395">
        <f t="shared" si="230"/>
        <v>741.55722036819623</v>
      </c>
      <c r="AU395">
        <f t="shared" si="230"/>
        <v>208.75147051361557</v>
      </c>
      <c r="AV395">
        <f t="shared" si="230"/>
        <v>209.27364130967359</v>
      </c>
      <c r="AX395">
        <f t="shared" si="235"/>
        <v>403.7040183734664</v>
      </c>
      <c r="AY395">
        <f t="shared" si="231"/>
        <v>714.4200987643851</v>
      </c>
      <c r="AZ395">
        <f t="shared" si="231"/>
        <v>2205.5150767844216</v>
      </c>
      <c r="BA395">
        <f t="shared" si="231"/>
        <v>1389.7780140850791</v>
      </c>
      <c r="BB395">
        <f t="shared" si="231"/>
        <v>1083.4083465219419</v>
      </c>
      <c r="BC395">
        <f t="shared" si="231"/>
        <v>707.68454670308824</v>
      </c>
      <c r="BD395">
        <f t="shared" si="231"/>
        <v>199.21617068293193</v>
      </c>
      <c r="BE395">
        <f t="shared" si="231"/>
        <v>199.71448988603598</v>
      </c>
      <c r="BG395">
        <f t="shared" si="236"/>
        <v>385.23734964714521</v>
      </c>
      <c r="BH395">
        <f t="shared" si="232"/>
        <v>681.74031680813334</v>
      </c>
      <c r="BI395">
        <f t="shared" si="232"/>
        <v>2104.6280049688353</v>
      </c>
      <c r="BJ395">
        <f t="shared" si="232"/>
        <v>1326.2052750951707</v>
      </c>
      <c r="BK395">
        <f t="shared" si="232"/>
        <v>1033.8499024143985</v>
      </c>
      <c r="BL395">
        <f t="shared" si="232"/>
        <v>675.31286970230849</v>
      </c>
      <c r="BM395">
        <f t="shared" si="232"/>
        <v>190.10340771428429</v>
      </c>
      <c r="BN395">
        <f t="shared" si="232"/>
        <v>190.57893225787328</v>
      </c>
      <c r="BP395">
        <f t="shared" si="237"/>
        <v>367.4851631323213</v>
      </c>
      <c r="BQ395">
        <f t="shared" si="233"/>
        <v>650.32492764678091</v>
      </c>
      <c r="BR395">
        <f t="shared" si="233"/>
        <v>2007.6442911032159</v>
      </c>
      <c r="BS395">
        <f t="shared" si="233"/>
        <v>1265.0921887809886</v>
      </c>
      <c r="BT395">
        <f t="shared" si="233"/>
        <v>986.20889275424133</v>
      </c>
      <c r="BU395">
        <f t="shared" si="233"/>
        <v>644.19366480227245</v>
      </c>
      <c r="BV395">
        <f t="shared" si="233"/>
        <v>181.34322089974341</v>
      </c>
      <c r="BW395">
        <f t="shared" si="233"/>
        <v>181.79683271758591</v>
      </c>
    </row>
    <row r="396" spans="1:75" x14ac:dyDescent="0.35">
      <c r="A396" s="9">
        <v>25</v>
      </c>
      <c r="B396" s="16">
        <f t="shared" si="211"/>
        <v>2091.4235012660879</v>
      </c>
      <c r="C396" s="16">
        <f t="shared" si="212"/>
        <v>3695.568261569118</v>
      </c>
      <c r="D396" s="16">
        <f t="shared" si="213"/>
        <v>11445.055809502162</v>
      </c>
      <c r="E396" s="16">
        <f t="shared" si="214"/>
        <v>7417.1875001122962</v>
      </c>
      <c r="F396" s="16">
        <f t="shared" si="215"/>
        <v>5987.8235192412394</v>
      </c>
      <c r="G396" s="16">
        <f t="shared" si="216"/>
        <v>4127.9299515655312</v>
      </c>
      <c r="H396" s="16">
        <f t="shared" si="217"/>
        <v>1237.8191458912138</v>
      </c>
      <c r="I396" s="16">
        <f t="shared" si="218"/>
        <v>1297.8621407495164</v>
      </c>
      <c r="J396" s="16">
        <f t="shared" si="220"/>
        <v>37300.669829897161</v>
      </c>
      <c r="V396" s="9">
        <v>25</v>
      </c>
      <c r="W396" s="9">
        <f t="shared" si="238"/>
        <v>240.20005119590434</v>
      </c>
      <c r="X396" s="9">
        <f t="shared" si="238"/>
        <v>424.41362429351523</v>
      </c>
      <c r="Y396" s="9">
        <f t="shared" si="238"/>
        <v>1314.7792275986346</v>
      </c>
      <c r="Z396" s="9">
        <f t="shared" si="238"/>
        <v>852.43927943208143</v>
      </c>
      <c r="AA396" s="9">
        <f t="shared" si="238"/>
        <v>688.0918759822523</v>
      </c>
      <c r="AB396" s="9">
        <f t="shared" si="238"/>
        <v>467.7579944341295</v>
      </c>
      <c r="AC396" s="9">
        <f t="shared" si="238"/>
        <v>137.25717211194535</v>
      </c>
      <c r="AD396" s="9">
        <f t="shared" si="238"/>
        <v>139.06318753447096</v>
      </c>
      <c r="AF396">
        <f t="shared" si="222"/>
        <v>453.87657681175403</v>
      </c>
      <c r="AG396">
        <f t="shared" si="223"/>
        <v>803.20862333533432</v>
      </c>
      <c r="AH396">
        <f t="shared" si="224"/>
        <v>2479.6177090106967</v>
      </c>
      <c r="AI396">
        <f t="shared" si="225"/>
        <v>1562.500393487865</v>
      </c>
      <c r="AJ396">
        <f t="shared" si="226"/>
        <v>1218.0549343795713</v>
      </c>
      <c r="AK396">
        <f t="shared" si="227"/>
        <v>795.63597314266121</v>
      </c>
      <c r="AL396">
        <f t="shared" si="228"/>
        <v>223.9748664365986</v>
      </c>
      <c r="AM396">
        <f t="shared" si="229"/>
        <v>224.53511702557145</v>
      </c>
      <c r="AO396">
        <f t="shared" si="234"/>
        <v>433.14875948952505</v>
      </c>
      <c r="AP396">
        <f t="shared" si="230"/>
        <v>766.52737017818174</v>
      </c>
      <c r="AQ396">
        <f t="shared" si="230"/>
        <v>2366.3775341984701</v>
      </c>
      <c r="AR396">
        <f t="shared" si="230"/>
        <v>1491.1434996167804</v>
      </c>
      <c r="AS396">
        <f t="shared" si="230"/>
        <v>1162.4283137118764</v>
      </c>
      <c r="AT396">
        <f t="shared" si="230"/>
        <v>759.30055080793477</v>
      </c>
      <c r="AU396">
        <f t="shared" si="230"/>
        <v>213.746292517055</v>
      </c>
      <c r="AV396">
        <f t="shared" si="230"/>
        <v>214.28095735770722</v>
      </c>
      <c r="AX396">
        <f t="shared" si="235"/>
        <v>413.36548020371481</v>
      </c>
      <c r="AY396">
        <f t="shared" si="231"/>
        <v>731.5176311168849</v>
      </c>
      <c r="AZ396">
        <f t="shared" si="231"/>
        <v>2258.2975579106756</v>
      </c>
      <c r="BA396">
        <f t="shared" si="231"/>
        <v>1423.0382409455901</v>
      </c>
      <c r="BB396">
        <f t="shared" si="231"/>
        <v>1109.3365213978509</v>
      </c>
      <c r="BC396">
        <f t="shared" si="231"/>
        <v>724.62088353564229</v>
      </c>
      <c r="BD396">
        <f t="shared" si="231"/>
        <v>203.98382059827375</v>
      </c>
      <c r="BE396">
        <f t="shared" si="231"/>
        <v>204.49406559785479</v>
      </c>
      <c r="BG396">
        <f t="shared" si="236"/>
        <v>394.47068401030572</v>
      </c>
      <c r="BH396">
        <f t="shared" si="232"/>
        <v>698.08020778625928</v>
      </c>
      <c r="BI396">
        <f t="shared" si="232"/>
        <v>2155.0715408766282</v>
      </c>
      <c r="BJ396">
        <f t="shared" si="232"/>
        <v>1357.9916445901249</v>
      </c>
      <c r="BK396">
        <f t="shared" si="232"/>
        <v>1058.6291244681702</v>
      </c>
      <c r="BL396">
        <f t="shared" si="232"/>
        <v>691.49870820269825</v>
      </c>
      <c r="BM396">
        <f t="shared" si="232"/>
        <v>194.65978919860808</v>
      </c>
      <c r="BN396">
        <f t="shared" si="232"/>
        <v>195.14671107195466</v>
      </c>
      <c r="BP396">
        <f t="shared" si="237"/>
        <v>376.36125638973328</v>
      </c>
      <c r="BQ396">
        <f t="shared" si="233"/>
        <v>666.03262222745707</v>
      </c>
      <c r="BR396">
        <f t="shared" si="233"/>
        <v>2056.1361480360256</v>
      </c>
      <c r="BS396">
        <f t="shared" si="233"/>
        <v>1295.6487319380797</v>
      </c>
      <c r="BT396">
        <f t="shared" si="233"/>
        <v>1010.0293975843199</v>
      </c>
      <c r="BU396">
        <f t="shared" si="233"/>
        <v>659.75326725229047</v>
      </c>
      <c r="BV396">
        <f t="shared" si="233"/>
        <v>185.72331430701382</v>
      </c>
      <c r="BW396">
        <f t="shared" si="233"/>
        <v>186.18788248772958</v>
      </c>
    </row>
    <row r="397" spans="1:75" x14ac:dyDescent="0.35">
      <c r="A397" s="9">
        <v>26</v>
      </c>
      <c r="B397" s="16">
        <f t="shared" si="211"/>
        <v>2141.5315272509138</v>
      </c>
      <c r="C397" s="16">
        <f t="shared" si="212"/>
        <v>3784.1078759132165</v>
      </c>
      <c r="D397" s="16">
        <f t="shared" si="213"/>
        <v>11719.267461423513</v>
      </c>
      <c r="E397" s="16">
        <f t="shared" si="214"/>
        <v>7594.971666164065</v>
      </c>
      <c r="F397" s="16">
        <f t="shared" si="215"/>
        <v>6131.4295598514136</v>
      </c>
      <c r="G397" s="16">
        <f t="shared" si="216"/>
        <v>4227.307315008954</v>
      </c>
      <c r="H397" s="16">
        <f t="shared" si="217"/>
        <v>1267.9291173267013</v>
      </c>
      <c r="I397" s="16">
        <f t="shared" si="218"/>
        <v>1330.4248401636655</v>
      </c>
      <c r="J397" s="16">
        <f t="shared" si="220"/>
        <v>38196.969363102449</v>
      </c>
      <c r="V397" s="9">
        <v>26</v>
      </c>
      <c r="W397" s="9">
        <f t="shared" si="238"/>
        <v>245.94724029063258</v>
      </c>
      <c r="X397" s="9">
        <f t="shared" si="238"/>
        <v>434.56843209247114</v>
      </c>
      <c r="Y397" s="9">
        <f t="shared" si="238"/>
        <v>1346.2375258013576</v>
      </c>
      <c r="Z397" s="9">
        <f t="shared" si="238"/>
        <v>872.83531892615463</v>
      </c>
      <c r="AA397" s="9">
        <f t="shared" si="238"/>
        <v>704.5556282009851</v>
      </c>
      <c r="AB397" s="9">
        <f t="shared" si="238"/>
        <v>478.94988898702132</v>
      </c>
      <c r="AC397" s="9">
        <f t="shared" si="238"/>
        <v>140.54128016607578</v>
      </c>
      <c r="AD397" s="9">
        <f t="shared" si="238"/>
        <v>142.39050753668204</v>
      </c>
      <c r="AF397">
        <f t="shared" si="222"/>
        <v>464.73633908982225</v>
      </c>
      <c r="AG397">
        <f t="shared" si="223"/>
        <v>822.42674375562183</v>
      </c>
      <c r="AH397">
        <f t="shared" si="224"/>
        <v>2538.9467430170339</v>
      </c>
      <c r="AI397">
        <f t="shared" si="225"/>
        <v>1599.8858495778454</v>
      </c>
      <c r="AJ397">
        <f t="shared" si="226"/>
        <v>1247.198952169404</v>
      </c>
      <c r="AK397">
        <f t="shared" si="227"/>
        <v>814.67290514056947</v>
      </c>
      <c r="AL397">
        <f t="shared" si="228"/>
        <v>229.33384270906737</v>
      </c>
      <c r="AM397">
        <f t="shared" si="229"/>
        <v>229.90749823789224</v>
      </c>
      <c r="AO397">
        <f t="shared" si="234"/>
        <v>443.51266815063957</v>
      </c>
      <c r="AP397">
        <f t="shared" si="230"/>
        <v>784.8679967567582</v>
      </c>
      <c r="AQ397">
        <f t="shared" si="230"/>
        <v>2422.9976216045834</v>
      </c>
      <c r="AR397">
        <f t="shared" si="230"/>
        <v>1526.8219465523227</v>
      </c>
      <c r="AS397">
        <f t="shared" si="230"/>
        <v>1190.2416240457237</v>
      </c>
      <c r="AT397">
        <f t="shared" si="230"/>
        <v>777.46826197529811</v>
      </c>
      <c r="AU397">
        <f t="shared" si="230"/>
        <v>218.86057947682681</v>
      </c>
      <c r="AV397">
        <f t="shared" si="230"/>
        <v>219.40803719163935</v>
      </c>
      <c r="AX397">
        <f t="shared" si="235"/>
        <v>423.2571198466199</v>
      </c>
      <c r="AY397">
        <f t="shared" si="231"/>
        <v>749.02250064753343</v>
      </c>
      <c r="AZ397">
        <f t="shared" si="231"/>
        <v>2312.3375460545731</v>
      </c>
      <c r="BA397">
        <f t="shared" si="231"/>
        <v>1457.0908702811851</v>
      </c>
      <c r="BB397">
        <f t="shared" si="231"/>
        <v>1135.8824175548637</v>
      </c>
      <c r="BC397">
        <f t="shared" si="231"/>
        <v>741.96071717178847</v>
      </c>
      <c r="BD397">
        <f t="shared" si="231"/>
        <v>208.86505655766439</v>
      </c>
      <c r="BE397">
        <f t="shared" si="231"/>
        <v>209.38751147778103</v>
      </c>
      <c r="BG397">
        <f t="shared" si="236"/>
        <v>403.91808210701021</v>
      </c>
      <c r="BH397">
        <f t="shared" si="232"/>
        <v>714.79891945157203</v>
      </c>
      <c r="BI397">
        <f t="shared" si="232"/>
        <v>2206.6845493936517</v>
      </c>
      <c r="BJ397">
        <f t="shared" si="232"/>
        <v>1390.5149427678573</v>
      </c>
      <c r="BK397">
        <f t="shared" si="232"/>
        <v>1083.9828229330105</v>
      </c>
      <c r="BL397">
        <f t="shared" si="232"/>
        <v>708.05979586917033</v>
      </c>
      <c r="BM397">
        <f t="shared" si="232"/>
        <v>199.32180489844092</v>
      </c>
      <c r="BN397">
        <f t="shared" si="232"/>
        <v>199.82038833490475</v>
      </c>
      <c r="BP397">
        <f t="shared" si="237"/>
        <v>385.41597020001944</v>
      </c>
      <c r="BQ397">
        <f t="shared" si="233"/>
        <v>682.05641500685817</v>
      </c>
      <c r="BR397">
        <f t="shared" si="233"/>
        <v>2105.6038444563269</v>
      </c>
      <c r="BS397">
        <f t="shared" si="233"/>
        <v>1326.8201882641024</v>
      </c>
      <c r="BT397">
        <f t="shared" si="233"/>
        <v>1034.3292610262451</v>
      </c>
      <c r="BU397">
        <f t="shared" si="233"/>
        <v>675.62598772749436</v>
      </c>
      <c r="BV397">
        <f t="shared" si="233"/>
        <v>190.19155175281097</v>
      </c>
      <c r="BW397">
        <f t="shared" si="233"/>
        <v>190.66729677984216</v>
      </c>
    </row>
    <row r="398" spans="1:75" x14ac:dyDescent="0.35">
      <c r="A398" s="9">
        <v>27</v>
      </c>
      <c r="B398" s="16">
        <f t="shared" si="211"/>
        <v>2192.8116524333291</v>
      </c>
      <c r="C398" s="16">
        <f t="shared" si="212"/>
        <v>3874.7190368404786</v>
      </c>
      <c r="D398" s="16">
        <f t="shared" si="213"/>
        <v>11999.892856269173</v>
      </c>
      <c r="E398" s="16">
        <f t="shared" si="214"/>
        <v>7776.8942354997662</v>
      </c>
      <c r="F398" s="16">
        <f t="shared" si="215"/>
        <v>6278.3568171031702</v>
      </c>
      <c r="G398" s="16">
        <f t="shared" si="216"/>
        <v>4328.8994016310098</v>
      </c>
      <c r="H398" s="16">
        <f t="shared" si="217"/>
        <v>1298.6534943370234</v>
      </c>
      <c r="I398" s="16">
        <f t="shared" si="218"/>
        <v>1363.5375174786498</v>
      </c>
      <c r="J398" s="16">
        <f t="shared" si="220"/>
        <v>39113.765011592601</v>
      </c>
      <c r="V398" s="9">
        <v>27</v>
      </c>
      <c r="W398" s="9">
        <f t="shared" si="238"/>
        <v>251.83194052378946</v>
      </c>
      <c r="X398" s="9">
        <f t="shared" si="238"/>
        <v>444.96621069992875</v>
      </c>
      <c r="Y398" s="9">
        <f t="shared" si="238"/>
        <v>1378.448516551269</v>
      </c>
      <c r="Z398" s="9">
        <f t="shared" si="238"/>
        <v>893.71936787389927</v>
      </c>
      <c r="AA398" s="9">
        <f t="shared" si="238"/>
        <v>721.4133033049909</v>
      </c>
      <c r="AB398" s="9">
        <f t="shared" si="238"/>
        <v>490.40956838843209</v>
      </c>
      <c r="AC398" s="9">
        <f t="shared" si="238"/>
        <v>143.90396601359399</v>
      </c>
      <c r="AD398" s="9">
        <f t="shared" si="238"/>
        <v>145.79743925061496</v>
      </c>
      <c r="AF398">
        <f t="shared" si="222"/>
        <v>475.85593743263735</v>
      </c>
      <c r="AG398">
        <f t="shared" si="223"/>
        <v>842.10468646796107</v>
      </c>
      <c r="AH398">
        <f t="shared" si="224"/>
        <v>2599.6953129512031</v>
      </c>
      <c r="AI398">
        <f t="shared" si="225"/>
        <v>1638.1658086542127</v>
      </c>
      <c r="AJ398">
        <f t="shared" si="226"/>
        <v>1277.0402842005176</v>
      </c>
      <c r="AK398">
        <f t="shared" si="227"/>
        <v>834.16532422636556</v>
      </c>
      <c r="AL398">
        <f t="shared" si="228"/>
        <v>234.82104050886389</v>
      </c>
      <c r="AM398">
        <f t="shared" si="229"/>
        <v>235.40842171078793</v>
      </c>
      <c r="AO398">
        <f t="shared" si="234"/>
        <v>454.12450362023088</v>
      </c>
      <c r="AP398">
        <f t="shared" si="230"/>
        <v>803.64737025619002</v>
      </c>
      <c r="AQ398">
        <f t="shared" si="230"/>
        <v>2480.9721823108084</v>
      </c>
      <c r="AR398">
        <f t="shared" si="230"/>
        <v>1563.3538980650842</v>
      </c>
      <c r="AS398">
        <f t="shared" si="230"/>
        <v>1218.7202881075639</v>
      </c>
      <c r="AT398">
        <f t="shared" si="230"/>
        <v>796.07058355793379</v>
      </c>
      <c r="AU398">
        <f t="shared" si="230"/>
        <v>224.09721109294708</v>
      </c>
      <c r="AV398">
        <f t="shared" si="230"/>
        <v>224.65776771476578</v>
      </c>
      <c r="AX398">
        <f t="shared" si="235"/>
        <v>433.38489399862976</v>
      </c>
      <c r="AY398">
        <f t="shared" si="231"/>
        <v>766.94524870214582</v>
      </c>
      <c r="AZ398">
        <f t="shared" si="231"/>
        <v>2367.6675838295782</v>
      </c>
      <c r="BA398">
        <f t="shared" si="231"/>
        <v>1491.9564084167541</v>
      </c>
      <c r="BB398">
        <f t="shared" si="231"/>
        <v>1163.0620208002938</v>
      </c>
      <c r="BC398">
        <f t="shared" si="231"/>
        <v>759.71448957354323</v>
      </c>
      <c r="BD398">
        <f t="shared" si="231"/>
        <v>213.86281801724562</v>
      </c>
      <c r="BE398">
        <f t="shared" si="231"/>
        <v>214.39777433471022</v>
      </c>
      <c r="BG398">
        <f t="shared" si="236"/>
        <v>413.58760097681511</v>
      </c>
      <c r="BH398">
        <f t="shared" si="232"/>
        <v>731.91071004955256</v>
      </c>
      <c r="BI398">
        <f t="shared" si="232"/>
        <v>2259.5110477241124</v>
      </c>
      <c r="BJ398">
        <f t="shared" si="232"/>
        <v>1423.8029065245214</v>
      </c>
      <c r="BK398">
        <f t="shared" si="232"/>
        <v>1109.932620243937</v>
      </c>
      <c r="BL398">
        <f t="shared" si="232"/>
        <v>725.0102565204794</v>
      </c>
      <c r="BM398">
        <f t="shared" si="232"/>
        <v>204.09343072805265</v>
      </c>
      <c r="BN398">
        <f t="shared" si="232"/>
        <v>204.60394990634288</v>
      </c>
      <c r="BP398">
        <f t="shared" si="237"/>
        <v>394.66702615351483</v>
      </c>
      <c r="BQ398">
        <f t="shared" si="233"/>
        <v>698.4276672292151</v>
      </c>
      <c r="BR398">
        <f t="shared" si="233"/>
        <v>2156.144196924989</v>
      </c>
      <c r="BS398">
        <f t="shared" si="233"/>
        <v>1358.6675655159797</v>
      </c>
      <c r="BT398">
        <f t="shared" si="233"/>
        <v>1059.1560419796278</v>
      </c>
      <c r="BU398">
        <f t="shared" si="233"/>
        <v>691.8428917983324</v>
      </c>
      <c r="BV398">
        <f t="shared" si="233"/>
        <v>194.75667832562596</v>
      </c>
      <c r="BW398">
        <f t="shared" si="233"/>
        <v>195.24384255737348</v>
      </c>
    </row>
    <row r="399" spans="1:75" x14ac:dyDescent="0.35">
      <c r="A399" s="9">
        <v>28</v>
      </c>
      <c r="B399" s="16">
        <f t="shared" si="211"/>
        <v>2245.3026128104325</v>
      </c>
      <c r="C399" s="16">
        <f t="shared" si="212"/>
        <v>3967.4700823030321</v>
      </c>
      <c r="D399" s="16">
        <f t="shared" si="213"/>
        <v>12287.14408058305</v>
      </c>
      <c r="E399" s="16">
        <f t="shared" si="214"/>
        <v>7963.0972025525562</v>
      </c>
      <c r="F399" s="16">
        <f t="shared" si="215"/>
        <v>6428.7248496049924</v>
      </c>
      <c r="G399" s="16">
        <f t="shared" si="216"/>
        <v>4432.8043164879746</v>
      </c>
      <c r="H399" s="16">
        <f t="shared" si="217"/>
        <v>1330.0298694773712</v>
      </c>
      <c r="I399" s="16">
        <f t="shared" si="218"/>
        <v>1397.2468705820211</v>
      </c>
      <c r="J399" s="16">
        <f t="shared" si="220"/>
        <v>40051.819884401433</v>
      </c>
      <c r="V399" s="9">
        <v>28</v>
      </c>
      <c r="W399" s="9">
        <f t="shared" si="238"/>
        <v>257.85744207999915</v>
      </c>
      <c r="X399" s="9">
        <f t="shared" si="238"/>
        <v>455.61277359999855</v>
      </c>
      <c r="Y399" s="9">
        <f t="shared" si="238"/>
        <v>1411.4302092799958</v>
      </c>
      <c r="Z399" s="9">
        <f t="shared" si="238"/>
        <v>915.10310271999685</v>
      </c>
      <c r="AA399" s="9">
        <f t="shared" si="238"/>
        <v>738.67432655999767</v>
      </c>
      <c r="AB399" s="9">
        <f t="shared" si="238"/>
        <v>502.14343983999839</v>
      </c>
      <c r="AC399" s="9">
        <f t="shared" si="238"/>
        <v>147.34710975999954</v>
      </c>
      <c r="AD399" s="9">
        <f t="shared" si="238"/>
        <v>149.28588751999953</v>
      </c>
      <c r="AF399">
        <f t="shared" si="222"/>
        <v>487.24158983487018</v>
      </c>
      <c r="AG399">
        <f t="shared" si="223"/>
        <v>862.25345522798671</v>
      </c>
      <c r="AH399">
        <f t="shared" si="224"/>
        <v>2661.8973889506574</v>
      </c>
      <c r="AI399">
        <f t="shared" si="225"/>
        <v>1677.36167657842</v>
      </c>
      <c r="AJ399">
        <f t="shared" si="226"/>
        <v>1307.5956175184169</v>
      </c>
      <c r="AK399">
        <f t="shared" si="227"/>
        <v>854.12413041228547</v>
      </c>
      <c r="AL399">
        <f t="shared" si="228"/>
        <v>240.43952823518975</v>
      </c>
      <c r="AM399">
        <f t="shared" si="229"/>
        <v>241.04096351875205</v>
      </c>
      <c r="AO399">
        <f t="shared" si="234"/>
        <v>464.99022052643409</v>
      </c>
      <c r="AP399">
        <f t="shared" si="230"/>
        <v>822.87602836207554</v>
      </c>
      <c r="AQ399">
        <f t="shared" si="230"/>
        <v>2540.3337476310057</v>
      </c>
      <c r="AR399">
        <f t="shared" si="230"/>
        <v>1600.7598533596486</v>
      </c>
      <c r="AS399">
        <f t="shared" si="230"/>
        <v>1247.8802861540407</v>
      </c>
      <c r="AT399">
        <f t="shared" si="230"/>
        <v>815.11795389214967</v>
      </c>
      <c r="AU399">
        <f t="shared" si="230"/>
        <v>229.4591258009055</v>
      </c>
      <c r="AV399">
        <f t="shared" si="230"/>
        <v>230.03309471277686</v>
      </c>
      <c r="AX399">
        <f t="shared" si="235"/>
        <v>443.75469880943029</v>
      </c>
      <c r="AY399">
        <f t="shared" si="231"/>
        <v>785.2963094791678</v>
      </c>
      <c r="AZ399">
        <f t="shared" si="231"/>
        <v>2424.3198830701931</v>
      </c>
      <c r="BA399">
        <f t="shared" si="231"/>
        <v>1527.6551532409194</v>
      </c>
      <c r="BB399">
        <f t="shared" si="231"/>
        <v>1190.8911544539287</v>
      </c>
      <c r="BC399">
        <f t="shared" si="231"/>
        <v>777.89253656573851</v>
      </c>
      <c r="BD399">
        <f t="shared" si="231"/>
        <v>218.98001455509635</v>
      </c>
      <c r="BE399">
        <f t="shared" si="231"/>
        <v>219.527771024738</v>
      </c>
      <c r="BG399">
        <f t="shared" si="236"/>
        <v>423.48624748772238</v>
      </c>
      <c r="BH399">
        <f t="shared" si="232"/>
        <v>749.42797937584919</v>
      </c>
      <c r="BI399">
        <f t="shared" si="232"/>
        <v>2313.5893157768451</v>
      </c>
      <c r="BJ399">
        <f t="shared" si="232"/>
        <v>1457.8796574706378</v>
      </c>
      <c r="BK399">
        <f t="shared" si="232"/>
        <v>1136.4973205221154</v>
      </c>
      <c r="BL399">
        <f t="shared" si="232"/>
        <v>742.36237304701149</v>
      </c>
      <c r="BM399">
        <f t="shared" si="232"/>
        <v>208.97812437264912</v>
      </c>
      <c r="BN399">
        <f t="shared" si="232"/>
        <v>209.50086212052656</v>
      </c>
      <c r="BP399">
        <f t="shared" si="237"/>
        <v>404.12731356516497</v>
      </c>
      <c r="BQ399">
        <f t="shared" si="233"/>
        <v>715.16918863938383</v>
      </c>
      <c r="BR399">
        <f t="shared" si="233"/>
        <v>2207.8276223245507</v>
      </c>
      <c r="BS399">
        <f t="shared" si="233"/>
        <v>1391.2352360202503</v>
      </c>
      <c r="BT399">
        <f t="shared" si="233"/>
        <v>1084.5443311117824</v>
      </c>
      <c r="BU399">
        <f t="shared" si="233"/>
        <v>708.42657415940585</v>
      </c>
      <c r="BV399">
        <f t="shared" si="233"/>
        <v>199.42505452683932</v>
      </c>
      <c r="BW399">
        <f t="shared" si="233"/>
        <v>199.92389623185818</v>
      </c>
    </row>
    <row r="400" spans="1:75" x14ac:dyDescent="0.35">
      <c r="A400" s="9">
        <v>29</v>
      </c>
      <c r="B400" s="16">
        <f t="shared" si="211"/>
        <v>2299.039834827905</v>
      </c>
      <c r="C400" s="16">
        <f t="shared" si="212"/>
        <v>4062.4235270092167</v>
      </c>
      <c r="D400" s="16">
        <f t="shared" si="213"/>
        <v>12581.215085950449</v>
      </c>
      <c r="E400" s="16">
        <f t="shared" si="214"/>
        <v>8153.7097737837321</v>
      </c>
      <c r="F400" s="16">
        <f t="shared" si="215"/>
        <v>6582.6417691814722</v>
      </c>
      <c r="G400" s="16">
        <f t="shared" si="216"/>
        <v>4539.1093988023522</v>
      </c>
      <c r="H400" s="16">
        <f t="shared" si="217"/>
        <v>1362.0916076755725</v>
      </c>
      <c r="I400" s="16">
        <f t="shared" si="218"/>
        <v>1431.5956731519129</v>
      </c>
      <c r="J400" s="16">
        <f t="shared" si="220"/>
        <v>41011.826670382608</v>
      </c>
      <c r="V400" s="9">
        <v>29</v>
      </c>
      <c r="W400" s="9">
        <f t="shared" si="238"/>
        <v>264.02711386707142</v>
      </c>
      <c r="X400" s="9">
        <f t="shared" si="238"/>
        <v>466.51407337414884</v>
      </c>
      <c r="Y400" s="9">
        <f t="shared" si="238"/>
        <v>1445.2010443250231</v>
      </c>
      <c r="Z400" s="9">
        <f t="shared" si="238"/>
        <v>936.99847928765189</v>
      </c>
      <c r="AA400" s="9">
        <f t="shared" si="238"/>
        <v>756.34834874702426</v>
      </c>
      <c r="AB400" s="9">
        <f t="shared" si="238"/>
        <v>514.15806384640234</v>
      </c>
      <c r="AC400" s="9">
        <f t="shared" si="238"/>
        <v>150.87263649546941</v>
      </c>
      <c r="AD400" s="9">
        <f t="shared" si="238"/>
        <v>152.85780276514666</v>
      </c>
      <c r="AF400">
        <f t="shared" si="222"/>
        <v>498.89966257663423</v>
      </c>
      <c r="AG400">
        <f t="shared" si="223"/>
        <v>882.88431620660731</v>
      </c>
      <c r="AH400">
        <f t="shared" si="224"/>
        <v>2725.5877512656143</v>
      </c>
      <c r="AI400">
        <f t="shared" si="225"/>
        <v>1717.4953696944481</v>
      </c>
      <c r="AJ400">
        <f t="shared" si="226"/>
        <v>1338.8820371177947</v>
      </c>
      <c r="AK400">
        <f t="shared" si="227"/>
        <v>874.56048365178845</v>
      </c>
      <c r="AL400">
        <f t="shared" si="228"/>
        <v>246.19244746179203</v>
      </c>
      <c r="AM400">
        <f t="shared" si="229"/>
        <v>246.80827309386211</v>
      </c>
      <c r="AO400">
        <f t="shared" si="234"/>
        <v>476.11590518065213</v>
      </c>
      <c r="AP400">
        <f t="shared" si="230"/>
        <v>842.56474179503107</v>
      </c>
      <c r="AQ400">
        <f t="shared" si="230"/>
        <v>2601.1155682908311</v>
      </c>
      <c r="AR400">
        <f t="shared" si="230"/>
        <v>1639.0607649690346</v>
      </c>
      <c r="AS400">
        <f t="shared" si="230"/>
        <v>1277.7379518362288</v>
      </c>
      <c r="AT400">
        <f t="shared" si="230"/>
        <v>834.62104215221757</v>
      </c>
      <c r="AU400">
        <f t="shared" si="230"/>
        <v>234.94932701804763</v>
      </c>
      <c r="AV400">
        <f t="shared" si="230"/>
        <v>235.53702911576445</v>
      </c>
      <c r="AX400">
        <f t="shared" si="235"/>
        <v>454.37245966793228</v>
      </c>
      <c r="AY400">
        <f t="shared" si="231"/>
        <v>804.08616892062162</v>
      </c>
      <c r="AZ400">
        <f t="shared" si="231"/>
        <v>2482.3268153505996</v>
      </c>
      <c r="BA400">
        <f t="shared" si="231"/>
        <v>1564.2075033002839</v>
      </c>
      <c r="BB400">
        <f t="shared" si="231"/>
        <v>1219.3857203039847</v>
      </c>
      <c r="BC400">
        <f t="shared" si="231"/>
        <v>796.50524522894409</v>
      </c>
      <c r="BD400">
        <f t="shared" si="231"/>
        <v>224.21957017800094</v>
      </c>
      <c r="BE400">
        <f t="shared" si="231"/>
        <v>224.78043286875746</v>
      </c>
      <c r="BG400">
        <f t="shared" si="236"/>
        <v>433.62047314857631</v>
      </c>
      <c r="BH400">
        <f t="shared" si="232"/>
        <v>767.36214442750838</v>
      </c>
      <c r="BI400">
        <f t="shared" si="232"/>
        <v>2368.9545994235191</v>
      </c>
      <c r="BJ400">
        <f t="shared" si="232"/>
        <v>1492.7674053557785</v>
      </c>
      <c r="BK400">
        <f t="shared" si="232"/>
        <v>1163.6942374880221</v>
      </c>
      <c r="BL400">
        <f t="shared" si="232"/>
        <v>760.12745480637489</v>
      </c>
      <c r="BM400">
        <f t="shared" si="232"/>
        <v>213.97906946387272</v>
      </c>
      <c r="BN400">
        <f t="shared" si="232"/>
        <v>214.51431657263231</v>
      </c>
      <c r="BP400">
        <f t="shared" si="237"/>
        <v>413.80678052644362</v>
      </c>
      <c r="BQ400">
        <f t="shared" si="233"/>
        <v>732.29858400761668</v>
      </c>
      <c r="BR400">
        <f t="shared" si="233"/>
        <v>2260.7084690506981</v>
      </c>
      <c r="BS400">
        <f t="shared" si="233"/>
        <v>1424.5574467454439</v>
      </c>
      <c r="BT400">
        <f t="shared" si="233"/>
        <v>1110.5208258169489</v>
      </c>
      <c r="BU400">
        <f t="shared" si="233"/>
        <v>725.39447360320878</v>
      </c>
      <c r="BV400">
        <f t="shared" si="233"/>
        <v>204.20158944974423</v>
      </c>
      <c r="BW400">
        <f t="shared" si="233"/>
        <v>204.71237917619237</v>
      </c>
    </row>
    <row r="401" spans="1:75" x14ac:dyDescent="0.35">
      <c r="A401" s="9">
        <v>30</v>
      </c>
      <c r="B401" s="16">
        <f t="shared" si="211"/>
        <v>2354.0570163483676</v>
      </c>
      <c r="C401" s="16">
        <f t="shared" si="212"/>
        <v>4159.6388513028924</v>
      </c>
      <c r="D401" s="16">
        <f t="shared" si="213"/>
        <v>12882.290344219189</v>
      </c>
      <c r="E401" s="16">
        <f t="shared" si="214"/>
        <v>8348.854175563014</v>
      </c>
      <c r="F401" s="16">
        <f t="shared" si="215"/>
        <v>6740.2091466660522</v>
      </c>
      <c r="G401" s="16">
        <f t="shared" si="216"/>
        <v>4647.895005125707</v>
      </c>
      <c r="H401" s="16">
        <f t="shared" si="217"/>
        <v>1394.8690000538954</v>
      </c>
      <c r="I401" s="16">
        <f t="shared" si="218"/>
        <v>1466.6236284494189</v>
      </c>
      <c r="J401" s="16">
        <f t="shared" si="220"/>
        <v>41994.437167728538</v>
      </c>
      <c r="V401" s="9">
        <v>30</v>
      </c>
      <c r="W401" s="9">
        <f t="shared" si="238"/>
        <v>270.34440539958581</v>
      </c>
      <c r="X401" s="9">
        <f t="shared" si="238"/>
        <v>477.67620502934341</v>
      </c>
      <c r="Y401" s="9">
        <f t="shared" si="238"/>
        <v>1479.7799032398386</v>
      </c>
      <c r="Z401" s="9">
        <f t="shared" si="238"/>
        <v>959.41773946319165</v>
      </c>
      <c r="AA401" s="9">
        <f t="shared" si="238"/>
        <v>774.44525155821202</v>
      </c>
      <c r="AB401" s="9">
        <f t="shared" si="238"/>
        <v>526.46015788340401</v>
      </c>
      <c r="AC401" s="9">
        <f t="shared" si="238"/>
        <v>154.4825173711919</v>
      </c>
      <c r="AD401" s="9">
        <f t="shared" si="238"/>
        <v>156.51518207344446</v>
      </c>
      <c r="AF401">
        <f t="shared" si="222"/>
        <v>510.83667401671789</v>
      </c>
      <c r="AG401">
        <f t="shared" si="223"/>
        <v>904.00880470274819</v>
      </c>
      <c r="AH401">
        <f t="shared" si="224"/>
        <v>2790.8020109822396</v>
      </c>
      <c r="AI401">
        <f t="shared" si="225"/>
        <v>1758.589327887262</v>
      </c>
      <c r="AJ401">
        <f t="shared" si="226"/>
        <v>1370.9170361223141</v>
      </c>
      <c r="AK401">
        <f t="shared" si="227"/>
        <v>895.48581048901167</v>
      </c>
      <c r="AL401">
        <f t="shared" si="228"/>
        <v>252.08301480881275</v>
      </c>
      <c r="AM401">
        <f t="shared" si="229"/>
        <v>252.71357510231189</v>
      </c>
      <c r="AO401">
        <f t="shared" si="234"/>
        <v>487.50778387864318</v>
      </c>
      <c r="AP401">
        <f t="shared" si="230"/>
        <v>862.72452900081919</v>
      </c>
      <c r="AQ401">
        <f t="shared" si="230"/>
        <v>2663.3516597782227</v>
      </c>
      <c r="AR401">
        <f t="shared" si="230"/>
        <v>1678.2780673317416</v>
      </c>
      <c r="AS401">
        <f t="shared" si="230"/>
        <v>1308.309994477012</v>
      </c>
      <c r="AT401">
        <f t="shared" si="230"/>
        <v>854.59076290200289</v>
      </c>
      <c r="AU401">
        <f t="shared" si="230"/>
        <v>240.57088723991984</v>
      </c>
      <c r="AV401">
        <f t="shared" si="230"/>
        <v>241.17265110481333</v>
      </c>
      <c r="AX401">
        <f t="shared" si="235"/>
        <v>465.24418242429221</v>
      </c>
      <c r="AY401">
        <f t="shared" si="231"/>
        <v>823.32545535782629</v>
      </c>
      <c r="AZ401">
        <f t="shared" si="231"/>
        <v>2541.7211918207154</v>
      </c>
      <c r="BA401">
        <f t="shared" si="231"/>
        <v>1601.6341341346592</v>
      </c>
      <c r="BB401">
        <f t="shared" si="231"/>
        <v>1248.5618360701067</v>
      </c>
      <c r="BC401">
        <f t="shared" si="231"/>
        <v>815.56314369058077</v>
      </c>
      <c r="BD401">
        <f t="shared" si="231"/>
        <v>229.58444859802427</v>
      </c>
      <c r="BE401">
        <f t="shared" si="231"/>
        <v>230.15873099226098</v>
      </c>
      <c r="BG401">
        <f t="shared" si="236"/>
        <v>443.99646640825426</v>
      </c>
      <c r="BH401">
        <f t="shared" si="232"/>
        <v>785.72415667406506</v>
      </c>
      <c r="BI401">
        <f t="shared" si="232"/>
        <v>2425.6407073870596</v>
      </c>
      <c r="BJ401">
        <f t="shared" si="232"/>
        <v>1528.4874543280312</v>
      </c>
      <c r="BK401">
        <f t="shared" si="232"/>
        <v>1191.5399788960035</v>
      </c>
      <c r="BL401">
        <f t="shared" si="232"/>
        <v>778.31635001765949</v>
      </c>
      <c r="BM401">
        <f t="shared" si="232"/>
        <v>219.09931982093678</v>
      </c>
      <c r="BN401">
        <f t="shared" si="232"/>
        <v>219.64737472069487</v>
      </c>
      <c r="BP401">
        <f t="shared" si="237"/>
        <v>423.71362683750999</v>
      </c>
      <c r="BQ401">
        <f t="shared" si="233"/>
        <v>749.83036421756265</v>
      </c>
      <c r="BR401">
        <f t="shared" si="233"/>
        <v>2314.8315342371088</v>
      </c>
      <c r="BS401">
        <f t="shared" si="233"/>
        <v>1458.6624260506112</v>
      </c>
      <c r="BT401">
        <f t="shared" si="233"/>
        <v>1137.1075316524857</v>
      </c>
      <c r="BU401">
        <f t="shared" si="233"/>
        <v>742.76096420479178</v>
      </c>
      <c r="BV401">
        <f t="shared" si="233"/>
        <v>209.09032945680849</v>
      </c>
      <c r="BW401">
        <f t="shared" si="233"/>
        <v>209.61334787441234</v>
      </c>
    </row>
    <row r="402" spans="1:75" x14ac:dyDescent="0.35">
      <c r="A402" s="9">
        <v>31</v>
      </c>
      <c r="B402" s="16">
        <f t="shared" si="211"/>
        <v>2410.2359615398236</v>
      </c>
      <c r="C402" s="16">
        <f t="shared" si="212"/>
        <v>4258.9482536621272</v>
      </c>
      <c r="D402" s="16">
        <f t="shared" si="213"/>
        <v>13189.565989381937</v>
      </c>
      <c r="E402" s="16">
        <f t="shared" si="214"/>
        <v>8546.5222395134151</v>
      </c>
      <c r="F402" s="16">
        <f t="shared" si="215"/>
        <v>6898.3839517080669</v>
      </c>
      <c r="G402" s="16">
        <f t="shared" si="216"/>
        <v>4756.0340338462365</v>
      </c>
      <c r="H402" s="16">
        <f t="shared" si="217"/>
        <v>1427.1372253936365</v>
      </c>
      <c r="I402" s="16">
        <f t="shared" si="218"/>
        <v>1501.0199336252974</v>
      </c>
      <c r="J402" s="16">
        <f t="shared" si="220"/>
        <v>42987.847588670542</v>
      </c>
      <c r="V402" s="9">
        <v>31</v>
      </c>
      <c r="W402" s="9">
        <f t="shared" si="238"/>
        <v>261.69846284712531</v>
      </c>
      <c r="X402" s="9">
        <f t="shared" si="238"/>
        <v>462.3995396171012</v>
      </c>
      <c r="Y402" s="9">
        <f t="shared" si="238"/>
        <v>1432.4547440053182</v>
      </c>
      <c r="Z402" s="9">
        <f t="shared" si="238"/>
        <v>928.73439446498605</v>
      </c>
      <c r="AA402" s="9">
        <f t="shared" si="238"/>
        <v>749.67755146432148</v>
      </c>
      <c r="AB402" s="9">
        <f t="shared" si="238"/>
        <v>509.62332238650725</v>
      </c>
      <c r="AC402" s="9">
        <f t="shared" si="238"/>
        <v>149.54197876978591</v>
      </c>
      <c r="AD402" s="9">
        <f t="shared" si="238"/>
        <v>151.50963638517786</v>
      </c>
      <c r="AF402">
        <f t="shared" si="222"/>
        <v>523.05929835394886</v>
      </c>
      <c r="AG402">
        <f t="shared" si="223"/>
        <v>925.63873179969994</v>
      </c>
      <c r="AH402">
        <f t="shared" si="224"/>
        <v>2857.5766305717261</v>
      </c>
      <c r="AI402">
        <f t="shared" si="225"/>
        <v>1800.6665275315581</v>
      </c>
      <c r="AJ402">
        <f t="shared" si="226"/>
        <v>1403.7185258788713</v>
      </c>
      <c r="AK402">
        <f t="shared" si="227"/>
        <v>916.91181065236287</v>
      </c>
      <c r="AL402">
        <f t="shared" si="228"/>
        <v>258.11452379891301</v>
      </c>
      <c r="AM402">
        <f t="shared" si="229"/>
        <v>258.76017130517789</v>
      </c>
      <c r="AO402">
        <f t="shared" si="234"/>
        <v>499.17222894768048</v>
      </c>
      <c r="AP402">
        <f t="shared" si="230"/>
        <v>883.36666685178375</v>
      </c>
      <c r="AQ402">
        <f t="shared" si="230"/>
        <v>2727.0768353802309</v>
      </c>
      <c r="AR402">
        <f t="shared" si="230"/>
        <v>1718.4336976095017</v>
      </c>
      <c r="AS402">
        <f t="shared" si="230"/>
        <v>1339.613515299663</v>
      </c>
      <c r="AT402">
        <f t="shared" si="230"/>
        <v>875.03828669550717</v>
      </c>
      <c r="AU402">
        <f t="shared" si="230"/>
        <v>246.32695102436631</v>
      </c>
      <c r="AV402">
        <f t="shared" si="230"/>
        <v>246.94311310356261</v>
      </c>
      <c r="AX402">
        <f t="shared" si="235"/>
        <v>476.37598315146772</v>
      </c>
      <c r="AY402">
        <f t="shared" si="231"/>
        <v>843.02499217932268</v>
      </c>
      <c r="AZ402">
        <f t="shared" si="231"/>
        <v>2602.5364257994688</v>
      </c>
      <c r="BA402">
        <f t="shared" si="231"/>
        <v>1639.9561007332006</v>
      </c>
      <c r="BB402">
        <f t="shared" si="231"/>
        <v>1278.4359152735592</v>
      </c>
      <c r="BC402">
        <f t="shared" si="231"/>
        <v>835.07695329629189</v>
      </c>
      <c r="BD402">
        <f t="shared" si="231"/>
        <v>235.07766791897208</v>
      </c>
      <c r="BE402">
        <f t="shared" si="231"/>
        <v>235.66569104853716</v>
      </c>
      <c r="BG402">
        <f t="shared" si="236"/>
        <v>454.62032441627321</v>
      </c>
      <c r="BH402">
        <f t="shared" si="232"/>
        <v>804.52480601594561</v>
      </c>
      <c r="BI402">
        <f t="shared" si="232"/>
        <v>2483.6809496038877</v>
      </c>
      <c r="BJ402">
        <f t="shared" si="232"/>
        <v>1565.0607942313454</v>
      </c>
      <c r="BK402">
        <f t="shared" si="232"/>
        <v>1220.050907483055</v>
      </c>
      <c r="BL402">
        <f t="shared" si="232"/>
        <v>796.93974685412024</v>
      </c>
      <c r="BM402">
        <f t="shared" si="232"/>
        <v>224.3418842094805</v>
      </c>
      <c r="BN402">
        <f t="shared" si="232"/>
        <v>224.90305285647793</v>
      </c>
      <c r="BP402">
        <f t="shared" si="237"/>
        <v>433.85504662288213</v>
      </c>
      <c r="BQ402">
        <f t="shared" si="233"/>
        <v>767.77726044581379</v>
      </c>
      <c r="BR402">
        <f t="shared" si="233"/>
        <v>2370.2361208120842</v>
      </c>
      <c r="BS402">
        <f t="shared" si="233"/>
        <v>1493.5749401893213</v>
      </c>
      <c r="BT402">
        <f t="shared" si="233"/>
        <v>1164.3237552742446</v>
      </c>
      <c r="BU402">
        <f t="shared" si="233"/>
        <v>760.53865711122558</v>
      </c>
      <c r="BV402">
        <f t="shared" si="233"/>
        <v>214.09482463887264</v>
      </c>
      <c r="BW402">
        <f t="shared" si="233"/>
        <v>214.63036129755361</v>
      </c>
    </row>
    <row r="403" spans="1:75" x14ac:dyDescent="0.35">
      <c r="A403" s="9">
        <v>32</v>
      </c>
      <c r="B403" s="16">
        <f t="shared" ref="B403:B431" si="239">AF403+AO403+AX403+BG403+BP403+B273</f>
        <v>2452.6474473346957</v>
      </c>
      <c r="C403" s="16">
        <f t="shared" ref="C403:C431" si="240">AG403+AP403+AY403+BH403+BQ403+C273</f>
        <v>4333.9315818417472</v>
      </c>
      <c r="D403" s="16">
        <f t="shared" ref="D403:D431" si="241">AH403+AQ403+AZ403+BI403+BR403+D273</f>
        <v>13421.482329383201</v>
      </c>
      <c r="E403" s="16">
        <f t="shared" ref="E403:E431" si="242">AI403+AR403+BA403+BJ403+BS403+E273</f>
        <v>8695.3369965912825</v>
      </c>
      <c r="F403" s="16">
        <f t="shared" ref="F403:F431" si="243">AJ403+AS403+BB403+BK403+BT403+F273</f>
        <v>7017.1318582551148</v>
      </c>
      <c r="G403" s="16">
        <f t="shared" ref="G403:G431" si="244">AK403+AT403+BC403+BL403+BU403+G273</f>
        <v>4837.3952945457386</v>
      </c>
      <c r="H403" s="16">
        <f t="shared" ref="H403:H431" si="245">AL403+AU403+BD403+BM403+BV403+H273</f>
        <v>1451.5488635837351</v>
      </c>
      <c r="I403" s="16">
        <f t="shared" ref="I403:I431" si="246">AM403+AV403+BE403+BN403+BW403+I273</f>
        <v>1527.4282725872142</v>
      </c>
      <c r="J403" s="16">
        <f t="shared" si="220"/>
        <v>43736.902644122718</v>
      </c>
      <c r="V403" s="9">
        <v>32</v>
      </c>
      <c r="W403" s="9">
        <f t="shared" si="238"/>
        <v>253.32902804229127</v>
      </c>
      <c r="X403" s="9">
        <f t="shared" si="238"/>
        <v>447.61144052585308</v>
      </c>
      <c r="Y403" s="9">
        <f t="shared" si="238"/>
        <v>1386.6431008630686</v>
      </c>
      <c r="Z403" s="9">
        <f t="shared" si="238"/>
        <v>899.0323401200111</v>
      </c>
      <c r="AA403" s="9">
        <f t="shared" si="238"/>
        <v>725.70195251212772</v>
      </c>
      <c r="AB403" s="9">
        <f t="shared" si="238"/>
        <v>493.32494934551465</v>
      </c>
      <c r="AC403" s="9">
        <f t="shared" si="238"/>
        <v>144.75944459559503</v>
      </c>
      <c r="AD403" s="9">
        <f t="shared" si="238"/>
        <v>146.66417412974761</v>
      </c>
      <c r="AF403">
        <f t="shared" si="222"/>
        <v>520.6111273956285</v>
      </c>
      <c r="AG403">
        <f t="shared" si="223"/>
        <v>921.3062940278835</v>
      </c>
      <c r="AH403">
        <f t="shared" si="224"/>
        <v>2844.2017873366349</v>
      </c>
      <c r="AI403">
        <f t="shared" si="225"/>
        <v>1792.2385356916361</v>
      </c>
      <c r="AJ403">
        <f t="shared" si="226"/>
        <v>1397.1484430230125</v>
      </c>
      <c r="AK403">
        <f t="shared" si="227"/>
        <v>912.62021910003932</v>
      </c>
      <c r="AL403">
        <f t="shared" si="228"/>
        <v>256.9064227612796</v>
      </c>
      <c r="AM403">
        <f t="shared" si="229"/>
        <v>257.54904832437455</v>
      </c>
      <c r="AO403">
        <f t="shared" si="234"/>
        <v>511.11576365081476</v>
      </c>
      <c r="AP403">
        <f t="shared" si="230"/>
        <v>904.5026993257419</v>
      </c>
      <c r="AQ403">
        <f t="shared" si="230"/>
        <v>2792.3267329759783</v>
      </c>
      <c r="AR403">
        <f t="shared" si="230"/>
        <v>1759.5501125705296</v>
      </c>
      <c r="AS403">
        <f t="shared" si="230"/>
        <v>1371.6660205892672</v>
      </c>
      <c r="AT403">
        <f t="shared" si="230"/>
        <v>895.97504867393502</v>
      </c>
      <c r="AU403">
        <f t="shared" si="230"/>
        <v>252.22073741163967</v>
      </c>
      <c r="AV403">
        <f t="shared" si="230"/>
        <v>252.85164220437025</v>
      </c>
      <c r="AX403">
        <f t="shared" si="235"/>
        <v>487.77410604957407</v>
      </c>
      <c r="AY403">
        <f t="shared" si="231"/>
        <v>863.19582951555333</v>
      </c>
      <c r="AZ403">
        <f t="shared" si="231"/>
        <v>2664.8066305898496</v>
      </c>
      <c r="BA403">
        <f t="shared" si="231"/>
        <v>1679.1948991713512</v>
      </c>
      <c r="BB403">
        <f t="shared" si="231"/>
        <v>1309.0247152866111</v>
      </c>
      <c r="BC403">
        <f t="shared" si="231"/>
        <v>855.05761999589959</v>
      </c>
      <c r="BD403">
        <f t="shared" si="231"/>
        <v>240.7023094716692</v>
      </c>
      <c r="BE403">
        <f t="shared" si="231"/>
        <v>241.30440207604988</v>
      </c>
      <c r="BG403">
        <f t="shared" si="236"/>
        <v>465.49815378387041</v>
      </c>
      <c r="BH403">
        <f t="shared" si="232"/>
        <v>823.77489909763426</v>
      </c>
      <c r="BI403">
        <f t="shared" si="232"/>
        <v>2543.1086877016783</v>
      </c>
      <c r="BJ403">
        <f t="shared" si="232"/>
        <v>1602.5084474822729</v>
      </c>
      <c r="BK403">
        <f t="shared" si="232"/>
        <v>1249.243411378307</v>
      </c>
      <c r="BL403">
        <f t="shared" si="232"/>
        <v>816.00835007520618</v>
      </c>
      <c r="BM403">
        <f t="shared" si="232"/>
        <v>229.7097760642263</v>
      </c>
      <c r="BN403">
        <f t="shared" si="232"/>
        <v>230.28437195250754</v>
      </c>
      <c r="BP403">
        <f t="shared" si="237"/>
        <v>444.23768551957767</v>
      </c>
      <c r="BQ403">
        <f t="shared" si="233"/>
        <v>786.15103323087965</v>
      </c>
      <c r="BR403">
        <f t="shared" si="233"/>
        <v>2426.9585352079857</v>
      </c>
      <c r="BS403">
        <f t="shared" si="233"/>
        <v>1529.3178672103334</v>
      </c>
      <c r="BT403">
        <f t="shared" si="233"/>
        <v>1192.1873313786496</v>
      </c>
      <c r="BU403">
        <f t="shared" si="233"/>
        <v>778.73920198267285</v>
      </c>
      <c r="BV403">
        <f t="shared" si="233"/>
        <v>219.21835442417654</v>
      </c>
      <c r="BW403">
        <f t="shared" si="233"/>
        <v>219.76670707701578</v>
      </c>
    </row>
    <row r="404" spans="1:75" x14ac:dyDescent="0.35">
      <c r="A404" s="9">
        <v>33</v>
      </c>
      <c r="B404" s="16">
        <f t="shared" si="239"/>
        <v>2481.4461148537989</v>
      </c>
      <c r="C404" s="16">
        <f t="shared" si="240"/>
        <v>4384.8620844575471</v>
      </c>
      <c r="D404" s="16">
        <f t="shared" si="241"/>
        <v>13578.885673043236</v>
      </c>
      <c r="E404" s="16">
        <f t="shared" si="242"/>
        <v>8795.8469795893725</v>
      </c>
      <c r="F404" s="16">
        <f t="shared" si="243"/>
        <v>7096.895680673847</v>
      </c>
      <c r="G404" s="16">
        <f t="shared" si="244"/>
        <v>4892.2849916156447</v>
      </c>
      <c r="H404" s="16">
        <f t="shared" si="245"/>
        <v>1468.197677869369</v>
      </c>
      <c r="I404" s="16">
        <f t="shared" si="246"/>
        <v>1545.9515631328759</v>
      </c>
      <c r="J404" s="16">
        <f t="shared" si="220"/>
        <v>44244.370765235697</v>
      </c>
      <c r="V404" s="9">
        <v>33</v>
      </c>
      <c r="W404" s="9">
        <f t="shared" ref="W404:AD419" si="247">W209</f>
        <v>245.22725793135834</v>
      </c>
      <c r="X404" s="9">
        <f t="shared" si="247"/>
        <v>433.29628281104675</v>
      </c>
      <c r="Y404" s="9">
        <f t="shared" si="247"/>
        <v>1342.296569729541</v>
      </c>
      <c r="Z404" s="9">
        <f t="shared" si="247"/>
        <v>870.28019356091079</v>
      </c>
      <c r="AA404" s="9">
        <f t="shared" si="247"/>
        <v>702.49312234471836</v>
      </c>
      <c r="AB404" s="9">
        <f t="shared" si="247"/>
        <v>477.54781807685578</v>
      </c>
      <c r="AC404" s="9">
        <f t="shared" si="247"/>
        <v>140.12986167506193</v>
      </c>
      <c r="AD404" s="9">
        <f t="shared" si="247"/>
        <v>141.97367564447063</v>
      </c>
      <c r="AF404">
        <f t="shared" ref="AF404:AF431" si="248">AF403+W403*(1-B$153)-AF403/2</f>
        <v>511.10130145968265</v>
      </c>
      <c r="AG404">
        <f t="shared" ref="AG404:AG431" si="249">AG403+X403*(1-C$153)-AG403/2</f>
        <v>904.47710611996069</v>
      </c>
      <c r="AH404">
        <f t="shared" ref="AH404:AH431" si="250">AH403+Y403*(1-D$153)-AH403/2</f>
        <v>2792.2477231590492</v>
      </c>
      <c r="AI404">
        <f t="shared" ref="AI404:AI431" si="251">AI403+Z403*(1-E$153)-AI403/2</f>
        <v>1759.5003255127942</v>
      </c>
      <c r="AJ404">
        <f t="shared" ref="AJ404:AJ431" si="252">AJ403+AA403*(1-F$153)-AJ403/2</f>
        <v>1371.6272088413814</v>
      </c>
      <c r="AK404">
        <f t="shared" ref="AK404:AK431" si="253">AK403+AB403*(1-G$153)-AK403/2</f>
        <v>895.94969676087544</v>
      </c>
      <c r="AL404">
        <f t="shared" ref="AL404:AL431" si="254">AL403+AC403*(1-H$153)-AL403/2</f>
        <v>252.21360074168865</v>
      </c>
      <c r="AM404">
        <f t="shared" ref="AM404:AM431" si="255">AM403+AD403*(1-I$153)-AM403/2</f>
        <v>252.84448768275752</v>
      </c>
      <c r="AO404">
        <f t="shared" si="234"/>
        <v>515.86344552322157</v>
      </c>
      <c r="AP404">
        <f t="shared" si="230"/>
        <v>912.90449667681264</v>
      </c>
      <c r="AQ404">
        <f t="shared" si="230"/>
        <v>2818.2642601563066</v>
      </c>
      <c r="AR404">
        <f t="shared" si="230"/>
        <v>1775.8943241310831</v>
      </c>
      <c r="AS404">
        <f t="shared" si="230"/>
        <v>1384.4072318061401</v>
      </c>
      <c r="AT404">
        <f t="shared" si="230"/>
        <v>904.29763388698711</v>
      </c>
      <c r="AU404">
        <f t="shared" si="230"/>
        <v>254.56358008645964</v>
      </c>
      <c r="AV404">
        <f t="shared" si="230"/>
        <v>255.2003452643724</v>
      </c>
      <c r="AX404">
        <f t="shared" si="235"/>
        <v>499.44493485019439</v>
      </c>
      <c r="AY404">
        <f t="shared" si="231"/>
        <v>883.84926442064761</v>
      </c>
      <c r="AZ404">
        <f t="shared" si="231"/>
        <v>2728.5666817829142</v>
      </c>
      <c r="BA404">
        <f t="shared" si="231"/>
        <v>1719.3725058709404</v>
      </c>
      <c r="BB404">
        <f t="shared" si="231"/>
        <v>1340.345367937939</v>
      </c>
      <c r="BC404">
        <f t="shared" si="231"/>
        <v>875.51633433491725</v>
      </c>
      <c r="BD404">
        <f t="shared" si="231"/>
        <v>246.46152344165444</v>
      </c>
      <c r="BE404">
        <f t="shared" si="231"/>
        <v>247.07802214021007</v>
      </c>
      <c r="BG404">
        <f t="shared" si="236"/>
        <v>476.63612991672227</v>
      </c>
      <c r="BH404">
        <f t="shared" si="232"/>
        <v>843.48536430659374</v>
      </c>
      <c r="BI404">
        <f t="shared" si="232"/>
        <v>2603.9576591457635</v>
      </c>
      <c r="BJ404">
        <f t="shared" si="232"/>
        <v>1640.8516733268123</v>
      </c>
      <c r="BK404">
        <f t="shared" si="232"/>
        <v>1279.1340633324592</v>
      </c>
      <c r="BL404">
        <f t="shared" si="232"/>
        <v>835.53298503555288</v>
      </c>
      <c r="BM404">
        <f t="shared" si="232"/>
        <v>235.20604276794774</v>
      </c>
      <c r="BN404">
        <f t="shared" si="232"/>
        <v>235.7943870142787</v>
      </c>
      <c r="BP404">
        <f t="shared" si="237"/>
        <v>454.86791965172409</v>
      </c>
      <c r="BQ404">
        <f t="shared" si="233"/>
        <v>804.96296616425695</v>
      </c>
      <c r="BR404">
        <f t="shared" si="233"/>
        <v>2485.0336114548322</v>
      </c>
      <c r="BS404">
        <f t="shared" si="233"/>
        <v>1565.9131573463033</v>
      </c>
      <c r="BT404">
        <f t="shared" si="233"/>
        <v>1220.7153713784783</v>
      </c>
      <c r="BU404">
        <f t="shared" si="233"/>
        <v>797.37377602893957</v>
      </c>
      <c r="BV404">
        <f t="shared" si="233"/>
        <v>224.46406524420141</v>
      </c>
      <c r="BW404">
        <f t="shared" si="233"/>
        <v>225.02553951476165</v>
      </c>
    </row>
    <row r="405" spans="1:75" x14ac:dyDescent="0.35">
      <c r="A405" s="9">
        <v>34</v>
      </c>
      <c r="B405" s="16">
        <f t="shared" si="239"/>
        <v>2496.7795558329331</v>
      </c>
      <c r="C405" s="16">
        <f t="shared" si="240"/>
        <v>4411.999191490313</v>
      </c>
      <c r="D405" s="16">
        <f t="shared" si="241"/>
        <v>13662.590182498987</v>
      </c>
      <c r="E405" s="16">
        <f t="shared" si="242"/>
        <v>8848.6268711341945</v>
      </c>
      <c r="F405" s="16">
        <f t="shared" si="243"/>
        <v>7138.1819702859611</v>
      </c>
      <c r="G405" s="16">
        <f t="shared" si="244"/>
        <v>4921.0477505483414</v>
      </c>
      <c r="H405" s="16">
        <f t="shared" si="245"/>
        <v>1477.1867392046352</v>
      </c>
      <c r="I405" s="16">
        <f t="shared" si="246"/>
        <v>1556.6925036995633</v>
      </c>
      <c r="J405" s="16">
        <f t="shared" si="220"/>
        <v>44513.104764694923</v>
      </c>
      <c r="V405" s="9">
        <v>34</v>
      </c>
      <c r="W405" s="9">
        <f t="shared" si="247"/>
        <v>237.38459227220361</v>
      </c>
      <c r="X405" s="9">
        <f t="shared" si="247"/>
        <v>419.43894123284105</v>
      </c>
      <c r="Y405" s="9">
        <f t="shared" si="247"/>
        <v>1299.368294542589</v>
      </c>
      <c r="Z405" s="9">
        <f t="shared" si="247"/>
        <v>842.44757558255719</v>
      </c>
      <c r="AA405" s="9">
        <f t="shared" si="247"/>
        <v>680.0265387647338</v>
      </c>
      <c r="AB405" s="9">
        <f t="shared" si="247"/>
        <v>462.27525863534396</v>
      </c>
      <c r="AC405" s="9">
        <f t="shared" si="247"/>
        <v>135.64833844125923</v>
      </c>
      <c r="AD405" s="9">
        <f t="shared" si="247"/>
        <v>137.43318499969683</v>
      </c>
      <c r="AF405">
        <f t="shared" si="248"/>
        <v>498.32563608188605</v>
      </c>
      <c r="AG405">
        <f t="shared" si="249"/>
        <v>881.86848270877977</v>
      </c>
      <c r="AH405">
        <f t="shared" si="250"/>
        <v>2722.4517307381448</v>
      </c>
      <c r="AI405">
        <f t="shared" si="251"/>
        <v>1715.5192451933408</v>
      </c>
      <c r="AJ405">
        <f t="shared" si="252"/>
        <v>1337.341539458047</v>
      </c>
      <c r="AK405">
        <f t="shared" si="253"/>
        <v>873.55422743128281</v>
      </c>
      <c r="AL405">
        <f t="shared" si="254"/>
        <v>245.90918211156088</v>
      </c>
      <c r="AM405">
        <f t="shared" si="255"/>
        <v>246.52429918386338</v>
      </c>
      <c r="AO405">
        <f t="shared" si="234"/>
        <v>513.48237349145211</v>
      </c>
      <c r="AP405">
        <f t="shared" si="230"/>
        <v>908.69080139838672</v>
      </c>
      <c r="AQ405">
        <f t="shared" si="230"/>
        <v>2805.2559916576779</v>
      </c>
      <c r="AR405">
        <f t="shared" si="230"/>
        <v>1767.6973248219385</v>
      </c>
      <c r="AS405">
        <f t="shared" si="230"/>
        <v>1378.0172203237607</v>
      </c>
      <c r="AT405">
        <f t="shared" si="230"/>
        <v>900.12366532393139</v>
      </c>
      <c r="AU405">
        <f t="shared" si="230"/>
        <v>253.38859041407414</v>
      </c>
      <c r="AV405">
        <f t="shared" si="230"/>
        <v>254.02241647356496</v>
      </c>
      <c r="AX405">
        <f t="shared" si="235"/>
        <v>507.65419018670798</v>
      </c>
      <c r="AY405">
        <f t="shared" si="231"/>
        <v>898.37688054873001</v>
      </c>
      <c r="AZ405">
        <f t="shared" si="231"/>
        <v>2773.4154709696109</v>
      </c>
      <c r="BA405">
        <f t="shared" si="231"/>
        <v>1747.6334150010116</v>
      </c>
      <c r="BB405">
        <f t="shared" si="231"/>
        <v>1362.3762998720395</v>
      </c>
      <c r="BC405">
        <f t="shared" si="231"/>
        <v>889.90698411095218</v>
      </c>
      <c r="BD405">
        <f t="shared" si="231"/>
        <v>250.51255176405704</v>
      </c>
      <c r="BE405">
        <f t="shared" si="231"/>
        <v>251.13918370229126</v>
      </c>
      <c r="BG405">
        <f t="shared" si="236"/>
        <v>488.0405323834583</v>
      </c>
      <c r="BH405">
        <f t="shared" si="232"/>
        <v>863.66731436362068</v>
      </c>
      <c r="BI405">
        <f t="shared" si="232"/>
        <v>2666.2621704643389</v>
      </c>
      <c r="BJ405">
        <f t="shared" si="232"/>
        <v>1680.1120895988761</v>
      </c>
      <c r="BK405">
        <f t="shared" si="232"/>
        <v>1309.739715635199</v>
      </c>
      <c r="BL405">
        <f t="shared" si="232"/>
        <v>855.52465968523506</v>
      </c>
      <c r="BM405">
        <f t="shared" si="232"/>
        <v>240.83378310480109</v>
      </c>
      <c r="BN405">
        <f t="shared" si="232"/>
        <v>241.43620457724435</v>
      </c>
      <c r="BP405">
        <f t="shared" si="237"/>
        <v>465.75202478422318</v>
      </c>
      <c r="BQ405">
        <f t="shared" si="233"/>
        <v>824.22416523542529</v>
      </c>
      <c r="BR405">
        <f t="shared" si="233"/>
        <v>2544.4956353002981</v>
      </c>
      <c r="BS405">
        <f t="shared" si="233"/>
        <v>1603.3824153365579</v>
      </c>
      <c r="BT405">
        <f t="shared" si="233"/>
        <v>1249.9247173554686</v>
      </c>
      <c r="BU405">
        <f t="shared" si="233"/>
        <v>816.45338053224623</v>
      </c>
      <c r="BV405">
        <f t="shared" si="233"/>
        <v>229.83505400607459</v>
      </c>
      <c r="BW405">
        <f t="shared" si="233"/>
        <v>230.40996326452014</v>
      </c>
    </row>
    <row r="406" spans="1:75" x14ac:dyDescent="0.35">
      <c r="A406" s="9">
        <v>35</v>
      </c>
      <c r="B406" s="16">
        <f t="shared" si="239"/>
        <v>2498.7886119773034</v>
      </c>
      <c r="C406" s="16">
        <f t="shared" si="240"/>
        <v>4415.5890525017167</v>
      </c>
      <c r="D406" s="16">
        <f t="shared" si="241"/>
        <v>13673.379461486584</v>
      </c>
      <c r="E406" s="16">
        <f t="shared" si="242"/>
        <v>8854.2782259689193</v>
      </c>
      <c r="F406" s="16">
        <f t="shared" si="243"/>
        <v>7141.5613321891851</v>
      </c>
      <c r="G406" s="16">
        <f t="shared" si="244"/>
        <v>4924.0734394281089</v>
      </c>
      <c r="H406" s="16">
        <f t="shared" si="245"/>
        <v>1478.6318159957329</v>
      </c>
      <c r="I406" s="16">
        <f t="shared" si="246"/>
        <v>1559.7568653514154</v>
      </c>
      <c r="J406" s="16">
        <f t="shared" si="220"/>
        <v>44546.058804898967</v>
      </c>
      <c r="V406" s="9">
        <v>35</v>
      </c>
      <c r="W406" s="9">
        <f t="shared" si="247"/>
        <v>229.79274458964798</v>
      </c>
      <c r="X406" s="9">
        <f t="shared" si="247"/>
        <v>406.02477427494199</v>
      </c>
      <c r="Y406" s="9">
        <f t="shared" si="247"/>
        <v>1257.8129177538633</v>
      </c>
      <c r="Z406" s="9">
        <f t="shared" si="247"/>
        <v>815.50507854371313</v>
      </c>
      <c r="AA406" s="9">
        <f t="shared" si="247"/>
        <v>658.27846382448047</v>
      </c>
      <c r="AB406" s="9">
        <f t="shared" si="247"/>
        <v>447.4911342008935</v>
      </c>
      <c r="AC406" s="9">
        <f t="shared" si="247"/>
        <v>131.31013976551316</v>
      </c>
      <c r="AD406" s="9">
        <f t="shared" si="247"/>
        <v>133.03790476242779</v>
      </c>
      <c r="AF406">
        <f t="shared" si="248"/>
        <v>484.17356439042459</v>
      </c>
      <c r="AG406">
        <f t="shared" si="249"/>
        <v>856.8240838537223</v>
      </c>
      <c r="AH406">
        <f t="shared" si="250"/>
        <v>2645.1361577869302</v>
      </c>
      <c r="AI406">
        <f t="shared" si="251"/>
        <v>1666.7997943199193</v>
      </c>
      <c r="AJ406">
        <f t="shared" si="252"/>
        <v>1299.362049799061</v>
      </c>
      <c r="AK406">
        <f t="shared" si="253"/>
        <v>848.74594714655086</v>
      </c>
      <c r="AL406">
        <f t="shared" si="254"/>
        <v>238.92554706883232</v>
      </c>
      <c r="AM406">
        <f t="shared" si="255"/>
        <v>239.5231952808644</v>
      </c>
      <c r="AO406">
        <f t="shared" si="234"/>
        <v>505.90400478666902</v>
      </c>
      <c r="AP406">
        <f t="shared" si="230"/>
        <v>895.2796420535833</v>
      </c>
      <c r="AQ406">
        <f t="shared" si="230"/>
        <v>2763.853861197912</v>
      </c>
      <c r="AR406">
        <f t="shared" si="230"/>
        <v>1741.60828500764</v>
      </c>
      <c r="AS406">
        <f t="shared" si="230"/>
        <v>1357.6793798909039</v>
      </c>
      <c r="AT406">
        <f t="shared" si="230"/>
        <v>886.83894637760716</v>
      </c>
      <c r="AU406">
        <f t="shared" si="230"/>
        <v>249.64888626281751</v>
      </c>
      <c r="AV406">
        <f t="shared" si="230"/>
        <v>250.27335782871415</v>
      </c>
      <c r="AX406">
        <f t="shared" si="235"/>
        <v>510.56828183908004</v>
      </c>
      <c r="AY406">
        <f t="shared" si="231"/>
        <v>903.53384097355831</v>
      </c>
      <c r="AZ406">
        <f t="shared" si="231"/>
        <v>2789.3357313136448</v>
      </c>
      <c r="BA406">
        <f t="shared" si="231"/>
        <v>1757.665369911475</v>
      </c>
      <c r="BB406">
        <f t="shared" si="231"/>
        <v>1370.1967600979001</v>
      </c>
      <c r="BC406">
        <f t="shared" si="231"/>
        <v>895.01532471744167</v>
      </c>
      <c r="BD406">
        <f t="shared" si="231"/>
        <v>251.95057108906562</v>
      </c>
      <c r="BE406">
        <f t="shared" si="231"/>
        <v>252.58080008792814</v>
      </c>
      <c r="BG406">
        <f t="shared" si="236"/>
        <v>497.84736128508308</v>
      </c>
      <c r="BH406">
        <f t="shared" si="232"/>
        <v>881.02209745617529</v>
      </c>
      <c r="BI406">
        <f t="shared" si="232"/>
        <v>2719.8388207169746</v>
      </c>
      <c r="BJ406">
        <f t="shared" si="232"/>
        <v>1713.8727522999438</v>
      </c>
      <c r="BK406">
        <f t="shared" si="232"/>
        <v>1336.0580077536192</v>
      </c>
      <c r="BL406">
        <f t="shared" si="232"/>
        <v>872.71582189809362</v>
      </c>
      <c r="BM406">
        <f t="shared" si="232"/>
        <v>245.67316743442905</v>
      </c>
      <c r="BN406">
        <f t="shared" si="232"/>
        <v>246.28769413976784</v>
      </c>
      <c r="BP406">
        <f t="shared" si="237"/>
        <v>476.89627858384068</v>
      </c>
      <c r="BQ406">
        <f t="shared" si="233"/>
        <v>843.94573979952304</v>
      </c>
      <c r="BR406">
        <f t="shared" si="233"/>
        <v>2605.3789028823185</v>
      </c>
      <c r="BS406">
        <f t="shared" si="233"/>
        <v>1641.7472524677173</v>
      </c>
      <c r="BT406">
        <f t="shared" si="233"/>
        <v>1279.8322164953338</v>
      </c>
      <c r="BU406">
        <f t="shared" si="233"/>
        <v>835.98902010874053</v>
      </c>
      <c r="BV406">
        <f t="shared" si="233"/>
        <v>235.33441855543785</v>
      </c>
      <c r="BW406">
        <f t="shared" si="233"/>
        <v>235.92308392088228</v>
      </c>
    </row>
    <row r="407" spans="1:75" x14ac:dyDescent="0.35">
      <c r="A407" s="9">
        <v>36</v>
      </c>
      <c r="B407" s="16">
        <f t="shared" si="239"/>
        <v>2487.6059368975484</v>
      </c>
      <c r="C407" s="16">
        <f t="shared" si="240"/>
        <v>4395.8624607659713</v>
      </c>
      <c r="D407" s="16">
        <f t="shared" si="241"/>
        <v>13611.99649008716</v>
      </c>
      <c r="E407" s="16">
        <f t="shared" si="242"/>
        <v>8813.4069034290587</v>
      </c>
      <c r="F407" s="16">
        <f t="shared" si="243"/>
        <v>7107.6356495445571</v>
      </c>
      <c r="G407" s="16">
        <f t="shared" si="244"/>
        <v>4901.7809746921594</v>
      </c>
      <c r="H407" s="16">
        <f t="shared" si="245"/>
        <v>1472.6582623943009</v>
      </c>
      <c r="I407" s="16">
        <f t="shared" si="246"/>
        <v>1555.2536434008866</v>
      </c>
      <c r="J407" s="16">
        <f t="shared" si="220"/>
        <v>44346.20032121164</v>
      </c>
      <c r="V407" s="9">
        <v>36</v>
      </c>
      <c r="W407" s="9">
        <f t="shared" si="247"/>
        <v>222.44369342005658</v>
      </c>
      <c r="X407" s="9">
        <f t="shared" si="247"/>
        <v>393.03960867453611</v>
      </c>
      <c r="Y407" s="9">
        <f t="shared" si="247"/>
        <v>1217.5865324045208</v>
      </c>
      <c r="Z407" s="9">
        <f t="shared" si="247"/>
        <v>789.4242352952383</v>
      </c>
      <c r="AA407" s="9">
        <f t="shared" si="247"/>
        <v>637.22591874467344</v>
      </c>
      <c r="AB407" s="9">
        <f t="shared" si="247"/>
        <v>433.1798240285313</v>
      </c>
      <c r="AC407" s="9">
        <f t="shared" si="247"/>
        <v>127.11068195431807</v>
      </c>
      <c r="AD407" s="9">
        <f t="shared" si="247"/>
        <v>128.78319092740117</v>
      </c>
      <c r="AF407">
        <f t="shared" si="248"/>
        <v>469.58159933896377</v>
      </c>
      <c r="AG407">
        <f t="shared" si="249"/>
        <v>831.00122195793824</v>
      </c>
      <c r="AH407">
        <f t="shared" si="250"/>
        <v>2565.4173602119808</v>
      </c>
      <c r="AI407">
        <f t="shared" si="251"/>
        <v>1616.5659812096981</v>
      </c>
      <c r="AJ407">
        <f t="shared" si="252"/>
        <v>1260.2020315445877</v>
      </c>
      <c r="AK407">
        <f t="shared" si="253"/>
        <v>823.16654316995414</v>
      </c>
      <c r="AL407">
        <f t="shared" si="254"/>
        <v>231.72483746974689</v>
      </c>
      <c r="AM407">
        <f t="shared" si="255"/>
        <v>232.30447383135086</v>
      </c>
      <c r="AO407">
        <f t="shared" si="234"/>
        <v>495.03878458854683</v>
      </c>
      <c r="AP407">
        <f t="shared" si="230"/>
        <v>876.05186295365274</v>
      </c>
      <c r="AQ407">
        <f t="shared" si="230"/>
        <v>2704.4950094924211</v>
      </c>
      <c r="AR407">
        <f t="shared" si="230"/>
        <v>1704.2040396637794</v>
      </c>
      <c r="AS407">
        <f t="shared" si="230"/>
        <v>1328.5207148449824</v>
      </c>
      <c r="AT407">
        <f t="shared" si="230"/>
        <v>867.79244676207895</v>
      </c>
      <c r="AU407">
        <f t="shared" si="230"/>
        <v>244.28721666582487</v>
      </c>
      <c r="AV407">
        <f t="shared" si="230"/>
        <v>244.89827655478925</v>
      </c>
      <c r="AX407">
        <f t="shared" si="235"/>
        <v>508.23614331287445</v>
      </c>
      <c r="AY407">
        <f t="shared" si="231"/>
        <v>899.40674151357075</v>
      </c>
      <c r="AZ407">
        <f t="shared" si="231"/>
        <v>2776.594796255778</v>
      </c>
      <c r="BA407">
        <f t="shared" si="231"/>
        <v>1749.6368274595575</v>
      </c>
      <c r="BB407">
        <f t="shared" si="231"/>
        <v>1363.938069994402</v>
      </c>
      <c r="BC407">
        <f t="shared" si="231"/>
        <v>890.92713554752436</v>
      </c>
      <c r="BD407">
        <f t="shared" si="231"/>
        <v>250.79972867594154</v>
      </c>
      <c r="BE407">
        <f t="shared" si="231"/>
        <v>251.42707895832118</v>
      </c>
      <c r="BG407">
        <f t="shared" si="236"/>
        <v>504.20782156208156</v>
      </c>
      <c r="BH407">
        <f t="shared" si="232"/>
        <v>892.27796921486674</v>
      </c>
      <c r="BI407">
        <f t="shared" si="232"/>
        <v>2754.5872760153102</v>
      </c>
      <c r="BJ407">
        <f t="shared" si="232"/>
        <v>1735.7690611057094</v>
      </c>
      <c r="BK407">
        <f t="shared" si="232"/>
        <v>1353.1273839257597</v>
      </c>
      <c r="BL407">
        <f t="shared" si="232"/>
        <v>883.86557330776782</v>
      </c>
      <c r="BM407">
        <f t="shared" si="232"/>
        <v>248.81186926174735</v>
      </c>
      <c r="BN407">
        <f t="shared" si="232"/>
        <v>249.43424711384796</v>
      </c>
      <c r="BP407">
        <f t="shared" si="237"/>
        <v>487.37181993446188</v>
      </c>
      <c r="BQ407">
        <f t="shared" si="233"/>
        <v>862.48391862784911</v>
      </c>
      <c r="BR407">
        <f t="shared" si="233"/>
        <v>2662.6088617996465</v>
      </c>
      <c r="BS407">
        <f t="shared" si="233"/>
        <v>1677.8100023838308</v>
      </c>
      <c r="BT407">
        <f t="shared" si="233"/>
        <v>1307.9451121244765</v>
      </c>
      <c r="BU407">
        <f t="shared" si="233"/>
        <v>854.35242100341702</v>
      </c>
      <c r="BV407">
        <f t="shared" si="233"/>
        <v>240.50379299493341</v>
      </c>
      <c r="BW407">
        <f t="shared" si="233"/>
        <v>241.10538903032506</v>
      </c>
    </row>
    <row r="408" spans="1:75" x14ac:dyDescent="0.35">
      <c r="A408" s="9">
        <v>37</v>
      </c>
      <c r="B408" s="16">
        <f t="shared" si="239"/>
        <v>2463.8220700574598</v>
      </c>
      <c r="C408" s="16">
        <f t="shared" si="240"/>
        <v>4353.8601297869727</v>
      </c>
      <c r="D408" s="16">
        <f t="shared" si="241"/>
        <v>13481.687315919744</v>
      </c>
      <c r="E408" s="16">
        <f t="shared" si="242"/>
        <v>8728.2098052163492</v>
      </c>
      <c r="F408" s="16">
        <f t="shared" si="243"/>
        <v>7038.2605040182798</v>
      </c>
      <c r="G408" s="16">
        <f t="shared" si="244"/>
        <v>4855.4211505569901</v>
      </c>
      <c r="H408" s="16">
        <f t="shared" si="245"/>
        <v>1459.6274442810125</v>
      </c>
      <c r="I408" s="16">
        <f t="shared" si="246"/>
        <v>1543.525523343942</v>
      </c>
      <c r="J408" s="16">
        <f t="shared" si="220"/>
        <v>43924.413943180756</v>
      </c>
      <c r="V408" s="9">
        <v>37</v>
      </c>
      <c r="W408" s="9">
        <f t="shared" si="247"/>
        <v>215.32967383594763</v>
      </c>
      <c r="X408" s="9">
        <f t="shared" si="247"/>
        <v>380.46972444697519</v>
      </c>
      <c r="Y408" s="9">
        <f t="shared" si="247"/>
        <v>1178.6466357336087</v>
      </c>
      <c r="Z408" s="9">
        <f t="shared" si="247"/>
        <v>764.17748910200953</v>
      </c>
      <c r="AA408" s="9">
        <f t="shared" si="247"/>
        <v>616.8466596353087</v>
      </c>
      <c r="AB408" s="9">
        <f t="shared" si="247"/>
        <v>419.32620694368757</v>
      </c>
      <c r="AC408" s="9">
        <f t="shared" si="247"/>
        <v>123.04552790625581</v>
      </c>
      <c r="AD408" s="9">
        <f t="shared" si="247"/>
        <v>124.66454801028546</v>
      </c>
      <c r="AF408">
        <f t="shared" si="248"/>
        <v>455.01005615533791</v>
      </c>
      <c r="AG408">
        <f t="shared" si="249"/>
        <v>805.21449988779761</v>
      </c>
      <c r="AH408">
        <f t="shared" si="250"/>
        <v>2485.810131349147</v>
      </c>
      <c r="AI408">
        <f t="shared" si="251"/>
        <v>1566.4024717418279</v>
      </c>
      <c r="AJ408">
        <f t="shared" si="252"/>
        <v>1221.0968188433339</v>
      </c>
      <c r="AK408">
        <f t="shared" si="253"/>
        <v>797.62293829275643</v>
      </c>
      <c r="AL408">
        <f t="shared" si="254"/>
        <v>224.53420546742316</v>
      </c>
      <c r="AM408">
        <f t="shared" si="255"/>
        <v>225.0958551866932</v>
      </c>
      <c r="AO408">
        <f t="shared" si="234"/>
        <v>482.3101919637553</v>
      </c>
      <c r="AP408">
        <f t="shared" si="230"/>
        <v>853.52654245579561</v>
      </c>
      <c r="AQ408">
        <f t="shared" si="230"/>
        <v>2634.9561848522007</v>
      </c>
      <c r="AR408">
        <f t="shared" si="230"/>
        <v>1660.3850104367389</v>
      </c>
      <c r="AS408">
        <f t="shared" ref="AS408:AV431" si="256">AS407+AJ407/2-AS407/2</f>
        <v>1294.3613731947848</v>
      </c>
      <c r="AT408">
        <f t="shared" si="256"/>
        <v>845.47949496601666</v>
      </c>
      <c r="AU408">
        <f t="shared" si="256"/>
        <v>238.00602706778591</v>
      </c>
      <c r="AV408">
        <f t="shared" si="256"/>
        <v>238.60137519307006</v>
      </c>
      <c r="AX408">
        <f t="shared" si="235"/>
        <v>501.63746395071064</v>
      </c>
      <c r="AY408">
        <f t="shared" si="231"/>
        <v>887.72930223361175</v>
      </c>
      <c r="AZ408">
        <f t="shared" si="231"/>
        <v>2740.5449028740995</v>
      </c>
      <c r="BA408">
        <f t="shared" si="231"/>
        <v>1726.9204335616685</v>
      </c>
      <c r="BB408">
        <f t="shared" si="231"/>
        <v>1346.229392419692</v>
      </c>
      <c r="BC408">
        <f t="shared" ref="BC408:BC431" si="257">BC407+AT407/2-BC407/2</f>
        <v>879.35979115480154</v>
      </c>
      <c r="BD408">
        <f t="shared" ref="BD408:BD431" si="258">BD407+AU407/2-BD407/2</f>
        <v>247.5434726708832</v>
      </c>
      <c r="BE408">
        <f t="shared" ref="BE408:BE431" si="259">BE407+AV407/2-BE407/2</f>
        <v>248.16267775655518</v>
      </c>
      <c r="BG408">
        <f t="shared" si="236"/>
        <v>506.221982437478</v>
      </c>
      <c r="BH408">
        <f t="shared" si="232"/>
        <v>895.84235536421886</v>
      </c>
      <c r="BI408">
        <f t="shared" si="232"/>
        <v>2765.5910361355436</v>
      </c>
      <c r="BJ408">
        <f t="shared" si="232"/>
        <v>1742.7029442826333</v>
      </c>
      <c r="BK408">
        <f t="shared" si="232"/>
        <v>1358.5327269600809</v>
      </c>
      <c r="BL408">
        <f t="shared" ref="BL408:BL431" si="260">BL407+BC407/2-BL407/2</f>
        <v>887.39635442764609</v>
      </c>
      <c r="BM408">
        <f t="shared" ref="BM408:BM431" si="261">BM407+BD407/2-BM407/2</f>
        <v>249.80579896884444</v>
      </c>
      <c r="BN408">
        <f t="shared" ref="BN408:BN431" si="262">BN407+BE407/2-BN407/2</f>
        <v>250.43066303608458</v>
      </c>
      <c r="BP408">
        <f t="shared" si="237"/>
        <v>495.78982074827172</v>
      </c>
      <c r="BQ408">
        <f t="shared" si="233"/>
        <v>877.38094392135804</v>
      </c>
      <c r="BR408">
        <f t="shared" si="233"/>
        <v>2708.5980689074786</v>
      </c>
      <c r="BS408">
        <f t="shared" si="233"/>
        <v>1706.7895317447701</v>
      </c>
      <c r="BT408">
        <f t="shared" si="233"/>
        <v>1330.5362480251181</v>
      </c>
      <c r="BU408">
        <f t="shared" ref="BU408:BU431" si="263">BU407+BL407/2-BU407/2</f>
        <v>869.10899715559231</v>
      </c>
      <c r="BV408">
        <f t="shared" ref="BV408:BV431" si="264">BV407+BM407/2-BV407/2</f>
        <v>244.65783112834038</v>
      </c>
      <c r="BW408">
        <f t="shared" ref="BW408:BW431" si="265">BW407+BN407/2-BW407/2</f>
        <v>245.26981807208651</v>
      </c>
    </row>
    <row r="409" spans="1:75" x14ac:dyDescent="0.35">
      <c r="A409" s="9">
        <v>38</v>
      </c>
      <c r="B409" s="16">
        <f t="shared" si="239"/>
        <v>2428.7143292896135</v>
      </c>
      <c r="C409" s="16">
        <f t="shared" si="240"/>
        <v>4291.8381252266154</v>
      </c>
      <c r="D409" s="16">
        <f t="shared" si="241"/>
        <v>13289.449453704761</v>
      </c>
      <c r="E409" s="16">
        <f t="shared" si="242"/>
        <v>8603.2494313821644</v>
      </c>
      <c r="F409" s="16">
        <f t="shared" si="243"/>
        <v>6937.1383384218179</v>
      </c>
      <c r="G409" s="16">
        <f t="shared" si="244"/>
        <v>4787.4665914437574</v>
      </c>
      <c r="H409" s="16">
        <f t="shared" si="245"/>
        <v>1440.2465514091029</v>
      </c>
      <c r="I409" s="16">
        <f t="shared" si="246"/>
        <v>1525.2616626386364</v>
      </c>
      <c r="J409" s="16">
        <f t="shared" si="220"/>
        <v>43303.364483516474</v>
      </c>
      <c r="V409" s="9">
        <v>38</v>
      </c>
      <c r="W409" s="9">
        <f t="shared" si="247"/>
        <v>208.44316924165463</v>
      </c>
      <c r="X409" s="9">
        <f t="shared" si="247"/>
        <v>368.30184038938984</v>
      </c>
      <c r="Y409" s="9">
        <f t="shared" si="247"/>
        <v>1140.9520842701102</v>
      </c>
      <c r="Z409" s="9">
        <f t="shared" si="247"/>
        <v>739.7381645267742</v>
      </c>
      <c r="AA409" s="9">
        <f t="shared" si="247"/>
        <v>597.11915399301074</v>
      </c>
      <c r="AB409" s="9">
        <f t="shared" si="247"/>
        <v>405.91564536532752</v>
      </c>
      <c r="AC409" s="9">
        <f t="shared" si="247"/>
        <v>119.11038242380268</v>
      </c>
      <c r="AD409" s="9">
        <f t="shared" si="247"/>
        <v>120.67762429780004</v>
      </c>
      <c r="AF409">
        <f t="shared" si="248"/>
        <v>440.68140517525705</v>
      </c>
      <c r="AG409">
        <f t="shared" si="249"/>
        <v>779.857615184015</v>
      </c>
      <c r="AH409">
        <f t="shared" si="250"/>
        <v>2407.5298707416964</v>
      </c>
      <c r="AI409">
        <f t="shared" si="251"/>
        <v>1517.0751348878439</v>
      </c>
      <c r="AJ409">
        <f t="shared" si="252"/>
        <v>1182.6434486520611</v>
      </c>
      <c r="AK409">
        <f t="shared" si="253"/>
        <v>772.50511827560581</v>
      </c>
      <c r="AL409">
        <f t="shared" si="254"/>
        <v>217.46343369060315</v>
      </c>
      <c r="AM409">
        <f t="shared" si="255"/>
        <v>218.00739658583134</v>
      </c>
      <c r="AO409">
        <f t="shared" si="234"/>
        <v>468.6601240595466</v>
      </c>
      <c r="AP409">
        <f t="shared" si="234"/>
        <v>829.37052117179655</v>
      </c>
      <c r="AQ409">
        <f t="shared" si="234"/>
        <v>2560.3831581006739</v>
      </c>
      <c r="AR409">
        <f t="shared" si="234"/>
        <v>1613.3937410892834</v>
      </c>
      <c r="AS409">
        <f t="shared" si="256"/>
        <v>1257.7290960190594</v>
      </c>
      <c r="AT409">
        <f t="shared" si="256"/>
        <v>821.55121662938654</v>
      </c>
      <c r="AU409">
        <f t="shared" si="256"/>
        <v>231.27011626760452</v>
      </c>
      <c r="AV409">
        <f t="shared" si="256"/>
        <v>231.84861518988166</v>
      </c>
      <c r="AX409">
        <f t="shared" si="235"/>
        <v>491.97382795723303</v>
      </c>
      <c r="AY409">
        <f t="shared" ref="AY409:AY431" si="266">AY408+AP408/2-AY408/2</f>
        <v>870.62792234470362</v>
      </c>
      <c r="AZ409">
        <f t="shared" ref="AZ409:AZ431" si="267">AZ408+AQ408/2-AZ408/2</f>
        <v>2687.7505438631501</v>
      </c>
      <c r="BA409">
        <f t="shared" ref="BA409:BA431" si="268">BA408+AR408/2-BA408/2</f>
        <v>1693.6527219992035</v>
      </c>
      <c r="BB409">
        <f t="shared" ref="BB409:BB431" si="269">BB408+AS408/2-BB408/2</f>
        <v>1320.2953828072384</v>
      </c>
      <c r="BC409">
        <f t="shared" si="257"/>
        <v>862.41964306040916</v>
      </c>
      <c r="BD409">
        <f t="shared" si="258"/>
        <v>242.77474986933456</v>
      </c>
      <c r="BE409">
        <f t="shared" si="259"/>
        <v>243.38202647481265</v>
      </c>
      <c r="BG409">
        <f t="shared" si="236"/>
        <v>503.92972319409427</v>
      </c>
      <c r="BH409">
        <f t="shared" ref="BH409:BH431" si="270">BH408+AY408/2-BH408/2</f>
        <v>891.78582879891542</v>
      </c>
      <c r="BI409">
        <f t="shared" ref="BI409:BI431" si="271">BI408+AZ408/2-BI408/2</f>
        <v>2753.0679695048211</v>
      </c>
      <c r="BJ409">
        <f t="shared" ref="BJ409:BJ431" si="272">BJ408+BA408/2-BJ408/2</f>
        <v>1734.811688922151</v>
      </c>
      <c r="BK409">
        <f t="shared" ref="BK409:BK431" si="273">BK408+BB408/2-BK408/2</f>
        <v>1352.3810596898866</v>
      </c>
      <c r="BL409">
        <f t="shared" si="260"/>
        <v>883.37807279122376</v>
      </c>
      <c r="BM409">
        <f t="shared" si="261"/>
        <v>248.67463581986379</v>
      </c>
      <c r="BN409">
        <f t="shared" si="262"/>
        <v>249.29667039631985</v>
      </c>
      <c r="BP409">
        <f t="shared" si="237"/>
        <v>501.00590159287481</v>
      </c>
      <c r="BQ409">
        <f t="shared" ref="BQ409:BQ431" si="274">BQ408+BH408/2-BQ408/2</f>
        <v>886.61164964278839</v>
      </c>
      <c r="BR409">
        <f t="shared" ref="BR409:BR431" si="275">BR408+BI408/2-BR408/2</f>
        <v>2737.0945525215111</v>
      </c>
      <c r="BS409">
        <f t="shared" ref="BS409:BS431" si="276">BS408+BJ408/2-BS408/2</f>
        <v>1724.7462380137017</v>
      </c>
      <c r="BT409">
        <f t="shared" ref="BT409:BT431" si="277">BT408+BK408/2-BT408/2</f>
        <v>1344.5344874925995</v>
      </c>
      <c r="BU409">
        <f t="shared" si="263"/>
        <v>878.25267579161925</v>
      </c>
      <c r="BV409">
        <f t="shared" si="264"/>
        <v>247.23181504859241</v>
      </c>
      <c r="BW409">
        <f t="shared" si="265"/>
        <v>247.85024055408553</v>
      </c>
    </row>
    <row r="410" spans="1:75" x14ac:dyDescent="0.35">
      <c r="A410" s="9">
        <v>39</v>
      </c>
      <c r="B410" s="16">
        <f t="shared" si="239"/>
        <v>2384.1239267421774</v>
      </c>
      <c r="C410" s="16">
        <f t="shared" si="240"/>
        <v>4213.0506501838481</v>
      </c>
      <c r="D410" s="16">
        <f t="shared" si="241"/>
        <v>13045.35919693898</v>
      </c>
      <c r="E410" s="16">
        <f t="shared" si="242"/>
        <v>8445.0217341554417</v>
      </c>
      <c r="F410" s="16">
        <f t="shared" si="243"/>
        <v>6809.4741955294012</v>
      </c>
      <c r="G410" s="16">
        <f t="shared" si="244"/>
        <v>4701.3867371047036</v>
      </c>
      <c r="H410" s="16">
        <f t="shared" si="245"/>
        <v>1415.5053844690394</v>
      </c>
      <c r="I410" s="16">
        <f t="shared" si="246"/>
        <v>1501.4362168791913</v>
      </c>
      <c r="J410" s="16">
        <f t="shared" si="220"/>
        <v>42515.358042002787</v>
      </c>
      <c r="V410" s="9">
        <v>39</v>
      </c>
      <c r="W410" s="9">
        <f t="shared" si="247"/>
        <v>201.77690343137311</v>
      </c>
      <c r="X410" s="9">
        <f t="shared" si="247"/>
        <v>356.52310004791497</v>
      </c>
      <c r="Y410" s="9">
        <f t="shared" si="247"/>
        <v>1104.4630503612009</v>
      </c>
      <c r="Z410" s="9">
        <f t="shared" si="247"/>
        <v>716.08043924517369</v>
      </c>
      <c r="AA410" s="9">
        <f t="shared" si="247"/>
        <v>578.02255795002384</v>
      </c>
      <c r="AB410" s="9">
        <f t="shared" si="247"/>
        <v>392.93396984004249</v>
      </c>
      <c r="AC410" s="9">
        <f t="shared" si="247"/>
        <v>115.30108767507038</v>
      </c>
      <c r="AD410" s="9">
        <f t="shared" si="247"/>
        <v>116.81820724974231</v>
      </c>
      <c r="AF410">
        <f t="shared" si="248"/>
        <v>426.6994401368666</v>
      </c>
      <c r="AG410">
        <f t="shared" si="249"/>
        <v>755.11424779348715</v>
      </c>
      <c r="AH410">
        <f t="shared" si="250"/>
        <v>2331.1436241556758</v>
      </c>
      <c r="AI410">
        <f t="shared" si="251"/>
        <v>1468.9412875153239</v>
      </c>
      <c r="AJ410">
        <f t="shared" si="252"/>
        <v>1145.1204691077837</v>
      </c>
      <c r="AK410">
        <f t="shared" si="253"/>
        <v>747.99503133102132</v>
      </c>
      <c r="AL410">
        <f t="shared" si="254"/>
        <v>210.56374132491064</v>
      </c>
      <c r="AM410">
        <f t="shared" si="255"/>
        <v>211.09044533402761</v>
      </c>
      <c r="AO410">
        <f t="shared" si="234"/>
        <v>454.6707646174018</v>
      </c>
      <c r="AP410">
        <f t="shared" si="234"/>
        <v>804.61406817790589</v>
      </c>
      <c r="AQ410">
        <f t="shared" si="234"/>
        <v>2483.9565144211847</v>
      </c>
      <c r="AR410">
        <f t="shared" si="234"/>
        <v>1565.2344379885635</v>
      </c>
      <c r="AS410">
        <f t="shared" si="256"/>
        <v>1220.1862723355603</v>
      </c>
      <c r="AT410">
        <f t="shared" si="256"/>
        <v>797.02816745249629</v>
      </c>
      <c r="AU410">
        <f t="shared" si="256"/>
        <v>224.36677497910381</v>
      </c>
      <c r="AV410">
        <f t="shared" si="256"/>
        <v>224.9280058878565</v>
      </c>
      <c r="AX410">
        <f t="shared" si="235"/>
        <v>480.31697600838982</v>
      </c>
      <c r="AY410">
        <f t="shared" si="266"/>
        <v>849.99922175825009</v>
      </c>
      <c r="AZ410">
        <f t="shared" si="267"/>
        <v>2624.0668509819116</v>
      </c>
      <c r="BA410">
        <f t="shared" si="268"/>
        <v>1653.5232315442433</v>
      </c>
      <c r="BB410">
        <f t="shared" si="269"/>
        <v>1289.012239413149</v>
      </c>
      <c r="BC410">
        <f t="shared" si="257"/>
        <v>841.98542984489791</v>
      </c>
      <c r="BD410">
        <f t="shared" si="258"/>
        <v>237.02243306846958</v>
      </c>
      <c r="BE410">
        <f t="shared" si="259"/>
        <v>237.61532083234715</v>
      </c>
      <c r="BG410">
        <f t="shared" si="236"/>
        <v>497.95177557566365</v>
      </c>
      <c r="BH410">
        <f t="shared" si="270"/>
        <v>881.20687557180952</v>
      </c>
      <c r="BI410">
        <f t="shared" si="271"/>
        <v>2720.4092566839859</v>
      </c>
      <c r="BJ410">
        <f t="shared" si="272"/>
        <v>1714.2322054606775</v>
      </c>
      <c r="BK410">
        <f t="shared" si="273"/>
        <v>1336.3382212485626</v>
      </c>
      <c r="BL410">
        <f t="shared" si="260"/>
        <v>872.89885792581651</v>
      </c>
      <c r="BM410">
        <f t="shared" si="261"/>
        <v>245.72469284459916</v>
      </c>
      <c r="BN410">
        <f t="shared" si="262"/>
        <v>246.33934843556625</v>
      </c>
      <c r="BP410">
        <f t="shared" si="237"/>
        <v>502.46781239348456</v>
      </c>
      <c r="BQ410">
        <f t="shared" si="274"/>
        <v>889.19873922085185</v>
      </c>
      <c r="BR410">
        <f t="shared" si="275"/>
        <v>2745.0812610131666</v>
      </c>
      <c r="BS410">
        <f t="shared" si="276"/>
        <v>1729.7789634679264</v>
      </c>
      <c r="BT410">
        <f t="shared" si="277"/>
        <v>1348.457773591243</v>
      </c>
      <c r="BU410">
        <f t="shared" si="263"/>
        <v>880.81537429142145</v>
      </c>
      <c r="BV410">
        <f t="shared" si="264"/>
        <v>247.95322543422807</v>
      </c>
      <c r="BW410">
        <f t="shared" si="265"/>
        <v>248.57345547520271</v>
      </c>
    </row>
    <row r="411" spans="1:75" x14ac:dyDescent="0.35">
      <c r="A411" s="9">
        <v>40</v>
      </c>
      <c r="B411" s="16">
        <f t="shared" si="239"/>
        <v>2332.1595941225996</v>
      </c>
      <c r="C411" s="16">
        <f t="shared" si="240"/>
        <v>4121.2257122158262</v>
      </c>
      <c r="D411" s="16">
        <f t="shared" si="241"/>
        <v>12760.951798880677</v>
      </c>
      <c r="E411" s="16">
        <f t="shared" si="242"/>
        <v>8260.9301189166908</v>
      </c>
      <c r="F411" s="16">
        <f t="shared" si="243"/>
        <v>6661.1708587256053</v>
      </c>
      <c r="G411" s="16">
        <f t="shared" si="244"/>
        <v>4601.1195237097691</v>
      </c>
      <c r="H411" s="16">
        <f t="shared" si="245"/>
        <v>1386.5278598444399</v>
      </c>
      <c r="I411" s="16">
        <f t="shared" si="246"/>
        <v>1473.160775406232</v>
      </c>
      <c r="J411" s="16">
        <f t="shared" si="220"/>
        <v>41597.246241821849</v>
      </c>
      <c r="V411" s="9">
        <v>40</v>
      </c>
      <c r="W411" s="9">
        <f t="shared" si="247"/>
        <v>195.32383290120083</v>
      </c>
      <c r="X411" s="9">
        <f t="shared" si="247"/>
        <v>345.12105813370079</v>
      </c>
      <c r="Y411" s="9">
        <f t="shared" si="247"/>
        <v>1069.1409800907841</v>
      </c>
      <c r="Z411" s="9">
        <f t="shared" si="247"/>
        <v>693.17931676215619</v>
      </c>
      <c r="AA411" s="9">
        <f t="shared" si="247"/>
        <v>559.53669425080852</v>
      </c>
      <c r="AB411" s="9">
        <f t="shared" si="247"/>
        <v>380.36746407075958</v>
      </c>
      <c r="AC411" s="9">
        <f t="shared" si="247"/>
        <v>111.61361880068621</v>
      </c>
      <c r="AD411" s="9">
        <f t="shared" si="247"/>
        <v>113.08221904806362</v>
      </c>
      <c r="AF411">
        <f t="shared" si="248"/>
        <v>413.10885446549264</v>
      </c>
      <c r="AG411">
        <f t="shared" si="249"/>
        <v>731.06349002117622</v>
      </c>
      <c r="AH411">
        <f t="shared" si="250"/>
        <v>2256.8955606330178</v>
      </c>
      <c r="AI411">
        <f t="shared" si="251"/>
        <v>1422.1547897224236</v>
      </c>
      <c r="AJ411">
        <f t="shared" si="252"/>
        <v>1108.6478226134238</v>
      </c>
      <c r="AK411">
        <f t="shared" si="253"/>
        <v>724.1710240817838</v>
      </c>
      <c r="AL411">
        <f t="shared" si="254"/>
        <v>203.85718327354942</v>
      </c>
      <c r="AM411">
        <f t="shared" si="255"/>
        <v>204.3671115026066</v>
      </c>
      <c r="AO411">
        <f t="shared" si="234"/>
        <v>440.68510237713417</v>
      </c>
      <c r="AP411">
        <f t="shared" si="234"/>
        <v>779.86415798569658</v>
      </c>
      <c r="AQ411">
        <f t="shared" si="234"/>
        <v>2407.5500692884302</v>
      </c>
      <c r="AR411">
        <f t="shared" si="234"/>
        <v>1517.0878627519437</v>
      </c>
      <c r="AS411">
        <f t="shared" si="256"/>
        <v>1182.653370721672</v>
      </c>
      <c r="AT411">
        <f t="shared" si="256"/>
        <v>772.51159939175886</v>
      </c>
      <c r="AU411">
        <f t="shared" si="256"/>
        <v>217.46525815200724</v>
      </c>
      <c r="AV411">
        <f t="shared" si="256"/>
        <v>218.00922561094202</v>
      </c>
      <c r="AX411">
        <f t="shared" si="235"/>
        <v>467.49387031289581</v>
      </c>
      <c r="AY411">
        <f t="shared" si="266"/>
        <v>827.30664496807788</v>
      </c>
      <c r="AZ411">
        <f t="shared" si="267"/>
        <v>2554.0116827015481</v>
      </c>
      <c r="BA411">
        <f t="shared" si="268"/>
        <v>1609.3788347664035</v>
      </c>
      <c r="BB411">
        <f t="shared" si="269"/>
        <v>1254.5992558743546</v>
      </c>
      <c r="BC411">
        <f t="shared" si="257"/>
        <v>819.5067986486971</v>
      </c>
      <c r="BD411">
        <f t="shared" si="258"/>
        <v>230.69460402378672</v>
      </c>
      <c r="BE411">
        <f t="shared" si="259"/>
        <v>231.2716633601018</v>
      </c>
      <c r="BG411">
        <f t="shared" si="236"/>
        <v>489.13437579202679</v>
      </c>
      <c r="BH411">
        <f t="shared" si="270"/>
        <v>865.60304866502975</v>
      </c>
      <c r="BI411">
        <f t="shared" si="271"/>
        <v>2672.2380538329489</v>
      </c>
      <c r="BJ411">
        <f t="shared" si="272"/>
        <v>1683.8777185024605</v>
      </c>
      <c r="BK411">
        <f t="shared" si="273"/>
        <v>1312.6752303308558</v>
      </c>
      <c r="BL411">
        <f t="shared" si="260"/>
        <v>857.44214388535715</v>
      </c>
      <c r="BM411">
        <f t="shared" si="261"/>
        <v>241.37356295653439</v>
      </c>
      <c r="BN411">
        <f t="shared" si="262"/>
        <v>241.9773346339567</v>
      </c>
      <c r="BP411">
        <f t="shared" si="237"/>
        <v>500.20979398457416</v>
      </c>
      <c r="BQ411">
        <f t="shared" si="274"/>
        <v>885.20280739633074</v>
      </c>
      <c r="BR411">
        <f t="shared" si="275"/>
        <v>2732.7452588485758</v>
      </c>
      <c r="BS411">
        <f t="shared" si="276"/>
        <v>1722.005584464302</v>
      </c>
      <c r="BT411">
        <f t="shared" si="277"/>
        <v>1342.3979974199028</v>
      </c>
      <c r="BU411">
        <f t="shared" si="263"/>
        <v>876.85711610861904</v>
      </c>
      <c r="BV411">
        <f t="shared" si="264"/>
        <v>246.83895913941359</v>
      </c>
      <c r="BW411">
        <f t="shared" si="265"/>
        <v>247.45640195538445</v>
      </c>
    </row>
    <row r="412" spans="1:75" x14ac:dyDescent="0.35">
      <c r="A412" s="9">
        <v>41</v>
      </c>
      <c r="B412" s="16">
        <f t="shared" si="239"/>
        <v>2274.9042885470944</v>
      </c>
      <c r="C412" s="16">
        <f t="shared" si="240"/>
        <v>4020.0461681335923</v>
      </c>
      <c r="D412" s="16">
        <f t="shared" si="241"/>
        <v>12447.618989237137</v>
      </c>
      <c r="E412" s="16">
        <f t="shared" si="242"/>
        <v>8058.2726198598684</v>
      </c>
      <c r="F412" s="16">
        <f t="shared" si="243"/>
        <v>6498.0360577066467</v>
      </c>
      <c r="G412" s="16">
        <f t="shared" si="244"/>
        <v>4490.5493803615609</v>
      </c>
      <c r="H412" s="16">
        <f t="shared" si="245"/>
        <v>1354.4252003480726</v>
      </c>
      <c r="I412" s="16">
        <f t="shared" si="246"/>
        <v>1441.5380509821059</v>
      </c>
      <c r="J412" s="16">
        <f t="shared" si="220"/>
        <v>40585.390755176079</v>
      </c>
      <c r="V412" s="9">
        <v>41</v>
      </c>
      <c r="W412" s="9">
        <f t="shared" si="247"/>
        <v>189.07713940704812</v>
      </c>
      <c r="X412" s="9">
        <f t="shared" si="247"/>
        <v>334.08366737335581</v>
      </c>
      <c r="Y412" s="9">
        <f t="shared" si="247"/>
        <v>1034.9485525438429</v>
      </c>
      <c r="Z412" s="9">
        <f t="shared" si="247"/>
        <v>671.01060000095265</v>
      </c>
      <c r="AA412" s="9">
        <f t="shared" si="247"/>
        <v>541.6420309329726</v>
      </c>
      <c r="AB412" s="9">
        <f t="shared" si="247"/>
        <v>368.20285042425166</v>
      </c>
      <c r="AC412" s="9">
        <f t="shared" si="247"/>
        <v>108.04407966117039</v>
      </c>
      <c r="AD412" s="9">
        <f t="shared" si="247"/>
        <v>109.465712288291</v>
      </c>
      <c r="AF412">
        <f t="shared" si="248"/>
        <v>399.92502180493511</v>
      </c>
      <c r="AG412">
        <f t="shared" si="249"/>
        <v>707.73254803700365</v>
      </c>
      <c r="AH412">
        <f t="shared" si="250"/>
        <v>2184.8696694372475</v>
      </c>
      <c r="AI412">
        <f t="shared" si="251"/>
        <v>1376.7685663034895</v>
      </c>
      <c r="AJ412">
        <f t="shared" si="252"/>
        <v>1073.2667669550106</v>
      </c>
      <c r="AK412">
        <f t="shared" si="253"/>
        <v>701.0600461980689</v>
      </c>
      <c r="AL412">
        <f t="shared" si="254"/>
        <v>197.35134598180585</v>
      </c>
      <c r="AM412">
        <f t="shared" si="255"/>
        <v>197.84500051358418</v>
      </c>
      <c r="AO412">
        <f t="shared" si="234"/>
        <v>426.89697842131341</v>
      </c>
      <c r="AP412">
        <f t="shared" si="234"/>
        <v>755.46382400343646</v>
      </c>
      <c r="AQ412">
        <f t="shared" si="234"/>
        <v>2332.2228149607236</v>
      </c>
      <c r="AR412">
        <f t="shared" si="234"/>
        <v>1469.6213262371837</v>
      </c>
      <c r="AS412">
        <f t="shared" si="256"/>
        <v>1145.6505966675477</v>
      </c>
      <c r="AT412">
        <f t="shared" si="256"/>
        <v>748.34131173677133</v>
      </c>
      <c r="AU412">
        <f t="shared" si="256"/>
        <v>210.66122071277834</v>
      </c>
      <c r="AV412">
        <f t="shared" si="256"/>
        <v>211.18816855677431</v>
      </c>
      <c r="AX412">
        <f t="shared" si="235"/>
        <v>454.08948634501496</v>
      </c>
      <c r="AY412">
        <f t="shared" si="266"/>
        <v>803.58540147688723</v>
      </c>
      <c r="AZ412">
        <f t="shared" si="267"/>
        <v>2480.7808759949894</v>
      </c>
      <c r="BA412">
        <f t="shared" si="268"/>
        <v>1563.2333487591739</v>
      </c>
      <c r="BB412">
        <f t="shared" si="269"/>
        <v>1218.6263132980134</v>
      </c>
      <c r="BC412">
        <f t="shared" si="257"/>
        <v>796.00919902022792</v>
      </c>
      <c r="BD412">
        <f t="shared" si="258"/>
        <v>224.07993108789697</v>
      </c>
      <c r="BE412">
        <f t="shared" si="259"/>
        <v>224.64044448552193</v>
      </c>
      <c r="BG412">
        <f t="shared" si="236"/>
        <v>478.31412305246135</v>
      </c>
      <c r="BH412">
        <f t="shared" si="270"/>
        <v>846.45484681655375</v>
      </c>
      <c r="BI412">
        <f t="shared" si="271"/>
        <v>2613.1248682672485</v>
      </c>
      <c r="BJ412">
        <f t="shared" si="272"/>
        <v>1646.6282766344323</v>
      </c>
      <c r="BK412">
        <f t="shared" si="273"/>
        <v>1283.6372431026052</v>
      </c>
      <c r="BL412">
        <f t="shared" si="260"/>
        <v>838.47447126702707</v>
      </c>
      <c r="BM412">
        <f t="shared" si="261"/>
        <v>236.03408349016055</v>
      </c>
      <c r="BN412">
        <f t="shared" si="262"/>
        <v>236.62449899702921</v>
      </c>
      <c r="BP412">
        <f t="shared" si="237"/>
        <v>494.67208488830045</v>
      </c>
      <c r="BQ412">
        <f t="shared" si="274"/>
        <v>875.40292803068019</v>
      </c>
      <c r="BR412">
        <f t="shared" si="275"/>
        <v>2702.4916563407623</v>
      </c>
      <c r="BS412">
        <f t="shared" si="276"/>
        <v>1702.9416514833815</v>
      </c>
      <c r="BT412">
        <f t="shared" si="277"/>
        <v>1327.5366138753793</v>
      </c>
      <c r="BU412">
        <f t="shared" si="263"/>
        <v>867.14962999698821</v>
      </c>
      <c r="BV412">
        <f t="shared" si="264"/>
        <v>244.10626104797396</v>
      </c>
      <c r="BW412">
        <f t="shared" si="265"/>
        <v>244.71686829467058</v>
      </c>
    </row>
    <row r="413" spans="1:75" x14ac:dyDescent="0.35">
      <c r="A413" s="9">
        <v>42</v>
      </c>
      <c r="B413" s="16">
        <f t="shared" si="239"/>
        <v>2214.2123318112958</v>
      </c>
      <c r="C413" s="16">
        <f t="shared" si="240"/>
        <v>3912.7907521676448</v>
      </c>
      <c r="D413" s="16">
        <f t="shared" si="241"/>
        <v>12115.500862250963</v>
      </c>
      <c r="E413" s="16">
        <f t="shared" si="242"/>
        <v>7843.542317626514</v>
      </c>
      <c r="F413" s="16">
        <f t="shared" si="243"/>
        <v>6325.2353455423781</v>
      </c>
      <c r="G413" s="16">
        <f t="shared" si="244"/>
        <v>4373.1451509096514</v>
      </c>
      <c r="H413" s="16">
        <f t="shared" si="245"/>
        <v>1320.1939005579054</v>
      </c>
      <c r="I413" s="16">
        <f t="shared" si="246"/>
        <v>1407.5601008096808</v>
      </c>
      <c r="J413" s="16">
        <f t="shared" si="220"/>
        <v>39512.180761676027</v>
      </c>
      <c r="V413" s="9">
        <v>42</v>
      </c>
      <c r="W413" s="9">
        <f t="shared" si="247"/>
        <v>183.03022276055552</v>
      </c>
      <c r="X413" s="9">
        <f t="shared" si="247"/>
        <v>323.39926577992901</v>
      </c>
      <c r="Y413" s="9">
        <f t="shared" si="247"/>
        <v>1001.8496403735676</v>
      </c>
      <c r="Z413" s="9">
        <f t="shared" si="247"/>
        <v>649.55086573670826</v>
      </c>
      <c r="AA413" s="9">
        <f t="shared" si="247"/>
        <v>524.3196606900126</v>
      </c>
      <c r="AB413" s="9">
        <f t="shared" si="247"/>
        <v>356.42727590213451</v>
      </c>
      <c r="AC413" s="9">
        <f t="shared" si="247"/>
        <v>104.58869872031747</v>
      </c>
      <c r="AD413" s="9">
        <f t="shared" si="247"/>
        <v>105.96486580874266</v>
      </c>
      <c r="AF413">
        <f t="shared" si="248"/>
        <v>387.14887891544527</v>
      </c>
      <c r="AG413">
        <f t="shared" si="249"/>
        <v>685.12307959100622</v>
      </c>
      <c r="AH413">
        <f t="shared" si="250"/>
        <v>2115.071068275307</v>
      </c>
      <c r="AI413">
        <f t="shared" si="251"/>
        <v>1332.7858421181768</v>
      </c>
      <c r="AJ413">
        <f t="shared" si="252"/>
        <v>1038.9798160878897</v>
      </c>
      <c r="AK413">
        <f t="shared" si="253"/>
        <v>678.66373980064691</v>
      </c>
      <c r="AL413">
        <f t="shared" si="254"/>
        <v>191.04669171357023</v>
      </c>
      <c r="AM413">
        <f t="shared" si="255"/>
        <v>191.52457578715718</v>
      </c>
      <c r="AO413">
        <f t="shared" si="234"/>
        <v>413.41100011312426</v>
      </c>
      <c r="AP413">
        <f t="shared" si="234"/>
        <v>731.59818602022006</v>
      </c>
      <c r="AQ413">
        <f t="shared" si="234"/>
        <v>2258.5462421989855</v>
      </c>
      <c r="AR413">
        <f t="shared" si="234"/>
        <v>1423.1949462703365</v>
      </c>
      <c r="AS413">
        <f t="shared" si="256"/>
        <v>1109.4586818112791</v>
      </c>
      <c r="AT413">
        <f t="shared" si="256"/>
        <v>724.70067896742012</v>
      </c>
      <c r="AU413">
        <f t="shared" si="256"/>
        <v>204.00628334729208</v>
      </c>
      <c r="AV413">
        <f t="shared" si="256"/>
        <v>204.51658453517925</v>
      </c>
      <c r="AX413">
        <f t="shared" si="235"/>
        <v>440.49323238316418</v>
      </c>
      <c r="AY413">
        <f t="shared" si="266"/>
        <v>779.52461274016184</v>
      </c>
      <c r="AZ413">
        <f t="shared" si="267"/>
        <v>2406.5018454778565</v>
      </c>
      <c r="BA413">
        <f t="shared" si="268"/>
        <v>1516.4273374981785</v>
      </c>
      <c r="BB413">
        <f t="shared" si="269"/>
        <v>1182.1384549827806</v>
      </c>
      <c r="BC413">
        <f t="shared" si="257"/>
        <v>772.17525537849963</v>
      </c>
      <c r="BD413">
        <f t="shared" si="258"/>
        <v>217.37057590033766</v>
      </c>
      <c r="BE413">
        <f t="shared" si="259"/>
        <v>217.91430652114815</v>
      </c>
      <c r="BG413">
        <f t="shared" si="236"/>
        <v>466.2018046987381</v>
      </c>
      <c r="BH413">
        <f t="shared" si="270"/>
        <v>825.02012414672038</v>
      </c>
      <c r="BI413">
        <f t="shared" si="271"/>
        <v>2546.952872131119</v>
      </c>
      <c r="BJ413">
        <f t="shared" si="272"/>
        <v>1604.9308126968031</v>
      </c>
      <c r="BK413">
        <f t="shared" si="273"/>
        <v>1251.1317782003093</v>
      </c>
      <c r="BL413">
        <f t="shared" si="260"/>
        <v>817.24183514362744</v>
      </c>
      <c r="BM413">
        <f t="shared" si="261"/>
        <v>230.05700728902877</v>
      </c>
      <c r="BN413">
        <f t="shared" si="262"/>
        <v>230.63247174127557</v>
      </c>
      <c r="BP413">
        <f t="shared" si="237"/>
        <v>486.4931039703809</v>
      </c>
      <c r="BQ413">
        <f t="shared" si="274"/>
        <v>860.92888742361686</v>
      </c>
      <c r="BR413">
        <f t="shared" si="275"/>
        <v>2657.8082623040054</v>
      </c>
      <c r="BS413">
        <f t="shared" si="276"/>
        <v>1674.7849640589068</v>
      </c>
      <c r="BT413">
        <f t="shared" si="277"/>
        <v>1305.5869284889923</v>
      </c>
      <c r="BU413">
        <f t="shared" si="263"/>
        <v>852.81205063200764</v>
      </c>
      <c r="BV413">
        <f t="shared" si="264"/>
        <v>240.07017226906726</v>
      </c>
      <c r="BW413">
        <f t="shared" si="265"/>
        <v>240.67068364584986</v>
      </c>
    </row>
    <row r="414" spans="1:75" x14ac:dyDescent="0.35">
      <c r="A414" s="9">
        <v>43</v>
      </c>
      <c r="B414" s="16">
        <f t="shared" si="239"/>
        <v>2151.6105844896488</v>
      </c>
      <c r="C414" s="16">
        <f t="shared" si="240"/>
        <v>3802.1591741312104</v>
      </c>
      <c r="D414" s="16">
        <f t="shared" si="241"/>
        <v>11772.946289859543</v>
      </c>
      <c r="E414" s="16">
        <f t="shared" si="242"/>
        <v>7622.0872916441331</v>
      </c>
      <c r="F414" s="16">
        <f t="shared" si="243"/>
        <v>6147.0264759890597</v>
      </c>
      <c r="G414" s="16">
        <f t="shared" si="244"/>
        <v>4251.7821642219533</v>
      </c>
      <c r="H414" s="16">
        <f t="shared" si="245"/>
        <v>1284.6652497086357</v>
      </c>
      <c r="I414" s="16">
        <f t="shared" si="246"/>
        <v>1372.0579177311261</v>
      </c>
      <c r="J414" s="16">
        <f t="shared" si="220"/>
        <v>38404.335147775309</v>
      </c>
      <c r="V414" s="9">
        <v>43</v>
      </c>
      <c r="W414" s="9">
        <f t="shared" si="247"/>
        <v>177.17669385540646</v>
      </c>
      <c r="X414" s="9">
        <f t="shared" si="247"/>
        <v>313.05656433098142</v>
      </c>
      <c r="Y414" s="9">
        <f t="shared" si="247"/>
        <v>969.80927162959381</v>
      </c>
      <c r="Z414" s="9">
        <f t="shared" si="247"/>
        <v>628.77743984775827</v>
      </c>
      <c r="AA414" s="9">
        <f t="shared" si="247"/>
        <v>507.55128089405929</v>
      </c>
      <c r="AB414" s="9">
        <f t="shared" si="247"/>
        <v>345.02829856052847</v>
      </c>
      <c r="AC414" s="9">
        <f t="shared" si="247"/>
        <v>101.2438250602323</v>
      </c>
      <c r="AD414" s="9">
        <f t="shared" si="247"/>
        <v>102.57598065313005</v>
      </c>
      <c r="AF414">
        <f t="shared" si="248"/>
        <v>374.77435999067256</v>
      </c>
      <c r="AG414">
        <f t="shared" si="249"/>
        <v>663.22435024960203</v>
      </c>
      <c r="AH414">
        <f t="shared" si="250"/>
        <v>2047.4666184447078</v>
      </c>
      <c r="AI414">
        <f t="shared" si="251"/>
        <v>1290.185735223479</v>
      </c>
      <c r="AJ414">
        <f t="shared" si="252"/>
        <v>1005.7706913897802</v>
      </c>
      <c r="AK414">
        <f t="shared" si="253"/>
        <v>656.9714716601668</v>
      </c>
      <c r="AL414">
        <f t="shared" si="254"/>
        <v>184.94022717014298</v>
      </c>
      <c r="AM414">
        <f t="shared" si="255"/>
        <v>185.40283653719061</v>
      </c>
      <c r="AO414">
        <f t="shared" si="234"/>
        <v>400.27993951428476</v>
      </c>
      <c r="AP414">
        <f t="shared" si="234"/>
        <v>708.36063280561302</v>
      </c>
      <c r="AQ414">
        <f t="shared" si="234"/>
        <v>2186.808655237146</v>
      </c>
      <c r="AR414">
        <f t="shared" si="234"/>
        <v>1377.9903941942564</v>
      </c>
      <c r="AS414">
        <f t="shared" si="256"/>
        <v>1074.2192489495842</v>
      </c>
      <c r="AT414">
        <f t="shared" si="256"/>
        <v>701.68220938403351</v>
      </c>
      <c r="AU414">
        <f t="shared" si="256"/>
        <v>197.52648753043115</v>
      </c>
      <c r="AV414">
        <f t="shared" si="256"/>
        <v>198.0205801611682</v>
      </c>
      <c r="AX414">
        <f t="shared" si="235"/>
        <v>426.95211624814419</v>
      </c>
      <c r="AY414">
        <f t="shared" si="266"/>
        <v>755.56139938019101</v>
      </c>
      <c r="AZ414">
        <f t="shared" si="267"/>
        <v>2332.5240438384208</v>
      </c>
      <c r="BA414">
        <f t="shared" si="268"/>
        <v>1469.8111418842573</v>
      </c>
      <c r="BB414">
        <f t="shared" si="269"/>
        <v>1145.7985683970296</v>
      </c>
      <c r="BC414">
        <f t="shared" si="257"/>
        <v>748.43796717296004</v>
      </c>
      <c r="BD414">
        <f t="shared" si="258"/>
        <v>210.68842962381487</v>
      </c>
      <c r="BE414">
        <f t="shared" si="259"/>
        <v>211.21544552816371</v>
      </c>
      <c r="BG414">
        <f t="shared" si="236"/>
        <v>453.34751854095117</v>
      </c>
      <c r="BH414">
        <f t="shared" si="270"/>
        <v>802.27236844344111</v>
      </c>
      <c r="BI414">
        <f t="shared" si="271"/>
        <v>2476.7273588044877</v>
      </c>
      <c r="BJ414">
        <f t="shared" si="272"/>
        <v>1560.6790750974908</v>
      </c>
      <c r="BK414">
        <f t="shared" si="273"/>
        <v>1216.6351165915451</v>
      </c>
      <c r="BL414">
        <f t="shared" si="260"/>
        <v>794.70854526106348</v>
      </c>
      <c r="BM414">
        <f t="shared" si="261"/>
        <v>223.71379159468319</v>
      </c>
      <c r="BN414">
        <f t="shared" si="262"/>
        <v>224.27338913121184</v>
      </c>
      <c r="BP414">
        <f t="shared" si="237"/>
        <v>476.34745433455953</v>
      </c>
      <c r="BQ414">
        <f t="shared" si="274"/>
        <v>842.97450578516873</v>
      </c>
      <c r="BR414">
        <f t="shared" si="275"/>
        <v>2602.3805672175622</v>
      </c>
      <c r="BS414">
        <f t="shared" si="276"/>
        <v>1639.857888377855</v>
      </c>
      <c r="BT414">
        <f t="shared" si="277"/>
        <v>1278.3593533446508</v>
      </c>
      <c r="BU414">
        <f t="shared" si="263"/>
        <v>835.02694288781765</v>
      </c>
      <c r="BV414">
        <f t="shared" si="264"/>
        <v>235.06358977904802</v>
      </c>
      <c r="BW414">
        <f t="shared" si="265"/>
        <v>235.65157769356273</v>
      </c>
    </row>
    <row r="415" spans="1:75" x14ac:dyDescent="0.35">
      <c r="A415" s="9">
        <v>44</v>
      </c>
      <c r="B415" s="16">
        <f t="shared" si="239"/>
        <v>2088.2806955775077</v>
      </c>
      <c r="C415" s="16">
        <f t="shared" si="240"/>
        <v>3690.2406708057606</v>
      </c>
      <c r="D415" s="16">
        <f t="shared" si="241"/>
        <v>11426.416323250533</v>
      </c>
      <c r="E415" s="16">
        <f t="shared" si="242"/>
        <v>7398.0506188955778</v>
      </c>
      <c r="F415" s="16">
        <f t="shared" si="243"/>
        <v>5966.7130407866944</v>
      </c>
      <c r="G415" s="16">
        <f t="shared" si="244"/>
        <v>4128.7083020978316</v>
      </c>
      <c r="H415" s="16">
        <f t="shared" si="245"/>
        <v>1248.4951701967207</v>
      </c>
      <c r="I415" s="16">
        <f t="shared" si="246"/>
        <v>1335.6911541653601</v>
      </c>
      <c r="J415" s="16">
        <f t="shared" si="220"/>
        <v>37282.595975775985</v>
      </c>
      <c r="V415" s="9">
        <v>44</v>
      </c>
      <c r="W415" s="9">
        <f t="shared" si="247"/>
        <v>171.51036791666718</v>
      </c>
      <c r="X415" s="9">
        <f t="shared" si="247"/>
        <v>303.04463504072777</v>
      </c>
      <c r="Y415" s="9">
        <f t="shared" si="247"/>
        <v>938.7935928070209</v>
      </c>
      <c r="Z415" s="9">
        <f t="shared" si="247"/>
        <v>608.66837335839784</v>
      </c>
      <c r="AA415" s="9">
        <f t="shared" si="247"/>
        <v>491.31917425752044</v>
      </c>
      <c r="AB415" s="9">
        <f t="shared" si="247"/>
        <v>333.99387436403617</v>
      </c>
      <c r="AC415" s="9">
        <f t="shared" si="247"/>
        <v>98.005924523809853</v>
      </c>
      <c r="AD415" s="9">
        <f t="shared" si="247"/>
        <v>99.295476162280991</v>
      </c>
      <c r="AF415">
        <f t="shared" si="248"/>
        <v>362.79210691218873</v>
      </c>
      <c r="AG415">
        <f t="shared" si="249"/>
        <v>642.01979929605864</v>
      </c>
      <c r="AH415">
        <f t="shared" si="250"/>
        <v>1982.0051946894578</v>
      </c>
      <c r="AI415">
        <f t="shared" si="251"/>
        <v>1248.9360296724312</v>
      </c>
      <c r="AJ415">
        <f t="shared" si="252"/>
        <v>973.61427875938034</v>
      </c>
      <c r="AK415">
        <f t="shared" si="253"/>
        <v>635.96683719431906</v>
      </c>
      <c r="AL415">
        <f t="shared" si="254"/>
        <v>179.02733439273919</v>
      </c>
      <c r="AM415">
        <f t="shared" si="255"/>
        <v>179.47515325354044</v>
      </c>
      <c r="AO415">
        <f t="shared" si="234"/>
        <v>387.52714975247864</v>
      </c>
      <c r="AP415">
        <f t="shared" si="234"/>
        <v>685.79249152760758</v>
      </c>
      <c r="AQ415">
        <f t="shared" si="234"/>
        <v>2117.1376368409269</v>
      </c>
      <c r="AR415">
        <f t="shared" si="234"/>
        <v>1334.0880647088675</v>
      </c>
      <c r="AS415">
        <f t="shared" si="256"/>
        <v>1039.9949701696821</v>
      </c>
      <c r="AT415">
        <f t="shared" si="256"/>
        <v>679.32684052210027</v>
      </c>
      <c r="AU415">
        <f t="shared" si="256"/>
        <v>191.23335735028706</v>
      </c>
      <c r="AV415">
        <f t="shared" si="256"/>
        <v>191.71170834917942</v>
      </c>
      <c r="AX415">
        <f t="shared" si="235"/>
        <v>413.61602788121445</v>
      </c>
      <c r="AY415">
        <f t="shared" si="266"/>
        <v>731.96101609290201</v>
      </c>
      <c r="AZ415">
        <f t="shared" si="267"/>
        <v>2259.6663495377834</v>
      </c>
      <c r="BA415">
        <f t="shared" si="268"/>
        <v>1423.9007680392569</v>
      </c>
      <c r="BB415">
        <f t="shared" si="269"/>
        <v>1110.0089086733069</v>
      </c>
      <c r="BC415">
        <f t="shared" si="257"/>
        <v>725.06008827849666</v>
      </c>
      <c r="BD415">
        <f t="shared" si="258"/>
        <v>204.10745857712305</v>
      </c>
      <c r="BE415">
        <f t="shared" si="259"/>
        <v>204.61801284466594</v>
      </c>
      <c r="BG415">
        <f t="shared" si="236"/>
        <v>440.14981739454765</v>
      </c>
      <c r="BH415">
        <f t="shared" si="270"/>
        <v>778.91688391181617</v>
      </c>
      <c r="BI415">
        <f t="shared" si="271"/>
        <v>2404.6257013214545</v>
      </c>
      <c r="BJ415">
        <f t="shared" si="272"/>
        <v>1515.2451084908744</v>
      </c>
      <c r="BK415">
        <f t="shared" si="273"/>
        <v>1181.2168424942874</v>
      </c>
      <c r="BL415">
        <f t="shared" si="260"/>
        <v>771.5732562170117</v>
      </c>
      <c r="BM415">
        <f t="shared" si="261"/>
        <v>217.20111060924901</v>
      </c>
      <c r="BN415">
        <f t="shared" si="262"/>
        <v>217.74441732968779</v>
      </c>
      <c r="BP415">
        <f t="shared" si="237"/>
        <v>464.84748643775532</v>
      </c>
      <c r="BQ415">
        <f t="shared" si="274"/>
        <v>822.62343711430503</v>
      </c>
      <c r="BR415">
        <f t="shared" si="275"/>
        <v>2539.5539630110252</v>
      </c>
      <c r="BS415">
        <f t="shared" si="276"/>
        <v>1600.2684817376728</v>
      </c>
      <c r="BT415">
        <f t="shared" si="277"/>
        <v>1247.4972349680979</v>
      </c>
      <c r="BU415">
        <f t="shared" si="263"/>
        <v>814.86774407444045</v>
      </c>
      <c r="BV415">
        <f t="shared" si="264"/>
        <v>229.38869068686563</v>
      </c>
      <c r="BW415">
        <f t="shared" si="265"/>
        <v>229.96248341238729</v>
      </c>
    </row>
    <row r="416" spans="1:75" x14ac:dyDescent="0.35">
      <c r="A416" s="9">
        <v>45</v>
      </c>
      <c r="B416" s="16">
        <f t="shared" si="239"/>
        <v>2025.0906102143601</v>
      </c>
      <c r="C416" s="16">
        <f t="shared" si="240"/>
        <v>3578.5697148153499</v>
      </c>
      <c r="D416" s="16">
        <f t="shared" si="241"/>
        <v>11080.656694207108</v>
      </c>
      <c r="E416" s="16">
        <f t="shared" si="242"/>
        <v>7174.4805112404993</v>
      </c>
      <c r="F416" s="16">
        <f t="shared" si="243"/>
        <v>5786.7314032087934</v>
      </c>
      <c r="G416" s="16">
        <f t="shared" si="244"/>
        <v>4005.5981257843605</v>
      </c>
      <c r="H416" s="16">
        <f t="shared" si="245"/>
        <v>1212.1787305653675</v>
      </c>
      <c r="I416" s="16">
        <f t="shared" si="246"/>
        <v>1298.9623421872384</v>
      </c>
      <c r="J416" s="16">
        <f t="shared" si="220"/>
        <v>36162.268132223086</v>
      </c>
      <c r="V416" s="9">
        <v>45</v>
      </c>
      <c r="W416" s="9">
        <f t="shared" si="247"/>
        <v>166.02525796602072</v>
      </c>
      <c r="X416" s="9">
        <f t="shared" si="247"/>
        <v>293.35289941364567</v>
      </c>
      <c r="Y416" s="9">
        <f t="shared" si="247"/>
        <v>908.7698330771666</v>
      </c>
      <c r="Z416" s="9">
        <f t="shared" si="247"/>
        <v>589.20241924783295</v>
      </c>
      <c r="AA416" s="9">
        <f t="shared" si="247"/>
        <v>475.60619011318738</v>
      </c>
      <c r="AB416" s="9">
        <f t="shared" si="247"/>
        <v>323.31234446014571</v>
      </c>
      <c r="AC416" s="9">
        <f t="shared" si="247"/>
        <v>94.871575980583302</v>
      </c>
      <c r="AD416" s="9">
        <f t="shared" si="247"/>
        <v>96.119886190854103</v>
      </c>
      <c r="AF416">
        <f t="shared" si="248"/>
        <v>351.1913176935949</v>
      </c>
      <c r="AG416">
        <f t="shared" si="249"/>
        <v>621.49031085379704</v>
      </c>
      <c r="AH416">
        <f t="shared" si="250"/>
        <v>1918.6277836166316</v>
      </c>
      <c r="AI416">
        <f t="shared" si="251"/>
        <v>1208.9995389062631</v>
      </c>
      <c r="AJ416">
        <f t="shared" si="252"/>
        <v>942.48158923029246</v>
      </c>
      <c r="AK416">
        <f t="shared" si="253"/>
        <v>615.63090075099171</v>
      </c>
      <c r="AL416">
        <f t="shared" si="254"/>
        <v>173.30268291579964</v>
      </c>
      <c r="AM416">
        <f t="shared" si="255"/>
        <v>173.73618213702414</v>
      </c>
      <c r="AO416">
        <f t="shared" si="234"/>
        <v>375.15962833233368</v>
      </c>
      <c r="AP416">
        <f t="shared" si="234"/>
        <v>663.90614541183311</v>
      </c>
      <c r="AQ416">
        <f t="shared" si="234"/>
        <v>2049.5714157651919</v>
      </c>
      <c r="AR416">
        <f t="shared" si="234"/>
        <v>1291.5120471906494</v>
      </c>
      <c r="AS416">
        <f t="shared" si="256"/>
        <v>1006.8046244645312</v>
      </c>
      <c r="AT416">
        <f t="shared" si="256"/>
        <v>657.64683885820978</v>
      </c>
      <c r="AU416">
        <f t="shared" si="256"/>
        <v>185.13034587151316</v>
      </c>
      <c r="AV416">
        <f t="shared" si="256"/>
        <v>185.59343080135994</v>
      </c>
      <c r="AX416">
        <f t="shared" si="235"/>
        <v>400.57158881684654</v>
      </c>
      <c r="AY416">
        <f t="shared" si="266"/>
        <v>708.87675381025497</v>
      </c>
      <c r="AZ416">
        <f t="shared" si="267"/>
        <v>2188.4019931893554</v>
      </c>
      <c r="BA416">
        <f t="shared" si="268"/>
        <v>1378.994416374062</v>
      </c>
      <c r="BB416">
        <f t="shared" si="269"/>
        <v>1075.0019394214946</v>
      </c>
      <c r="BC416">
        <f t="shared" si="257"/>
        <v>702.19346440029858</v>
      </c>
      <c r="BD416">
        <f t="shared" si="258"/>
        <v>197.67040796370506</v>
      </c>
      <c r="BE416">
        <f t="shared" si="259"/>
        <v>198.16486059692267</v>
      </c>
      <c r="BG416">
        <f t="shared" si="236"/>
        <v>426.88292263788105</v>
      </c>
      <c r="BH416">
        <f t="shared" si="270"/>
        <v>755.43895000235921</v>
      </c>
      <c r="BI416">
        <f t="shared" si="271"/>
        <v>2332.1460254296189</v>
      </c>
      <c r="BJ416">
        <f t="shared" si="272"/>
        <v>1469.5729382650657</v>
      </c>
      <c r="BK416">
        <f t="shared" si="273"/>
        <v>1145.6128755837972</v>
      </c>
      <c r="BL416">
        <f t="shared" si="260"/>
        <v>748.31667224775413</v>
      </c>
      <c r="BM416">
        <f t="shared" si="261"/>
        <v>210.65428459318605</v>
      </c>
      <c r="BN416">
        <f t="shared" si="262"/>
        <v>211.18121508717687</v>
      </c>
      <c r="BP416">
        <f t="shared" si="237"/>
        <v>452.4986519161514</v>
      </c>
      <c r="BQ416">
        <f t="shared" si="274"/>
        <v>800.77016051306055</v>
      </c>
      <c r="BR416">
        <f t="shared" si="275"/>
        <v>2472.0898321662398</v>
      </c>
      <c r="BS416">
        <f t="shared" si="276"/>
        <v>1557.7567951142732</v>
      </c>
      <c r="BT416">
        <f t="shared" si="277"/>
        <v>1214.3570387311927</v>
      </c>
      <c r="BU416">
        <f t="shared" si="263"/>
        <v>793.22050014572596</v>
      </c>
      <c r="BV416">
        <f t="shared" si="264"/>
        <v>223.29490064805731</v>
      </c>
      <c r="BW416">
        <f t="shared" si="265"/>
        <v>223.85345037103752</v>
      </c>
    </row>
    <row r="417" spans="1:75" x14ac:dyDescent="0.35">
      <c r="A417" s="9">
        <v>46</v>
      </c>
      <c r="B417" s="16">
        <f t="shared" si="239"/>
        <v>1962.6484121790716</v>
      </c>
      <c r="C417" s="16">
        <f t="shared" si="240"/>
        <v>3468.2212435376714</v>
      </c>
      <c r="D417" s="16">
        <f t="shared" si="241"/>
        <v>10738.992296173587</v>
      </c>
      <c r="E417" s="16">
        <f t="shared" si="242"/>
        <v>6953.5176106626041</v>
      </c>
      <c r="F417" s="16">
        <f t="shared" si="243"/>
        <v>5608.7981799045019</v>
      </c>
      <c r="G417" s="16">
        <f t="shared" si="244"/>
        <v>3883.6475427244609</v>
      </c>
      <c r="H417" s="16">
        <f t="shared" si="245"/>
        <v>1176.0760635203808</v>
      </c>
      <c r="I417" s="16">
        <f t="shared" si="246"/>
        <v>1262.2423636389874</v>
      </c>
      <c r="J417" s="16">
        <f t="shared" si="220"/>
        <v>35054.143712341262</v>
      </c>
      <c r="V417" s="9">
        <v>46</v>
      </c>
      <c r="W417" s="9">
        <f t="shared" si="247"/>
        <v>160.71556849599091</v>
      </c>
      <c r="X417" s="9">
        <f t="shared" si="247"/>
        <v>283.97111726735244</v>
      </c>
      <c r="Y417" s="9">
        <f t="shared" si="247"/>
        <v>879.70626966226666</v>
      </c>
      <c r="Z417" s="9">
        <f t="shared" si="247"/>
        <v>570.35901000080992</v>
      </c>
      <c r="AA417" s="9">
        <f t="shared" si="247"/>
        <v>460.39572629302683</v>
      </c>
      <c r="AB417" s="9">
        <f t="shared" si="247"/>
        <v>312.97242286061402</v>
      </c>
      <c r="AC417" s="9">
        <f t="shared" si="247"/>
        <v>91.837467711994847</v>
      </c>
      <c r="AD417" s="9">
        <f t="shared" si="247"/>
        <v>93.04585544504738</v>
      </c>
      <c r="AF417">
        <f t="shared" si="248"/>
        <v>339.96066423315796</v>
      </c>
      <c r="AG417">
        <f t="shared" si="249"/>
        <v>601.61583799935192</v>
      </c>
      <c r="AH417">
        <f t="shared" si="250"/>
        <v>1857.2724975609435</v>
      </c>
      <c r="AI417">
        <f t="shared" si="251"/>
        <v>1170.3372651790678</v>
      </c>
      <c r="AJ417">
        <f t="shared" si="252"/>
        <v>912.3422219162004</v>
      </c>
      <c r="AK417">
        <f t="shared" si="253"/>
        <v>595.94380440909629</v>
      </c>
      <c r="AL417">
        <f t="shared" si="254"/>
        <v>167.7606826511763</v>
      </c>
      <c r="AM417">
        <f t="shared" si="255"/>
        <v>168.18031911645085</v>
      </c>
      <c r="AO417">
        <f t="shared" si="234"/>
        <v>363.17547301296423</v>
      </c>
      <c r="AP417">
        <f t="shared" si="234"/>
        <v>642.69822813281507</v>
      </c>
      <c r="AQ417">
        <f t="shared" si="234"/>
        <v>1984.0995996909119</v>
      </c>
      <c r="AR417">
        <f t="shared" si="234"/>
        <v>1250.2557930484563</v>
      </c>
      <c r="AS417">
        <f t="shared" si="256"/>
        <v>974.6431068474119</v>
      </c>
      <c r="AT417">
        <f t="shared" si="256"/>
        <v>636.63886980460074</v>
      </c>
      <c r="AU417">
        <f t="shared" si="256"/>
        <v>179.21651439365641</v>
      </c>
      <c r="AV417">
        <f t="shared" si="256"/>
        <v>179.66480646919203</v>
      </c>
      <c r="AX417">
        <f t="shared" si="235"/>
        <v>387.86560857459017</v>
      </c>
      <c r="AY417">
        <f t="shared" si="266"/>
        <v>686.3914496110441</v>
      </c>
      <c r="AZ417">
        <f t="shared" si="267"/>
        <v>2118.9867044772736</v>
      </c>
      <c r="BA417">
        <f t="shared" si="268"/>
        <v>1335.2532317823557</v>
      </c>
      <c r="BB417">
        <f t="shared" si="269"/>
        <v>1040.9032819430129</v>
      </c>
      <c r="BC417">
        <f t="shared" si="257"/>
        <v>679.92015162925418</v>
      </c>
      <c r="BD417">
        <f t="shared" si="258"/>
        <v>191.40037691760909</v>
      </c>
      <c r="BE417">
        <f t="shared" si="259"/>
        <v>191.87914569914128</v>
      </c>
      <c r="BG417">
        <f t="shared" si="236"/>
        <v>413.7272557273638</v>
      </c>
      <c r="BH417">
        <f t="shared" si="270"/>
        <v>732.1578519063072</v>
      </c>
      <c r="BI417">
        <f t="shared" si="271"/>
        <v>2260.2740093094872</v>
      </c>
      <c r="BJ417">
        <f t="shared" si="272"/>
        <v>1424.2836773195638</v>
      </c>
      <c r="BK417">
        <f t="shared" si="273"/>
        <v>1110.3074075026459</v>
      </c>
      <c r="BL417">
        <f t="shared" si="260"/>
        <v>725.2550683240263</v>
      </c>
      <c r="BM417">
        <f t="shared" si="261"/>
        <v>204.16234627844557</v>
      </c>
      <c r="BN417">
        <f t="shared" si="262"/>
        <v>204.67303784204978</v>
      </c>
      <c r="BP417">
        <f t="shared" si="237"/>
        <v>439.69078727701628</v>
      </c>
      <c r="BQ417">
        <f t="shared" si="274"/>
        <v>778.10455525770976</v>
      </c>
      <c r="BR417">
        <f t="shared" si="275"/>
        <v>2402.1179287979294</v>
      </c>
      <c r="BS417">
        <f t="shared" si="276"/>
        <v>1513.6648666896692</v>
      </c>
      <c r="BT417">
        <f t="shared" si="277"/>
        <v>1179.984957157495</v>
      </c>
      <c r="BU417">
        <f t="shared" si="263"/>
        <v>770.76858619673999</v>
      </c>
      <c r="BV417">
        <f t="shared" si="264"/>
        <v>216.97459262062168</v>
      </c>
      <c r="BW417">
        <f t="shared" si="265"/>
        <v>217.51733272910718</v>
      </c>
    </row>
    <row r="418" spans="1:75" x14ac:dyDescent="0.35">
      <c r="A418" s="9">
        <v>47</v>
      </c>
      <c r="B418" s="16">
        <f t="shared" si="239"/>
        <v>1901.3605169851032</v>
      </c>
      <c r="C418" s="16">
        <f t="shared" si="240"/>
        <v>3359.9135874659305</v>
      </c>
      <c r="D418" s="16">
        <f t="shared" si="241"/>
        <v>10403.645381268972</v>
      </c>
      <c r="E418" s="16">
        <f t="shared" si="242"/>
        <v>6736.5973140034812</v>
      </c>
      <c r="F418" s="16">
        <f t="shared" si="243"/>
        <v>5434.0696185559036</v>
      </c>
      <c r="G418" s="16">
        <f t="shared" si="244"/>
        <v>3763.6771087184202</v>
      </c>
      <c r="H418" s="16">
        <f t="shared" si="245"/>
        <v>1140.4407908720302</v>
      </c>
      <c r="I418" s="16">
        <f t="shared" si="246"/>
        <v>1225.7983131875674</v>
      </c>
      <c r="J418" s="16">
        <f t="shared" si="220"/>
        <v>33965.50263105741</v>
      </c>
      <c r="V418" s="9">
        <v>47</v>
      </c>
      <c r="W418" s="9">
        <f t="shared" si="247"/>
        <v>155.57568934647219</v>
      </c>
      <c r="X418" s="9">
        <f t="shared" si="247"/>
        <v>274.88937591293967</v>
      </c>
      <c r="Y418" s="9">
        <f t="shared" si="247"/>
        <v>851.57219431753265</v>
      </c>
      <c r="Z418" s="9">
        <f t="shared" si="247"/>
        <v>552.11823587620211</v>
      </c>
      <c r="AA418" s="9">
        <f t="shared" si="247"/>
        <v>445.67171158651081</v>
      </c>
      <c r="AB418" s="9">
        <f t="shared" si="247"/>
        <v>302.96318451681441</v>
      </c>
      <c r="AC418" s="9">
        <f t="shared" si="247"/>
        <v>88.900393912269863</v>
      </c>
      <c r="AD418" s="9">
        <f t="shared" si="247"/>
        <v>90.070135937431289</v>
      </c>
      <c r="AF418">
        <f t="shared" si="248"/>
        <v>329.08874492760992</v>
      </c>
      <c r="AG418">
        <f t="shared" si="249"/>
        <v>582.37620373630466</v>
      </c>
      <c r="AH418">
        <f t="shared" si="250"/>
        <v>1797.8770473036529</v>
      </c>
      <c r="AI418">
        <f t="shared" si="251"/>
        <v>1132.9099577110014</v>
      </c>
      <c r="AJ418">
        <f t="shared" si="252"/>
        <v>883.165578676927</v>
      </c>
      <c r="AK418">
        <f t="shared" si="253"/>
        <v>576.88556140091896</v>
      </c>
      <c r="AL418">
        <f t="shared" si="254"/>
        <v>162.39570723985534</v>
      </c>
      <c r="AM418">
        <f t="shared" si="255"/>
        <v>162.80192375903579</v>
      </c>
      <c r="AO418">
        <f t="shared" si="234"/>
        <v>351.56806862306109</v>
      </c>
      <c r="AP418">
        <f t="shared" si="234"/>
        <v>622.1570330660835</v>
      </c>
      <c r="AQ418">
        <f t="shared" si="234"/>
        <v>1920.6860486259277</v>
      </c>
      <c r="AR418">
        <f t="shared" si="234"/>
        <v>1210.2965291137621</v>
      </c>
      <c r="AS418">
        <f t="shared" si="256"/>
        <v>943.49266438180609</v>
      </c>
      <c r="AT418">
        <f t="shared" si="256"/>
        <v>616.29133710684846</v>
      </c>
      <c r="AU418">
        <f t="shared" si="256"/>
        <v>173.48859852241634</v>
      </c>
      <c r="AV418">
        <f t="shared" si="256"/>
        <v>173.92256279282145</v>
      </c>
      <c r="AX418">
        <f t="shared" si="235"/>
        <v>375.52054079377717</v>
      </c>
      <c r="AY418">
        <f t="shared" si="266"/>
        <v>664.54483887192964</v>
      </c>
      <c r="AZ418">
        <f t="shared" si="267"/>
        <v>2051.5431520840925</v>
      </c>
      <c r="BA418">
        <f t="shared" si="268"/>
        <v>1292.754512415406</v>
      </c>
      <c r="BB418">
        <f t="shared" si="269"/>
        <v>1007.7731943952123</v>
      </c>
      <c r="BC418">
        <f t="shared" si="257"/>
        <v>658.27951071692746</v>
      </c>
      <c r="BD418">
        <f t="shared" si="258"/>
        <v>185.30844565563277</v>
      </c>
      <c r="BE418">
        <f t="shared" si="259"/>
        <v>185.77197608416662</v>
      </c>
      <c r="BG418">
        <f t="shared" si="236"/>
        <v>400.79643215097701</v>
      </c>
      <c r="BH418">
        <f t="shared" si="270"/>
        <v>709.27465075867553</v>
      </c>
      <c r="BI418">
        <f t="shared" si="271"/>
        <v>2189.6303568933804</v>
      </c>
      <c r="BJ418">
        <f t="shared" si="272"/>
        <v>1379.7684545509596</v>
      </c>
      <c r="BK418">
        <f t="shared" si="273"/>
        <v>1075.6053447228292</v>
      </c>
      <c r="BL418">
        <f t="shared" si="260"/>
        <v>702.58760997664024</v>
      </c>
      <c r="BM418">
        <f t="shared" si="261"/>
        <v>197.78136159802736</v>
      </c>
      <c r="BN418">
        <f t="shared" si="262"/>
        <v>198.27609177059554</v>
      </c>
      <c r="BP418">
        <f t="shared" si="237"/>
        <v>426.70902150219007</v>
      </c>
      <c r="BQ418">
        <f t="shared" si="274"/>
        <v>755.13120358200854</v>
      </c>
      <c r="BR418">
        <f t="shared" si="275"/>
        <v>2331.1959690537083</v>
      </c>
      <c r="BS418">
        <f t="shared" si="276"/>
        <v>1468.9742720046165</v>
      </c>
      <c r="BT418">
        <f t="shared" si="277"/>
        <v>1145.1461823300706</v>
      </c>
      <c r="BU418">
        <f t="shared" si="263"/>
        <v>748.01182726038326</v>
      </c>
      <c r="BV418">
        <f t="shared" si="264"/>
        <v>210.56846944953361</v>
      </c>
      <c r="BW418">
        <f t="shared" si="265"/>
        <v>211.09518528557848</v>
      </c>
    </row>
    <row r="419" spans="1:75" x14ac:dyDescent="0.35">
      <c r="A419" s="9">
        <v>48</v>
      </c>
      <c r="B419" s="16">
        <f t="shared" si="239"/>
        <v>1841.4843915885619</v>
      </c>
      <c r="C419" s="16">
        <f t="shared" si="240"/>
        <v>3254.1017162326848</v>
      </c>
      <c r="D419" s="16">
        <f t="shared" si="241"/>
        <v>10076.023801852874</v>
      </c>
      <c r="E419" s="16">
        <f t="shared" si="242"/>
        <v>6524.6331620968922</v>
      </c>
      <c r="F419" s="16">
        <f t="shared" si="243"/>
        <v>5263.2862290451831</v>
      </c>
      <c r="G419" s="16">
        <f t="shared" si="244"/>
        <v>3646.2263816178279</v>
      </c>
      <c r="H419" s="16">
        <f t="shared" si="245"/>
        <v>1105.4460564159706</v>
      </c>
      <c r="I419" s="16">
        <f t="shared" si="246"/>
        <v>1189.8189051166776</v>
      </c>
      <c r="J419" s="16">
        <f t="shared" si="220"/>
        <v>32901.020643966673</v>
      </c>
      <c r="V419" s="9">
        <v>48</v>
      </c>
      <c r="W419" s="9">
        <f t="shared" si="247"/>
        <v>150.60018977709549</v>
      </c>
      <c r="X419" s="9">
        <f t="shared" si="247"/>
        <v>266.09807968133424</v>
      </c>
      <c r="Y419" s="9">
        <f t="shared" si="247"/>
        <v>824.33788088515496</v>
      </c>
      <c r="Z419" s="9">
        <f t="shared" si="247"/>
        <v>534.4608238705946</v>
      </c>
      <c r="AA419" s="9">
        <f t="shared" si="247"/>
        <v>431.41858875995052</v>
      </c>
      <c r="AB419" s="9">
        <f t="shared" si="247"/>
        <v>293.27405377644925</v>
      </c>
      <c r="AC419" s="9">
        <f t="shared" si="247"/>
        <v>86.057251301197468</v>
      </c>
      <c r="AD419" s="9">
        <f t="shared" si="247"/>
        <v>87.189583555160567</v>
      </c>
      <c r="AF419">
        <f t="shared" si="248"/>
        <v>318.56430491681243</v>
      </c>
      <c r="AG419">
        <f t="shared" si="249"/>
        <v>563.7514907541364</v>
      </c>
      <c r="AH419">
        <f t="shared" si="250"/>
        <v>1740.3799453128231</v>
      </c>
      <c r="AI419">
        <f t="shared" si="251"/>
        <v>1096.6788708952329</v>
      </c>
      <c r="AJ419">
        <f t="shared" si="252"/>
        <v>854.92145518242341</v>
      </c>
      <c r="AK419">
        <f t="shared" si="253"/>
        <v>558.43644219632642</v>
      </c>
      <c r="AL419">
        <f t="shared" si="254"/>
        <v>157.20220273628183</v>
      </c>
      <c r="AM419">
        <f t="shared" si="255"/>
        <v>157.59542822658815</v>
      </c>
      <c r="AO419">
        <f t="shared" si="234"/>
        <v>340.32840677533551</v>
      </c>
      <c r="AP419">
        <f t="shared" si="234"/>
        <v>602.26661840119414</v>
      </c>
      <c r="AQ419">
        <f t="shared" si="234"/>
        <v>1859.2815479647902</v>
      </c>
      <c r="AR419">
        <f t="shared" si="234"/>
        <v>1171.6032434123817</v>
      </c>
      <c r="AS419">
        <f t="shared" si="256"/>
        <v>913.3291215293666</v>
      </c>
      <c r="AT419">
        <f t="shared" si="256"/>
        <v>596.58844925388371</v>
      </c>
      <c r="AU419">
        <f t="shared" si="256"/>
        <v>167.94215288113585</v>
      </c>
      <c r="AV419">
        <f t="shared" si="256"/>
        <v>168.36224327592862</v>
      </c>
      <c r="AX419">
        <f t="shared" si="235"/>
        <v>363.54430470841919</v>
      </c>
      <c r="AY419">
        <f t="shared" si="266"/>
        <v>643.35093596900651</v>
      </c>
      <c r="AZ419">
        <f t="shared" si="267"/>
        <v>1986.11460035501</v>
      </c>
      <c r="BA419">
        <f t="shared" si="268"/>
        <v>1251.5255207645841</v>
      </c>
      <c r="BB419">
        <f t="shared" si="269"/>
        <v>975.63292938850918</v>
      </c>
      <c r="BC419">
        <f t="shared" si="257"/>
        <v>637.28542391188796</v>
      </c>
      <c r="BD419">
        <f t="shared" si="258"/>
        <v>179.39852208902454</v>
      </c>
      <c r="BE419">
        <f t="shared" si="259"/>
        <v>179.84726943849401</v>
      </c>
      <c r="BG419">
        <f t="shared" si="236"/>
        <v>388.15848647237709</v>
      </c>
      <c r="BH419">
        <f t="shared" si="270"/>
        <v>686.90974481530259</v>
      </c>
      <c r="BI419">
        <f t="shared" si="271"/>
        <v>2120.5867544887369</v>
      </c>
      <c r="BJ419">
        <f t="shared" si="272"/>
        <v>1336.2614834831827</v>
      </c>
      <c r="BK419">
        <f t="shared" si="273"/>
        <v>1041.6892695590207</v>
      </c>
      <c r="BL419">
        <f t="shared" si="260"/>
        <v>680.43356034678391</v>
      </c>
      <c r="BM419">
        <f t="shared" si="261"/>
        <v>191.54490362683003</v>
      </c>
      <c r="BN419">
        <f t="shared" si="262"/>
        <v>192.02403392738105</v>
      </c>
      <c r="BP419">
        <f t="shared" si="237"/>
        <v>413.75272682658351</v>
      </c>
      <c r="BQ419">
        <f t="shared" si="274"/>
        <v>732.20292717034215</v>
      </c>
      <c r="BR419">
        <f t="shared" si="275"/>
        <v>2260.4131629735448</v>
      </c>
      <c r="BS419">
        <f t="shared" si="276"/>
        <v>1424.3713632777879</v>
      </c>
      <c r="BT419">
        <f t="shared" si="277"/>
        <v>1110.3757635264499</v>
      </c>
      <c r="BU419">
        <f t="shared" si="263"/>
        <v>725.29971861851186</v>
      </c>
      <c r="BV419">
        <f t="shared" si="264"/>
        <v>204.1749155237805</v>
      </c>
      <c r="BW419">
        <f t="shared" si="265"/>
        <v>204.685638528087</v>
      </c>
    </row>
    <row r="420" spans="1:75" x14ac:dyDescent="0.35">
      <c r="A420" s="9">
        <v>49</v>
      </c>
      <c r="B420" s="16">
        <f t="shared" si="239"/>
        <v>1783.171772654571</v>
      </c>
      <c r="C420" s="16">
        <f t="shared" si="240"/>
        <v>3151.0536758252042</v>
      </c>
      <c r="D420" s="16">
        <f t="shared" si="241"/>
        <v>9756.9572955371386</v>
      </c>
      <c r="E420" s="16">
        <f t="shared" si="242"/>
        <v>6318.1673401679882</v>
      </c>
      <c r="F420" s="16">
        <f t="shared" si="243"/>
        <v>5096.8916804537812</v>
      </c>
      <c r="G420" s="16">
        <f t="shared" si="244"/>
        <v>3531.6319592777586</v>
      </c>
      <c r="H420" s="16">
        <f t="shared" si="245"/>
        <v>1071.2061137893206</v>
      </c>
      <c r="I420" s="16">
        <f t="shared" si="246"/>
        <v>1154.4354200464518</v>
      </c>
      <c r="J420" s="16">
        <f t="shared" si="220"/>
        <v>31863.515257752213</v>
      </c>
      <c r="V420" s="9">
        <v>49</v>
      </c>
      <c r="W420" s="9">
        <f t="shared" ref="W420:AD431" si="278">W225</f>
        <v>145.7838127291671</v>
      </c>
      <c r="X420" s="9">
        <f t="shared" si="278"/>
        <v>257.58793978461864</v>
      </c>
      <c r="Y420" s="9">
        <f t="shared" si="278"/>
        <v>797.97455388596791</v>
      </c>
      <c r="Z420" s="9">
        <f t="shared" si="278"/>
        <v>517.36811735463823</v>
      </c>
      <c r="AA420" s="9">
        <f t="shared" si="278"/>
        <v>417.62129811889247</v>
      </c>
      <c r="AB420" s="9">
        <f t="shared" si="278"/>
        <v>283.89479320943082</v>
      </c>
      <c r="AC420" s="9">
        <f t="shared" si="278"/>
        <v>83.305035845238379</v>
      </c>
      <c r="AD420" s="9">
        <f t="shared" si="278"/>
        <v>84.401154737938867</v>
      </c>
      <c r="AF420">
        <f t="shared" si="248"/>
        <v>308.37634033773077</v>
      </c>
      <c r="AG420">
        <f t="shared" si="249"/>
        <v>545.72222592263734</v>
      </c>
      <c r="AH420">
        <f t="shared" si="250"/>
        <v>1684.7210753034501</v>
      </c>
      <c r="AI420">
        <f t="shared" si="251"/>
        <v>1061.6061231992048</v>
      </c>
      <c r="AJ420">
        <f t="shared" si="252"/>
        <v>827.58032069602859</v>
      </c>
      <c r="AK420">
        <f t="shared" si="253"/>
        <v>540.57715725776359</v>
      </c>
      <c r="AL420">
        <f t="shared" si="254"/>
        <v>152.17473905465852</v>
      </c>
      <c r="AM420">
        <f t="shared" si="255"/>
        <v>152.55538885049748</v>
      </c>
      <c r="AO420">
        <f t="shared" si="234"/>
        <v>329.44635584607397</v>
      </c>
      <c r="AP420">
        <f t="shared" si="234"/>
        <v>583.00905457766521</v>
      </c>
      <c r="AQ420">
        <f t="shared" si="234"/>
        <v>1799.8307466388067</v>
      </c>
      <c r="AR420">
        <f t="shared" si="234"/>
        <v>1134.1410571538072</v>
      </c>
      <c r="AS420">
        <f t="shared" si="256"/>
        <v>884.12528835589501</v>
      </c>
      <c r="AT420">
        <f t="shared" si="256"/>
        <v>577.51244572510507</v>
      </c>
      <c r="AU420">
        <f t="shared" si="256"/>
        <v>162.57217780870883</v>
      </c>
      <c r="AV420">
        <f t="shared" si="256"/>
        <v>162.9788357512584</v>
      </c>
      <c r="AX420">
        <f t="shared" si="235"/>
        <v>351.93635574187732</v>
      </c>
      <c r="AY420">
        <f t="shared" si="266"/>
        <v>622.80877718510033</v>
      </c>
      <c r="AZ420">
        <f t="shared" si="267"/>
        <v>1922.6980741599</v>
      </c>
      <c r="BA420">
        <f t="shared" si="268"/>
        <v>1211.5643820884829</v>
      </c>
      <c r="BB420">
        <f t="shared" si="269"/>
        <v>944.48102545893789</v>
      </c>
      <c r="BC420">
        <f t="shared" si="257"/>
        <v>616.93693658288589</v>
      </c>
      <c r="BD420">
        <f t="shared" si="258"/>
        <v>173.67033748508018</v>
      </c>
      <c r="BE420">
        <f t="shared" si="259"/>
        <v>174.10475635721133</v>
      </c>
      <c r="BG420">
        <f t="shared" si="236"/>
        <v>375.85139559039817</v>
      </c>
      <c r="BH420">
        <f t="shared" si="270"/>
        <v>665.13034039215449</v>
      </c>
      <c r="BI420">
        <f t="shared" si="271"/>
        <v>2053.3506774218736</v>
      </c>
      <c r="BJ420">
        <f t="shared" si="272"/>
        <v>1293.8935021238835</v>
      </c>
      <c r="BK420">
        <f t="shared" si="273"/>
        <v>1008.6610994737649</v>
      </c>
      <c r="BL420">
        <f t="shared" si="260"/>
        <v>658.85949212933588</v>
      </c>
      <c r="BM420">
        <f t="shared" si="261"/>
        <v>185.47171285792732</v>
      </c>
      <c r="BN420">
        <f t="shared" si="262"/>
        <v>185.93565168293753</v>
      </c>
      <c r="BP420">
        <f t="shared" si="237"/>
        <v>400.95560664948027</v>
      </c>
      <c r="BQ420">
        <f t="shared" si="274"/>
        <v>709.55633599282237</v>
      </c>
      <c r="BR420">
        <f t="shared" si="275"/>
        <v>2190.4999587311409</v>
      </c>
      <c r="BS420">
        <f t="shared" si="276"/>
        <v>1380.316423380485</v>
      </c>
      <c r="BT420">
        <f t="shared" si="277"/>
        <v>1076.0325165427353</v>
      </c>
      <c r="BU420">
        <f t="shared" si="263"/>
        <v>702.86663948264788</v>
      </c>
      <c r="BV420">
        <f t="shared" si="264"/>
        <v>197.85990957530524</v>
      </c>
      <c r="BW420">
        <f t="shared" si="265"/>
        <v>198.35483622773404</v>
      </c>
    </row>
    <row r="421" spans="1:75" x14ac:dyDescent="0.35">
      <c r="A421" s="9">
        <v>50</v>
      </c>
      <c r="B421" s="16">
        <f t="shared" si="239"/>
        <v>1726.5018123471029</v>
      </c>
      <c r="C421" s="16">
        <f t="shared" si="240"/>
        <v>3050.9092071823834</v>
      </c>
      <c r="D421" s="16">
        <f t="shared" si="241"/>
        <v>9446.878701326852</v>
      </c>
      <c r="E421" s="16">
        <f t="shared" si="242"/>
        <v>6117.4862822801797</v>
      </c>
      <c r="F421" s="16">
        <f t="shared" si="243"/>
        <v>4935.1243347810778</v>
      </c>
      <c r="G421" s="16">
        <f t="shared" si="244"/>
        <v>3420.0879657308483</v>
      </c>
      <c r="H421" s="16">
        <f t="shared" si="245"/>
        <v>1037.7931195026197</v>
      </c>
      <c r="I421" s="16">
        <f t="shared" si="246"/>
        <v>1119.7378836472885</v>
      </c>
      <c r="J421" s="16">
        <f t="shared" si="220"/>
        <v>30854.519306798353</v>
      </c>
      <c r="V421" s="9">
        <v>50</v>
      </c>
      <c r="W421" s="9">
        <f t="shared" si="278"/>
        <v>141.1214692711176</v>
      </c>
      <c r="X421" s="9">
        <f t="shared" si="278"/>
        <v>249.34996450159886</v>
      </c>
      <c r="Y421" s="9">
        <f t="shared" si="278"/>
        <v>772.45435811559173</v>
      </c>
      <c r="Z421" s="9">
        <f t="shared" si="278"/>
        <v>500.82205636065811</v>
      </c>
      <c r="AA421" s="9">
        <f t="shared" si="278"/>
        <v>404.26526159620937</v>
      </c>
      <c r="AB421" s="9">
        <f t="shared" si="278"/>
        <v>274.81549279112392</v>
      </c>
      <c r="AC421" s="9">
        <f t="shared" si="278"/>
        <v>80.640839583495818</v>
      </c>
      <c r="AD421" s="9">
        <f t="shared" si="278"/>
        <v>81.701903262226011</v>
      </c>
      <c r="AF421">
        <f t="shared" si="248"/>
        <v>298.51414477074081</v>
      </c>
      <c r="AG421">
        <f t="shared" si="249"/>
        <v>528.2694624862213</v>
      </c>
      <c r="AH421">
        <f t="shared" si="250"/>
        <v>1630.8419459828426</v>
      </c>
      <c r="AI421">
        <f t="shared" si="251"/>
        <v>1027.6548570591428</v>
      </c>
      <c r="AJ421">
        <f t="shared" si="252"/>
        <v>801.11344272102633</v>
      </c>
      <c r="AK421">
        <f t="shared" si="253"/>
        <v>523.28893845963921</v>
      </c>
      <c r="AL421">
        <f t="shared" si="254"/>
        <v>147.30803288884479</v>
      </c>
      <c r="AM421">
        <f t="shared" si="255"/>
        <v>147.67650910896458</v>
      </c>
      <c r="AO421">
        <f t="shared" si="234"/>
        <v>318.91134809190237</v>
      </c>
      <c r="AP421">
        <f t="shared" si="234"/>
        <v>564.36564025015127</v>
      </c>
      <c r="AQ421">
        <f t="shared" si="234"/>
        <v>1742.2759109711283</v>
      </c>
      <c r="AR421">
        <f t="shared" si="234"/>
        <v>1097.873590176506</v>
      </c>
      <c r="AS421">
        <f t="shared" si="256"/>
        <v>855.8528045259618</v>
      </c>
      <c r="AT421">
        <f t="shared" si="256"/>
        <v>559.04480149143433</v>
      </c>
      <c r="AU421">
        <f t="shared" si="256"/>
        <v>157.37345843168367</v>
      </c>
      <c r="AV421">
        <f t="shared" si="256"/>
        <v>157.76711230087795</v>
      </c>
      <c r="AX421">
        <f t="shared" si="235"/>
        <v>340.69135579397562</v>
      </c>
      <c r="AY421">
        <f t="shared" si="266"/>
        <v>602.90891588138277</v>
      </c>
      <c r="AZ421">
        <f t="shared" si="267"/>
        <v>1861.2644103993534</v>
      </c>
      <c r="BA421">
        <f t="shared" si="268"/>
        <v>1172.8527196211451</v>
      </c>
      <c r="BB421">
        <f t="shared" si="269"/>
        <v>914.30315690741645</v>
      </c>
      <c r="BC421">
        <f t="shared" si="257"/>
        <v>597.22469115399542</v>
      </c>
      <c r="BD421">
        <f t="shared" si="258"/>
        <v>168.12125764689449</v>
      </c>
      <c r="BE421">
        <f t="shared" si="259"/>
        <v>168.54179605423488</v>
      </c>
      <c r="BG421">
        <f t="shared" si="236"/>
        <v>363.89387566613777</v>
      </c>
      <c r="BH421">
        <f t="shared" si="270"/>
        <v>643.96955878862741</v>
      </c>
      <c r="BI421">
        <f t="shared" si="271"/>
        <v>1988.0243757908868</v>
      </c>
      <c r="BJ421">
        <f t="shared" si="272"/>
        <v>1252.7289421061832</v>
      </c>
      <c r="BK421">
        <f t="shared" si="273"/>
        <v>976.57106246635158</v>
      </c>
      <c r="BL421">
        <f t="shared" si="260"/>
        <v>637.89821435611088</v>
      </c>
      <c r="BM421">
        <f t="shared" si="261"/>
        <v>179.57102517150378</v>
      </c>
      <c r="BN421">
        <f t="shared" si="262"/>
        <v>180.0202040200744</v>
      </c>
      <c r="BP421">
        <f t="shared" si="237"/>
        <v>388.40350111993922</v>
      </c>
      <c r="BQ421">
        <f t="shared" si="274"/>
        <v>687.34333819248855</v>
      </c>
      <c r="BR421">
        <f t="shared" si="275"/>
        <v>2121.9253180765072</v>
      </c>
      <c r="BS421">
        <f t="shared" si="276"/>
        <v>1337.1049627521843</v>
      </c>
      <c r="BT421">
        <f t="shared" si="277"/>
        <v>1042.34680800825</v>
      </c>
      <c r="BU421">
        <f t="shared" si="263"/>
        <v>680.86306580599194</v>
      </c>
      <c r="BV421">
        <f t="shared" si="264"/>
        <v>191.66581121661631</v>
      </c>
      <c r="BW421">
        <f t="shared" si="265"/>
        <v>192.14524395533579</v>
      </c>
    </row>
    <row r="422" spans="1:75" x14ac:dyDescent="0.35">
      <c r="A422" s="9">
        <v>51</v>
      </c>
      <c r="B422" s="16">
        <f t="shared" si="239"/>
        <v>1671.5052929930414</v>
      </c>
      <c r="C422" s="16">
        <f t="shared" si="240"/>
        <v>2953.7225659778096</v>
      </c>
      <c r="D422" s="16">
        <f t="shared" si="241"/>
        <v>9145.9563500646345</v>
      </c>
      <c r="E422" s="16">
        <f t="shared" si="242"/>
        <v>5922.7052990318116</v>
      </c>
      <c r="F422" s="16">
        <f t="shared" si="243"/>
        <v>4778.0844434383162</v>
      </c>
      <c r="G422" s="16">
        <f t="shared" si="244"/>
        <v>3311.6908210453707</v>
      </c>
      <c r="H422" s="16">
        <f t="shared" si="245"/>
        <v>1005.2496313924386</v>
      </c>
      <c r="I422" s="16">
        <f t="shared" si="246"/>
        <v>1085.7870087918259</v>
      </c>
      <c r="J422" s="16">
        <f t="shared" si="220"/>
        <v>29874.701412735249</v>
      </c>
      <c r="V422" s="9">
        <v>51</v>
      </c>
      <c r="W422" s="9">
        <f t="shared" si="278"/>
        <v>136.60823322159229</v>
      </c>
      <c r="X422" s="9">
        <f t="shared" si="278"/>
        <v>241.37544967724961</v>
      </c>
      <c r="Y422" s="9">
        <f t="shared" si="278"/>
        <v>747.75032921292677</v>
      </c>
      <c r="Z422" s="9">
        <f t="shared" si="278"/>
        <v>484.80515850068855</v>
      </c>
      <c r="AA422" s="9">
        <f t="shared" si="278"/>
        <v>391.33636734907287</v>
      </c>
      <c r="AB422" s="9">
        <f t="shared" si="278"/>
        <v>266.02655943152195</v>
      </c>
      <c r="AC422" s="9">
        <f t="shared" si="278"/>
        <v>78.061847555195627</v>
      </c>
      <c r="AD422" s="9">
        <f t="shared" si="278"/>
        <v>79.088977128290296</v>
      </c>
      <c r="AF422">
        <f t="shared" si="248"/>
        <v>288.96732696377683</v>
      </c>
      <c r="AG422">
        <f t="shared" si="249"/>
        <v>511.37481142969602</v>
      </c>
      <c r="AH422">
        <f t="shared" si="250"/>
        <v>1578.6857878811547</v>
      </c>
      <c r="AI422">
        <f t="shared" si="251"/>
        <v>994.78929989661731</v>
      </c>
      <c r="AJ422">
        <f t="shared" si="252"/>
        <v>775.4929345664093</v>
      </c>
      <c r="AK422">
        <f t="shared" si="253"/>
        <v>506.55357015838001</v>
      </c>
      <c r="AL422">
        <f t="shared" si="254"/>
        <v>142.59695645870744</v>
      </c>
      <c r="AM422">
        <f t="shared" si="255"/>
        <v>142.95364839523026</v>
      </c>
      <c r="AO422">
        <f t="shared" si="234"/>
        <v>308.71274643132159</v>
      </c>
      <c r="AP422">
        <f t="shared" si="234"/>
        <v>546.31755136818629</v>
      </c>
      <c r="AQ422">
        <f t="shared" si="234"/>
        <v>1686.5589284769856</v>
      </c>
      <c r="AR422">
        <f t="shared" si="234"/>
        <v>1062.7642236178244</v>
      </c>
      <c r="AS422">
        <f t="shared" si="256"/>
        <v>828.48312362349407</v>
      </c>
      <c r="AT422">
        <f t="shared" si="256"/>
        <v>541.16686997553677</v>
      </c>
      <c r="AU422">
        <f t="shared" si="256"/>
        <v>152.34074566026422</v>
      </c>
      <c r="AV422">
        <f t="shared" si="256"/>
        <v>152.72181070492127</v>
      </c>
      <c r="AX422">
        <f t="shared" si="235"/>
        <v>329.80135194293899</v>
      </c>
      <c r="AY422">
        <f t="shared" si="266"/>
        <v>583.63727806576708</v>
      </c>
      <c r="AZ422">
        <f t="shared" si="267"/>
        <v>1801.7701606852406</v>
      </c>
      <c r="BA422">
        <f t="shared" si="268"/>
        <v>1135.3631548988255</v>
      </c>
      <c r="BB422">
        <f t="shared" si="269"/>
        <v>885.07798071668913</v>
      </c>
      <c r="BC422">
        <f t="shared" si="257"/>
        <v>578.13474632271482</v>
      </c>
      <c r="BD422">
        <f t="shared" si="258"/>
        <v>162.74735803928908</v>
      </c>
      <c r="BE422">
        <f t="shared" si="259"/>
        <v>163.15445417755643</v>
      </c>
      <c r="BG422">
        <f t="shared" si="236"/>
        <v>352.2926157300567</v>
      </c>
      <c r="BH422">
        <f t="shared" si="270"/>
        <v>623.43923733500503</v>
      </c>
      <c r="BI422">
        <f t="shared" si="271"/>
        <v>1924.64439309512</v>
      </c>
      <c r="BJ422">
        <f t="shared" si="272"/>
        <v>1212.7908308636643</v>
      </c>
      <c r="BK422">
        <f t="shared" si="273"/>
        <v>945.43710968688401</v>
      </c>
      <c r="BL422">
        <f t="shared" si="260"/>
        <v>617.56145275505321</v>
      </c>
      <c r="BM422">
        <f t="shared" si="261"/>
        <v>173.84614140919913</v>
      </c>
      <c r="BN422">
        <f t="shared" si="262"/>
        <v>174.28100003715463</v>
      </c>
      <c r="BP422">
        <f t="shared" si="237"/>
        <v>376.14868839303847</v>
      </c>
      <c r="BQ422">
        <f t="shared" si="274"/>
        <v>665.65644849055798</v>
      </c>
      <c r="BR422">
        <f t="shared" si="275"/>
        <v>2054.9748469336969</v>
      </c>
      <c r="BS422">
        <f t="shared" si="276"/>
        <v>1294.9169524291838</v>
      </c>
      <c r="BT422">
        <f t="shared" si="277"/>
        <v>1009.4589352373008</v>
      </c>
      <c r="BU422">
        <f t="shared" si="263"/>
        <v>659.38064008105141</v>
      </c>
      <c r="BV422">
        <f t="shared" si="264"/>
        <v>185.61841819406001</v>
      </c>
      <c r="BW422">
        <f t="shared" si="265"/>
        <v>186.08272398770509</v>
      </c>
    </row>
    <row r="423" spans="1:75" x14ac:dyDescent="0.35">
      <c r="A423" s="9">
        <v>52</v>
      </c>
      <c r="B423" s="16">
        <f t="shared" si="239"/>
        <v>1618.1816645718736</v>
      </c>
      <c r="C423" s="16">
        <f t="shared" si="240"/>
        <v>2859.4926470497262</v>
      </c>
      <c r="D423" s="16">
        <f t="shared" si="241"/>
        <v>8854.1872184789645</v>
      </c>
      <c r="E423" s="16">
        <f t="shared" si="242"/>
        <v>5733.828276685188</v>
      </c>
      <c r="F423" s="16">
        <f t="shared" si="243"/>
        <v>4625.7817167191879</v>
      </c>
      <c r="G423" s="16">
        <f t="shared" si="244"/>
        <v>3206.4712641464312</v>
      </c>
      <c r="H423" s="16">
        <f t="shared" si="245"/>
        <v>973.59762447954608</v>
      </c>
      <c r="I423" s="16">
        <f t="shared" si="246"/>
        <v>1052.6227329872884</v>
      </c>
      <c r="J423" s="16">
        <f t="shared" si="220"/>
        <v>28924.163145118211</v>
      </c>
      <c r="V423" s="9">
        <v>52</v>
      </c>
      <c r="W423" s="9">
        <f t="shared" si="278"/>
        <v>132.23933594450139</v>
      </c>
      <c r="X423" s="9">
        <f t="shared" si="278"/>
        <v>233.65596952599876</v>
      </c>
      <c r="Y423" s="9">
        <f t="shared" si="278"/>
        <v>723.83636516990282</v>
      </c>
      <c r="Z423" s="9">
        <f t="shared" si="278"/>
        <v>469.30050049477194</v>
      </c>
      <c r="AA423" s="9">
        <f t="shared" si="278"/>
        <v>378.82095484853426</v>
      </c>
      <c r="AB423" s="9">
        <f t="shared" si="278"/>
        <v>257.51870683929229</v>
      </c>
      <c r="AC423" s="9">
        <f t="shared" si="278"/>
        <v>75.565334825429389</v>
      </c>
      <c r="AD423" s="9">
        <f t="shared" si="278"/>
        <v>76.559615546816616</v>
      </c>
      <c r="AF423">
        <f t="shared" si="248"/>
        <v>279.72581437126479</v>
      </c>
      <c r="AG423">
        <f t="shared" si="249"/>
        <v>495.02044774098243</v>
      </c>
      <c r="AH423">
        <f t="shared" si="250"/>
        <v>1528.1975726852813</v>
      </c>
      <c r="AI423">
        <f t="shared" si="251"/>
        <v>962.97477630155618</v>
      </c>
      <c r="AJ423">
        <f t="shared" si="252"/>
        <v>750.69176484420757</v>
      </c>
      <c r="AK423">
        <f t="shared" si="253"/>
        <v>490.35339539610521</v>
      </c>
      <c r="AL423">
        <f t="shared" si="254"/>
        <v>138.03653925648084</v>
      </c>
      <c r="AM423">
        <f t="shared" si="255"/>
        <v>138.38182376830395</v>
      </c>
      <c r="AO423">
        <f t="shared" si="234"/>
        <v>298.84003669754918</v>
      </c>
      <c r="AP423">
        <f t="shared" si="234"/>
        <v>528.8461813989411</v>
      </c>
      <c r="AQ423">
        <f t="shared" si="234"/>
        <v>1632.62235817907</v>
      </c>
      <c r="AR423">
        <f t="shared" si="234"/>
        <v>1028.7767617572208</v>
      </c>
      <c r="AS423">
        <f t="shared" si="256"/>
        <v>801.9880290949518</v>
      </c>
      <c r="AT423">
        <f t="shared" si="256"/>
        <v>523.86022006695839</v>
      </c>
      <c r="AU423">
        <f t="shared" si="256"/>
        <v>147.46885105948581</v>
      </c>
      <c r="AV423">
        <f t="shared" si="256"/>
        <v>147.83772955007578</v>
      </c>
      <c r="AX423">
        <f t="shared" si="235"/>
        <v>319.25704918713029</v>
      </c>
      <c r="AY423">
        <f t="shared" si="266"/>
        <v>564.97741471697668</v>
      </c>
      <c r="AZ423">
        <f t="shared" si="267"/>
        <v>1744.1645445811132</v>
      </c>
      <c r="BA423">
        <f t="shared" si="268"/>
        <v>1099.063689258325</v>
      </c>
      <c r="BB423">
        <f t="shared" si="269"/>
        <v>856.7805521700916</v>
      </c>
      <c r="BC423">
        <f t="shared" si="257"/>
        <v>559.65080814912585</v>
      </c>
      <c r="BD423">
        <f t="shared" si="258"/>
        <v>157.54405184977662</v>
      </c>
      <c r="BE423">
        <f t="shared" si="259"/>
        <v>157.93813244123885</v>
      </c>
      <c r="BG423">
        <f t="shared" si="236"/>
        <v>341.04698383649782</v>
      </c>
      <c r="BH423">
        <f t="shared" si="270"/>
        <v>603.53825770038611</v>
      </c>
      <c r="BI423">
        <f t="shared" si="271"/>
        <v>1863.2072768901803</v>
      </c>
      <c r="BJ423">
        <f t="shared" si="272"/>
        <v>1174.0769928812449</v>
      </c>
      <c r="BK423">
        <f t="shared" si="273"/>
        <v>915.25754520178657</v>
      </c>
      <c r="BL423">
        <f t="shared" si="260"/>
        <v>597.84809953888407</v>
      </c>
      <c r="BM423">
        <f t="shared" si="261"/>
        <v>168.29674972424408</v>
      </c>
      <c r="BN423">
        <f t="shared" si="262"/>
        <v>168.71772710735553</v>
      </c>
      <c r="BP423">
        <f t="shared" si="237"/>
        <v>364.22065206154758</v>
      </c>
      <c r="BQ423">
        <f t="shared" si="274"/>
        <v>644.54784291278156</v>
      </c>
      <c r="BR423">
        <f t="shared" si="275"/>
        <v>1989.8096200144084</v>
      </c>
      <c r="BS423">
        <f t="shared" si="276"/>
        <v>1253.853891646424</v>
      </c>
      <c r="BT423">
        <f t="shared" si="277"/>
        <v>977.44802246209224</v>
      </c>
      <c r="BU423">
        <f t="shared" si="263"/>
        <v>638.47104641805231</v>
      </c>
      <c r="BV423">
        <f t="shared" si="264"/>
        <v>179.73227980162955</v>
      </c>
      <c r="BW423">
        <f t="shared" si="265"/>
        <v>180.18186201242986</v>
      </c>
    </row>
    <row r="424" spans="1:75" x14ac:dyDescent="0.35">
      <c r="A424" s="9">
        <v>53</v>
      </c>
      <c r="B424" s="16">
        <f t="shared" si="239"/>
        <v>1566.5106745553371</v>
      </c>
      <c r="C424" s="16">
        <f t="shared" si="240"/>
        <v>2768.1835442692873</v>
      </c>
      <c r="D424" s="16">
        <f t="shared" si="241"/>
        <v>8571.4605201643408</v>
      </c>
      <c r="E424" s="16">
        <f t="shared" si="242"/>
        <v>5550.7885608460301</v>
      </c>
      <c r="F424" s="16">
        <f t="shared" si="243"/>
        <v>4478.1680424805672</v>
      </c>
      <c r="G424" s="16">
        <f t="shared" si="244"/>
        <v>3104.4166723198377</v>
      </c>
      <c r="H424" s="16">
        <f t="shared" si="245"/>
        <v>942.84485507296677</v>
      </c>
      <c r="I424" s="16">
        <f t="shared" si="246"/>
        <v>1020.2701915291339</v>
      </c>
      <c r="J424" s="16">
        <f t="shared" si="220"/>
        <v>28002.643061237497</v>
      </c>
      <c r="V424" s="9">
        <v>53</v>
      </c>
      <c r="W424" s="9">
        <f t="shared" si="278"/>
        <v>128.0101613105312</v>
      </c>
      <c r="X424" s="9">
        <f t="shared" si="278"/>
        <v>226.18336772913415</v>
      </c>
      <c r="Y424" s="9">
        <f t="shared" si="278"/>
        <v>700.68719875238173</v>
      </c>
      <c r="Z424" s="9">
        <f t="shared" si="278"/>
        <v>454.29170029000556</v>
      </c>
      <c r="AA424" s="9">
        <f t="shared" si="278"/>
        <v>366.705800445958</v>
      </c>
      <c r="AB424" s="9">
        <f t="shared" si="278"/>
        <v>249.28294570998193</v>
      </c>
      <c r="AC424" s="9">
        <f t="shared" si="278"/>
        <v>73.148663606017848</v>
      </c>
      <c r="AD424" s="9">
        <f t="shared" si="278"/>
        <v>74.111146021886512</v>
      </c>
      <c r="AF424">
        <f t="shared" si="248"/>
        <v>270.77984977068877</v>
      </c>
      <c r="AG424">
        <f t="shared" si="249"/>
        <v>479.18910442357765</v>
      </c>
      <c r="AH424">
        <f t="shared" si="250"/>
        <v>1479.3239947544876</v>
      </c>
      <c r="AI424">
        <f t="shared" si="251"/>
        <v>932.17769638455047</v>
      </c>
      <c r="AJ424">
        <f t="shared" si="252"/>
        <v>726.68374838946988</v>
      </c>
      <c r="AK424">
        <f t="shared" si="253"/>
        <v>474.67130996953949</v>
      </c>
      <c r="AL424">
        <f t="shared" si="254"/>
        <v>133.62196637714146</v>
      </c>
      <c r="AM424">
        <f t="shared" si="255"/>
        <v>133.9562082791617</v>
      </c>
      <c r="AO424">
        <f t="shared" si="234"/>
        <v>289.28292553440696</v>
      </c>
      <c r="AP424">
        <f t="shared" si="234"/>
        <v>511.93331456996179</v>
      </c>
      <c r="AQ424">
        <f t="shared" si="234"/>
        <v>1580.4099654321758</v>
      </c>
      <c r="AR424">
        <f t="shared" si="234"/>
        <v>995.87576902938849</v>
      </c>
      <c r="AS424">
        <f t="shared" si="256"/>
        <v>776.33989696957974</v>
      </c>
      <c r="AT424">
        <f t="shared" si="256"/>
        <v>507.10680773153183</v>
      </c>
      <c r="AU424">
        <f t="shared" si="256"/>
        <v>142.75269515798334</v>
      </c>
      <c r="AV424">
        <f t="shared" si="256"/>
        <v>143.10977665918986</v>
      </c>
      <c r="AX424">
        <f t="shared" si="235"/>
        <v>309.04854294233974</v>
      </c>
      <c r="AY424">
        <f t="shared" si="266"/>
        <v>546.91179805795889</v>
      </c>
      <c r="AZ424">
        <f t="shared" si="267"/>
        <v>1688.3934513800916</v>
      </c>
      <c r="BA424">
        <f t="shared" si="268"/>
        <v>1063.920225507773</v>
      </c>
      <c r="BB424">
        <f t="shared" si="269"/>
        <v>829.3842906325217</v>
      </c>
      <c r="BC424">
        <f t="shared" si="257"/>
        <v>541.75551410804212</v>
      </c>
      <c r="BD424">
        <f t="shared" si="258"/>
        <v>152.50645145463122</v>
      </c>
      <c r="BE424">
        <f t="shared" si="259"/>
        <v>152.88793099565731</v>
      </c>
      <c r="BG424">
        <f t="shared" si="236"/>
        <v>330.15201651181405</v>
      </c>
      <c r="BH424">
        <f t="shared" si="270"/>
        <v>584.2578362086814</v>
      </c>
      <c r="BI424">
        <f t="shared" si="271"/>
        <v>1803.6859107356465</v>
      </c>
      <c r="BJ424">
        <f t="shared" si="272"/>
        <v>1136.5703410697847</v>
      </c>
      <c r="BK424">
        <f t="shared" si="273"/>
        <v>886.01904868593908</v>
      </c>
      <c r="BL424">
        <f t="shared" si="260"/>
        <v>578.74945384400496</v>
      </c>
      <c r="BM424">
        <f t="shared" si="261"/>
        <v>162.92040078701035</v>
      </c>
      <c r="BN424">
        <f t="shared" si="262"/>
        <v>163.32792977429719</v>
      </c>
      <c r="BP424">
        <f t="shared" si="237"/>
        <v>352.63381794902273</v>
      </c>
      <c r="BQ424">
        <f t="shared" si="274"/>
        <v>624.04305030658384</v>
      </c>
      <c r="BR424">
        <f t="shared" si="275"/>
        <v>1926.5084484522945</v>
      </c>
      <c r="BS424">
        <f t="shared" si="276"/>
        <v>1213.9654422638346</v>
      </c>
      <c r="BT424">
        <f t="shared" si="277"/>
        <v>946.35278383193952</v>
      </c>
      <c r="BU424">
        <f t="shared" si="263"/>
        <v>618.15957297846819</v>
      </c>
      <c r="BV424">
        <f t="shared" si="264"/>
        <v>174.01451476293678</v>
      </c>
      <c r="BW424">
        <f t="shared" si="265"/>
        <v>174.44979455989272</v>
      </c>
    </row>
    <row r="425" spans="1:75" x14ac:dyDescent="0.35">
      <c r="A425" s="9">
        <v>54</v>
      </c>
      <c r="B425" s="16">
        <f t="shared" si="239"/>
        <v>1516.4601083258171</v>
      </c>
      <c r="C425" s="16">
        <f t="shared" si="240"/>
        <v>2679.7382318469099</v>
      </c>
      <c r="D425" s="16">
        <f t="shared" si="241"/>
        <v>8297.6000328082901</v>
      </c>
      <c r="E425" s="16">
        <f t="shared" si="242"/>
        <v>5373.4762778139502</v>
      </c>
      <c r="F425" s="16">
        <f t="shared" si="243"/>
        <v>4335.1594683110106</v>
      </c>
      <c r="G425" s="16">
        <f t="shared" si="244"/>
        <v>3005.4863150710935</v>
      </c>
      <c r="H425" s="16">
        <f t="shared" si="245"/>
        <v>912.9892910295091</v>
      </c>
      <c r="I425" s="16">
        <f t="shared" si="246"/>
        <v>988.74384561364252</v>
      </c>
      <c r="J425" s="16">
        <f t="shared" si="220"/>
        <v>27109.653570820228</v>
      </c>
      <c r="V425" s="9">
        <v>54</v>
      </c>
      <c r="W425" s="9">
        <f t="shared" si="278"/>
        <v>123.91624081979207</v>
      </c>
      <c r="X425" s="9">
        <f t="shared" si="278"/>
        <v>218.9497488169259</v>
      </c>
      <c r="Y425" s="9">
        <f t="shared" si="278"/>
        <v>678.27837080307279</v>
      </c>
      <c r="Z425" s="9">
        <f t="shared" si="278"/>
        <v>439.7628997514426</v>
      </c>
      <c r="AA425" s="9">
        <f t="shared" si="278"/>
        <v>354.97810340105866</v>
      </c>
      <c r="AB425" s="9">
        <f t="shared" si="278"/>
        <v>241.31057422801624</v>
      </c>
      <c r="AC425" s="9">
        <f t="shared" si="278"/>
        <v>70.809280468452627</v>
      </c>
      <c r="AD425" s="9">
        <f t="shared" si="278"/>
        <v>71.740981527248067</v>
      </c>
      <c r="AF425">
        <f t="shared" si="248"/>
        <v>262.11998458277026</v>
      </c>
      <c r="AG425">
        <f t="shared" si="249"/>
        <v>463.86406067552264</v>
      </c>
      <c r="AH425">
        <f t="shared" si="250"/>
        <v>1432.0134346272264</v>
      </c>
      <c r="AI425">
        <f t="shared" si="251"/>
        <v>902.36553278112547</v>
      </c>
      <c r="AJ425">
        <f t="shared" si="252"/>
        <v>703.44352833382925</v>
      </c>
      <c r="AK425">
        <f t="shared" si="253"/>
        <v>459.49075072043019</v>
      </c>
      <c r="AL425">
        <f t="shared" si="254"/>
        <v>129.3485752221107</v>
      </c>
      <c r="AM425">
        <f t="shared" si="255"/>
        <v>129.67212766620378</v>
      </c>
      <c r="AO425">
        <f t="shared" si="234"/>
        <v>280.03138765254789</v>
      </c>
      <c r="AP425">
        <f t="shared" si="234"/>
        <v>495.56120949676972</v>
      </c>
      <c r="AQ425">
        <f t="shared" si="234"/>
        <v>1529.8669800933314</v>
      </c>
      <c r="AR425">
        <f t="shared" si="234"/>
        <v>964.02673270696948</v>
      </c>
      <c r="AS425">
        <f t="shared" si="256"/>
        <v>751.51182267952493</v>
      </c>
      <c r="AT425">
        <f t="shared" si="256"/>
        <v>490.88905885053572</v>
      </c>
      <c r="AU425">
        <f t="shared" si="256"/>
        <v>138.1873307675624</v>
      </c>
      <c r="AV425">
        <f t="shared" si="256"/>
        <v>138.53299246917578</v>
      </c>
      <c r="AX425">
        <f t="shared" si="235"/>
        <v>299.16573423837337</v>
      </c>
      <c r="AY425">
        <f t="shared" si="266"/>
        <v>529.42255631396029</v>
      </c>
      <c r="AZ425">
        <f t="shared" si="267"/>
        <v>1634.4017084061338</v>
      </c>
      <c r="BA425">
        <f t="shared" si="268"/>
        <v>1029.8979972685809</v>
      </c>
      <c r="BB425">
        <f t="shared" si="269"/>
        <v>802.86209380105083</v>
      </c>
      <c r="BC425">
        <f t="shared" si="257"/>
        <v>524.43116091978709</v>
      </c>
      <c r="BD425">
        <f t="shared" si="258"/>
        <v>147.62957330630729</v>
      </c>
      <c r="BE425">
        <f t="shared" si="259"/>
        <v>147.99885382742357</v>
      </c>
      <c r="BG425">
        <f t="shared" si="236"/>
        <v>319.6002797270769</v>
      </c>
      <c r="BH425">
        <f t="shared" si="270"/>
        <v>565.58481713332003</v>
      </c>
      <c r="BI425">
        <f t="shared" si="271"/>
        <v>1746.0396810578691</v>
      </c>
      <c r="BJ425">
        <f t="shared" si="272"/>
        <v>1100.2452832887789</v>
      </c>
      <c r="BK425">
        <f t="shared" si="273"/>
        <v>857.70166965923045</v>
      </c>
      <c r="BL425">
        <f t="shared" si="260"/>
        <v>560.25248397602354</v>
      </c>
      <c r="BM425">
        <f t="shared" si="261"/>
        <v>157.7134261208208</v>
      </c>
      <c r="BN425">
        <f t="shared" si="262"/>
        <v>158.10793038497724</v>
      </c>
      <c r="BP425">
        <f t="shared" si="237"/>
        <v>341.39291723041839</v>
      </c>
      <c r="BQ425">
        <f t="shared" si="274"/>
        <v>604.15044325763267</v>
      </c>
      <c r="BR425">
        <f t="shared" si="275"/>
        <v>1865.0971795939706</v>
      </c>
      <c r="BS425">
        <f t="shared" si="276"/>
        <v>1175.2678916668096</v>
      </c>
      <c r="BT425">
        <f t="shared" si="277"/>
        <v>916.18591625893919</v>
      </c>
      <c r="BU425">
        <f t="shared" si="263"/>
        <v>598.45451341123658</v>
      </c>
      <c r="BV425">
        <f t="shared" si="264"/>
        <v>168.46745777497358</v>
      </c>
      <c r="BW425">
        <f t="shared" si="265"/>
        <v>168.88886216709497</v>
      </c>
    </row>
    <row r="426" spans="1:75" x14ac:dyDescent="0.35">
      <c r="A426" s="9">
        <v>55</v>
      </c>
      <c r="B426" s="16">
        <f t="shared" si="239"/>
        <v>1467.9908298836524</v>
      </c>
      <c r="C426" s="16">
        <f t="shared" si="240"/>
        <v>2594.0874717175857</v>
      </c>
      <c r="D426" s="16">
        <f t="shared" si="241"/>
        <v>8032.3916651653572</v>
      </c>
      <c r="E426" s="16">
        <f t="shared" si="242"/>
        <v>5201.7562167787155</v>
      </c>
      <c r="F426" s="16">
        <f t="shared" si="243"/>
        <v>4196.6506841673363</v>
      </c>
      <c r="G426" s="16">
        <f t="shared" si="244"/>
        <v>2909.6216276065265</v>
      </c>
      <c r="H426" s="16">
        <f t="shared" si="245"/>
        <v>884.02217387217479</v>
      </c>
      <c r="I426" s="16">
        <f t="shared" si="246"/>
        <v>958.05032641752655</v>
      </c>
      <c r="J426" s="16">
        <f t="shared" si="220"/>
        <v>26244.570995608876</v>
      </c>
      <c r="V426" s="9">
        <v>55</v>
      </c>
      <c r="W426" s="9">
        <f t="shared" si="278"/>
        <v>119.95324888045</v>
      </c>
      <c r="X426" s="9">
        <f t="shared" si="278"/>
        <v>211.94746982635911</v>
      </c>
      <c r="Y426" s="9">
        <f t="shared" si="278"/>
        <v>656.58620439825313</v>
      </c>
      <c r="Z426" s="9">
        <f t="shared" si="278"/>
        <v>425.6987479065595</v>
      </c>
      <c r="AA426" s="9">
        <f t="shared" si="278"/>
        <v>343.625472356778</v>
      </c>
      <c r="AB426" s="9">
        <f t="shared" si="278"/>
        <v>233.59316887245538</v>
      </c>
      <c r="AC426" s="9">
        <f t="shared" si="278"/>
        <v>68.544713645971456</v>
      </c>
      <c r="AD426" s="9">
        <f t="shared" si="278"/>
        <v>69.446617772892139</v>
      </c>
      <c r="AF426">
        <f t="shared" si="248"/>
        <v>253.73707070297928</v>
      </c>
      <c r="AG426">
        <f t="shared" si="249"/>
        <v>449.02912743392864</v>
      </c>
      <c r="AH426">
        <f t="shared" si="250"/>
        <v>1386.2159143950635</v>
      </c>
      <c r="AI426">
        <f t="shared" si="251"/>
        <v>873.50679253117221</v>
      </c>
      <c r="AJ426">
        <f t="shared" si="252"/>
        <v>680.94655418397474</v>
      </c>
      <c r="AK426">
        <f t="shared" si="253"/>
        <v>444.79568121635896</v>
      </c>
      <c r="AL426">
        <f t="shared" si="254"/>
        <v>125.21185146834355</v>
      </c>
      <c r="AM426">
        <f t="shared" si="255"/>
        <v>125.52505631426038</v>
      </c>
      <c r="AO426">
        <f t="shared" si="234"/>
        <v>271.07568611765907</v>
      </c>
      <c r="AP426">
        <f t="shared" si="234"/>
        <v>479.71263508614624</v>
      </c>
      <c r="AQ426">
        <f t="shared" si="234"/>
        <v>1480.9402073602791</v>
      </c>
      <c r="AR426">
        <f t="shared" si="234"/>
        <v>933.19613274404742</v>
      </c>
      <c r="AS426">
        <f t="shared" si="256"/>
        <v>727.47767550667709</v>
      </c>
      <c r="AT426">
        <f t="shared" si="256"/>
        <v>475.1899047854829</v>
      </c>
      <c r="AU426">
        <f t="shared" si="256"/>
        <v>133.76795299483655</v>
      </c>
      <c r="AV426">
        <f t="shared" si="256"/>
        <v>134.10256006768978</v>
      </c>
      <c r="AX426">
        <f t="shared" si="235"/>
        <v>289.59856094546063</v>
      </c>
      <c r="AY426">
        <f t="shared" si="266"/>
        <v>512.49188290536495</v>
      </c>
      <c r="AZ426">
        <f t="shared" si="267"/>
        <v>1582.1343442497325</v>
      </c>
      <c r="BA426">
        <f t="shared" si="268"/>
        <v>996.96236498777523</v>
      </c>
      <c r="BB426">
        <f t="shared" si="269"/>
        <v>777.18695824028782</v>
      </c>
      <c r="BC426">
        <f t="shared" si="257"/>
        <v>507.66010988516143</v>
      </c>
      <c r="BD426">
        <f t="shared" si="258"/>
        <v>142.90845203693485</v>
      </c>
      <c r="BE426">
        <f t="shared" si="259"/>
        <v>143.26592314829969</v>
      </c>
      <c r="BG426">
        <f t="shared" si="236"/>
        <v>309.38300698272514</v>
      </c>
      <c r="BH426">
        <f t="shared" si="270"/>
        <v>547.50368672364016</v>
      </c>
      <c r="BI426">
        <f t="shared" si="271"/>
        <v>1690.2206947320012</v>
      </c>
      <c r="BJ426">
        <f t="shared" si="272"/>
        <v>1065.07164027868</v>
      </c>
      <c r="BK426">
        <f t="shared" si="273"/>
        <v>830.28188173014064</v>
      </c>
      <c r="BL426">
        <f t="shared" si="260"/>
        <v>542.34182244790532</v>
      </c>
      <c r="BM426">
        <f t="shared" si="261"/>
        <v>152.67149971356406</v>
      </c>
      <c r="BN426">
        <f t="shared" si="262"/>
        <v>153.05339210620039</v>
      </c>
      <c r="BP426">
        <f t="shared" si="237"/>
        <v>330.49659847874761</v>
      </c>
      <c r="BQ426">
        <f t="shared" si="274"/>
        <v>584.86763019547629</v>
      </c>
      <c r="BR426">
        <f t="shared" si="275"/>
        <v>1805.56843032592</v>
      </c>
      <c r="BS426">
        <f t="shared" si="276"/>
        <v>1137.7565874777943</v>
      </c>
      <c r="BT426">
        <f t="shared" si="277"/>
        <v>886.94379295908482</v>
      </c>
      <c r="BU426">
        <f t="shared" si="263"/>
        <v>579.35349869363006</v>
      </c>
      <c r="BV426">
        <f t="shared" si="264"/>
        <v>163.0904419478972</v>
      </c>
      <c r="BW426">
        <f t="shared" si="265"/>
        <v>163.49839627603609</v>
      </c>
    </row>
    <row r="427" spans="1:75" x14ac:dyDescent="0.35">
      <c r="A427" s="9">
        <v>56</v>
      </c>
      <c r="B427" s="16">
        <f t="shared" si="239"/>
        <v>1421.0600010290207</v>
      </c>
      <c r="C427" s="16">
        <f t="shared" si="240"/>
        <v>2511.1555004130064</v>
      </c>
      <c r="D427" s="16">
        <f t="shared" si="241"/>
        <v>7775.6010644576636</v>
      </c>
      <c r="E427" s="16">
        <f t="shared" si="242"/>
        <v>5035.4793221215668</v>
      </c>
      <c r="F427" s="16">
        <f t="shared" si="243"/>
        <v>4062.5244056525489</v>
      </c>
      <c r="G427" s="16">
        <f t="shared" si="244"/>
        <v>2816.7530578360452</v>
      </c>
      <c r="H427" s="16">
        <f t="shared" si="245"/>
        <v>855.93013297911762</v>
      </c>
      <c r="I427" s="16">
        <f t="shared" si="246"/>
        <v>928.19040675555311</v>
      </c>
      <c r="J427" s="16">
        <f t="shared" si="220"/>
        <v>25406.693891244518</v>
      </c>
      <c r="V427" s="9">
        <v>56</v>
      </c>
      <c r="W427" s="9">
        <f t="shared" si="278"/>
        <v>116.11699823835347</v>
      </c>
      <c r="X427" s="9">
        <f t="shared" si="278"/>
        <v>205.16913222566222</v>
      </c>
      <c r="Y427" s="9">
        <f t="shared" si="278"/>
        <v>635.58777983098787</v>
      </c>
      <c r="Z427" s="9">
        <f t="shared" si="278"/>
        <v>412.08438472558538</v>
      </c>
      <c r="AA427" s="9">
        <f t="shared" si="278"/>
        <v>332.635912246712</v>
      </c>
      <c r="AB427" s="9">
        <f t="shared" si="278"/>
        <v>226.12257551679372</v>
      </c>
      <c r="AC427" s="9">
        <f t="shared" si="278"/>
        <v>66.352570421916298</v>
      </c>
      <c r="AD427" s="9">
        <f t="shared" si="278"/>
        <v>67.225630559046778</v>
      </c>
      <c r="AF427">
        <f t="shared" si="248"/>
        <v>245.62225174313517</v>
      </c>
      <c r="AG427">
        <f t="shared" si="249"/>
        <v>434.66863187556203</v>
      </c>
      <c r="AH427">
        <f t="shared" si="250"/>
        <v>1341.8830498538057</v>
      </c>
      <c r="AI427">
        <f t="shared" si="251"/>
        <v>845.57098692757518</v>
      </c>
      <c r="AJ427">
        <f t="shared" si="252"/>
        <v>659.16905831699921</v>
      </c>
      <c r="AK427">
        <f t="shared" si="253"/>
        <v>430.57057639745591</v>
      </c>
      <c r="AL427">
        <f t="shared" si="254"/>
        <v>121.20742474631403</v>
      </c>
      <c r="AM427">
        <f t="shared" si="255"/>
        <v>121.51061292176598</v>
      </c>
      <c r="AO427">
        <f t="shared" si="234"/>
        <v>262.40637841031918</v>
      </c>
      <c r="AP427">
        <f t="shared" si="234"/>
        <v>464.37088126003744</v>
      </c>
      <c r="AQ427">
        <f t="shared" si="234"/>
        <v>1433.5780608776715</v>
      </c>
      <c r="AR427">
        <f t="shared" si="234"/>
        <v>903.35146263760987</v>
      </c>
      <c r="AS427">
        <f t="shared" si="256"/>
        <v>704.21211484532603</v>
      </c>
      <c r="AT427">
        <f t="shared" si="256"/>
        <v>459.99279300092087</v>
      </c>
      <c r="AU427">
        <f t="shared" si="256"/>
        <v>129.48990223159004</v>
      </c>
      <c r="AV427">
        <f t="shared" si="256"/>
        <v>129.81380819097507</v>
      </c>
      <c r="AX427">
        <f t="shared" si="235"/>
        <v>280.33712353155988</v>
      </c>
      <c r="AY427">
        <f t="shared" si="266"/>
        <v>496.10225899575562</v>
      </c>
      <c r="AZ427">
        <f t="shared" si="267"/>
        <v>1531.5372758050057</v>
      </c>
      <c r="BA427">
        <f t="shared" si="268"/>
        <v>965.07924886591127</v>
      </c>
      <c r="BB427">
        <f t="shared" si="269"/>
        <v>752.33231687348234</v>
      </c>
      <c r="BC427">
        <f t="shared" si="257"/>
        <v>491.42500733532216</v>
      </c>
      <c r="BD427">
        <f t="shared" si="258"/>
        <v>138.33820251588571</v>
      </c>
      <c r="BE427">
        <f t="shared" si="259"/>
        <v>138.68424160799472</v>
      </c>
      <c r="BG427">
        <f t="shared" si="236"/>
        <v>299.49078396409288</v>
      </c>
      <c r="BH427">
        <f t="shared" si="270"/>
        <v>529.99778481450255</v>
      </c>
      <c r="BI427">
        <f t="shared" si="271"/>
        <v>1636.1775194908669</v>
      </c>
      <c r="BJ427">
        <f t="shared" si="272"/>
        <v>1031.0170026332275</v>
      </c>
      <c r="BK427">
        <f t="shared" si="273"/>
        <v>803.73441998521423</v>
      </c>
      <c r="BL427">
        <f t="shared" si="260"/>
        <v>525.00096616653343</v>
      </c>
      <c r="BM427">
        <f t="shared" si="261"/>
        <v>147.78997587524944</v>
      </c>
      <c r="BN427">
        <f t="shared" si="262"/>
        <v>148.15965762725006</v>
      </c>
      <c r="BP427">
        <f t="shared" si="237"/>
        <v>319.9398027307364</v>
      </c>
      <c r="BQ427">
        <f t="shared" si="274"/>
        <v>566.18565845955823</v>
      </c>
      <c r="BR427">
        <f t="shared" si="275"/>
        <v>1747.8945625289605</v>
      </c>
      <c r="BS427">
        <f t="shared" si="276"/>
        <v>1101.4141138782372</v>
      </c>
      <c r="BT427">
        <f t="shared" si="277"/>
        <v>858.61283734461267</v>
      </c>
      <c r="BU427">
        <f t="shared" si="263"/>
        <v>560.84766057076763</v>
      </c>
      <c r="BV427">
        <f t="shared" si="264"/>
        <v>157.88097083073063</v>
      </c>
      <c r="BW427">
        <f t="shared" si="265"/>
        <v>158.27589419111823</v>
      </c>
    </row>
    <row r="428" spans="1:75" x14ac:dyDescent="0.35">
      <c r="A428" s="9">
        <v>57</v>
      </c>
      <c r="B428" s="16">
        <f t="shared" si="239"/>
        <v>1375.6230998417122</v>
      </c>
      <c r="C428" s="16">
        <f t="shared" si="240"/>
        <v>2430.8635934691206</v>
      </c>
      <c r="D428" s="16">
        <f t="shared" si="241"/>
        <v>7526.984658126772</v>
      </c>
      <c r="E428" s="16">
        <f t="shared" si="242"/>
        <v>4874.4899563158397</v>
      </c>
      <c r="F428" s="16">
        <f t="shared" si="243"/>
        <v>3932.6573637533597</v>
      </c>
      <c r="G428" s="16">
        <f t="shared" si="244"/>
        <v>2726.8045978411592</v>
      </c>
      <c r="H428" s="16">
        <f t="shared" si="245"/>
        <v>828.69665150031074</v>
      </c>
      <c r="I428" s="16">
        <f t="shared" si="246"/>
        <v>899.16038925023122</v>
      </c>
      <c r="J428" s="16">
        <f t="shared" si="220"/>
        <v>24595.280310098507</v>
      </c>
      <c r="V428" s="9">
        <v>57</v>
      </c>
      <c r="W428" s="9">
        <f t="shared" si="278"/>
        <v>112.40343555282621</v>
      </c>
      <c r="X428" s="9">
        <f t="shared" si="278"/>
        <v>198.60757409709899</v>
      </c>
      <c r="Y428" s="9">
        <f t="shared" si="278"/>
        <v>615.26091039441758</v>
      </c>
      <c r="Z428" s="9">
        <f t="shared" si="278"/>
        <v>398.90542542055624</v>
      </c>
      <c r="AA428" s="9">
        <f t="shared" si="278"/>
        <v>321.99781162125419</v>
      </c>
      <c r="AB428" s="9">
        <f t="shared" si="278"/>
        <v>218.8909008133985</v>
      </c>
      <c r="AC428" s="9">
        <f t="shared" si="278"/>
        <v>64.230534601615005</v>
      </c>
      <c r="AD428" s="9">
        <f t="shared" si="278"/>
        <v>65.075673214794151</v>
      </c>
      <c r="AF428">
        <f t="shared" si="248"/>
        <v>237.76695412753753</v>
      </c>
      <c r="AG428">
        <f t="shared" si="249"/>
        <v>420.7674016599953</v>
      </c>
      <c r="AH428">
        <f t="shared" si="250"/>
        <v>1298.9680018599015</v>
      </c>
      <c r="AI428">
        <f t="shared" si="251"/>
        <v>818.52860086404803</v>
      </c>
      <c r="AJ428">
        <f t="shared" si="252"/>
        <v>638.0880320853521</v>
      </c>
      <c r="AK428">
        <f t="shared" si="253"/>
        <v>416.8004069681059</v>
      </c>
      <c r="AL428">
        <f t="shared" si="254"/>
        <v>117.33106424621508</v>
      </c>
      <c r="AM428">
        <f t="shared" si="255"/>
        <v>117.6245560959685</v>
      </c>
      <c r="AO428">
        <f t="shared" si="234"/>
        <v>254.01431507672717</v>
      </c>
      <c r="AP428">
        <f t="shared" si="234"/>
        <v>449.51975656779979</v>
      </c>
      <c r="AQ428">
        <f t="shared" si="234"/>
        <v>1387.7305553657388</v>
      </c>
      <c r="AR428">
        <f t="shared" si="234"/>
        <v>874.46122478259258</v>
      </c>
      <c r="AS428">
        <f t="shared" si="256"/>
        <v>681.69058658116251</v>
      </c>
      <c r="AT428">
        <f t="shared" si="256"/>
        <v>445.28168469918836</v>
      </c>
      <c r="AU428">
        <f t="shared" si="256"/>
        <v>125.34866348895203</v>
      </c>
      <c r="AV428">
        <f t="shared" si="256"/>
        <v>125.66221055637052</v>
      </c>
      <c r="AX428">
        <f t="shared" si="235"/>
        <v>271.3717509709395</v>
      </c>
      <c r="AY428">
        <f t="shared" si="266"/>
        <v>480.23657012789658</v>
      </c>
      <c r="AZ428">
        <f t="shared" si="267"/>
        <v>1482.5576683413385</v>
      </c>
      <c r="BA428">
        <f t="shared" si="268"/>
        <v>934.21535575176063</v>
      </c>
      <c r="BB428">
        <f t="shared" si="269"/>
        <v>728.27221585940424</v>
      </c>
      <c r="BC428">
        <f t="shared" si="257"/>
        <v>475.70890016812154</v>
      </c>
      <c r="BD428">
        <f t="shared" si="258"/>
        <v>133.91405237373786</v>
      </c>
      <c r="BE428">
        <f t="shared" si="259"/>
        <v>134.24902489948488</v>
      </c>
      <c r="BG428">
        <f t="shared" si="236"/>
        <v>289.91395374782638</v>
      </c>
      <c r="BH428">
        <f t="shared" si="270"/>
        <v>513.05002190512914</v>
      </c>
      <c r="BI428">
        <f t="shared" si="271"/>
        <v>1583.8573976479361</v>
      </c>
      <c r="BJ428">
        <f t="shared" si="272"/>
        <v>998.04812574956941</v>
      </c>
      <c r="BK428">
        <f t="shared" si="273"/>
        <v>778.03336842934823</v>
      </c>
      <c r="BL428">
        <f t="shared" si="260"/>
        <v>508.21298675092777</v>
      </c>
      <c r="BM428">
        <f t="shared" si="261"/>
        <v>143.06408919556759</v>
      </c>
      <c r="BN428">
        <f t="shared" si="262"/>
        <v>143.4219496176224</v>
      </c>
      <c r="BP428">
        <f t="shared" si="237"/>
        <v>309.71529334741467</v>
      </c>
      <c r="BQ428">
        <f t="shared" si="274"/>
        <v>548.09172163703045</v>
      </c>
      <c r="BR428">
        <f t="shared" si="275"/>
        <v>1692.0360410099133</v>
      </c>
      <c r="BS428">
        <f t="shared" si="276"/>
        <v>1066.2155582557325</v>
      </c>
      <c r="BT428">
        <f t="shared" si="277"/>
        <v>831.17362866491339</v>
      </c>
      <c r="BU428">
        <f t="shared" si="263"/>
        <v>542.92431336865059</v>
      </c>
      <c r="BV428">
        <f t="shared" si="264"/>
        <v>152.83547335299002</v>
      </c>
      <c r="BW428">
        <f t="shared" si="265"/>
        <v>153.21777590918413</v>
      </c>
    </row>
    <row r="429" spans="1:75" x14ac:dyDescent="0.35">
      <c r="A429" s="9">
        <v>58</v>
      </c>
      <c r="B429" s="16">
        <f t="shared" si="239"/>
        <v>1331.6351630515246</v>
      </c>
      <c r="C429" s="16">
        <f t="shared" si="240"/>
        <v>2353.1322582484818</v>
      </c>
      <c r="D429" s="16">
        <f t="shared" si="241"/>
        <v>7286.2964512383205</v>
      </c>
      <c r="E429" s="16">
        <f t="shared" si="242"/>
        <v>4718.6304150822252</v>
      </c>
      <c r="F429" s="16">
        <f t="shared" si="243"/>
        <v>3806.9240751899724</v>
      </c>
      <c r="G429" s="16">
        <f t="shared" si="244"/>
        <v>2639.6967703566074</v>
      </c>
      <c r="H429" s="16">
        <f t="shared" si="245"/>
        <v>802.30309159388776</v>
      </c>
      <c r="I429" s="16">
        <f t="shared" si="246"/>
        <v>870.95310713678214</v>
      </c>
      <c r="J429" s="16">
        <f t="shared" si="220"/>
        <v>23809.571331897801</v>
      </c>
      <c r="V429" s="9">
        <v>58</v>
      </c>
      <c r="W429" s="9">
        <f t="shared" si="278"/>
        <v>108.80863711395155</v>
      </c>
      <c r="X429" s="9">
        <f t="shared" si="278"/>
        <v>192.25586256976405</v>
      </c>
      <c r="Y429" s="9">
        <f t="shared" si="278"/>
        <v>595.58411893952473</v>
      </c>
      <c r="Z429" s="9">
        <f t="shared" si="278"/>
        <v>386.14794524650483</v>
      </c>
      <c r="AA429" s="9">
        <f t="shared" si="278"/>
        <v>311.69993037906437</v>
      </c>
      <c r="AB429" s="9">
        <f t="shared" si="278"/>
        <v>211.89050385348469</v>
      </c>
      <c r="AC429" s="9">
        <f t="shared" si="278"/>
        <v>62.176364065115195</v>
      </c>
      <c r="AD429" s="9">
        <f t="shared" si="278"/>
        <v>62.994474118603556</v>
      </c>
      <c r="AF429">
        <f t="shared" si="248"/>
        <v>230.16287826106671</v>
      </c>
      <c r="AG429">
        <f t="shared" si="249"/>
        <v>407.31074930012119</v>
      </c>
      <c r="AH429">
        <f t="shared" si="250"/>
        <v>1257.425428080021</v>
      </c>
      <c r="AI429">
        <f t="shared" si="251"/>
        <v>792.35106243073062</v>
      </c>
      <c r="AJ429">
        <f t="shared" si="252"/>
        <v>617.68120211493738</v>
      </c>
      <c r="AK429">
        <f t="shared" si="253"/>
        <v>403.47062391481694</v>
      </c>
      <c r="AL429">
        <f t="shared" si="254"/>
        <v>113.57867435967347</v>
      </c>
      <c r="AM429">
        <f t="shared" si="255"/>
        <v>113.86277998374254</v>
      </c>
      <c r="AO429">
        <f t="shared" si="234"/>
        <v>245.89063460213237</v>
      </c>
      <c r="AP429">
        <f t="shared" si="234"/>
        <v>435.14357911389754</v>
      </c>
      <c r="AQ429">
        <f t="shared" si="234"/>
        <v>1343.3492786128202</v>
      </c>
      <c r="AR429">
        <f t="shared" si="234"/>
        <v>846.49491282332019</v>
      </c>
      <c r="AS429">
        <f t="shared" si="256"/>
        <v>659.8893093332573</v>
      </c>
      <c r="AT429">
        <f t="shared" si="256"/>
        <v>431.0410458336471</v>
      </c>
      <c r="AU429">
        <f t="shared" si="256"/>
        <v>121.33986386758355</v>
      </c>
      <c r="AV429">
        <f t="shared" si="256"/>
        <v>121.64338332616951</v>
      </c>
      <c r="AX429">
        <f t="shared" si="235"/>
        <v>262.69303302383332</v>
      </c>
      <c r="AY429">
        <f t="shared" si="266"/>
        <v>464.87816334784816</v>
      </c>
      <c r="AZ429">
        <f t="shared" si="267"/>
        <v>1435.1441118535386</v>
      </c>
      <c r="BA429">
        <f t="shared" si="268"/>
        <v>904.3382902671766</v>
      </c>
      <c r="BB429">
        <f t="shared" si="269"/>
        <v>704.98140122028326</v>
      </c>
      <c r="BC429">
        <f t="shared" si="257"/>
        <v>460.49529243365498</v>
      </c>
      <c r="BD429">
        <f t="shared" si="258"/>
        <v>129.63135793134495</v>
      </c>
      <c r="BE429">
        <f t="shared" si="259"/>
        <v>129.95561772792769</v>
      </c>
      <c r="BG429">
        <f t="shared" si="236"/>
        <v>280.64285235938291</v>
      </c>
      <c r="BH429">
        <f t="shared" si="270"/>
        <v>496.64329601651286</v>
      </c>
      <c r="BI429">
        <f t="shared" si="271"/>
        <v>1533.2075329946372</v>
      </c>
      <c r="BJ429">
        <f t="shared" si="272"/>
        <v>966.1317407506649</v>
      </c>
      <c r="BK429">
        <f t="shared" si="273"/>
        <v>753.15279214437624</v>
      </c>
      <c r="BL429">
        <f t="shared" si="260"/>
        <v>491.96094345952463</v>
      </c>
      <c r="BM429">
        <f t="shared" si="261"/>
        <v>138.48907078465271</v>
      </c>
      <c r="BN429">
        <f t="shared" si="262"/>
        <v>138.83548725855366</v>
      </c>
      <c r="BP429">
        <f t="shared" si="237"/>
        <v>299.8146235476205</v>
      </c>
      <c r="BQ429">
        <f t="shared" si="274"/>
        <v>530.57087177107974</v>
      </c>
      <c r="BR429">
        <f t="shared" si="275"/>
        <v>1637.9467193289245</v>
      </c>
      <c r="BS429">
        <f t="shared" si="276"/>
        <v>1032.131842002651</v>
      </c>
      <c r="BT429">
        <f t="shared" si="277"/>
        <v>804.60349854713081</v>
      </c>
      <c r="BU429">
        <f t="shared" si="263"/>
        <v>525.56865005978921</v>
      </c>
      <c r="BV429">
        <f t="shared" si="264"/>
        <v>147.94978127427879</v>
      </c>
      <c r="BW429">
        <f t="shared" si="265"/>
        <v>148.31986276340328</v>
      </c>
    </row>
    <row r="430" spans="1:75" x14ac:dyDescent="0.35">
      <c r="A430" s="9">
        <v>59</v>
      </c>
      <c r="B430" s="16">
        <f t="shared" si="239"/>
        <v>1289.0515351220433</v>
      </c>
      <c r="C430" s="16">
        <f t="shared" si="240"/>
        <v>2277.8825552612338</v>
      </c>
      <c r="D430" s="16">
        <f t="shared" si="241"/>
        <v>7053.2921258801744</v>
      </c>
      <c r="E430" s="16">
        <f t="shared" si="242"/>
        <v>4567.7436850624144</v>
      </c>
      <c r="F430" s="16">
        <f t="shared" si="243"/>
        <v>3685.1991816420777</v>
      </c>
      <c r="G430" s="16">
        <f t="shared" si="244"/>
        <v>2555.3485928339965</v>
      </c>
      <c r="H430" s="16">
        <f t="shared" si="245"/>
        <v>776.7294199368032</v>
      </c>
      <c r="I430" s="16">
        <f t="shared" si="246"/>
        <v>843.55866742443072</v>
      </c>
      <c r="J430" s="16">
        <f t="shared" si="220"/>
        <v>23048.805763163175</v>
      </c>
      <c r="V430" s="9">
        <v>59</v>
      </c>
      <c r="W430" s="9">
        <f t="shared" si="278"/>
        <v>105.32880469682328</v>
      </c>
      <c r="X430" s="9">
        <f t="shared" si="278"/>
        <v>186.10728649438704</v>
      </c>
      <c r="Y430" s="9">
        <f t="shared" si="278"/>
        <v>576.53661518261208</v>
      </c>
      <c r="Z430" s="9">
        <f t="shared" si="278"/>
        <v>373.79846478872633</v>
      </c>
      <c r="AA430" s="9">
        <f t="shared" si="278"/>
        <v>301.73138789089995</v>
      </c>
      <c r="AB430" s="9">
        <f t="shared" si="278"/>
        <v>205.11398809381384</v>
      </c>
      <c r="AC430" s="9">
        <f t="shared" si="278"/>
        <v>60.187888398184754</v>
      </c>
      <c r="AD430" s="9">
        <f t="shared" si="278"/>
        <v>60.979834298160874</v>
      </c>
      <c r="AF430">
        <f t="shared" si="248"/>
        <v>222.80198987334541</v>
      </c>
      <c r="AG430">
        <f t="shared" si="249"/>
        <v>394.28445684423434</v>
      </c>
      <c r="AH430">
        <f t="shared" si="250"/>
        <v>1217.2114357024959</v>
      </c>
      <c r="AI430">
        <f t="shared" si="251"/>
        <v>767.01071311588817</v>
      </c>
      <c r="AJ430">
        <f t="shared" si="252"/>
        <v>597.92700707569895</v>
      </c>
      <c r="AK430">
        <f t="shared" si="253"/>
        <v>390.56714333271987</v>
      </c>
      <c r="AL430">
        <f t="shared" si="254"/>
        <v>109.94629040834573</v>
      </c>
      <c r="AM430">
        <f t="shared" si="255"/>
        <v>110.22130998950078</v>
      </c>
      <c r="AO430">
        <f t="shared" si="234"/>
        <v>238.02675643159952</v>
      </c>
      <c r="AP430">
        <f t="shared" si="234"/>
        <v>421.22716420700937</v>
      </c>
      <c r="AQ430">
        <f t="shared" si="234"/>
        <v>1300.3873533464207</v>
      </c>
      <c r="AR430">
        <f t="shared" si="234"/>
        <v>819.42298762702535</v>
      </c>
      <c r="AS430">
        <f t="shared" si="256"/>
        <v>638.7852557240974</v>
      </c>
      <c r="AT430">
        <f t="shared" si="256"/>
        <v>417.25583487423205</v>
      </c>
      <c r="AU430">
        <f t="shared" si="256"/>
        <v>117.45926911362851</v>
      </c>
      <c r="AV430">
        <f t="shared" si="256"/>
        <v>117.75308165495605</v>
      </c>
      <c r="AX430">
        <f t="shared" si="235"/>
        <v>254.29183381298287</v>
      </c>
      <c r="AY430">
        <f t="shared" si="266"/>
        <v>450.01087123087279</v>
      </c>
      <c r="AZ430">
        <f t="shared" si="267"/>
        <v>1389.2466952331793</v>
      </c>
      <c r="BA430">
        <f t="shared" si="268"/>
        <v>875.41660154524834</v>
      </c>
      <c r="BB430">
        <f t="shared" si="269"/>
        <v>682.43535527677022</v>
      </c>
      <c r="BC430">
        <f t="shared" si="257"/>
        <v>445.76816913365104</v>
      </c>
      <c r="BD430">
        <f t="shared" si="258"/>
        <v>125.48561089946423</v>
      </c>
      <c r="BE430">
        <f t="shared" si="259"/>
        <v>125.79950052704859</v>
      </c>
      <c r="BG430">
        <f t="shared" si="236"/>
        <v>271.66794269160812</v>
      </c>
      <c r="BH430">
        <f t="shared" si="270"/>
        <v>480.76072968218051</v>
      </c>
      <c r="BI430">
        <f t="shared" si="271"/>
        <v>1484.175822424088</v>
      </c>
      <c r="BJ430">
        <f t="shared" si="272"/>
        <v>935.2350155089207</v>
      </c>
      <c r="BK430">
        <f t="shared" si="273"/>
        <v>729.06709668232975</v>
      </c>
      <c r="BL430">
        <f t="shared" si="260"/>
        <v>476.22811794658986</v>
      </c>
      <c r="BM430">
        <f t="shared" si="261"/>
        <v>134.06021435799883</v>
      </c>
      <c r="BN430">
        <f t="shared" si="262"/>
        <v>134.39555249324067</v>
      </c>
      <c r="BP430">
        <f t="shared" si="237"/>
        <v>290.22873795350171</v>
      </c>
      <c r="BQ430">
        <f t="shared" si="274"/>
        <v>513.60708389379636</v>
      </c>
      <c r="BR430">
        <f t="shared" si="275"/>
        <v>1585.5771261617806</v>
      </c>
      <c r="BS430">
        <f t="shared" si="276"/>
        <v>999.13179137665793</v>
      </c>
      <c r="BT430">
        <f t="shared" si="277"/>
        <v>778.87814534575352</v>
      </c>
      <c r="BU430">
        <f t="shared" si="263"/>
        <v>508.76479675965686</v>
      </c>
      <c r="BV430">
        <f t="shared" si="264"/>
        <v>143.21942602946575</v>
      </c>
      <c r="BW430">
        <f t="shared" si="265"/>
        <v>143.57767501097845</v>
      </c>
    </row>
    <row r="431" spans="1:75" x14ac:dyDescent="0.35">
      <c r="A431" s="9">
        <v>60</v>
      </c>
      <c r="B431" s="16">
        <f t="shared" si="239"/>
        <v>1247.8283084019174</v>
      </c>
      <c r="C431" s="16">
        <f t="shared" si="240"/>
        <v>2205.0368738932152</v>
      </c>
      <c r="D431" s="16">
        <f t="shared" si="241"/>
        <v>6827.7314506073844</v>
      </c>
      <c r="E431" s="16">
        <f t="shared" si="242"/>
        <v>4421.6750921906496</v>
      </c>
      <c r="F431" s="16">
        <f t="shared" si="243"/>
        <v>3567.3588766454659</v>
      </c>
      <c r="G431" s="16">
        <f t="shared" si="244"/>
        <v>2473.6788677006816</v>
      </c>
      <c r="H431" s="16">
        <f t="shared" si="245"/>
        <v>751.95472802079564</v>
      </c>
      <c r="I431" s="16">
        <f t="shared" si="246"/>
        <v>816.96502056365171</v>
      </c>
      <c r="J431" s="16">
        <f t="shared" si="220"/>
        <v>22312.229218023764</v>
      </c>
      <c r="V431" s="9">
        <v>60</v>
      </c>
      <c r="W431" s="9">
        <f t="shared" si="278"/>
        <v>101.96026154838253</v>
      </c>
      <c r="X431" s="9">
        <f t="shared" si="278"/>
        <v>180.15534935240527</v>
      </c>
      <c r="Y431" s="9">
        <f t="shared" si="278"/>
        <v>558.09827373851533</v>
      </c>
      <c r="Z431" s="9">
        <f t="shared" si="278"/>
        <v>361.8439357205757</v>
      </c>
      <c r="AA431" s="9">
        <f t="shared" si="278"/>
        <v>292.08165150326141</v>
      </c>
      <c r="AB431" s="9">
        <f t="shared" si="278"/>
        <v>198.55419354158713</v>
      </c>
      <c r="AC431" s="9">
        <f t="shared" si="278"/>
        <v>58.263006599075752</v>
      </c>
      <c r="AD431" s="9">
        <f t="shared" si="278"/>
        <v>59.029625106958335</v>
      </c>
      <c r="AF431">
        <f t="shared" si="248"/>
        <v>215.67651158652774</v>
      </c>
      <c r="AG431">
        <f t="shared" si="249"/>
        <v>381.67476095385945</v>
      </c>
      <c r="AH431">
        <f t="shared" si="250"/>
        <v>1178.2835353704809</v>
      </c>
      <c r="AI431">
        <f t="shared" si="251"/>
        <v>742.48077877746221</v>
      </c>
      <c r="AJ431">
        <f t="shared" si="252"/>
        <v>578.80457505235086</v>
      </c>
      <c r="AK431">
        <f t="shared" si="253"/>
        <v>378.07633164408225</v>
      </c>
      <c r="AL431">
        <f t="shared" si="254"/>
        <v>106.43007448286785</v>
      </c>
      <c r="AM431">
        <f t="shared" si="255"/>
        <v>106.69629860373512</v>
      </c>
      <c r="AO431">
        <f t="shared" si="234"/>
        <v>230.41437315247242</v>
      </c>
      <c r="AP431">
        <f t="shared" si="234"/>
        <v>407.75581052562188</v>
      </c>
      <c r="AQ431">
        <f t="shared" si="234"/>
        <v>1258.7993945244582</v>
      </c>
      <c r="AR431">
        <f t="shared" si="234"/>
        <v>793.21685037145664</v>
      </c>
      <c r="AS431">
        <f t="shared" si="256"/>
        <v>618.35613139989812</v>
      </c>
      <c r="AT431">
        <f t="shared" si="256"/>
        <v>403.9114891034759</v>
      </c>
      <c r="AU431">
        <f t="shared" si="256"/>
        <v>113.70277976098711</v>
      </c>
      <c r="AV431">
        <f t="shared" si="256"/>
        <v>113.9871958222284</v>
      </c>
      <c r="AX431">
        <f t="shared" si="235"/>
        <v>246.15929512229121</v>
      </c>
      <c r="AY431">
        <f t="shared" si="266"/>
        <v>435.61901771894105</v>
      </c>
      <c r="AZ431">
        <f t="shared" si="267"/>
        <v>1344.8170242898</v>
      </c>
      <c r="BA431">
        <f t="shared" si="268"/>
        <v>847.41979458613696</v>
      </c>
      <c r="BB431">
        <f t="shared" si="269"/>
        <v>660.61030550043381</v>
      </c>
      <c r="BC431">
        <f t="shared" si="257"/>
        <v>431.51200200394146</v>
      </c>
      <c r="BD431">
        <f t="shared" si="258"/>
        <v>121.47244000654638</v>
      </c>
      <c r="BE431">
        <f t="shared" si="259"/>
        <v>121.77629109100231</v>
      </c>
      <c r="BG431">
        <f t="shared" si="236"/>
        <v>262.9798882522955</v>
      </c>
      <c r="BH431">
        <f t="shared" si="270"/>
        <v>465.38580045652668</v>
      </c>
      <c r="BI431">
        <f t="shared" si="271"/>
        <v>1436.7112588286334</v>
      </c>
      <c r="BJ431">
        <f t="shared" si="272"/>
        <v>905.32580852708452</v>
      </c>
      <c r="BK431">
        <f t="shared" si="273"/>
        <v>705.75122597954999</v>
      </c>
      <c r="BL431">
        <f t="shared" si="260"/>
        <v>460.9981435401204</v>
      </c>
      <c r="BM431">
        <f t="shared" si="261"/>
        <v>129.77291262873155</v>
      </c>
      <c r="BN431">
        <f t="shared" si="262"/>
        <v>130.09752651014463</v>
      </c>
      <c r="BP431">
        <f t="shared" si="237"/>
        <v>280.94834032255494</v>
      </c>
      <c r="BQ431">
        <f t="shared" si="274"/>
        <v>497.18390678798841</v>
      </c>
      <c r="BR431">
        <f t="shared" si="275"/>
        <v>1534.8764742929345</v>
      </c>
      <c r="BS431">
        <f t="shared" si="276"/>
        <v>967.18340344278931</v>
      </c>
      <c r="BT431">
        <f t="shared" si="277"/>
        <v>753.97262101404158</v>
      </c>
      <c r="BU431">
        <f t="shared" si="263"/>
        <v>492.49645735312339</v>
      </c>
      <c r="BV431">
        <f t="shared" si="264"/>
        <v>138.63982019373228</v>
      </c>
      <c r="BW431">
        <f t="shared" si="265"/>
        <v>138.98661375210955</v>
      </c>
    </row>
  </sheetData>
  <sheetProtection algorithmName="SHA-512" hashValue="lPP8coKkuAEJX5GN45baAqHBgcWzjGIToKUs2V0TXzB2m8yJ1GpMtL9VfouvyxvUrcwBOtob0hn6rwuUWSkXow==" saltValue="fkiEF2Rpl3RsKSDNXo9T3Q==" spinCount="100000" sheet="1" objects="1" scenarios="1"/>
  <dataValidations count="4">
    <dataValidation type="whole" allowBlank="1" showInputMessage="1" showErrorMessage="1" sqref="B29:B30 B24:B25" xr:uid="{980B4DBE-1593-4394-A0C8-18875568C612}">
      <formula1>0</formula1>
      <formula2>100</formula2>
    </dataValidation>
    <dataValidation type="decimal" allowBlank="1" showInputMessage="1" showErrorMessage="1" sqref="B6:I6 B4:I4 B9:I9" xr:uid="{DD55186B-719B-46BA-8461-CE2553D20D31}">
      <formula1>0</formula1>
      <formula2>100</formula2>
    </dataValidation>
    <dataValidation type="decimal" allowBlank="1" showInputMessage="1" showErrorMessage="1" sqref="B3:I3 B12:I12 B15:I15" xr:uid="{1BC9CEC4-E601-4C8F-82E4-4B17280B425E}">
      <formula1>0</formula1>
      <formula2>99999</formula2>
    </dataValidation>
    <dataValidation type="decimal" allowBlank="1" showInputMessage="1" showErrorMessage="1" sqref="B20" xr:uid="{F7AF70A3-EEE5-4336-8812-3CFD6D511692}">
      <formula1>0</formula1>
      <formula2>99</formula2>
    </dataValidation>
  </dataValidations>
  <pageMargins left="0.7" right="0.7" top="0.75" bottom="0.75" header="0.3" footer="0.3"/>
  <pageSetup scale="32" orientation="portrait" r:id="rId1"/>
  <rowBreaks count="1" manualBreakCount="1">
    <brk id="141" max="16383" man="1"/>
  </rowBreaks>
  <colBreaks count="1" manualBreakCount="1">
    <brk id="88" max="430" man="1"/>
  </col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23324EC-B253-49B1-B88F-C79B115D4AE5}">
          <x14:formula1>
            <xm:f>var!$E$1:$E$3</xm:f>
          </x14:formula1>
          <xm:sqref>B21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64BB1-3643-4475-857B-34D67B2AD225}">
  <dimension ref="C1:E3"/>
  <sheetViews>
    <sheetView workbookViewId="0"/>
  </sheetViews>
  <sheetFormatPr defaultRowHeight="14.5" x14ac:dyDescent="0.35"/>
  <sheetData>
    <row r="1" spans="3:5" x14ac:dyDescent="0.35">
      <c r="C1" t="s">
        <v>11</v>
      </c>
      <c r="E1" t="s">
        <v>14</v>
      </c>
    </row>
    <row r="2" spans="3:5" x14ac:dyDescent="0.35">
      <c r="C2" t="s">
        <v>10</v>
      </c>
      <c r="E2" t="s">
        <v>11</v>
      </c>
    </row>
    <row r="3" spans="3:5" x14ac:dyDescent="0.35">
      <c r="C3" t="s">
        <v>12</v>
      </c>
      <c r="E3" t="s">
        <v>13</v>
      </c>
    </row>
  </sheetData>
  <sheetProtection algorithmName="SHA-512" hashValue="oAA3inJiLJjMDRflUp/YLSeWJUaww+HdBcHRybVyUCFFMKhOOOST3nrZMGIfvxX7YvXBLa7bTEzUpzTixISOSw==" saltValue="xj9UikI4mK5yA6RH+zmMZg=="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短期予測</vt:lpstr>
      <vt:lpstr>中期予測</vt:lpstr>
      <vt:lpstr>var</vt:lpstr>
      <vt:lpstr>短期予測!Print_Area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Yuki FURUSE</dc:creator>
  <cp:lastModifiedBy>Yuki FURUSE</cp:lastModifiedBy>
  <dcterms:created xsi:type="dcterms:W3CDTF">2021-09-26T06:42:21Z</dcterms:created>
  <dcterms:modified xsi:type="dcterms:W3CDTF">2021-10-20T04:39:45Z</dcterms:modified>
</cp:coreProperties>
</file>