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GoogleDrive\Desktop\working\covid19_EOC\our_study\SIR\6wave\"/>
    </mc:Choice>
  </mc:AlternateContent>
  <xr:revisionPtr revIDLastSave="0" documentId="13_ncr:1_{BB782D27-82E1-4CD2-AC5F-D57FAB846502}" xr6:coauthVersionLast="47" xr6:coauthVersionMax="47" xr10:uidLastSave="{00000000-0000-0000-0000-000000000000}"/>
  <bookViews>
    <workbookView xWindow="-110" yWindow="490" windowWidth="38620" windowHeight="21220" xr2:uid="{76FDD625-6303-416C-AD59-32F976CE4308}"/>
  </bookViews>
  <sheets>
    <sheet name="短期予測" sheetId="5" r:id="rId1"/>
    <sheet name="var" sheetId="3" state="hidden" r:id="rId2"/>
  </sheets>
  <definedNames>
    <definedName name="_xlnm.Print_Area" localSheetId="0">短期予測!$A$1:$AS$103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2" i="5" l="1"/>
  <c r="I65" i="5"/>
  <c r="H65" i="5"/>
  <c r="G65" i="5"/>
  <c r="F65" i="5"/>
  <c r="E65" i="5"/>
  <c r="D65" i="5"/>
  <c r="C65" i="5"/>
  <c r="B65" i="5"/>
  <c r="B46" i="5"/>
  <c r="I51" i="5"/>
  <c r="I55" i="5" s="1"/>
  <c r="H51" i="5"/>
  <c r="H55" i="5" s="1"/>
  <c r="G51" i="5"/>
  <c r="G55" i="5" s="1"/>
  <c r="F51" i="5"/>
  <c r="F55" i="5" s="1"/>
  <c r="E51" i="5"/>
  <c r="E55" i="5" s="1"/>
  <c r="D51" i="5"/>
  <c r="D55" i="5" s="1"/>
  <c r="C51" i="5"/>
  <c r="C55" i="5" s="1"/>
  <c r="B51" i="5"/>
  <c r="B55" i="5" s="1"/>
  <c r="I50" i="5"/>
  <c r="I49" i="5" s="1"/>
  <c r="I53" i="5" s="1"/>
  <c r="H50" i="5"/>
  <c r="H49" i="5" s="1"/>
  <c r="H53" i="5" s="1"/>
  <c r="G50" i="5"/>
  <c r="G49" i="5" s="1"/>
  <c r="G53" i="5" s="1"/>
  <c r="F50" i="5"/>
  <c r="F49" i="5" s="1"/>
  <c r="F53" i="5" s="1"/>
  <c r="E50" i="5"/>
  <c r="E49" i="5" s="1"/>
  <c r="E53" i="5" s="1"/>
  <c r="D50" i="5"/>
  <c r="D49" i="5" s="1"/>
  <c r="D53" i="5" s="1"/>
  <c r="C50" i="5"/>
  <c r="C49" i="5" s="1"/>
  <c r="C53" i="5" s="1"/>
  <c r="B50" i="5"/>
  <c r="B49" i="5" s="1"/>
  <c r="B53" i="5" s="1"/>
  <c r="B47" i="5"/>
  <c r="I59" i="5"/>
  <c r="H59" i="5"/>
  <c r="G59" i="5"/>
  <c r="F59" i="5"/>
  <c r="E59" i="5"/>
  <c r="D59" i="5"/>
  <c r="C59" i="5"/>
  <c r="B59" i="5"/>
  <c r="B43" i="5"/>
  <c r="C43" i="5" s="1"/>
  <c r="BK291" i="5"/>
  <c r="BB291" i="5"/>
  <c r="AS291" i="5"/>
  <c r="AJ291" i="5"/>
  <c r="AA291" i="5"/>
  <c r="AA96" i="5"/>
  <c r="BM292" i="5"/>
  <c r="BL292" i="5"/>
  <c r="BJ292" i="5"/>
  <c r="BI292" i="5"/>
  <c r="BH292" i="5"/>
  <c r="BG292" i="5"/>
  <c r="BF292" i="5"/>
  <c r="BD292" i="5"/>
  <c r="BC292" i="5"/>
  <c r="BA292" i="5"/>
  <c r="AZ292" i="5"/>
  <c r="AY292" i="5"/>
  <c r="AX292" i="5"/>
  <c r="AW292" i="5"/>
  <c r="AU292" i="5"/>
  <c r="AT292" i="5"/>
  <c r="AR292" i="5"/>
  <c r="AQ292" i="5"/>
  <c r="AP292" i="5"/>
  <c r="AO292" i="5"/>
  <c r="AN292" i="5"/>
  <c r="AL292" i="5"/>
  <c r="AK292" i="5"/>
  <c r="AI292" i="5"/>
  <c r="AH292" i="5"/>
  <c r="AG292" i="5"/>
  <c r="AF292" i="5"/>
  <c r="AE292" i="5"/>
  <c r="AS158" i="5"/>
  <c r="B66" i="5" l="1"/>
  <c r="D54" i="5"/>
  <c r="F54" i="5"/>
  <c r="E54" i="5"/>
  <c r="G54" i="5"/>
  <c r="H54" i="5"/>
  <c r="F57" i="5"/>
  <c r="F62" i="5" s="1"/>
  <c r="D57" i="5"/>
  <c r="D62" i="5" s="1"/>
  <c r="H57" i="5"/>
  <c r="H62" i="5" s="1"/>
  <c r="G57" i="5"/>
  <c r="G62" i="5" s="1"/>
  <c r="E57" i="5"/>
  <c r="E62" i="5" s="1"/>
  <c r="I54" i="5"/>
  <c r="I57" i="5" s="1"/>
  <c r="I62" i="5" s="1"/>
  <c r="B54" i="5"/>
  <c r="B57" i="5" s="1"/>
  <c r="B62" i="5" s="1"/>
  <c r="C54" i="5"/>
  <c r="C57" i="5" s="1"/>
  <c r="C62" i="5" s="1"/>
  <c r="AO293" i="5"/>
  <c r="AN293" i="5"/>
  <c r="AP293" i="5"/>
  <c r="AS292" i="5"/>
  <c r="BK292" i="5"/>
  <c r="BB292" i="5"/>
  <c r="AJ292" i="5"/>
  <c r="AQ293" i="5"/>
  <c r="AR293" i="5"/>
  <c r="AT293" i="5"/>
  <c r="AU293" i="5"/>
  <c r="AW293" i="5"/>
  <c r="AW294" i="5" s="1"/>
  <c r="AX293" i="5"/>
  <c r="AY293" i="5"/>
  <c r="AZ293" i="5"/>
  <c r="BA293" i="5"/>
  <c r="BC293" i="5"/>
  <c r="BD293" i="5"/>
  <c r="BF293" i="5"/>
  <c r="BG293" i="5"/>
  <c r="BH293" i="5"/>
  <c r="BI293" i="5"/>
  <c r="BJ293" i="5"/>
  <c r="BL293" i="5"/>
  <c r="BM293" i="5"/>
  <c r="AJ96" i="5"/>
  <c r="AS220" i="5"/>
  <c r="BB96" i="5"/>
  <c r="BK96" i="5"/>
  <c r="BT96" i="5"/>
  <c r="B226" i="5"/>
  <c r="I161" i="5"/>
  <c r="I291" i="5" s="1"/>
  <c r="H161" i="5"/>
  <c r="H291" i="5" s="1"/>
  <c r="F161" i="5"/>
  <c r="F291" i="5" s="1"/>
  <c r="E161" i="5"/>
  <c r="E291" i="5" s="1"/>
  <c r="D161" i="5"/>
  <c r="D291" i="5" s="1"/>
  <c r="C161" i="5"/>
  <c r="C291" i="5" s="1"/>
  <c r="B161" i="5"/>
  <c r="B291" i="5" s="1"/>
  <c r="T96" i="5"/>
  <c r="S96" i="5"/>
  <c r="R96" i="5"/>
  <c r="Q96" i="5"/>
  <c r="Q291" i="5" s="1"/>
  <c r="P96" i="5"/>
  <c r="O96" i="5"/>
  <c r="N96" i="5"/>
  <c r="N291" i="5" s="1"/>
  <c r="M96" i="5"/>
  <c r="B96" i="5" s="1"/>
  <c r="C72" i="5"/>
  <c r="AF97" i="5" s="1"/>
  <c r="D72" i="5"/>
  <c r="E72" i="5"/>
  <c r="AH97" i="5" s="1"/>
  <c r="F72" i="5"/>
  <c r="AI97" i="5" s="1"/>
  <c r="G72" i="5"/>
  <c r="H72" i="5"/>
  <c r="AK97" i="5" s="1"/>
  <c r="I72" i="5"/>
  <c r="AL97" i="5" s="1"/>
  <c r="B73" i="5"/>
  <c r="C73" i="5"/>
  <c r="BG97" i="5" s="1"/>
  <c r="D73" i="5"/>
  <c r="BH97" i="5" s="1"/>
  <c r="E73" i="5"/>
  <c r="BI97" i="5" s="1"/>
  <c r="F73" i="5"/>
  <c r="BJ97" i="5" s="1"/>
  <c r="G73" i="5"/>
  <c r="H73" i="5"/>
  <c r="BL97" i="5" s="1"/>
  <c r="I73" i="5"/>
  <c r="BM97" i="5" s="1"/>
  <c r="BL294" i="5" l="1"/>
  <c r="BH294" i="5"/>
  <c r="BM294" i="5"/>
  <c r="BJ294" i="5"/>
  <c r="BI294" i="5"/>
  <c r="BG294" i="5"/>
  <c r="BF294" i="5"/>
  <c r="BF295" i="5" s="1"/>
  <c r="BD294" i="5"/>
  <c r="BM295" i="5" s="1"/>
  <c r="BC294" i="5"/>
  <c r="BL295" i="5" s="1"/>
  <c r="BA294" i="5"/>
  <c r="BJ295" i="5" s="1"/>
  <c r="AZ294" i="5"/>
  <c r="BI295" i="5" s="1"/>
  <c r="AY294" i="5"/>
  <c r="BH295" i="5" s="1"/>
  <c r="AX294" i="5"/>
  <c r="BG295" i="5" s="1"/>
  <c r="BK293" i="5"/>
  <c r="BB293" i="5"/>
  <c r="BK294" i="5" s="1"/>
  <c r="AS293" i="5"/>
  <c r="M291" i="5"/>
  <c r="D96" i="5"/>
  <c r="O291" i="5"/>
  <c r="G96" i="5"/>
  <c r="R291" i="5"/>
  <c r="H96" i="5"/>
  <c r="S291" i="5"/>
  <c r="I96" i="5"/>
  <c r="T291" i="5"/>
  <c r="E96" i="5"/>
  <c r="P291" i="5"/>
  <c r="BT97" i="5"/>
  <c r="E63" i="5"/>
  <c r="I63" i="5"/>
  <c r="AW97" i="5"/>
  <c r="G161" i="5"/>
  <c r="BA97" i="5"/>
  <c r="H63" i="5"/>
  <c r="AB97" i="5" s="1"/>
  <c r="D63" i="5"/>
  <c r="X97" i="5" s="1"/>
  <c r="AX97" i="5"/>
  <c r="BC97" i="5"/>
  <c r="I66" i="5"/>
  <c r="AU221" i="5" s="1"/>
  <c r="AU222" i="5" s="1"/>
  <c r="E66" i="5"/>
  <c r="G63" i="5"/>
  <c r="C63" i="5"/>
  <c r="W292" i="5" s="1"/>
  <c r="AY97" i="5"/>
  <c r="BD97" i="5"/>
  <c r="BB97" i="5"/>
  <c r="AZ97" i="5"/>
  <c r="AJ97" i="5"/>
  <c r="BF97" i="5"/>
  <c r="AE97" i="5"/>
  <c r="BP97" i="5"/>
  <c r="BP98" i="5" s="1"/>
  <c r="BK97" i="5"/>
  <c r="B63" i="5"/>
  <c r="B67" i="5" s="1"/>
  <c r="BU97" i="5"/>
  <c r="BU98" i="5" s="1"/>
  <c r="AG97" i="5"/>
  <c r="F63" i="5"/>
  <c r="Z292" i="5" s="1"/>
  <c r="BQ97" i="5"/>
  <c r="BQ98" i="5" s="1"/>
  <c r="AN159" i="5"/>
  <c r="F66" i="5"/>
  <c r="AR159" i="5" s="1"/>
  <c r="AR160" i="5" s="1"/>
  <c r="G66" i="5"/>
  <c r="AS221" i="5" s="1"/>
  <c r="C66" i="5"/>
  <c r="C226" i="5" s="1"/>
  <c r="H66" i="5"/>
  <c r="AT159" i="5" s="1"/>
  <c r="AT160" i="5" s="1"/>
  <c r="D66" i="5"/>
  <c r="AP221" i="5" s="1"/>
  <c r="BO97" i="5"/>
  <c r="I226" i="5"/>
  <c r="BS97" i="5"/>
  <c r="BS98" i="5" s="1"/>
  <c r="BV97" i="5"/>
  <c r="BV98" i="5" s="1"/>
  <c r="BR97" i="5"/>
  <c r="BR98" i="5" s="1"/>
  <c r="O97" i="5"/>
  <c r="S97" i="5"/>
  <c r="R97" i="5"/>
  <c r="N97" i="5"/>
  <c r="Q97" i="5"/>
  <c r="M97" i="5"/>
  <c r="T97" i="5"/>
  <c r="P97" i="5"/>
  <c r="F96" i="5"/>
  <c r="C96" i="5"/>
  <c r="V97" i="5" l="1"/>
  <c r="AC292" i="5"/>
  <c r="AA292" i="5"/>
  <c r="X292" i="5"/>
  <c r="AB292" i="5"/>
  <c r="J161" i="5"/>
  <c r="G291" i="5"/>
  <c r="J291" i="5" s="1"/>
  <c r="Y292" i="5"/>
  <c r="BB294" i="5"/>
  <c r="BK295" i="5" s="1"/>
  <c r="AF293" i="5"/>
  <c r="AI293" i="5"/>
  <c r="AH293" i="5"/>
  <c r="Q98" i="5"/>
  <c r="Q292" i="5"/>
  <c r="Z293" i="5" s="1"/>
  <c r="AG293" i="5"/>
  <c r="M98" i="5"/>
  <c r="M293" i="5" s="1"/>
  <c r="M292" i="5"/>
  <c r="AK293" i="5"/>
  <c r="AL293" i="5"/>
  <c r="T98" i="5"/>
  <c r="T293" i="5" s="1"/>
  <c r="T292" i="5"/>
  <c r="AC293" i="5" s="1"/>
  <c r="AJ293" i="5"/>
  <c r="V292" i="5"/>
  <c r="P98" i="5"/>
  <c r="P293" i="5" s="1"/>
  <c r="P292" i="5"/>
  <c r="N98" i="5"/>
  <c r="N292" i="5"/>
  <c r="W293" i="5" s="1"/>
  <c r="R98" i="5"/>
  <c r="R292" i="5"/>
  <c r="AA293" i="5" s="1"/>
  <c r="S98" i="5"/>
  <c r="S293" i="5" s="1"/>
  <c r="S292" i="5"/>
  <c r="AB293" i="5" s="1"/>
  <c r="O98" i="5"/>
  <c r="O292" i="5"/>
  <c r="AC97" i="5"/>
  <c r="AL98" i="5" s="1"/>
  <c r="AU223" i="5" s="1"/>
  <c r="E67" i="5"/>
  <c r="AK98" i="5"/>
  <c r="AT161" i="5" s="1"/>
  <c r="AU159" i="5"/>
  <c r="AU160" i="5" s="1"/>
  <c r="Y97" i="5"/>
  <c r="AE98" i="5"/>
  <c r="W97" i="5"/>
  <c r="Z97" i="5"/>
  <c r="AN221" i="5"/>
  <c r="AW98" i="5" s="1"/>
  <c r="AP222" i="5"/>
  <c r="AR221" i="5"/>
  <c r="AR222" i="5" s="1"/>
  <c r="BB98" i="5"/>
  <c r="AP159" i="5"/>
  <c r="AP160" i="5" s="1"/>
  <c r="AO159" i="5"/>
  <c r="AO160" i="5" s="1"/>
  <c r="AO221" i="5"/>
  <c r="AO222" i="5" s="1"/>
  <c r="AY98" i="5"/>
  <c r="I67" i="5"/>
  <c r="AS159" i="5"/>
  <c r="AS160" i="5" s="1"/>
  <c r="AT221" i="5"/>
  <c r="AT222" i="5" s="1"/>
  <c r="BD98" i="5"/>
  <c r="BD99" i="5" s="1"/>
  <c r="AQ221" i="5"/>
  <c r="AQ222" i="5" s="1"/>
  <c r="AQ159" i="5"/>
  <c r="AQ160" i="5" s="1"/>
  <c r="BT98" i="5"/>
  <c r="AS222" i="5"/>
  <c r="AN160" i="5"/>
  <c r="BO98" i="5"/>
  <c r="F226" i="5"/>
  <c r="F67" i="5"/>
  <c r="AA97" i="5"/>
  <c r="G226" i="5"/>
  <c r="BK98" i="5"/>
  <c r="AG98" i="5"/>
  <c r="BJ98" i="5"/>
  <c r="BS99" i="5" s="1"/>
  <c r="G67" i="5"/>
  <c r="D226" i="5"/>
  <c r="C67" i="5"/>
  <c r="H67" i="5"/>
  <c r="BH98" i="5"/>
  <c r="D67" i="5"/>
  <c r="H226" i="5"/>
  <c r="BM98" i="5"/>
  <c r="BF98" i="5"/>
  <c r="I227" i="5"/>
  <c r="BI98" i="5"/>
  <c r="E226" i="5"/>
  <c r="G227" i="5"/>
  <c r="F97" i="5"/>
  <c r="E97" i="5"/>
  <c r="H97" i="5"/>
  <c r="I97" i="5"/>
  <c r="G97" i="5"/>
  <c r="J96" i="5"/>
  <c r="B97" i="5"/>
  <c r="C97" i="5"/>
  <c r="D97" i="5"/>
  <c r="X293" i="5" l="1"/>
  <c r="V98" i="5"/>
  <c r="F227" i="5"/>
  <c r="M99" i="5"/>
  <c r="P99" i="5"/>
  <c r="T99" i="5"/>
  <c r="AC294" i="5"/>
  <c r="AB294" i="5"/>
  <c r="Y293" i="5"/>
  <c r="P100" i="5"/>
  <c r="P294" i="5"/>
  <c r="O99" i="5"/>
  <c r="O293" i="5"/>
  <c r="X294" i="5" s="1"/>
  <c r="AG294" i="5"/>
  <c r="AP294" i="5"/>
  <c r="AB98" i="5"/>
  <c r="N99" i="5"/>
  <c r="N293" i="5"/>
  <c r="W294" i="5" s="1"/>
  <c r="V293" i="5"/>
  <c r="AE293" i="5"/>
  <c r="W98" i="5"/>
  <c r="W99" i="5" s="1"/>
  <c r="Q99" i="5"/>
  <c r="Q293" i="5"/>
  <c r="Z294" i="5" s="1"/>
  <c r="R99" i="5"/>
  <c r="R293" i="5"/>
  <c r="AA294" i="5" s="1"/>
  <c r="AH294" i="5"/>
  <c r="AQ294" i="5"/>
  <c r="T100" i="5"/>
  <c r="T294" i="5"/>
  <c r="AC295" i="5" s="1"/>
  <c r="AL294" i="5"/>
  <c r="AL295" i="5" s="1"/>
  <c r="AU294" i="5"/>
  <c r="AC98" i="5"/>
  <c r="AL99" i="5" s="1"/>
  <c r="AK294" i="5"/>
  <c r="AT294" i="5"/>
  <c r="AI294" i="5"/>
  <c r="AR294" i="5"/>
  <c r="X98" i="5"/>
  <c r="AG99" i="5" s="1"/>
  <c r="AJ294" i="5"/>
  <c r="AS294" i="5"/>
  <c r="AF294" i="5"/>
  <c r="AO294" i="5"/>
  <c r="M100" i="5"/>
  <c r="M294" i="5"/>
  <c r="S99" i="5"/>
  <c r="BA98" i="5"/>
  <c r="BA99" i="5" s="1"/>
  <c r="AU161" i="5"/>
  <c r="BD100" i="5"/>
  <c r="AN222" i="5"/>
  <c r="AW99" i="5" s="1"/>
  <c r="AP161" i="5"/>
  <c r="I162" i="5"/>
  <c r="I292" i="5" s="1"/>
  <c r="AF98" i="5"/>
  <c r="AO161" i="5" s="1"/>
  <c r="C162" i="5"/>
  <c r="C292" i="5" s="1"/>
  <c r="E162" i="5"/>
  <c r="E292" i="5" s="1"/>
  <c r="AH98" i="5"/>
  <c r="AQ223" i="5" s="1"/>
  <c r="D162" i="5"/>
  <c r="D292" i="5" s="1"/>
  <c r="Y98" i="5"/>
  <c r="AP223" i="5"/>
  <c r="AN161" i="5"/>
  <c r="AT223" i="5"/>
  <c r="AI98" i="5"/>
  <c r="AR161" i="5" s="1"/>
  <c r="F162" i="5"/>
  <c r="F292" i="5" s="1"/>
  <c r="B162" i="5"/>
  <c r="B292" i="5" s="1"/>
  <c r="H162" i="5"/>
  <c r="H292" i="5" s="1"/>
  <c r="AA98" i="5"/>
  <c r="G162" i="5"/>
  <c r="G292" i="5" s="1"/>
  <c r="Z98" i="5"/>
  <c r="C227" i="5"/>
  <c r="BK99" i="5"/>
  <c r="BB99" i="5"/>
  <c r="AY99" i="5"/>
  <c r="BC98" i="5"/>
  <c r="BC99" i="5" s="1"/>
  <c r="AZ98" i="5"/>
  <c r="AZ99" i="5" s="1"/>
  <c r="AX98" i="5"/>
  <c r="AX99" i="5" s="1"/>
  <c r="BM99" i="5"/>
  <c r="BM100" i="5" s="1"/>
  <c r="AJ98" i="5"/>
  <c r="H227" i="5"/>
  <c r="BT99" i="5"/>
  <c r="BF99" i="5"/>
  <c r="BG98" i="5"/>
  <c r="BO99" i="5"/>
  <c r="BV99" i="5"/>
  <c r="BH99" i="5"/>
  <c r="BQ99" i="5"/>
  <c r="BL98" i="5"/>
  <c r="BR99" i="5"/>
  <c r="I228" i="5"/>
  <c r="AK99" i="5"/>
  <c r="AT162" i="5" s="1"/>
  <c r="V99" i="5"/>
  <c r="AE99" i="5"/>
  <c r="J226" i="5"/>
  <c r="E227" i="5"/>
  <c r="D228" i="5"/>
  <c r="D227" i="5"/>
  <c r="J97" i="5"/>
  <c r="E98" i="5"/>
  <c r="C98" i="5"/>
  <c r="F98" i="5"/>
  <c r="D98" i="5"/>
  <c r="B98" i="5"/>
  <c r="H98" i="5"/>
  <c r="B227" i="5"/>
  <c r="G98" i="5"/>
  <c r="I98" i="5"/>
  <c r="G228" i="5"/>
  <c r="BJ99" i="5" l="1"/>
  <c r="BS100" i="5" s="1"/>
  <c r="AK295" i="5"/>
  <c r="AB99" i="5"/>
  <c r="V294" i="5"/>
  <c r="Y294" i="5"/>
  <c r="D163" i="5"/>
  <c r="D293" i="5" s="1"/>
  <c r="Y295" i="5"/>
  <c r="X99" i="5"/>
  <c r="AG100" i="5" s="1"/>
  <c r="J292" i="5"/>
  <c r="AT295" i="5"/>
  <c r="AT296" i="5" s="1"/>
  <c r="BC295" i="5"/>
  <c r="AL296" i="5"/>
  <c r="AQ295" i="5"/>
  <c r="AZ295" i="5"/>
  <c r="S100" i="5"/>
  <c r="S294" i="5"/>
  <c r="AB295" i="5" s="1"/>
  <c r="P101" i="5"/>
  <c r="P295" i="5"/>
  <c r="Y296" i="5" s="1"/>
  <c r="AU295" i="5"/>
  <c r="AU296" i="5" s="1"/>
  <c r="AU297" i="5" s="1"/>
  <c r="BD295" i="5"/>
  <c r="AE294" i="5"/>
  <c r="AE295" i="5" s="1"/>
  <c r="AN294" i="5"/>
  <c r="Z99" i="5"/>
  <c r="AO295" i="5"/>
  <c r="AX295" i="5"/>
  <c r="AF295" i="5"/>
  <c r="AS295" i="5"/>
  <c r="BB295" i="5"/>
  <c r="N100" i="5"/>
  <c r="N294" i="5"/>
  <c r="W295" i="5" s="1"/>
  <c r="AG295" i="5"/>
  <c r="AJ295" i="5"/>
  <c r="R100" i="5"/>
  <c r="R294" i="5"/>
  <c r="AA295" i="5" s="1"/>
  <c r="AP295" i="5"/>
  <c r="AY295" i="5"/>
  <c r="O100" i="5"/>
  <c r="O294" i="5"/>
  <c r="X295" i="5" s="1"/>
  <c r="I163" i="5"/>
  <c r="I293" i="5" s="1"/>
  <c r="AC99" i="5"/>
  <c r="AC100" i="5" s="1"/>
  <c r="AR295" i="5"/>
  <c r="BA295" i="5"/>
  <c r="T101" i="5"/>
  <c r="T295" i="5"/>
  <c r="AC296" i="5" s="1"/>
  <c r="Q100" i="5"/>
  <c r="Q294" i="5"/>
  <c r="Z295" i="5" s="1"/>
  <c r="M101" i="5"/>
  <c r="M295" i="5"/>
  <c r="AI295" i="5"/>
  <c r="BC100" i="5"/>
  <c r="AQ161" i="5"/>
  <c r="AN223" i="5"/>
  <c r="B164" i="5" s="1"/>
  <c r="B163" i="5"/>
  <c r="B293" i="5" s="1"/>
  <c r="BJ100" i="5"/>
  <c r="BS101" i="5" s="1"/>
  <c r="AY100" i="5"/>
  <c r="BH100" i="5"/>
  <c r="AF99" i="5"/>
  <c r="AO162" i="5" s="1"/>
  <c r="AP224" i="5"/>
  <c r="E163" i="5"/>
  <c r="E293" i="5" s="1"/>
  <c r="H163" i="5"/>
  <c r="H293" i="5" s="1"/>
  <c r="Y99" i="5"/>
  <c r="D164" i="5"/>
  <c r="D294" i="5" s="1"/>
  <c r="AZ100" i="5"/>
  <c r="AR223" i="5"/>
  <c r="BA100" i="5" s="1"/>
  <c r="AN162" i="5"/>
  <c r="AH99" i="5"/>
  <c r="AI99" i="5"/>
  <c r="AR162" i="5" s="1"/>
  <c r="F163" i="5"/>
  <c r="F293" i="5" s="1"/>
  <c r="AO223" i="5"/>
  <c r="AX100" i="5" s="1"/>
  <c r="C163" i="5"/>
  <c r="C293" i="5" s="1"/>
  <c r="V100" i="5"/>
  <c r="AA99" i="5"/>
  <c r="G163" i="5"/>
  <c r="G293" i="5" s="1"/>
  <c r="BK100" i="5"/>
  <c r="BT100" i="5"/>
  <c r="E228" i="5"/>
  <c r="BI99" i="5"/>
  <c r="BI100" i="5" s="1"/>
  <c r="AP162" i="5"/>
  <c r="AU162" i="5"/>
  <c r="AU224" i="5"/>
  <c r="AT224" i="5"/>
  <c r="BF100" i="5"/>
  <c r="AS161" i="5"/>
  <c r="AS223" i="5"/>
  <c r="BV100" i="5"/>
  <c r="BV101" i="5" s="1"/>
  <c r="BO100" i="5"/>
  <c r="AJ99" i="5"/>
  <c r="F228" i="5"/>
  <c r="C228" i="5"/>
  <c r="BG99" i="5"/>
  <c r="BG100" i="5" s="1"/>
  <c r="BP99" i="5"/>
  <c r="H228" i="5"/>
  <c r="BU99" i="5"/>
  <c r="BL99" i="5"/>
  <c r="BL100" i="5" s="1"/>
  <c r="BQ100" i="5"/>
  <c r="BM101" i="5"/>
  <c r="I229" i="5"/>
  <c r="AK100" i="5"/>
  <c r="AT163" i="5" s="1"/>
  <c r="AE100" i="5"/>
  <c r="J227" i="5"/>
  <c r="J162" i="5"/>
  <c r="I99" i="5"/>
  <c r="B228" i="5"/>
  <c r="D229" i="5"/>
  <c r="C99" i="5"/>
  <c r="E99" i="5"/>
  <c r="B99" i="5"/>
  <c r="G99" i="5"/>
  <c r="H99" i="5"/>
  <c r="J98" i="5"/>
  <c r="D99" i="5"/>
  <c r="F99" i="5"/>
  <c r="AL100" i="5" l="1"/>
  <c r="X100" i="5"/>
  <c r="I164" i="5"/>
  <c r="I294" i="5" s="1"/>
  <c r="AW100" i="5"/>
  <c r="J293" i="5"/>
  <c r="AK296" i="5"/>
  <c r="Z100" i="5"/>
  <c r="V295" i="5"/>
  <c r="AE296" i="5" s="1"/>
  <c r="B294" i="5"/>
  <c r="AH295" i="5"/>
  <c r="AH296" i="5" s="1"/>
  <c r="AH297" i="5" s="1"/>
  <c r="AC297" i="5"/>
  <c r="AJ296" i="5"/>
  <c r="N101" i="5"/>
  <c r="N295" i="5"/>
  <c r="W296" i="5" s="1"/>
  <c r="AO296" i="5"/>
  <c r="R101" i="5"/>
  <c r="R295" i="5"/>
  <c r="AA296" i="5" s="1"/>
  <c r="AS296" i="5"/>
  <c r="AS297" i="5" s="1"/>
  <c r="AF296" i="5"/>
  <c r="BC296" i="5"/>
  <c r="BC297" i="5" s="1"/>
  <c r="BL296" i="5"/>
  <c r="BB296" i="5"/>
  <c r="BK296" i="5"/>
  <c r="AX296" i="5"/>
  <c r="BG296" i="5"/>
  <c r="AB296" i="5"/>
  <c r="AZ296" i="5"/>
  <c r="BI296" i="5"/>
  <c r="AT297" i="5"/>
  <c r="AN295" i="5"/>
  <c r="AN296" i="5" s="1"/>
  <c r="AW295" i="5"/>
  <c r="P102" i="5"/>
  <c r="P296" i="5"/>
  <c r="Y297" i="5" s="1"/>
  <c r="BQ101" i="5"/>
  <c r="AL297" i="5"/>
  <c r="AU298" i="5" s="1"/>
  <c r="BD296" i="5"/>
  <c r="BD297" i="5" s="1"/>
  <c r="BD298" i="5" s="1"/>
  <c r="BM296" i="5"/>
  <c r="AI296" i="5"/>
  <c r="T102" i="5"/>
  <c r="T296" i="5"/>
  <c r="AR296" i="5"/>
  <c r="Q101" i="5"/>
  <c r="Q295" i="5"/>
  <c r="Z296" i="5" s="1"/>
  <c r="BL101" i="5"/>
  <c r="O101" i="5"/>
  <c r="X101" i="5" s="1"/>
  <c r="O295" i="5"/>
  <c r="X296" i="5" s="1"/>
  <c r="AG296" i="5"/>
  <c r="S101" i="5"/>
  <c r="S295" i="5"/>
  <c r="AQ162" i="5"/>
  <c r="AB100" i="5"/>
  <c r="AK101" i="5" s="1"/>
  <c r="AY296" i="5"/>
  <c r="BH296" i="5"/>
  <c r="M102" i="5"/>
  <c r="M296" i="5"/>
  <c r="BA296" i="5"/>
  <c r="BJ296" i="5"/>
  <c r="W100" i="5"/>
  <c r="AP296" i="5"/>
  <c r="AN224" i="5"/>
  <c r="AW101" i="5" s="1"/>
  <c r="BJ101" i="5"/>
  <c r="BS102" i="5" s="1"/>
  <c r="BH101" i="5"/>
  <c r="AY101" i="5"/>
  <c r="BT101" i="5"/>
  <c r="AF100" i="5"/>
  <c r="AE101" i="5"/>
  <c r="AQ224" i="5"/>
  <c r="AZ101" i="5" s="1"/>
  <c r="BI101" i="5"/>
  <c r="AH100" i="5"/>
  <c r="H164" i="5"/>
  <c r="H294" i="5" s="1"/>
  <c r="D165" i="5"/>
  <c r="D295" i="5" s="1"/>
  <c r="BR100" i="5"/>
  <c r="BR101" i="5" s="1"/>
  <c r="E229" i="5"/>
  <c r="AI100" i="5"/>
  <c r="AI101" i="5" s="1"/>
  <c r="F164" i="5"/>
  <c r="F294" i="5" s="1"/>
  <c r="AO224" i="5"/>
  <c r="AX101" i="5" s="1"/>
  <c r="C164" i="5"/>
  <c r="C294" i="5" s="1"/>
  <c r="BG101" i="5"/>
  <c r="AC101" i="5"/>
  <c r="I165" i="5"/>
  <c r="I295" i="5" s="1"/>
  <c r="Y100" i="5"/>
  <c r="E164" i="5"/>
  <c r="E294" i="5" s="1"/>
  <c r="AL101" i="5"/>
  <c r="AG101" i="5"/>
  <c r="F229" i="5"/>
  <c r="AR224" i="5"/>
  <c r="BA101" i="5" s="1"/>
  <c r="AJ100" i="5"/>
  <c r="AA100" i="5"/>
  <c r="G164" i="5"/>
  <c r="G294" i="5" s="1"/>
  <c r="V101" i="5"/>
  <c r="AU163" i="5"/>
  <c r="AT225" i="5"/>
  <c r="BF101" i="5"/>
  <c r="AP163" i="5"/>
  <c r="BC101" i="5"/>
  <c r="AP225" i="5"/>
  <c r="AU225" i="5"/>
  <c r="BD101" i="5"/>
  <c r="BO101" i="5"/>
  <c r="AN163" i="5"/>
  <c r="AS224" i="5"/>
  <c r="BB100" i="5"/>
  <c r="AS162" i="5"/>
  <c r="C229" i="5"/>
  <c r="G229" i="5"/>
  <c r="J228" i="5"/>
  <c r="BP100" i="5"/>
  <c r="BP101" i="5" s="1"/>
  <c r="BU100" i="5"/>
  <c r="BU101" i="5" s="1"/>
  <c r="BV102" i="5"/>
  <c r="D230" i="5"/>
  <c r="I230" i="5"/>
  <c r="J163" i="5"/>
  <c r="C100" i="5"/>
  <c r="F100" i="5"/>
  <c r="B100" i="5"/>
  <c r="E100" i="5"/>
  <c r="B229" i="5"/>
  <c r="I100" i="5"/>
  <c r="G100" i="5"/>
  <c r="J99" i="5"/>
  <c r="D100" i="5"/>
  <c r="H100" i="5"/>
  <c r="H229" i="5"/>
  <c r="AR297" i="5" l="1"/>
  <c r="BH297" i="5"/>
  <c r="BL297" i="5"/>
  <c r="BL298" i="5" s="1"/>
  <c r="BG297" i="5"/>
  <c r="BM297" i="5"/>
  <c r="BM298" i="5" s="1"/>
  <c r="BM299" i="5" s="1"/>
  <c r="BJ297" i="5"/>
  <c r="BI297" i="5"/>
  <c r="W101" i="5"/>
  <c r="Z101" i="5"/>
  <c r="AI102" i="5" s="1"/>
  <c r="AP297" i="5"/>
  <c r="AN297" i="5"/>
  <c r="BA297" i="5"/>
  <c r="BA298" i="5" s="1"/>
  <c r="J294" i="5"/>
  <c r="AX297" i="5"/>
  <c r="BG298" i="5" s="1"/>
  <c r="AB101" i="5"/>
  <c r="AQ296" i="5"/>
  <c r="AQ297" i="5" s="1"/>
  <c r="AQ298" i="5" s="1"/>
  <c r="AQ299" i="5" s="1"/>
  <c r="BU102" i="5"/>
  <c r="V296" i="5"/>
  <c r="BK297" i="5"/>
  <c r="BB297" i="5"/>
  <c r="BB298" i="5" s="1"/>
  <c r="P103" i="5"/>
  <c r="P297" i="5"/>
  <c r="Y298" i="5" s="1"/>
  <c r="N102" i="5"/>
  <c r="N296" i="5"/>
  <c r="W297" i="5" s="1"/>
  <c r="AJ297" i="5"/>
  <c r="AY297" i="5"/>
  <c r="AY298" i="5" s="1"/>
  <c r="AW296" i="5"/>
  <c r="AW297" i="5" s="1"/>
  <c r="BF296" i="5"/>
  <c r="BC298" i="5"/>
  <c r="BL299" i="5" s="1"/>
  <c r="S102" i="5"/>
  <c r="S296" i="5"/>
  <c r="AB297" i="5" s="1"/>
  <c r="AO297" i="5"/>
  <c r="T103" i="5"/>
  <c r="T297" i="5"/>
  <c r="AC298" i="5" s="1"/>
  <c r="R102" i="5"/>
  <c r="R296" i="5"/>
  <c r="AA297" i="5" s="1"/>
  <c r="Q102" i="5"/>
  <c r="Q296" i="5"/>
  <c r="Z297" i="5" s="1"/>
  <c r="AF101" i="5"/>
  <c r="AH298" i="5"/>
  <c r="AK297" i="5"/>
  <c r="AT298" i="5" s="1"/>
  <c r="AI297" i="5"/>
  <c r="AR298" i="5" s="1"/>
  <c r="AG297" i="5"/>
  <c r="AP298" i="5" s="1"/>
  <c r="BL102" i="5"/>
  <c r="B165" i="5"/>
  <c r="B295" i="5" s="1"/>
  <c r="BQ102" i="5"/>
  <c r="BD299" i="5"/>
  <c r="M103" i="5"/>
  <c r="M297" i="5"/>
  <c r="AF297" i="5"/>
  <c r="O102" i="5"/>
  <c r="X102" i="5" s="1"/>
  <c r="O296" i="5"/>
  <c r="X297" i="5" s="1"/>
  <c r="AQ163" i="5"/>
  <c r="AL298" i="5"/>
  <c r="AL102" i="5"/>
  <c r="AN225" i="5"/>
  <c r="B166" i="5" s="1"/>
  <c r="AN164" i="5"/>
  <c r="AY102" i="5"/>
  <c r="AO163" i="5"/>
  <c r="AE102" i="5"/>
  <c r="AQ225" i="5"/>
  <c r="AZ102" i="5" s="1"/>
  <c r="BR102" i="5"/>
  <c r="E230" i="5"/>
  <c r="AU226" i="5"/>
  <c r="AH101" i="5"/>
  <c r="AP164" i="5"/>
  <c r="AR225" i="5"/>
  <c r="F231" i="5" s="1"/>
  <c r="BP102" i="5"/>
  <c r="AR163" i="5"/>
  <c r="AR164" i="5" s="1"/>
  <c r="F165" i="5"/>
  <c r="F295" i="5" s="1"/>
  <c r="AG102" i="5"/>
  <c r="BG102" i="5"/>
  <c r="F230" i="5"/>
  <c r="AS225" i="5"/>
  <c r="AJ101" i="5"/>
  <c r="H165" i="5"/>
  <c r="H295" i="5" s="1"/>
  <c r="AO225" i="5"/>
  <c r="D166" i="5"/>
  <c r="D296" i="5" s="1"/>
  <c r="AP226" i="5"/>
  <c r="C165" i="5"/>
  <c r="C295" i="5" s="1"/>
  <c r="AC102" i="5"/>
  <c r="I166" i="5"/>
  <c r="I296" i="5" s="1"/>
  <c r="AU164" i="5"/>
  <c r="Y101" i="5"/>
  <c r="E165" i="5"/>
  <c r="E295" i="5" s="1"/>
  <c r="AS163" i="5"/>
  <c r="BO102" i="5"/>
  <c r="V102" i="5"/>
  <c r="AA101" i="5"/>
  <c r="G165" i="5"/>
  <c r="G295" i="5" s="1"/>
  <c r="BD102" i="5"/>
  <c r="AT226" i="5"/>
  <c r="BC102" i="5"/>
  <c r="AT164" i="5"/>
  <c r="BB101" i="5"/>
  <c r="BK101" i="5"/>
  <c r="G230" i="5"/>
  <c r="C230" i="5"/>
  <c r="BJ102" i="5"/>
  <c r="D231" i="5"/>
  <c r="BH102" i="5"/>
  <c r="BF102" i="5"/>
  <c r="BI102" i="5"/>
  <c r="BM102" i="5"/>
  <c r="I101" i="5"/>
  <c r="H101" i="5"/>
  <c r="F101" i="5"/>
  <c r="C101" i="5"/>
  <c r="H230" i="5"/>
  <c r="B230" i="5"/>
  <c r="I231" i="5"/>
  <c r="G101" i="5"/>
  <c r="E101" i="5"/>
  <c r="B101" i="5"/>
  <c r="D101" i="5"/>
  <c r="J229" i="5"/>
  <c r="J100" i="5"/>
  <c r="J164" i="5"/>
  <c r="AF102" i="5" l="1"/>
  <c r="AB102" i="5"/>
  <c r="Z102" i="5"/>
  <c r="AW298" i="5"/>
  <c r="BU103" i="5"/>
  <c r="AO298" i="5"/>
  <c r="BF297" i="5"/>
  <c r="BA299" i="5"/>
  <c r="AZ297" i="5"/>
  <c r="J295" i="5"/>
  <c r="BJ298" i="5"/>
  <c r="BJ299" i="5" s="1"/>
  <c r="B296" i="5"/>
  <c r="AE297" i="5"/>
  <c r="AN298" i="5" s="1"/>
  <c r="AW299" i="5" s="1"/>
  <c r="BF298" i="5"/>
  <c r="BF299" i="5" s="1"/>
  <c r="V297" i="5"/>
  <c r="V298" i="5" s="1"/>
  <c r="AK102" i="5"/>
  <c r="AT165" i="5" s="1"/>
  <c r="AO226" i="5"/>
  <c r="AO227" i="5" s="1"/>
  <c r="H166" i="5"/>
  <c r="H296" i="5" s="1"/>
  <c r="BK298" i="5"/>
  <c r="BK299" i="5" s="1"/>
  <c r="W298" i="5"/>
  <c r="AO299" i="5"/>
  <c r="T104" i="5"/>
  <c r="T298" i="5"/>
  <c r="AC299" i="5" s="1"/>
  <c r="AL299" i="5"/>
  <c r="M104" i="5"/>
  <c r="M298" i="5"/>
  <c r="AX298" i="5"/>
  <c r="O103" i="5"/>
  <c r="X103" i="5" s="1"/>
  <c r="O297" i="5"/>
  <c r="X298" i="5" s="1"/>
  <c r="BH298" i="5"/>
  <c r="BH299" i="5" s="1"/>
  <c r="AK298" i="5"/>
  <c r="AU299" i="5"/>
  <c r="AJ298" i="5"/>
  <c r="AH299" i="5"/>
  <c r="BC299" i="5"/>
  <c r="N103" i="5"/>
  <c r="N297" i="5"/>
  <c r="AF298" i="5"/>
  <c r="BM300" i="5"/>
  <c r="AN226" i="5"/>
  <c r="AN227" i="5" s="1"/>
  <c r="Q103" i="5"/>
  <c r="Q297" i="5"/>
  <c r="Z298" i="5" s="1"/>
  <c r="S103" i="5"/>
  <c r="S297" i="5"/>
  <c r="AB298" i="5" s="1"/>
  <c r="AQ164" i="5"/>
  <c r="P104" i="5"/>
  <c r="P298" i="5"/>
  <c r="Y299" i="5" s="1"/>
  <c r="AI298" i="5"/>
  <c r="AU227" i="5"/>
  <c r="W102" i="5"/>
  <c r="AF103" i="5" s="1"/>
  <c r="AO164" i="5"/>
  <c r="AO165" i="5" s="1"/>
  <c r="R103" i="5"/>
  <c r="R297" i="5"/>
  <c r="AA298" i="5" s="1"/>
  <c r="AY299" i="5"/>
  <c r="AG298" i="5"/>
  <c r="AU165" i="5"/>
  <c r="AS298" i="5"/>
  <c r="AW102" i="5"/>
  <c r="AW103" i="5" s="1"/>
  <c r="AN165" i="5"/>
  <c r="AE103" i="5"/>
  <c r="BP103" i="5"/>
  <c r="E231" i="5"/>
  <c r="AR165" i="5"/>
  <c r="BA102" i="5"/>
  <c r="BJ103" i="5" s="1"/>
  <c r="BD103" i="5"/>
  <c r="C166" i="5"/>
  <c r="C296" i="5" s="1"/>
  <c r="F166" i="5"/>
  <c r="F296" i="5" s="1"/>
  <c r="AQ226" i="5"/>
  <c r="AZ103" i="5" s="1"/>
  <c r="AS226" i="5"/>
  <c r="AP165" i="5"/>
  <c r="AR226" i="5"/>
  <c r="AR227" i="5" s="1"/>
  <c r="AS164" i="5"/>
  <c r="BB102" i="5"/>
  <c r="AX102" i="5"/>
  <c r="AP227" i="5"/>
  <c r="AY103" i="5"/>
  <c r="AC103" i="5"/>
  <c r="I167" i="5"/>
  <c r="I297" i="5" s="1"/>
  <c r="AB103" i="5"/>
  <c r="Z103" i="5"/>
  <c r="D167" i="5"/>
  <c r="D297" i="5" s="1"/>
  <c r="AG103" i="5"/>
  <c r="BC103" i="5"/>
  <c r="Y102" i="5"/>
  <c r="E166" i="5"/>
  <c r="E296" i="5" s="1"/>
  <c r="AL103" i="5"/>
  <c r="AI103" i="5"/>
  <c r="AH102" i="5"/>
  <c r="V103" i="5"/>
  <c r="AA102" i="5"/>
  <c r="G166" i="5"/>
  <c r="G296" i="5" s="1"/>
  <c r="AJ102" i="5"/>
  <c r="BL103" i="5"/>
  <c r="BU104" i="5" s="1"/>
  <c r="BT102" i="5"/>
  <c r="BK102" i="5"/>
  <c r="G231" i="5"/>
  <c r="BS103" i="5"/>
  <c r="D232" i="5"/>
  <c r="BQ103" i="5"/>
  <c r="BH103" i="5"/>
  <c r="I232" i="5"/>
  <c r="BV103" i="5"/>
  <c r="BM103" i="5"/>
  <c r="BR103" i="5"/>
  <c r="BI103" i="5"/>
  <c r="BO103" i="5"/>
  <c r="J230" i="5"/>
  <c r="H77" i="5" s="1"/>
  <c r="J165" i="5"/>
  <c r="C77" i="5" s="1"/>
  <c r="C231" i="5"/>
  <c r="C102" i="5"/>
  <c r="H102" i="5"/>
  <c r="D102" i="5"/>
  <c r="J101" i="5"/>
  <c r="G102" i="5"/>
  <c r="F102" i="5"/>
  <c r="E102" i="5"/>
  <c r="B231" i="5"/>
  <c r="B102" i="5"/>
  <c r="H231" i="5"/>
  <c r="I102" i="5"/>
  <c r="H167" i="5" l="1"/>
  <c r="H297" i="5" s="1"/>
  <c r="AK103" i="5"/>
  <c r="AK104" i="5" s="1"/>
  <c r="W103" i="5"/>
  <c r="AT227" i="5"/>
  <c r="V299" i="5"/>
  <c r="AE298" i="5"/>
  <c r="AE299" i="5" s="1"/>
  <c r="AF299" i="5"/>
  <c r="AO300" i="5" s="1"/>
  <c r="AZ298" i="5"/>
  <c r="BI298" i="5"/>
  <c r="BI299" i="5" s="1"/>
  <c r="J296" i="5"/>
  <c r="AU300" i="5"/>
  <c r="BF300" i="5"/>
  <c r="AX103" i="5"/>
  <c r="AX104" i="5" s="1"/>
  <c r="BH300" i="5"/>
  <c r="BJ300" i="5"/>
  <c r="X299" i="5"/>
  <c r="AH300" i="5"/>
  <c r="AJ299" i="5"/>
  <c r="BF103" i="5"/>
  <c r="B168" i="5" s="1"/>
  <c r="AK299" i="5"/>
  <c r="R104" i="5"/>
  <c r="R298" i="5"/>
  <c r="AA299" i="5" s="1"/>
  <c r="S104" i="5"/>
  <c r="AB104" i="5" s="1"/>
  <c r="S298" i="5"/>
  <c r="AB299" i="5" s="1"/>
  <c r="M105" i="5"/>
  <c r="M299" i="5"/>
  <c r="AX299" i="5"/>
  <c r="AX300" i="5" s="1"/>
  <c r="BG299" i="5"/>
  <c r="AG299" i="5"/>
  <c r="AS299" i="5"/>
  <c r="BB299" i="5"/>
  <c r="P105" i="5"/>
  <c r="P299" i="5"/>
  <c r="Y300" i="5" s="1"/>
  <c r="O104" i="5"/>
  <c r="O298" i="5"/>
  <c r="AP299" i="5"/>
  <c r="AI299" i="5"/>
  <c r="AL300" i="5"/>
  <c r="T105" i="5"/>
  <c r="T299" i="5"/>
  <c r="AC300" i="5" s="1"/>
  <c r="AQ300" i="5"/>
  <c r="Q104" i="5"/>
  <c r="Z104" i="5" s="1"/>
  <c r="Q298" i="5"/>
  <c r="Z299" i="5" s="1"/>
  <c r="AR299" i="5"/>
  <c r="BL300" i="5"/>
  <c r="AY300" i="5"/>
  <c r="BD300" i="5"/>
  <c r="BD301" i="5" s="1"/>
  <c r="AU301" i="5"/>
  <c r="AU166" i="5"/>
  <c r="AE300" i="5"/>
  <c r="BD104" i="5"/>
  <c r="N104" i="5"/>
  <c r="W104" i="5" s="1"/>
  <c r="N298" i="5"/>
  <c r="W299" i="5" s="1"/>
  <c r="AT299" i="5"/>
  <c r="AT300" i="5" s="1"/>
  <c r="C83" i="5"/>
  <c r="C89" i="5"/>
  <c r="B167" i="5"/>
  <c r="B297" i="5" s="1"/>
  <c r="AN228" i="5"/>
  <c r="AN166" i="5"/>
  <c r="AT166" i="5"/>
  <c r="AW104" i="5"/>
  <c r="AE104" i="5"/>
  <c r="AY104" i="5"/>
  <c r="BB103" i="5"/>
  <c r="AJ103" i="5"/>
  <c r="AO166" i="5"/>
  <c r="AO228" i="5"/>
  <c r="F232" i="5"/>
  <c r="BA103" i="5"/>
  <c r="BA104" i="5" s="1"/>
  <c r="E232" i="5"/>
  <c r="BK103" i="5"/>
  <c r="BG103" i="5"/>
  <c r="F167" i="5"/>
  <c r="F297" i="5" s="1"/>
  <c r="C167" i="5"/>
  <c r="C297" i="5" s="1"/>
  <c r="BL104" i="5"/>
  <c r="BU105" i="5" s="1"/>
  <c r="AH103" i="5"/>
  <c r="BC104" i="5"/>
  <c r="AQ227" i="5"/>
  <c r="AQ165" i="5"/>
  <c r="AI104" i="5"/>
  <c r="AR166" i="5"/>
  <c r="AG104" i="5"/>
  <c r="AP166" i="5"/>
  <c r="AL104" i="5"/>
  <c r="AU228" i="5"/>
  <c r="AF104" i="5"/>
  <c r="H168" i="5"/>
  <c r="H298" i="5" s="1"/>
  <c r="AC104" i="5"/>
  <c r="I168" i="5"/>
  <c r="I298" i="5" s="1"/>
  <c r="AP228" i="5"/>
  <c r="Y103" i="5"/>
  <c r="E167" i="5"/>
  <c r="E297" i="5" s="1"/>
  <c r="D168" i="5"/>
  <c r="D298" i="5" s="1"/>
  <c r="AR228" i="5"/>
  <c r="AA103" i="5"/>
  <c r="G167" i="5"/>
  <c r="G297" i="5" s="1"/>
  <c r="AS227" i="5"/>
  <c r="AS165" i="5"/>
  <c r="V104" i="5"/>
  <c r="G232" i="5"/>
  <c r="BT103" i="5"/>
  <c r="BS104" i="5"/>
  <c r="BQ104" i="5"/>
  <c r="BH104" i="5"/>
  <c r="BV104" i="5"/>
  <c r="BM104" i="5"/>
  <c r="BI104" i="5"/>
  <c r="BR104" i="5"/>
  <c r="J231" i="5"/>
  <c r="B103" i="5"/>
  <c r="I103" i="5"/>
  <c r="J102" i="5"/>
  <c r="F103" i="5"/>
  <c r="D103" i="5"/>
  <c r="B232" i="5"/>
  <c r="H232" i="5"/>
  <c r="J166" i="5"/>
  <c r="E103" i="5"/>
  <c r="H103" i="5"/>
  <c r="C103" i="5"/>
  <c r="C232" i="5"/>
  <c r="G103" i="5"/>
  <c r="AW105" i="5" l="1"/>
  <c r="BD302" i="5"/>
  <c r="AT228" i="5"/>
  <c r="BC105" i="5" s="1"/>
  <c r="BH301" i="5"/>
  <c r="BO104" i="5"/>
  <c r="BF104" i="5"/>
  <c r="BF105" i="5" s="1"/>
  <c r="AZ299" i="5"/>
  <c r="BM301" i="5"/>
  <c r="BM302" i="5" s="1"/>
  <c r="BM303" i="5" s="1"/>
  <c r="BG104" i="5"/>
  <c r="BG105" i="5" s="1"/>
  <c r="J297" i="5"/>
  <c r="AS300" i="5"/>
  <c r="AG300" i="5"/>
  <c r="AN299" i="5"/>
  <c r="BG300" i="5"/>
  <c r="BG301" i="5" s="1"/>
  <c r="AX301" i="5"/>
  <c r="BI300" i="5"/>
  <c r="V300" i="5"/>
  <c r="B298" i="5"/>
  <c r="AF300" i="5"/>
  <c r="P106" i="5"/>
  <c r="P300" i="5"/>
  <c r="Y301" i="5" s="1"/>
  <c r="M106" i="5"/>
  <c r="M300" i="5"/>
  <c r="V301" i="5" s="1"/>
  <c r="AE301" i="5"/>
  <c r="BB300" i="5"/>
  <c r="BB301" i="5" s="1"/>
  <c r="BK300" i="5"/>
  <c r="AH301" i="5"/>
  <c r="N105" i="5"/>
  <c r="W105" i="5" s="1"/>
  <c r="N299" i="5"/>
  <c r="W300" i="5" s="1"/>
  <c r="BC300" i="5"/>
  <c r="BC301" i="5" s="1"/>
  <c r="AQ301" i="5"/>
  <c r="AR300" i="5"/>
  <c r="BA300" i="5"/>
  <c r="T106" i="5"/>
  <c r="T300" i="5"/>
  <c r="AC301" i="5" s="1"/>
  <c r="AL301" i="5"/>
  <c r="AU302" i="5" s="1"/>
  <c r="BD303" i="5" s="1"/>
  <c r="AK300" i="5"/>
  <c r="O105" i="5"/>
  <c r="O299" i="5"/>
  <c r="X300" i="5" s="1"/>
  <c r="S105" i="5"/>
  <c r="S299" i="5"/>
  <c r="AB300" i="5" s="1"/>
  <c r="R105" i="5"/>
  <c r="R299" i="5"/>
  <c r="AA300" i="5" s="1"/>
  <c r="AJ300" i="5"/>
  <c r="AS301" i="5" s="1"/>
  <c r="Q105" i="5"/>
  <c r="Z105" i="5" s="1"/>
  <c r="Q299" i="5"/>
  <c r="Z300" i="5" s="1"/>
  <c r="X104" i="5"/>
  <c r="AG105" i="5" s="1"/>
  <c r="AI300" i="5"/>
  <c r="AP300" i="5"/>
  <c r="AP301" i="5" s="1"/>
  <c r="AE105" i="5"/>
  <c r="AT167" i="5"/>
  <c r="AN229" i="5"/>
  <c r="AW106" i="5" s="1"/>
  <c r="AN167" i="5"/>
  <c r="AS166" i="5"/>
  <c r="F168" i="5"/>
  <c r="F298" i="5" s="1"/>
  <c r="C168" i="5"/>
  <c r="C298" i="5" s="1"/>
  <c r="BK104" i="5"/>
  <c r="AT229" i="5"/>
  <c r="AR167" i="5"/>
  <c r="AX105" i="5"/>
  <c r="BJ104" i="5"/>
  <c r="BJ105" i="5" s="1"/>
  <c r="AR229" i="5"/>
  <c r="BT104" i="5"/>
  <c r="AH104" i="5"/>
  <c r="BP104" i="5"/>
  <c r="AQ166" i="5"/>
  <c r="BA105" i="5"/>
  <c r="AL105" i="5"/>
  <c r="AQ228" i="5"/>
  <c r="AZ104" i="5"/>
  <c r="BI105" i="5" s="1"/>
  <c r="AU167" i="5"/>
  <c r="AF105" i="5"/>
  <c r="AO229" i="5"/>
  <c r="Y104" i="5"/>
  <c r="E168" i="5"/>
  <c r="E298" i="5" s="1"/>
  <c r="AO167" i="5"/>
  <c r="AB105" i="5"/>
  <c r="H169" i="5"/>
  <c r="H299" i="5" s="1"/>
  <c r="AI105" i="5"/>
  <c r="AC105" i="5"/>
  <c r="I169" i="5"/>
  <c r="I299" i="5" s="1"/>
  <c r="AP229" i="5"/>
  <c r="AY105" i="5"/>
  <c r="AU229" i="5"/>
  <c r="BD105" i="5"/>
  <c r="AP167" i="5"/>
  <c r="AK105" i="5"/>
  <c r="AA104" i="5"/>
  <c r="G168" i="5"/>
  <c r="G298" i="5" s="1"/>
  <c r="V105" i="5"/>
  <c r="B169" i="5"/>
  <c r="AS228" i="5"/>
  <c r="BB104" i="5"/>
  <c r="AJ104" i="5"/>
  <c r="G233" i="5"/>
  <c r="BH105" i="5"/>
  <c r="BQ105" i="5"/>
  <c r="BM105" i="5"/>
  <c r="BL105" i="5"/>
  <c r="BR105" i="5"/>
  <c r="BV105" i="5"/>
  <c r="F233" i="5"/>
  <c r="I233" i="5"/>
  <c r="J232" i="5"/>
  <c r="C233" i="5"/>
  <c r="D233" i="5"/>
  <c r="E233" i="5"/>
  <c r="I104" i="5"/>
  <c r="C104" i="5"/>
  <c r="J103" i="5"/>
  <c r="G104" i="5"/>
  <c r="E104" i="5"/>
  <c r="H233" i="5"/>
  <c r="B233" i="5"/>
  <c r="F104" i="5"/>
  <c r="H104" i="5"/>
  <c r="D104" i="5"/>
  <c r="J167" i="5"/>
  <c r="B104" i="5"/>
  <c r="X105" i="5" l="1"/>
  <c r="D169" i="5"/>
  <c r="D299" i="5" s="1"/>
  <c r="BL106" i="5"/>
  <c r="BC106" i="5"/>
  <c r="BO105" i="5"/>
  <c r="BO106" i="5" s="1"/>
  <c r="BP105" i="5"/>
  <c r="C170" i="5" s="1"/>
  <c r="C300" i="5" s="1"/>
  <c r="AN300" i="5"/>
  <c r="AW300" i="5"/>
  <c r="BF301" i="5" s="1"/>
  <c r="B299" i="5"/>
  <c r="BG302" i="5"/>
  <c r="AQ302" i="5"/>
  <c r="J298" i="5"/>
  <c r="N77" i="5" s="1"/>
  <c r="AZ300" i="5"/>
  <c r="BI301" i="5" s="1"/>
  <c r="AR301" i="5"/>
  <c r="BK301" i="5"/>
  <c r="BK302" i="5" s="1"/>
  <c r="AG301" i="5"/>
  <c r="BL301" i="5"/>
  <c r="BL302" i="5" s="1"/>
  <c r="AR302" i="5"/>
  <c r="T107" i="5"/>
  <c r="T301" i="5"/>
  <c r="AC302" i="5" s="1"/>
  <c r="S106" i="5"/>
  <c r="AB106" i="5" s="1"/>
  <c r="S300" i="5"/>
  <c r="AB301" i="5" s="1"/>
  <c r="AH302" i="5"/>
  <c r="Q106" i="5"/>
  <c r="Z106" i="5" s="1"/>
  <c r="Q300" i="5"/>
  <c r="Z301" i="5" s="1"/>
  <c r="AE106" i="5"/>
  <c r="AF301" i="5"/>
  <c r="AO301" i="5"/>
  <c r="N106" i="5"/>
  <c r="N300" i="5"/>
  <c r="W301" i="5" s="1"/>
  <c r="O106" i="5"/>
  <c r="O300" i="5"/>
  <c r="X301" i="5" s="1"/>
  <c r="AY301" i="5"/>
  <c r="R106" i="5"/>
  <c r="R300" i="5"/>
  <c r="AA301" i="5" s="1"/>
  <c r="BA301" i="5"/>
  <c r="BJ301" i="5"/>
  <c r="BM304" i="5"/>
  <c r="BB302" i="5"/>
  <c r="AK301" i="5"/>
  <c r="AI301" i="5"/>
  <c r="M107" i="5"/>
  <c r="M301" i="5"/>
  <c r="V302" i="5" s="1"/>
  <c r="P107" i="5"/>
  <c r="P301" i="5"/>
  <c r="Y302" i="5" s="1"/>
  <c r="AT301" i="5"/>
  <c r="AT302" i="5" s="1"/>
  <c r="AE302" i="5"/>
  <c r="AJ301" i="5"/>
  <c r="AL302" i="5"/>
  <c r="AU303" i="5" s="1"/>
  <c r="F169" i="5"/>
  <c r="F299" i="5" s="1"/>
  <c r="AN230" i="5"/>
  <c r="AN168" i="5"/>
  <c r="BS105" i="5"/>
  <c r="F170" i="5" s="1"/>
  <c r="F300" i="5" s="1"/>
  <c r="BG106" i="5"/>
  <c r="BT105" i="5"/>
  <c r="BP106" i="5"/>
  <c r="BA106" i="5"/>
  <c r="AQ229" i="5"/>
  <c r="AQ167" i="5"/>
  <c r="AG106" i="5"/>
  <c r="AU230" i="5"/>
  <c r="AI106" i="5"/>
  <c r="C169" i="5"/>
  <c r="C299" i="5" s="1"/>
  <c r="AJ105" i="5"/>
  <c r="AK106" i="5"/>
  <c r="AR168" i="5"/>
  <c r="BD106" i="5"/>
  <c r="AP230" i="5"/>
  <c r="AR230" i="5"/>
  <c r="AU168" i="5"/>
  <c r="D170" i="5"/>
  <c r="D300" i="5" s="1"/>
  <c r="H170" i="5"/>
  <c r="H300" i="5" s="1"/>
  <c r="AL106" i="5"/>
  <c r="AT168" i="5"/>
  <c r="AO168" i="5"/>
  <c r="AO230" i="5"/>
  <c r="AX106" i="5"/>
  <c r="AT230" i="5"/>
  <c r="Y105" i="5"/>
  <c r="E169" i="5"/>
  <c r="E299" i="5" s="1"/>
  <c r="AP168" i="5"/>
  <c r="AY106" i="5"/>
  <c r="AC106" i="5"/>
  <c r="I170" i="5"/>
  <c r="I300" i="5" s="1"/>
  <c r="AF106" i="5"/>
  <c r="AZ105" i="5"/>
  <c r="AH105" i="5"/>
  <c r="BB105" i="5"/>
  <c r="V106" i="5"/>
  <c r="B170" i="5"/>
  <c r="B300" i="5" s="1"/>
  <c r="AS167" i="5"/>
  <c r="AA105" i="5"/>
  <c r="G169" i="5"/>
  <c r="G299" i="5" s="1"/>
  <c r="AS229" i="5"/>
  <c r="G234" i="5"/>
  <c r="BK105" i="5"/>
  <c r="BJ106" i="5"/>
  <c r="BM106" i="5"/>
  <c r="BQ106" i="5"/>
  <c r="BH106" i="5"/>
  <c r="BU106" i="5"/>
  <c r="BU107" i="5" s="1"/>
  <c r="BR106" i="5"/>
  <c r="BV106" i="5"/>
  <c r="I235" i="5"/>
  <c r="BF106" i="5"/>
  <c r="I234" i="5"/>
  <c r="J233" i="5"/>
  <c r="H105" i="5"/>
  <c r="D105" i="5"/>
  <c r="J168" i="5"/>
  <c r="H234" i="5"/>
  <c r="I105" i="5"/>
  <c r="J104" i="5"/>
  <c r="E105" i="5"/>
  <c r="C105" i="5"/>
  <c r="C234" i="5"/>
  <c r="B234" i="5"/>
  <c r="F234" i="5"/>
  <c r="B105" i="5"/>
  <c r="F105" i="5"/>
  <c r="G105" i="5"/>
  <c r="E234" i="5"/>
  <c r="D234" i="5"/>
  <c r="BJ302" i="5" l="1"/>
  <c r="X106" i="5"/>
  <c r="AS230" i="5"/>
  <c r="AP231" i="5"/>
  <c r="AR169" i="5"/>
  <c r="BA302" i="5"/>
  <c r="BJ303" i="5" s="1"/>
  <c r="AG302" i="5"/>
  <c r="BK303" i="5"/>
  <c r="AZ301" i="5"/>
  <c r="AF302" i="5"/>
  <c r="J299" i="5"/>
  <c r="AQ303" i="5"/>
  <c r="AN169" i="5"/>
  <c r="AN231" i="5"/>
  <c r="AP302" i="5"/>
  <c r="AP303" i="5" s="1"/>
  <c r="AW301" i="5"/>
  <c r="AN301" i="5"/>
  <c r="BD304" i="5"/>
  <c r="BM305" i="5" s="1"/>
  <c r="AO302" i="5"/>
  <c r="AO303" i="5" s="1"/>
  <c r="AX302" i="5"/>
  <c r="N107" i="5"/>
  <c r="W107" i="5" s="1"/>
  <c r="N301" i="5"/>
  <c r="W302" i="5" s="1"/>
  <c r="AJ302" i="5"/>
  <c r="M108" i="5"/>
  <c r="M302" i="5"/>
  <c r="V303" i="5" s="1"/>
  <c r="Q107" i="5"/>
  <c r="Z107" i="5" s="1"/>
  <c r="Q301" i="5"/>
  <c r="Z302" i="5" s="1"/>
  <c r="T108" i="5"/>
  <c r="T302" i="5"/>
  <c r="AC303" i="5" s="1"/>
  <c r="AE303" i="5"/>
  <c r="AS302" i="5"/>
  <c r="S107" i="5"/>
  <c r="S301" i="5"/>
  <c r="AB302" i="5" s="1"/>
  <c r="AH303" i="5"/>
  <c r="AK302" i="5"/>
  <c r="AT303" i="5" s="1"/>
  <c r="R107" i="5"/>
  <c r="R301" i="5"/>
  <c r="AA302" i="5" s="1"/>
  <c r="BC302" i="5"/>
  <c r="BC303" i="5" s="1"/>
  <c r="AY302" i="5"/>
  <c r="BH302" i="5"/>
  <c r="W106" i="5"/>
  <c r="AF107" i="5" s="1"/>
  <c r="AL303" i="5"/>
  <c r="AW107" i="5"/>
  <c r="P108" i="5"/>
  <c r="P302" i="5"/>
  <c r="Y303" i="5" s="1"/>
  <c r="O107" i="5"/>
  <c r="O301" i="5"/>
  <c r="X302" i="5" s="1"/>
  <c r="AI302" i="5"/>
  <c r="AU231" i="5"/>
  <c r="BS106" i="5"/>
  <c r="BS107" i="5" s="1"/>
  <c r="BT106" i="5"/>
  <c r="BG107" i="5"/>
  <c r="BP107" i="5"/>
  <c r="AI107" i="5"/>
  <c r="AR170" i="5" s="1"/>
  <c r="AZ106" i="5"/>
  <c r="AP169" i="5"/>
  <c r="BD107" i="5"/>
  <c r="AY107" i="5"/>
  <c r="AY108" i="5" s="1"/>
  <c r="BI106" i="5"/>
  <c r="BI107" i="5" s="1"/>
  <c r="AS168" i="5"/>
  <c r="AH106" i="5"/>
  <c r="AR231" i="5"/>
  <c r="AR232" i="5" s="1"/>
  <c r="AT231" i="5"/>
  <c r="AT169" i="5"/>
  <c r="AK107" i="5"/>
  <c r="AO231" i="5"/>
  <c r="BA107" i="5"/>
  <c r="AL107" i="5"/>
  <c r="AO169" i="5"/>
  <c r="AQ168" i="5"/>
  <c r="H171" i="5"/>
  <c r="H301" i="5" s="1"/>
  <c r="D171" i="5"/>
  <c r="D301" i="5" s="1"/>
  <c r="AQ230" i="5"/>
  <c r="AC107" i="5"/>
  <c r="I171" i="5"/>
  <c r="I301" i="5" s="1"/>
  <c r="Y106" i="5"/>
  <c r="E170" i="5"/>
  <c r="E300" i="5" s="1"/>
  <c r="AX107" i="5"/>
  <c r="BC107" i="5"/>
  <c r="AU169" i="5"/>
  <c r="AG107" i="5"/>
  <c r="AA106" i="5"/>
  <c r="G170" i="5"/>
  <c r="G300" i="5" s="1"/>
  <c r="V107" i="5"/>
  <c r="B171" i="5"/>
  <c r="AJ106" i="5"/>
  <c r="BB106" i="5"/>
  <c r="BB107" i="5" s="1"/>
  <c r="AE107" i="5"/>
  <c r="BQ107" i="5"/>
  <c r="BV107" i="5"/>
  <c r="BJ107" i="5"/>
  <c r="BK106" i="5"/>
  <c r="G235" i="5"/>
  <c r="BM107" i="5"/>
  <c r="BH107" i="5"/>
  <c r="BL107" i="5"/>
  <c r="BF107" i="5"/>
  <c r="BO107" i="5"/>
  <c r="I236" i="5"/>
  <c r="D235" i="5"/>
  <c r="E106" i="5"/>
  <c r="J105" i="5"/>
  <c r="B235" i="5"/>
  <c r="G106" i="5"/>
  <c r="I106" i="5"/>
  <c r="F106" i="5"/>
  <c r="B106" i="5"/>
  <c r="C106" i="5"/>
  <c r="J169" i="5"/>
  <c r="H106" i="5"/>
  <c r="J234" i="5"/>
  <c r="E235" i="5"/>
  <c r="F235" i="5"/>
  <c r="C235" i="5"/>
  <c r="H235" i="5"/>
  <c r="D106" i="5"/>
  <c r="BH303" i="5" l="1"/>
  <c r="C171" i="5"/>
  <c r="C301" i="5" s="1"/>
  <c r="BA303" i="5"/>
  <c r="BJ304" i="5" s="1"/>
  <c r="AW108" i="5"/>
  <c r="AN302" i="5"/>
  <c r="B301" i="5"/>
  <c r="AW302" i="5"/>
  <c r="AY303" i="5"/>
  <c r="AY304" i="5" s="1"/>
  <c r="BL303" i="5"/>
  <c r="BL304" i="5" s="1"/>
  <c r="BH304" i="5"/>
  <c r="BH305" i="5" s="1"/>
  <c r="AZ302" i="5"/>
  <c r="BI302" i="5"/>
  <c r="AS303" i="5"/>
  <c r="J300" i="5"/>
  <c r="BF302" i="5"/>
  <c r="AC304" i="5"/>
  <c r="AF303" i="5"/>
  <c r="AO304" i="5" s="1"/>
  <c r="X303" i="5"/>
  <c r="AG303" i="5"/>
  <c r="S108" i="5"/>
  <c r="AB108" i="5" s="1"/>
  <c r="S302" i="5"/>
  <c r="AB303" i="5" s="1"/>
  <c r="AI303" i="5"/>
  <c r="P109" i="5"/>
  <c r="P303" i="5"/>
  <c r="Y304" i="5" s="1"/>
  <c r="AJ303" i="5"/>
  <c r="AS304" i="5" s="1"/>
  <c r="BB303" i="5"/>
  <c r="BL305" i="5"/>
  <c r="N108" i="5"/>
  <c r="W108" i="5" s="1"/>
  <c r="N302" i="5"/>
  <c r="W303" i="5" s="1"/>
  <c r="AL304" i="5"/>
  <c r="AL305" i="5" s="1"/>
  <c r="AX303" i="5"/>
  <c r="AX304" i="5" s="1"/>
  <c r="BG303" i="5"/>
  <c r="AE304" i="5"/>
  <c r="Q108" i="5"/>
  <c r="Q302" i="5"/>
  <c r="Z303" i="5" s="1"/>
  <c r="F171" i="5"/>
  <c r="F301" i="5" s="1"/>
  <c r="T109" i="5"/>
  <c r="T303" i="5"/>
  <c r="AB107" i="5"/>
  <c r="AK108" i="5" s="1"/>
  <c r="O108" i="5"/>
  <c r="O302" i="5"/>
  <c r="R108" i="5"/>
  <c r="R302" i="5"/>
  <c r="AA303" i="5" s="1"/>
  <c r="AK303" i="5"/>
  <c r="AU304" i="5"/>
  <c r="BD305" i="5" s="1"/>
  <c r="AU232" i="5"/>
  <c r="BC304" i="5"/>
  <c r="AT304" i="5"/>
  <c r="M109" i="5"/>
  <c r="M303" i="5"/>
  <c r="V304" i="5" s="1"/>
  <c r="AH304" i="5"/>
  <c r="BD108" i="5"/>
  <c r="X107" i="5"/>
  <c r="X108" i="5" s="1"/>
  <c r="AR303" i="5"/>
  <c r="AQ304" i="5"/>
  <c r="AQ305" i="5" s="1"/>
  <c r="BP108" i="5"/>
  <c r="AQ169" i="5"/>
  <c r="BD109" i="5"/>
  <c r="AJ107" i="5"/>
  <c r="AX108" i="5"/>
  <c r="BA108" i="5"/>
  <c r="BA109" i="5" s="1"/>
  <c r="AP170" i="5"/>
  <c r="BR107" i="5"/>
  <c r="BR108" i="5" s="1"/>
  <c r="BC108" i="5"/>
  <c r="BJ108" i="5"/>
  <c r="AQ231" i="5"/>
  <c r="BV108" i="5"/>
  <c r="AT232" i="5"/>
  <c r="AT170" i="5"/>
  <c r="AO232" i="5"/>
  <c r="AZ107" i="5"/>
  <c r="AO170" i="5"/>
  <c r="AU170" i="5"/>
  <c r="AC108" i="5"/>
  <c r="I172" i="5"/>
  <c r="I302" i="5" s="1"/>
  <c r="AL108" i="5"/>
  <c r="AP232" i="5"/>
  <c r="F172" i="5"/>
  <c r="F302" i="5" s="1"/>
  <c r="Y107" i="5"/>
  <c r="E171" i="5"/>
  <c r="E301" i="5" s="1"/>
  <c r="C172" i="5"/>
  <c r="C302" i="5" s="1"/>
  <c r="AH107" i="5"/>
  <c r="BG108" i="5"/>
  <c r="H172" i="5"/>
  <c r="H302" i="5" s="1"/>
  <c r="AF108" i="5"/>
  <c r="AI108" i="5"/>
  <c r="AR233" i="5" s="1"/>
  <c r="AE108" i="5"/>
  <c r="AS169" i="5"/>
  <c r="AS231" i="5"/>
  <c r="AN232" i="5"/>
  <c r="AA107" i="5"/>
  <c r="G171" i="5"/>
  <c r="G301" i="5" s="1"/>
  <c r="V108" i="5"/>
  <c r="B172" i="5"/>
  <c r="AN170" i="5"/>
  <c r="BS108" i="5"/>
  <c r="BF108" i="5"/>
  <c r="BK107" i="5"/>
  <c r="G236" i="5"/>
  <c r="BT107" i="5"/>
  <c r="BH108" i="5"/>
  <c r="BQ108" i="5"/>
  <c r="BL108" i="5"/>
  <c r="BU108" i="5"/>
  <c r="BO108" i="5"/>
  <c r="BM108" i="5"/>
  <c r="I237" i="5"/>
  <c r="J235" i="5"/>
  <c r="D107" i="5"/>
  <c r="J106" i="5"/>
  <c r="I107" i="5"/>
  <c r="B236" i="5"/>
  <c r="E236" i="5"/>
  <c r="C107" i="5"/>
  <c r="C236" i="5"/>
  <c r="F107" i="5"/>
  <c r="G107" i="5"/>
  <c r="J170" i="5"/>
  <c r="E107" i="5"/>
  <c r="D236" i="5"/>
  <c r="H236" i="5"/>
  <c r="F236" i="5"/>
  <c r="H107" i="5"/>
  <c r="B107" i="5"/>
  <c r="BI303" i="5" l="1"/>
  <c r="BG304" i="5"/>
  <c r="BG305" i="5" s="1"/>
  <c r="AR304" i="5"/>
  <c r="AZ303" i="5"/>
  <c r="BF303" i="5"/>
  <c r="AW303" i="5"/>
  <c r="BI304" i="5"/>
  <c r="J301" i="5"/>
  <c r="AN303" i="5"/>
  <c r="B302" i="5"/>
  <c r="D172" i="5"/>
  <c r="D302" i="5" s="1"/>
  <c r="BM306" i="5"/>
  <c r="AX305" i="5"/>
  <c r="AE305" i="5"/>
  <c r="P110" i="5"/>
  <c r="P304" i="5"/>
  <c r="Y305" i="5" s="1"/>
  <c r="AH305" i="5"/>
  <c r="AQ306" i="5" s="1"/>
  <c r="BB304" i="5"/>
  <c r="BB305" i="5" s="1"/>
  <c r="BK304" i="5"/>
  <c r="AI304" i="5"/>
  <c r="AR305" i="5" s="1"/>
  <c r="AG108" i="5"/>
  <c r="AP171" i="5" s="1"/>
  <c r="AK304" i="5"/>
  <c r="S109" i="5"/>
  <c r="AB109" i="5" s="1"/>
  <c r="S303" i="5"/>
  <c r="AB304" i="5" s="1"/>
  <c r="BL306" i="5"/>
  <c r="AT305" i="5"/>
  <c r="N109" i="5"/>
  <c r="W109" i="5" s="1"/>
  <c r="N303" i="5"/>
  <c r="W304" i="5" s="1"/>
  <c r="AG304" i="5"/>
  <c r="AP304" i="5"/>
  <c r="Q109" i="5"/>
  <c r="Z109" i="5" s="1"/>
  <c r="Q303" i="5"/>
  <c r="Z304" i="5" s="1"/>
  <c r="R109" i="5"/>
  <c r="R303" i="5"/>
  <c r="AA304" i="5" s="1"/>
  <c r="AU305" i="5"/>
  <c r="AU306" i="5" s="1"/>
  <c r="M110" i="5"/>
  <c r="M304" i="5"/>
  <c r="V305" i="5" s="1"/>
  <c r="BA304" i="5"/>
  <c r="Z108" i="5"/>
  <c r="AI109" i="5" s="1"/>
  <c r="BC305" i="5"/>
  <c r="AF304" i="5"/>
  <c r="AO305" i="5" s="1"/>
  <c r="AJ304" i="5"/>
  <c r="O109" i="5"/>
  <c r="X109" i="5" s="1"/>
  <c r="O303" i="5"/>
  <c r="X304" i="5" s="1"/>
  <c r="T110" i="5"/>
  <c r="T304" i="5"/>
  <c r="AC305" i="5" s="1"/>
  <c r="AJ108" i="5"/>
  <c r="AH108" i="5"/>
  <c r="BP109" i="5"/>
  <c r="AS170" i="5"/>
  <c r="AS171" i="5" s="1"/>
  <c r="AS232" i="5"/>
  <c r="AS233" i="5" s="1"/>
  <c r="BS109" i="5"/>
  <c r="AX109" i="5"/>
  <c r="AT171" i="5"/>
  <c r="AZ108" i="5"/>
  <c r="AT233" i="5"/>
  <c r="AN171" i="5"/>
  <c r="BC109" i="5"/>
  <c r="AU171" i="5"/>
  <c r="AF109" i="5"/>
  <c r="BI108" i="5"/>
  <c r="BG109" i="5"/>
  <c r="BO109" i="5"/>
  <c r="AY109" i="5"/>
  <c r="AL109" i="5"/>
  <c r="AU233" i="5"/>
  <c r="AO233" i="5"/>
  <c r="Y108" i="5"/>
  <c r="E172" i="5"/>
  <c r="E302" i="5" s="1"/>
  <c r="H173" i="5"/>
  <c r="H303" i="5" s="1"/>
  <c r="AO171" i="5"/>
  <c r="C173" i="5"/>
  <c r="C303" i="5" s="1"/>
  <c r="AR171" i="5"/>
  <c r="BA110" i="5"/>
  <c r="AQ232" i="5"/>
  <c r="AQ170" i="5"/>
  <c r="AK109" i="5"/>
  <c r="AC109" i="5"/>
  <c r="I173" i="5"/>
  <c r="I303" i="5" s="1"/>
  <c r="BB108" i="5"/>
  <c r="AA108" i="5"/>
  <c r="G172" i="5"/>
  <c r="G302" i="5" s="1"/>
  <c r="AN233" i="5"/>
  <c r="AW109" i="5"/>
  <c r="V109" i="5"/>
  <c r="B173" i="5"/>
  <c r="AE109" i="5"/>
  <c r="BT108" i="5"/>
  <c r="G237" i="5"/>
  <c r="BU109" i="5"/>
  <c r="BK108" i="5"/>
  <c r="BJ109" i="5"/>
  <c r="BH109" i="5"/>
  <c r="BQ109" i="5"/>
  <c r="BL109" i="5"/>
  <c r="BV109" i="5"/>
  <c r="BM109" i="5"/>
  <c r="BF109" i="5"/>
  <c r="J171" i="5"/>
  <c r="J107" i="5"/>
  <c r="J236" i="5"/>
  <c r="B108" i="5"/>
  <c r="D237" i="5"/>
  <c r="G108" i="5"/>
  <c r="F237" i="5"/>
  <c r="F108" i="5"/>
  <c r="H108" i="5"/>
  <c r="B237" i="5"/>
  <c r="I108" i="5"/>
  <c r="H237" i="5"/>
  <c r="E108" i="5"/>
  <c r="C237" i="5"/>
  <c r="D108" i="5"/>
  <c r="C108" i="5"/>
  <c r="E237" i="5"/>
  <c r="AQ171" i="5" l="1"/>
  <c r="F173" i="5"/>
  <c r="F303" i="5" s="1"/>
  <c r="AO172" i="5"/>
  <c r="AN304" i="5"/>
  <c r="B303" i="5"/>
  <c r="D173" i="5"/>
  <c r="D303" i="5" s="1"/>
  <c r="AG109" i="5"/>
  <c r="AP172" i="5" s="1"/>
  <c r="AW304" i="5"/>
  <c r="AW305" i="5" s="1"/>
  <c r="BF304" i="5"/>
  <c r="J302" i="5"/>
  <c r="AZ304" i="5"/>
  <c r="BK305" i="5"/>
  <c r="BK306" i="5" s="1"/>
  <c r="AP305" i="5"/>
  <c r="AY305" i="5"/>
  <c r="AH109" i="5"/>
  <c r="AQ172" i="5" s="1"/>
  <c r="AK305" i="5"/>
  <c r="AC306" i="5"/>
  <c r="AT306" i="5"/>
  <c r="AI305" i="5"/>
  <c r="AR306" i="5" s="1"/>
  <c r="AE306" i="5"/>
  <c r="AX306" i="5"/>
  <c r="AJ305" i="5"/>
  <c r="M111" i="5"/>
  <c r="M305" i="5"/>
  <c r="V306" i="5" s="1"/>
  <c r="AG305" i="5"/>
  <c r="O110" i="5"/>
  <c r="O304" i="5"/>
  <c r="X305" i="5" s="1"/>
  <c r="BP110" i="5"/>
  <c r="BG306" i="5"/>
  <c r="BG307" i="5" s="1"/>
  <c r="BA305" i="5"/>
  <c r="BA306" i="5" s="1"/>
  <c r="BJ305" i="5"/>
  <c r="BD306" i="5"/>
  <c r="BD307" i="5" s="1"/>
  <c r="AH306" i="5"/>
  <c r="AQ307" i="5" s="1"/>
  <c r="P111" i="5"/>
  <c r="P305" i="5"/>
  <c r="Y306" i="5" s="1"/>
  <c r="AL306" i="5"/>
  <c r="S110" i="5"/>
  <c r="AB110" i="5" s="1"/>
  <c r="S304" i="5"/>
  <c r="AB305" i="5" s="1"/>
  <c r="T111" i="5"/>
  <c r="T305" i="5"/>
  <c r="AF305" i="5"/>
  <c r="AP233" i="5"/>
  <c r="AY110" i="5" s="1"/>
  <c r="R110" i="5"/>
  <c r="R304" i="5"/>
  <c r="AA305" i="5" s="1"/>
  <c r="AS305" i="5"/>
  <c r="N110" i="5"/>
  <c r="N304" i="5"/>
  <c r="W305" i="5" s="1"/>
  <c r="AO306" i="5"/>
  <c r="BC306" i="5"/>
  <c r="Q110" i="5"/>
  <c r="Z110" i="5" s="1"/>
  <c r="Q304" i="5"/>
  <c r="Z305" i="5" s="1"/>
  <c r="AK110" i="5"/>
  <c r="BB109" i="5"/>
  <c r="BB110" i="5" s="1"/>
  <c r="BF110" i="5"/>
  <c r="BI109" i="5"/>
  <c r="BC110" i="5"/>
  <c r="BG110" i="5"/>
  <c r="BR109" i="5"/>
  <c r="AI110" i="5"/>
  <c r="AQ233" i="5"/>
  <c r="AZ109" i="5"/>
  <c r="AO234" i="5"/>
  <c r="AX110" i="5"/>
  <c r="C174" i="5"/>
  <c r="C304" i="5" s="1"/>
  <c r="AL110" i="5"/>
  <c r="AT234" i="5"/>
  <c r="AT172" i="5"/>
  <c r="AR172" i="5"/>
  <c r="F174" i="5"/>
  <c r="F304" i="5" s="1"/>
  <c r="AF110" i="5"/>
  <c r="AC110" i="5"/>
  <c r="I174" i="5"/>
  <c r="I304" i="5" s="1"/>
  <c r="Y109" i="5"/>
  <c r="E173" i="5"/>
  <c r="E303" i="5" s="1"/>
  <c r="AG110" i="5"/>
  <c r="H174" i="5"/>
  <c r="H304" i="5" s="1"/>
  <c r="AU234" i="5"/>
  <c r="BD110" i="5"/>
  <c r="AU172" i="5"/>
  <c r="AR234" i="5"/>
  <c r="AE110" i="5"/>
  <c r="AW110" i="5"/>
  <c r="AN234" i="5"/>
  <c r="AA109" i="5"/>
  <c r="G173" i="5"/>
  <c r="G303" i="5" s="1"/>
  <c r="V110" i="5"/>
  <c r="B174" i="5"/>
  <c r="AJ109" i="5"/>
  <c r="AN172" i="5"/>
  <c r="AN173" i="5" s="1"/>
  <c r="BU110" i="5"/>
  <c r="G238" i="5"/>
  <c r="BT109" i="5"/>
  <c r="BK109" i="5"/>
  <c r="BH110" i="5"/>
  <c r="BQ110" i="5"/>
  <c r="BS110" i="5"/>
  <c r="BJ110" i="5"/>
  <c r="BJ111" i="5" s="1"/>
  <c r="BM110" i="5"/>
  <c r="BL110" i="5"/>
  <c r="BV110" i="5"/>
  <c r="BO110" i="5"/>
  <c r="I238" i="5"/>
  <c r="J237" i="5"/>
  <c r="H78" i="5" s="1"/>
  <c r="C109" i="5"/>
  <c r="I109" i="5"/>
  <c r="B238" i="5"/>
  <c r="D238" i="5"/>
  <c r="E238" i="5"/>
  <c r="D109" i="5"/>
  <c r="H109" i="5"/>
  <c r="F109" i="5"/>
  <c r="G109" i="5"/>
  <c r="J108" i="5"/>
  <c r="J172" i="5"/>
  <c r="C78" i="5" s="1"/>
  <c r="E109" i="5"/>
  <c r="F238" i="5"/>
  <c r="B109" i="5"/>
  <c r="H238" i="5"/>
  <c r="C238" i="5"/>
  <c r="BF305" i="5" l="1"/>
  <c r="BF306" i="5" s="1"/>
  <c r="BJ306" i="5"/>
  <c r="BJ307" i="5" s="1"/>
  <c r="AP234" i="5"/>
  <c r="BF111" i="5"/>
  <c r="BC307" i="5"/>
  <c r="AR173" i="5"/>
  <c r="AZ305" i="5"/>
  <c r="BI305" i="5"/>
  <c r="J303" i="5"/>
  <c r="BM307" i="5"/>
  <c r="BM308" i="5" s="1"/>
  <c r="AN305" i="5"/>
  <c r="B304" i="5"/>
  <c r="M112" i="5"/>
  <c r="M306" i="5"/>
  <c r="V307" i="5" s="1"/>
  <c r="AI306" i="5"/>
  <c r="AR307" i="5" s="1"/>
  <c r="AG306" i="5"/>
  <c r="R111" i="5"/>
  <c r="R305" i="5"/>
  <c r="AA306" i="5" s="1"/>
  <c r="AK306" i="5"/>
  <c r="BA307" i="5"/>
  <c r="AE307" i="5"/>
  <c r="Q111" i="5"/>
  <c r="Q305" i="5"/>
  <c r="Z306" i="5" s="1"/>
  <c r="T112" i="5"/>
  <c r="T306" i="5"/>
  <c r="AC307" i="5" s="1"/>
  <c r="BL307" i="5"/>
  <c r="BL308" i="5" s="1"/>
  <c r="AT173" i="5"/>
  <c r="AY306" i="5"/>
  <c r="BH306" i="5"/>
  <c r="AJ306" i="5"/>
  <c r="S111" i="5"/>
  <c r="S305" i="5"/>
  <c r="AB306" i="5" s="1"/>
  <c r="AP306" i="5"/>
  <c r="O111" i="5"/>
  <c r="O305" i="5"/>
  <c r="X306" i="5" s="1"/>
  <c r="AL307" i="5"/>
  <c r="N111" i="5"/>
  <c r="N305" i="5"/>
  <c r="W306" i="5" s="1"/>
  <c r="AS306" i="5"/>
  <c r="P112" i="5"/>
  <c r="P306" i="5"/>
  <c r="Y307" i="5" s="1"/>
  <c r="W110" i="5"/>
  <c r="C175" i="5" s="1"/>
  <c r="C305" i="5" s="1"/>
  <c r="D174" i="5"/>
  <c r="D304" i="5" s="1"/>
  <c r="AQ234" i="5"/>
  <c r="BP111" i="5"/>
  <c r="AH307" i="5"/>
  <c r="AQ308" i="5" s="1"/>
  <c r="AX307" i="5"/>
  <c r="AF306" i="5"/>
  <c r="AO307" i="5" s="1"/>
  <c r="AU307" i="5"/>
  <c r="X110" i="5"/>
  <c r="D175" i="5" s="1"/>
  <c r="D305" i="5" s="1"/>
  <c r="BB306" i="5"/>
  <c r="C90" i="5"/>
  <c r="C84" i="5"/>
  <c r="AR235" i="5"/>
  <c r="AU235" i="5"/>
  <c r="BO111" i="5"/>
  <c r="BO112" i="5" s="1"/>
  <c r="BR110" i="5"/>
  <c r="BU111" i="5"/>
  <c r="BQ111" i="5"/>
  <c r="AP235" i="5"/>
  <c r="AX111" i="5"/>
  <c r="AZ110" i="5"/>
  <c r="AO235" i="5"/>
  <c r="AC111" i="5"/>
  <c r="I175" i="5"/>
  <c r="I305" i="5" s="1"/>
  <c r="BG111" i="5"/>
  <c r="BA111" i="5"/>
  <c r="F175" i="5"/>
  <c r="F305" i="5" s="1"/>
  <c r="AL111" i="5"/>
  <c r="BI110" i="5"/>
  <c r="AN235" i="5"/>
  <c r="AU173" i="5"/>
  <c r="H175" i="5"/>
  <c r="H305" i="5" s="1"/>
  <c r="Y110" i="5"/>
  <c r="E174" i="5"/>
  <c r="E304" i="5" s="1"/>
  <c r="AO173" i="5"/>
  <c r="AK111" i="5"/>
  <c r="AH110" i="5"/>
  <c r="AE111" i="5"/>
  <c r="AN174" i="5" s="1"/>
  <c r="BD111" i="5"/>
  <c r="AT235" i="5"/>
  <c r="BC111" i="5"/>
  <c r="AY111" i="5"/>
  <c r="AI111" i="5"/>
  <c r="AP173" i="5"/>
  <c r="AW111" i="5"/>
  <c r="AJ110" i="5"/>
  <c r="AA110" i="5"/>
  <c r="G174" i="5"/>
  <c r="G304" i="5" s="1"/>
  <c r="AS234" i="5"/>
  <c r="V111" i="5"/>
  <c r="B175" i="5"/>
  <c r="AS172" i="5"/>
  <c r="BK110" i="5"/>
  <c r="BK111" i="5" s="1"/>
  <c r="BT110" i="5"/>
  <c r="G239" i="5"/>
  <c r="BV111" i="5"/>
  <c r="BM111" i="5"/>
  <c r="BS111" i="5"/>
  <c r="BS112" i="5" s="1"/>
  <c r="BH111" i="5"/>
  <c r="BL111" i="5"/>
  <c r="I240" i="5"/>
  <c r="I239" i="5"/>
  <c r="J238" i="5"/>
  <c r="C239" i="5"/>
  <c r="B239" i="5"/>
  <c r="I110" i="5"/>
  <c r="H110" i="5"/>
  <c r="J173" i="5"/>
  <c r="J109" i="5"/>
  <c r="E239" i="5"/>
  <c r="F239" i="5"/>
  <c r="G110" i="5"/>
  <c r="D110" i="5"/>
  <c r="D239" i="5"/>
  <c r="C110" i="5"/>
  <c r="B110" i="5"/>
  <c r="H239" i="5"/>
  <c r="E110" i="5"/>
  <c r="F110" i="5"/>
  <c r="BI306" i="5" l="1"/>
  <c r="W111" i="5"/>
  <c r="BH307" i="5"/>
  <c r="AU308" i="5"/>
  <c r="AK307" i="5"/>
  <c r="BD112" i="5"/>
  <c r="J304" i="5"/>
  <c r="AZ306" i="5"/>
  <c r="AN306" i="5"/>
  <c r="B305" i="5"/>
  <c r="AW306" i="5"/>
  <c r="AY307" i="5"/>
  <c r="BH308" i="5" s="1"/>
  <c r="AJ307" i="5"/>
  <c r="BA308" i="5"/>
  <c r="S112" i="5"/>
  <c r="S306" i="5"/>
  <c r="AB307" i="5" s="1"/>
  <c r="AB111" i="5"/>
  <c r="AB112" i="5" s="1"/>
  <c r="Q112" i="5"/>
  <c r="Q306" i="5"/>
  <c r="Z307" i="5" s="1"/>
  <c r="AE308" i="5"/>
  <c r="R112" i="5"/>
  <c r="R306" i="5"/>
  <c r="AA307" i="5" s="1"/>
  <c r="AX308" i="5"/>
  <c r="AT307" i="5"/>
  <c r="T113" i="5"/>
  <c r="T307" i="5"/>
  <c r="AC308" i="5" s="1"/>
  <c r="Z111" i="5"/>
  <c r="F176" i="5" s="1"/>
  <c r="F306" i="5" s="1"/>
  <c r="AG307" i="5"/>
  <c r="AI307" i="5"/>
  <c r="AR308" i="5" s="1"/>
  <c r="X111" i="5"/>
  <c r="M113" i="5"/>
  <c r="M307" i="5"/>
  <c r="V308" i="5" s="1"/>
  <c r="AF111" i="5"/>
  <c r="AO236" i="5" s="1"/>
  <c r="N112" i="5"/>
  <c r="W112" i="5" s="1"/>
  <c r="N306" i="5"/>
  <c r="W307" i="5" s="1"/>
  <c r="BD308" i="5"/>
  <c r="P113" i="5"/>
  <c r="P307" i="5"/>
  <c r="Y308" i="5" s="1"/>
  <c r="AG111" i="5"/>
  <c r="AP174" i="5" s="1"/>
  <c r="BA112" i="5"/>
  <c r="BJ308" i="5"/>
  <c r="BG308" i="5"/>
  <c r="AL308" i="5"/>
  <c r="BB307" i="5"/>
  <c r="BK307" i="5"/>
  <c r="BK308" i="5" s="1"/>
  <c r="AF307" i="5"/>
  <c r="AZ111" i="5"/>
  <c r="O112" i="5"/>
  <c r="O306" i="5"/>
  <c r="X307" i="5" s="1"/>
  <c r="AS307" i="5"/>
  <c r="AS308" i="5" s="1"/>
  <c r="AP307" i="5"/>
  <c r="AH308" i="5"/>
  <c r="AQ309" i="5" s="1"/>
  <c r="BU112" i="5"/>
  <c r="BJ112" i="5"/>
  <c r="BS113" i="5" s="1"/>
  <c r="AY112" i="5"/>
  <c r="BG112" i="5"/>
  <c r="BI111" i="5"/>
  <c r="BP112" i="5"/>
  <c r="BR111" i="5"/>
  <c r="AN236" i="5"/>
  <c r="AL112" i="5"/>
  <c r="AX112" i="5"/>
  <c r="AU174" i="5"/>
  <c r="AU236" i="5"/>
  <c r="AR174" i="5"/>
  <c r="AJ111" i="5"/>
  <c r="AT236" i="5"/>
  <c r="AH111" i="5"/>
  <c r="Y111" i="5"/>
  <c r="E175" i="5"/>
  <c r="E305" i="5" s="1"/>
  <c r="AQ235" i="5"/>
  <c r="AW112" i="5"/>
  <c r="AT174" i="5"/>
  <c r="AR236" i="5"/>
  <c r="AC112" i="5"/>
  <c r="I176" i="5"/>
  <c r="I306" i="5" s="1"/>
  <c r="BC112" i="5"/>
  <c r="AQ173" i="5"/>
  <c r="AS173" i="5"/>
  <c r="V112" i="5"/>
  <c r="B176" i="5"/>
  <c r="AS235" i="5"/>
  <c r="BB111" i="5"/>
  <c r="AE112" i="5"/>
  <c r="AA111" i="5"/>
  <c r="G175" i="5"/>
  <c r="G305" i="5" s="1"/>
  <c r="BT111" i="5"/>
  <c r="BT112" i="5" s="1"/>
  <c r="BV112" i="5"/>
  <c r="BH112" i="5"/>
  <c r="BQ112" i="5"/>
  <c r="BL112" i="5"/>
  <c r="BM112" i="5"/>
  <c r="BF112" i="5"/>
  <c r="I241" i="5"/>
  <c r="J239" i="5"/>
  <c r="F111" i="5"/>
  <c r="E240" i="5"/>
  <c r="B111" i="5"/>
  <c r="D240" i="5"/>
  <c r="D111" i="5"/>
  <c r="C240" i="5"/>
  <c r="E111" i="5"/>
  <c r="C111" i="5"/>
  <c r="G111" i="5"/>
  <c r="I111" i="5"/>
  <c r="J174" i="5"/>
  <c r="H240" i="5"/>
  <c r="F240" i="5"/>
  <c r="H111" i="5"/>
  <c r="B240" i="5"/>
  <c r="J110" i="5"/>
  <c r="G240" i="5"/>
  <c r="AE309" i="5" l="1"/>
  <c r="AG112" i="5"/>
  <c r="AK112" i="5"/>
  <c r="AO174" i="5"/>
  <c r="C176" i="5"/>
  <c r="C306" i="5" s="1"/>
  <c r="AK308" i="5"/>
  <c r="BJ309" i="5"/>
  <c r="AW307" i="5"/>
  <c r="BF307" i="5"/>
  <c r="BF308" i="5" s="1"/>
  <c r="AN307" i="5"/>
  <c r="B306" i="5"/>
  <c r="AZ307" i="5"/>
  <c r="D176" i="5"/>
  <c r="D306" i="5" s="1"/>
  <c r="BI307" i="5"/>
  <c r="BI308" i="5" s="1"/>
  <c r="J305" i="5"/>
  <c r="N78" i="5" s="1"/>
  <c r="AF112" i="5"/>
  <c r="AF113" i="5" s="1"/>
  <c r="Q113" i="5"/>
  <c r="Z113" i="5" s="1"/>
  <c r="Q307" i="5"/>
  <c r="Z308" i="5" s="1"/>
  <c r="AG308" i="5"/>
  <c r="X112" i="5"/>
  <c r="D177" i="5" s="1"/>
  <c r="D307" i="5" s="1"/>
  <c r="O113" i="5"/>
  <c r="O307" i="5"/>
  <c r="X308" i="5" s="1"/>
  <c r="AI308" i="5"/>
  <c r="S113" i="5"/>
  <c r="S307" i="5"/>
  <c r="BA309" i="5"/>
  <c r="AP308" i="5"/>
  <c r="AP309" i="5" s="1"/>
  <c r="AB308" i="5"/>
  <c r="AL309" i="5"/>
  <c r="AJ308" i="5"/>
  <c r="AY308" i="5"/>
  <c r="AT308" i="5"/>
  <c r="AT309" i="5" s="1"/>
  <c r="BC308" i="5"/>
  <c r="AF308" i="5"/>
  <c r="AI112" i="5"/>
  <c r="AR237" i="5" s="1"/>
  <c r="Z112" i="5"/>
  <c r="BI112" i="5"/>
  <c r="P114" i="5"/>
  <c r="P308" i="5"/>
  <c r="Y309" i="5" s="1"/>
  <c r="AX113" i="5"/>
  <c r="H176" i="5"/>
  <c r="H306" i="5" s="1"/>
  <c r="BD309" i="5"/>
  <c r="BM309" i="5"/>
  <c r="BM310" i="5" s="1"/>
  <c r="BB308" i="5"/>
  <c r="BB309" i="5" s="1"/>
  <c r="AU309" i="5"/>
  <c r="T114" i="5"/>
  <c r="T308" i="5"/>
  <c r="AC309" i="5" s="1"/>
  <c r="AP236" i="5"/>
  <c r="AY113" i="5" s="1"/>
  <c r="AO308" i="5"/>
  <c r="AX309" i="5" s="1"/>
  <c r="N113" i="5"/>
  <c r="W113" i="5" s="1"/>
  <c r="N307" i="5"/>
  <c r="W308" i="5" s="1"/>
  <c r="M114" i="5"/>
  <c r="M308" i="5"/>
  <c r="V309" i="5" s="1"/>
  <c r="AO175" i="5"/>
  <c r="AH309" i="5"/>
  <c r="R113" i="5"/>
  <c r="R307" i="5"/>
  <c r="AA308" i="5" s="1"/>
  <c r="BG309" i="5"/>
  <c r="BJ113" i="5"/>
  <c r="BS114" i="5" s="1"/>
  <c r="AJ112" i="5"/>
  <c r="AQ174" i="5"/>
  <c r="BP113" i="5"/>
  <c r="BG113" i="5"/>
  <c r="AU237" i="5"/>
  <c r="BR112" i="5"/>
  <c r="AS236" i="5"/>
  <c r="AW113" i="5"/>
  <c r="AS174" i="5"/>
  <c r="AP175" i="5"/>
  <c r="BC113" i="5"/>
  <c r="AH112" i="5"/>
  <c r="AT237" i="5"/>
  <c r="AL113" i="5"/>
  <c r="BD113" i="5"/>
  <c r="AU175" i="5"/>
  <c r="AN237" i="5"/>
  <c r="AT175" i="5"/>
  <c r="BA113" i="5"/>
  <c r="H177" i="5"/>
  <c r="H307" i="5" s="1"/>
  <c r="Y112" i="5"/>
  <c r="E176" i="5"/>
  <c r="E306" i="5" s="1"/>
  <c r="AC113" i="5"/>
  <c r="I177" i="5"/>
  <c r="I307" i="5" s="1"/>
  <c r="AK113" i="5"/>
  <c r="AQ236" i="5"/>
  <c r="AZ112" i="5"/>
  <c r="BI113" i="5" s="1"/>
  <c r="BB112" i="5"/>
  <c r="AA112" i="5"/>
  <c r="G176" i="5"/>
  <c r="G306" i="5" s="1"/>
  <c r="V113" i="5"/>
  <c r="B177" i="5"/>
  <c r="AE113" i="5"/>
  <c r="AN175" i="5"/>
  <c r="BK112" i="5"/>
  <c r="BF113" i="5"/>
  <c r="BH113" i="5"/>
  <c r="BQ113" i="5"/>
  <c r="BM113" i="5"/>
  <c r="BU113" i="5"/>
  <c r="BL113" i="5"/>
  <c r="I242" i="5"/>
  <c r="BV113" i="5"/>
  <c r="BO113" i="5"/>
  <c r="J175" i="5"/>
  <c r="J240" i="5"/>
  <c r="G241" i="5"/>
  <c r="B241" i="5"/>
  <c r="H112" i="5"/>
  <c r="I112" i="5"/>
  <c r="B112" i="5"/>
  <c r="F241" i="5"/>
  <c r="G112" i="5"/>
  <c r="D112" i="5"/>
  <c r="J111" i="5"/>
  <c r="F112" i="5"/>
  <c r="H241" i="5"/>
  <c r="E112" i="5"/>
  <c r="C241" i="5"/>
  <c r="D241" i="5"/>
  <c r="C112" i="5"/>
  <c r="E241" i="5"/>
  <c r="X113" i="5" l="1"/>
  <c r="C177" i="5"/>
  <c r="C307" i="5" s="1"/>
  <c r="BD114" i="5"/>
  <c r="BR113" i="5"/>
  <c r="BG114" i="5"/>
  <c r="AZ308" i="5"/>
  <c r="AN308" i="5"/>
  <c r="B307" i="5"/>
  <c r="AW308" i="5"/>
  <c r="AW309" i="5" s="1"/>
  <c r="J306" i="5"/>
  <c r="BI309" i="5"/>
  <c r="AO237" i="5"/>
  <c r="C178" i="5" s="1"/>
  <c r="C308" i="5" s="1"/>
  <c r="BK309" i="5"/>
  <c r="BK310" i="5" s="1"/>
  <c r="AE310" i="5"/>
  <c r="AC310" i="5"/>
  <c r="S114" i="5"/>
  <c r="S308" i="5"/>
  <c r="AB309" i="5" s="1"/>
  <c r="AI309" i="5"/>
  <c r="AJ309" i="5"/>
  <c r="AP237" i="5"/>
  <c r="AY114" i="5" s="1"/>
  <c r="O114" i="5"/>
  <c r="X114" i="5" s="1"/>
  <c r="O308" i="5"/>
  <c r="X309" i="5" s="1"/>
  <c r="M115" i="5"/>
  <c r="M309" i="5"/>
  <c r="V310" i="5" s="1"/>
  <c r="BC309" i="5"/>
  <c r="BC310" i="5" s="1"/>
  <c r="BL309" i="5"/>
  <c r="AG309" i="5"/>
  <c r="AP310" i="5" s="1"/>
  <c r="AH310" i="5"/>
  <c r="Q114" i="5"/>
  <c r="Q308" i="5"/>
  <c r="Z309" i="5" s="1"/>
  <c r="AY309" i="5"/>
  <c r="AY310" i="5" s="1"/>
  <c r="BH309" i="5"/>
  <c r="AR175" i="5"/>
  <c r="AK309" i="5"/>
  <c r="AT310" i="5" s="1"/>
  <c r="T115" i="5"/>
  <c r="T309" i="5"/>
  <c r="AS309" i="5"/>
  <c r="BB310" i="5" s="1"/>
  <c r="BD310" i="5"/>
  <c r="AQ310" i="5"/>
  <c r="AL310" i="5"/>
  <c r="N114" i="5"/>
  <c r="W114" i="5" s="1"/>
  <c r="N308" i="5"/>
  <c r="W309" i="5" s="1"/>
  <c r="F177" i="5"/>
  <c r="F307" i="5" s="1"/>
  <c r="BJ310" i="5"/>
  <c r="AI113" i="5"/>
  <c r="AI114" i="5" s="1"/>
  <c r="AG113" i="5"/>
  <c r="AG114" i="5" s="1"/>
  <c r="P115" i="5"/>
  <c r="P309" i="5"/>
  <c r="Y310" i="5" s="1"/>
  <c r="AF309" i="5"/>
  <c r="R114" i="5"/>
  <c r="R308" i="5"/>
  <c r="AA309" i="5" s="1"/>
  <c r="AO309" i="5"/>
  <c r="AO310" i="5" s="1"/>
  <c r="AU310" i="5"/>
  <c r="AU311" i="5" s="1"/>
  <c r="AB113" i="5"/>
  <c r="AR309" i="5"/>
  <c r="BG310" i="5"/>
  <c r="BH114" i="5"/>
  <c r="AO176" i="5"/>
  <c r="AQ175" i="5"/>
  <c r="BP114" i="5"/>
  <c r="AS175" i="5"/>
  <c r="AS237" i="5"/>
  <c r="BA114" i="5"/>
  <c r="BB113" i="5"/>
  <c r="AQ237" i="5"/>
  <c r="AW114" i="5"/>
  <c r="BC114" i="5"/>
  <c r="AN238" i="5"/>
  <c r="AU176" i="5"/>
  <c r="AL114" i="5"/>
  <c r="AU238" i="5"/>
  <c r="AN176" i="5"/>
  <c r="AF114" i="5"/>
  <c r="Y113" i="5"/>
  <c r="E177" i="5"/>
  <c r="E307" i="5" s="1"/>
  <c r="AH113" i="5"/>
  <c r="AZ113" i="5"/>
  <c r="AC114" i="5"/>
  <c r="I178" i="5"/>
  <c r="I308" i="5" s="1"/>
  <c r="AT238" i="5"/>
  <c r="AT176" i="5"/>
  <c r="AA113" i="5"/>
  <c r="G177" i="5"/>
  <c r="G307" i="5" s="1"/>
  <c r="V114" i="5"/>
  <c r="B178" i="5"/>
  <c r="AJ113" i="5"/>
  <c r="AE114" i="5"/>
  <c r="BK113" i="5"/>
  <c r="BT113" i="5"/>
  <c r="BO114" i="5"/>
  <c r="BV114" i="5"/>
  <c r="BF114" i="5"/>
  <c r="BJ114" i="5"/>
  <c r="BQ114" i="5"/>
  <c r="BL114" i="5"/>
  <c r="BU114" i="5"/>
  <c r="I243" i="5"/>
  <c r="BM114" i="5"/>
  <c r="BR114" i="5"/>
  <c r="H242" i="5"/>
  <c r="F242" i="5"/>
  <c r="J112" i="5"/>
  <c r="I113" i="5"/>
  <c r="H113" i="5"/>
  <c r="F113" i="5"/>
  <c r="D242" i="5"/>
  <c r="E113" i="5"/>
  <c r="D113" i="5"/>
  <c r="G113" i="5"/>
  <c r="B113" i="5"/>
  <c r="G242" i="5"/>
  <c r="E242" i="5"/>
  <c r="C113" i="5"/>
  <c r="C242" i="5"/>
  <c r="J241" i="5"/>
  <c r="J176" i="5"/>
  <c r="B242" i="5"/>
  <c r="AY311" i="5" l="1"/>
  <c r="AP176" i="5"/>
  <c r="AO238" i="5"/>
  <c r="AX114" i="5"/>
  <c r="AX115" i="5" s="1"/>
  <c r="BH310" i="5"/>
  <c r="BH311" i="5" s="1"/>
  <c r="BP115" i="5"/>
  <c r="AR176" i="5"/>
  <c r="F178" i="5"/>
  <c r="F308" i="5" s="1"/>
  <c r="BC311" i="5"/>
  <c r="D178" i="5"/>
  <c r="D308" i="5" s="1"/>
  <c r="BL310" i="5"/>
  <c r="BL311" i="5" s="1"/>
  <c r="BL312" i="5" s="1"/>
  <c r="BF309" i="5"/>
  <c r="BF310" i="5" s="1"/>
  <c r="B308" i="5"/>
  <c r="AN309" i="5"/>
  <c r="AZ309" i="5"/>
  <c r="J307" i="5"/>
  <c r="BI310" i="5"/>
  <c r="AP238" i="5"/>
  <c r="D179" i="5" s="1"/>
  <c r="D309" i="5" s="1"/>
  <c r="AR310" i="5"/>
  <c r="AL311" i="5"/>
  <c r="AB114" i="5"/>
  <c r="BH312" i="5"/>
  <c r="AH311" i="5"/>
  <c r="BA310" i="5"/>
  <c r="BJ311" i="5" s="1"/>
  <c r="R115" i="5"/>
  <c r="R309" i="5"/>
  <c r="AA310" i="5" s="1"/>
  <c r="BQ115" i="5"/>
  <c r="BD311" i="5"/>
  <c r="BD312" i="5" s="1"/>
  <c r="S115" i="5"/>
  <c r="S309" i="5"/>
  <c r="AB310" i="5" s="1"/>
  <c r="Q115" i="5"/>
  <c r="Q309" i="5"/>
  <c r="Z310" i="5" s="1"/>
  <c r="AK114" i="5"/>
  <c r="AF310" i="5"/>
  <c r="AO311" i="5" s="1"/>
  <c r="BM311" i="5"/>
  <c r="AE311" i="5"/>
  <c r="P116" i="5"/>
  <c r="P310" i="5"/>
  <c r="Y311" i="5" s="1"/>
  <c r="AJ310" i="5"/>
  <c r="AQ311" i="5"/>
  <c r="AS310" i="5"/>
  <c r="H178" i="5"/>
  <c r="H308" i="5" s="1"/>
  <c r="O115" i="5"/>
  <c r="X115" i="5" s="1"/>
  <c r="O309" i="5"/>
  <c r="X310" i="5" s="1"/>
  <c r="N115" i="5"/>
  <c r="W115" i="5" s="1"/>
  <c r="N309" i="5"/>
  <c r="W310" i="5" s="1"/>
  <c r="Z114" i="5"/>
  <c r="AI115" i="5" s="1"/>
  <c r="BK311" i="5"/>
  <c r="T116" i="5"/>
  <c r="T310" i="5"/>
  <c r="AC311" i="5" s="1"/>
  <c r="AX310" i="5"/>
  <c r="AX311" i="5" s="1"/>
  <c r="AI310" i="5"/>
  <c r="AR238" i="5"/>
  <c r="AR239" i="5" s="1"/>
  <c r="AK310" i="5"/>
  <c r="AT311" i="5" s="1"/>
  <c r="BC312" i="5" s="1"/>
  <c r="AG310" i="5"/>
  <c r="AP311" i="5" s="1"/>
  <c r="M116" i="5"/>
  <c r="M310" i="5"/>
  <c r="V311" i="5" s="1"/>
  <c r="AQ238" i="5"/>
  <c r="AF115" i="5"/>
  <c r="BB114" i="5"/>
  <c r="AP177" i="5"/>
  <c r="AS238" i="5"/>
  <c r="BK114" i="5"/>
  <c r="AZ114" i="5"/>
  <c r="AU177" i="5"/>
  <c r="AW115" i="5"/>
  <c r="AL115" i="5"/>
  <c r="AU239" i="5"/>
  <c r="BG115" i="5"/>
  <c r="BD115" i="5"/>
  <c r="BI114" i="5"/>
  <c r="BR115" i="5" s="1"/>
  <c r="AQ176" i="5"/>
  <c r="AN177" i="5"/>
  <c r="AR177" i="5"/>
  <c r="Y114" i="5"/>
  <c r="E178" i="5"/>
  <c r="E308" i="5" s="1"/>
  <c r="C179" i="5"/>
  <c r="C309" i="5" s="1"/>
  <c r="BC115" i="5"/>
  <c r="AO239" i="5"/>
  <c r="AC115" i="5"/>
  <c r="I179" i="5"/>
  <c r="I309" i="5" s="1"/>
  <c r="AH114" i="5"/>
  <c r="AG115" i="5"/>
  <c r="AO177" i="5"/>
  <c r="AE115" i="5"/>
  <c r="AJ114" i="5"/>
  <c r="AS176" i="5"/>
  <c r="AA114" i="5"/>
  <c r="G178" i="5"/>
  <c r="G308" i="5" s="1"/>
  <c r="BT114" i="5"/>
  <c r="V115" i="5"/>
  <c r="B179" i="5"/>
  <c r="AN239" i="5"/>
  <c r="BO115" i="5"/>
  <c r="BF115" i="5"/>
  <c r="BS115" i="5"/>
  <c r="BJ115" i="5"/>
  <c r="BL115" i="5"/>
  <c r="BM115" i="5"/>
  <c r="BH115" i="5"/>
  <c r="BV115" i="5"/>
  <c r="BU115" i="5"/>
  <c r="I244" i="5"/>
  <c r="J242" i="5"/>
  <c r="J113" i="5"/>
  <c r="G114" i="5"/>
  <c r="E114" i="5"/>
  <c r="I114" i="5"/>
  <c r="H243" i="5"/>
  <c r="B114" i="5"/>
  <c r="B243" i="5"/>
  <c r="D243" i="5"/>
  <c r="H114" i="5"/>
  <c r="C243" i="5"/>
  <c r="C114" i="5"/>
  <c r="G243" i="5"/>
  <c r="D114" i="5"/>
  <c r="E243" i="5"/>
  <c r="J177" i="5"/>
  <c r="F114" i="5"/>
  <c r="F243" i="5"/>
  <c r="BP116" i="5" l="1"/>
  <c r="H179" i="5"/>
  <c r="H309" i="5" s="1"/>
  <c r="AY115" i="5"/>
  <c r="AL312" i="5"/>
  <c r="BA115" i="5"/>
  <c r="AZ310" i="5"/>
  <c r="AQ312" i="5"/>
  <c r="AB115" i="5"/>
  <c r="AK115" i="5"/>
  <c r="AK116" i="5" s="1"/>
  <c r="AN310" i="5"/>
  <c r="B309" i="5"/>
  <c r="J308" i="5"/>
  <c r="AU312" i="5"/>
  <c r="AU313" i="5" s="1"/>
  <c r="Z115" i="5"/>
  <c r="AP239" i="5"/>
  <c r="AP240" i="5" s="1"/>
  <c r="AR311" i="5"/>
  <c r="F179" i="5"/>
  <c r="F309" i="5" s="1"/>
  <c r="AW310" i="5"/>
  <c r="AT239" i="5"/>
  <c r="BA311" i="5"/>
  <c r="BA312" i="5" s="1"/>
  <c r="AS311" i="5"/>
  <c r="BB311" i="5"/>
  <c r="BL313" i="5"/>
  <c r="AY312" i="5"/>
  <c r="BH313" i="5" s="1"/>
  <c r="AK311" i="5"/>
  <c r="AT312" i="5" s="1"/>
  <c r="AX312" i="5"/>
  <c r="BG311" i="5"/>
  <c r="BG312" i="5" s="1"/>
  <c r="BG313" i="5" s="1"/>
  <c r="M117" i="5"/>
  <c r="M311" i="5"/>
  <c r="V312" i="5" s="1"/>
  <c r="AF116" i="5"/>
  <c r="AH312" i="5"/>
  <c r="AG311" i="5"/>
  <c r="AP312" i="5" s="1"/>
  <c r="N116" i="5"/>
  <c r="W116" i="5" s="1"/>
  <c r="N310" i="5"/>
  <c r="W311" i="5" s="1"/>
  <c r="AJ311" i="5"/>
  <c r="AF311" i="5"/>
  <c r="AO312" i="5" s="1"/>
  <c r="AI311" i="5"/>
  <c r="T117" i="5"/>
  <c r="T311" i="5"/>
  <c r="AC312" i="5" s="1"/>
  <c r="R116" i="5"/>
  <c r="R310" i="5"/>
  <c r="AA311" i="5" s="1"/>
  <c r="AZ115" i="5"/>
  <c r="AQ239" i="5"/>
  <c r="BK115" i="5"/>
  <c r="P117" i="5"/>
  <c r="P311" i="5"/>
  <c r="Y312" i="5" s="1"/>
  <c r="AT177" i="5"/>
  <c r="AT178" i="5" s="1"/>
  <c r="Q116" i="5"/>
  <c r="Q310" i="5"/>
  <c r="Z311" i="5" s="1"/>
  <c r="AO178" i="5"/>
  <c r="AE312" i="5"/>
  <c r="S116" i="5"/>
  <c r="AB116" i="5" s="1"/>
  <c r="S310" i="5"/>
  <c r="AB311" i="5" s="1"/>
  <c r="O116" i="5"/>
  <c r="O310" i="5"/>
  <c r="X311" i="5" s="1"/>
  <c r="AO240" i="5"/>
  <c r="BM312" i="5"/>
  <c r="BM313" i="5" s="1"/>
  <c r="BB115" i="5"/>
  <c r="AS239" i="5"/>
  <c r="AU240" i="5"/>
  <c r="BT115" i="5"/>
  <c r="BG116" i="5"/>
  <c r="BP117" i="5" s="1"/>
  <c r="AU178" i="5"/>
  <c r="BA116" i="5"/>
  <c r="BD116" i="5"/>
  <c r="AN178" i="5"/>
  <c r="BI115" i="5"/>
  <c r="BO116" i="5"/>
  <c r="AR178" i="5"/>
  <c r="AG116" i="5"/>
  <c r="AQ177" i="5"/>
  <c r="AX116" i="5"/>
  <c r="Y115" i="5"/>
  <c r="E179" i="5"/>
  <c r="E309" i="5" s="1"/>
  <c r="AC116" i="5"/>
  <c r="I180" i="5"/>
  <c r="I310" i="5" s="1"/>
  <c r="AH115" i="5"/>
  <c r="AP178" i="5"/>
  <c r="AR240" i="5"/>
  <c r="C180" i="5"/>
  <c r="C310" i="5" s="1"/>
  <c r="AL116" i="5"/>
  <c r="AN240" i="5"/>
  <c r="AS177" i="5"/>
  <c r="V116" i="5"/>
  <c r="B180" i="5"/>
  <c r="AA115" i="5"/>
  <c r="G179" i="5"/>
  <c r="G309" i="5" s="1"/>
  <c r="AJ115" i="5"/>
  <c r="AW116" i="5"/>
  <c r="AE116" i="5"/>
  <c r="BF116" i="5"/>
  <c r="BV116" i="5"/>
  <c r="BM116" i="5"/>
  <c r="BL116" i="5"/>
  <c r="BS116" i="5"/>
  <c r="BJ116" i="5"/>
  <c r="BU116" i="5"/>
  <c r="BQ116" i="5"/>
  <c r="BH116" i="5"/>
  <c r="F244" i="5"/>
  <c r="F115" i="5"/>
  <c r="D115" i="5"/>
  <c r="G244" i="5"/>
  <c r="C244" i="5"/>
  <c r="G115" i="5"/>
  <c r="D244" i="5"/>
  <c r="J243" i="5"/>
  <c r="E244" i="5"/>
  <c r="C115" i="5"/>
  <c r="H115" i="5"/>
  <c r="J114" i="5"/>
  <c r="B244" i="5"/>
  <c r="J178" i="5"/>
  <c r="B115" i="5"/>
  <c r="H244" i="5"/>
  <c r="I115" i="5"/>
  <c r="E115" i="5"/>
  <c r="BB312" i="5" l="1"/>
  <c r="AT240" i="5"/>
  <c r="AT241" i="5" s="1"/>
  <c r="BB116" i="5"/>
  <c r="BD313" i="5"/>
  <c r="AQ313" i="5"/>
  <c r="BD314" i="5"/>
  <c r="AO241" i="5"/>
  <c r="Z116" i="5"/>
  <c r="AZ116" i="5"/>
  <c r="AL313" i="5"/>
  <c r="J309" i="5"/>
  <c r="BM314" i="5"/>
  <c r="BM315" i="5" s="1"/>
  <c r="BJ312" i="5"/>
  <c r="AW311" i="5"/>
  <c r="BF311" i="5"/>
  <c r="D180" i="5"/>
  <c r="D310" i="5" s="1"/>
  <c r="F180" i="5"/>
  <c r="F310" i="5" s="1"/>
  <c r="AY116" i="5"/>
  <c r="BH117" i="5" s="1"/>
  <c r="AN311" i="5"/>
  <c r="B310" i="5"/>
  <c r="AI116" i="5"/>
  <c r="AI117" i="5" s="1"/>
  <c r="AX313" i="5"/>
  <c r="BG314" i="5" s="1"/>
  <c r="AS312" i="5"/>
  <c r="BB313" i="5" s="1"/>
  <c r="H180" i="5"/>
  <c r="H310" i="5" s="1"/>
  <c r="BC116" i="5"/>
  <c r="H181" i="5" s="1"/>
  <c r="H311" i="5" s="1"/>
  <c r="BI116" i="5"/>
  <c r="BI117" i="5" s="1"/>
  <c r="AY313" i="5"/>
  <c r="BH314" i="5" s="1"/>
  <c r="AO179" i="5"/>
  <c r="AZ311" i="5"/>
  <c r="BI311" i="5"/>
  <c r="BK312" i="5"/>
  <c r="BK313" i="5" s="1"/>
  <c r="AK312" i="5"/>
  <c r="AT313" i="5" s="1"/>
  <c r="AH313" i="5"/>
  <c r="Q117" i="5"/>
  <c r="Q311" i="5"/>
  <c r="Z312" i="5" s="1"/>
  <c r="M118" i="5"/>
  <c r="M312" i="5"/>
  <c r="V313" i="5" s="1"/>
  <c r="BC313" i="5"/>
  <c r="R117" i="5"/>
  <c r="R311" i="5"/>
  <c r="AA312" i="5" s="1"/>
  <c r="P118" i="5"/>
  <c r="P312" i="5"/>
  <c r="Y313" i="5" s="1"/>
  <c r="O117" i="5"/>
  <c r="O311" i="5"/>
  <c r="X312" i="5" s="1"/>
  <c r="T118" i="5"/>
  <c r="T312" i="5"/>
  <c r="AC313" i="5" s="1"/>
  <c r="AU314" i="5"/>
  <c r="BD315" i="5" s="1"/>
  <c r="BM316" i="5" s="1"/>
  <c r="X116" i="5"/>
  <c r="BT116" i="5"/>
  <c r="AI312" i="5"/>
  <c r="AF312" i="5"/>
  <c r="AO313" i="5" s="1"/>
  <c r="AR312" i="5"/>
  <c r="AR313" i="5" s="1"/>
  <c r="AE313" i="5"/>
  <c r="AJ312" i="5"/>
  <c r="AF117" i="5"/>
  <c r="AO242" i="5" s="1"/>
  <c r="S117" i="5"/>
  <c r="AB117" i="5" s="1"/>
  <c r="S311" i="5"/>
  <c r="AB312" i="5" s="1"/>
  <c r="AX117" i="5"/>
  <c r="AX118" i="5" s="1"/>
  <c r="BJ313" i="5"/>
  <c r="N117" i="5"/>
  <c r="W117" i="5" s="1"/>
  <c r="N311" i="5"/>
  <c r="W312" i="5" s="1"/>
  <c r="AG312" i="5"/>
  <c r="AP313" i="5" s="1"/>
  <c r="BA117" i="5"/>
  <c r="BD117" i="5"/>
  <c r="AL117" i="5"/>
  <c r="BR116" i="5"/>
  <c r="AT179" i="5"/>
  <c r="BG117" i="5"/>
  <c r="AQ178" i="5"/>
  <c r="AP179" i="5"/>
  <c r="AC117" i="5"/>
  <c r="I181" i="5"/>
  <c r="I311" i="5" s="1"/>
  <c r="AH116" i="5"/>
  <c r="AU241" i="5"/>
  <c r="Y116" i="5"/>
  <c r="E180" i="5"/>
  <c r="E310" i="5" s="1"/>
  <c r="AW117" i="5"/>
  <c r="C181" i="5"/>
  <c r="C311" i="5" s="1"/>
  <c r="AP241" i="5"/>
  <c r="AK117" i="5"/>
  <c r="AU179" i="5"/>
  <c r="AQ240" i="5"/>
  <c r="AJ116" i="5"/>
  <c r="BF117" i="5"/>
  <c r="AS178" i="5"/>
  <c r="AE117" i="5"/>
  <c r="AN179" i="5"/>
  <c r="AA116" i="5"/>
  <c r="G180" i="5"/>
  <c r="G310" i="5" s="1"/>
  <c r="V117" i="5"/>
  <c r="B181" i="5"/>
  <c r="AN241" i="5"/>
  <c r="AS240" i="5"/>
  <c r="BO117" i="5"/>
  <c r="BK116" i="5"/>
  <c r="BU117" i="5"/>
  <c r="BV117" i="5"/>
  <c r="BS117" i="5"/>
  <c r="BJ117" i="5"/>
  <c r="BQ117" i="5"/>
  <c r="BM117" i="5"/>
  <c r="J244" i="5"/>
  <c r="H79" i="5" s="1"/>
  <c r="F116" i="5"/>
  <c r="I116" i="5"/>
  <c r="C116" i="5"/>
  <c r="B116" i="5"/>
  <c r="I245" i="5"/>
  <c r="B245" i="5"/>
  <c r="E245" i="5"/>
  <c r="C245" i="5"/>
  <c r="J179" i="5"/>
  <c r="C79" i="5" s="1"/>
  <c r="F245" i="5"/>
  <c r="D245" i="5"/>
  <c r="E116" i="5"/>
  <c r="J115" i="5"/>
  <c r="H245" i="5"/>
  <c r="H116" i="5"/>
  <c r="G116" i="5"/>
  <c r="G245" i="5"/>
  <c r="D116" i="5"/>
  <c r="D181" i="5" l="1"/>
  <c r="D311" i="5" s="1"/>
  <c r="AS313" i="5"/>
  <c r="AY117" i="5"/>
  <c r="BF312" i="5"/>
  <c r="BI312" i="5"/>
  <c r="F181" i="5"/>
  <c r="F311" i="5" s="1"/>
  <c r="Z117" i="5"/>
  <c r="BC117" i="5"/>
  <c r="BC118" i="5" s="1"/>
  <c r="AR179" i="5"/>
  <c r="AR180" i="5" s="1"/>
  <c r="AR241" i="5"/>
  <c r="AR242" i="5" s="1"/>
  <c r="AL314" i="5"/>
  <c r="AU315" i="5" s="1"/>
  <c r="BD316" i="5" s="1"/>
  <c r="AN312" i="5"/>
  <c r="B311" i="5"/>
  <c r="AZ312" i="5"/>
  <c r="AG117" i="5"/>
  <c r="AP242" i="5" s="1"/>
  <c r="AW312" i="5"/>
  <c r="AW313" i="5" s="1"/>
  <c r="BR117" i="5"/>
  <c r="BR118" i="5" s="1"/>
  <c r="AU180" i="5"/>
  <c r="BA313" i="5"/>
  <c r="BA314" i="5" s="1"/>
  <c r="J310" i="5"/>
  <c r="BL117" i="5"/>
  <c r="BU118" i="5" s="1"/>
  <c r="AX314" i="5"/>
  <c r="AY314" i="5"/>
  <c r="BC314" i="5"/>
  <c r="M119" i="5"/>
  <c r="M313" i="5"/>
  <c r="V314" i="5" s="1"/>
  <c r="AH314" i="5"/>
  <c r="AE314" i="5"/>
  <c r="P119" i="5"/>
  <c r="P313" i="5"/>
  <c r="Y314" i="5" s="1"/>
  <c r="R118" i="5"/>
  <c r="R312" i="5"/>
  <c r="AA313" i="5" s="1"/>
  <c r="N118" i="5"/>
  <c r="N312" i="5"/>
  <c r="W313" i="5" s="1"/>
  <c r="AQ314" i="5"/>
  <c r="BL314" i="5"/>
  <c r="Q118" i="5"/>
  <c r="Q312" i="5"/>
  <c r="Z313" i="5" s="1"/>
  <c r="BG118" i="5"/>
  <c r="BG119" i="5" s="1"/>
  <c r="AJ313" i="5"/>
  <c r="AS314" i="5" s="1"/>
  <c r="AO180" i="5"/>
  <c r="AI313" i="5"/>
  <c r="BB314" i="5"/>
  <c r="BK314" i="5"/>
  <c r="AG313" i="5"/>
  <c r="O118" i="5"/>
  <c r="O312" i="5"/>
  <c r="X313" i="5" s="1"/>
  <c r="X117" i="5"/>
  <c r="S118" i="5"/>
  <c r="AB118" i="5" s="1"/>
  <c r="S312" i="5"/>
  <c r="AB313" i="5" s="1"/>
  <c r="AF313" i="5"/>
  <c r="T119" i="5"/>
  <c r="T313" i="5"/>
  <c r="AC314" i="5" s="1"/>
  <c r="AK313" i="5"/>
  <c r="AT314" i="5" s="1"/>
  <c r="BA118" i="5"/>
  <c r="C91" i="5"/>
  <c r="C85" i="5"/>
  <c r="AQ179" i="5"/>
  <c r="AQ241" i="5"/>
  <c r="BP118" i="5"/>
  <c r="AX119" i="5"/>
  <c r="AS241" i="5"/>
  <c r="AS179" i="5"/>
  <c r="AJ117" i="5"/>
  <c r="BO118" i="5"/>
  <c r="AH117" i="5"/>
  <c r="AZ117" i="5"/>
  <c r="AC118" i="5"/>
  <c r="I182" i="5"/>
  <c r="I312" i="5" s="1"/>
  <c r="AK118" i="5"/>
  <c r="AT180" i="5"/>
  <c r="AT242" i="5"/>
  <c r="C182" i="5"/>
  <c r="C312" i="5" s="1"/>
  <c r="AY118" i="5"/>
  <c r="Y117" i="5"/>
  <c r="E181" i="5"/>
  <c r="E311" i="5" s="1"/>
  <c r="AL118" i="5"/>
  <c r="AU242" i="5"/>
  <c r="BD118" i="5"/>
  <c r="AF118" i="5"/>
  <c r="AN180" i="5"/>
  <c r="AN242" i="5"/>
  <c r="BB117" i="5"/>
  <c r="V118" i="5"/>
  <c r="B182" i="5"/>
  <c r="AA117" i="5"/>
  <c r="G181" i="5"/>
  <c r="G311" i="5" s="1"/>
  <c r="AE118" i="5"/>
  <c r="AW118" i="5"/>
  <c r="BK117" i="5"/>
  <c r="BT117" i="5"/>
  <c r="BJ118" i="5"/>
  <c r="BS118" i="5"/>
  <c r="BQ118" i="5"/>
  <c r="BH118" i="5"/>
  <c r="BM118" i="5"/>
  <c r="BV118" i="5"/>
  <c r="BF118" i="5"/>
  <c r="J245" i="5"/>
  <c r="E246" i="5"/>
  <c r="F246" i="5"/>
  <c r="B117" i="5"/>
  <c r="C117" i="5"/>
  <c r="D246" i="5"/>
  <c r="J116" i="5"/>
  <c r="D117" i="5"/>
  <c r="G117" i="5"/>
  <c r="G246" i="5"/>
  <c r="J180" i="5"/>
  <c r="F117" i="5"/>
  <c r="E117" i="5"/>
  <c r="I246" i="5"/>
  <c r="H246" i="5"/>
  <c r="C246" i="5"/>
  <c r="H117" i="5"/>
  <c r="B246" i="5"/>
  <c r="I117" i="5"/>
  <c r="F182" i="5" l="1"/>
  <c r="F312" i="5" s="1"/>
  <c r="Z118" i="5"/>
  <c r="AI118" i="5"/>
  <c r="AT243" i="5"/>
  <c r="AG118" i="5"/>
  <c r="AZ118" i="5"/>
  <c r="H182" i="5"/>
  <c r="H312" i="5" s="1"/>
  <c r="AL315" i="5"/>
  <c r="BJ314" i="5"/>
  <c r="BJ315" i="5" s="1"/>
  <c r="BF313" i="5"/>
  <c r="BF314" i="5" s="1"/>
  <c r="J311" i="5"/>
  <c r="AZ313" i="5"/>
  <c r="BL118" i="5"/>
  <c r="H183" i="5" s="1"/>
  <c r="H313" i="5" s="1"/>
  <c r="AI314" i="5"/>
  <c r="AP180" i="5"/>
  <c r="AP181" i="5" s="1"/>
  <c r="D182" i="5"/>
  <c r="D312" i="5" s="1"/>
  <c r="BI313" i="5"/>
  <c r="BI314" i="5" s="1"/>
  <c r="AQ315" i="5"/>
  <c r="AN313" i="5"/>
  <c r="B312" i="5"/>
  <c r="BK315" i="5"/>
  <c r="AT315" i="5"/>
  <c r="T120" i="5"/>
  <c r="T314" i="5"/>
  <c r="AC315" i="5" s="1"/>
  <c r="N119" i="5"/>
  <c r="N313" i="5"/>
  <c r="W314" i="5" s="1"/>
  <c r="W118" i="5"/>
  <c r="AF119" i="5" s="1"/>
  <c r="AH315" i="5"/>
  <c r="O119" i="5"/>
  <c r="O313" i="5"/>
  <c r="X314" i="5" s="1"/>
  <c r="M120" i="5"/>
  <c r="M314" i="5"/>
  <c r="V315" i="5" s="1"/>
  <c r="BC315" i="5"/>
  <c r="AF314" i="5"/>
  <c r="AQ180" i="5"/>
  <c r="R119" i="5"/>
  <c r="R313" i="5"/>
  <c r="AA314" i="5" s="1"/>
  <c r="P120" i="5"/>
  <c r="P314" i="5"/>
  <c r="Y315" i="5" s="1"/>
  <c r="S119" i="5"/>
  <c r="S313" i="5"/>
  <c r="AB314" i="5" s="1"/>
  <c r="AE315" i="5"/>
  <c r="AK314" i="5"/>
  <c r="X118" i="5"/>
  <c r="AG119" i="5" s="1"/>
  <c r="AJ314" i="5"/>
  <c r="AS315" i="5" s="1"/>
  <c r="AU316" i="5"/>
  <c r="BD317" i="5" s="1"/>
  <c r="AG314" i="5"/>
  <c r="AR314" i="5"/>
  <c r="BB315" i="5"/>
  <c r="Q119" i="5"/>
  <c r="Z119" i="5" s="1"/>
  <c r="Q313" i="5"/>
  <c r="Z314" i="5" s="1"/>
  <c r="BH315" i="5"/>
  <c r="BM317" i="5"/>
  <c r="BP119" i="5"/>
  <c r="BP120" i="5" s="1"/>
  <c r="BL315" i="5"/>
  <c r="BG315" i="5"/>
  <c r="AP314" i="5"/>
  <c r="AO314" i="5"/>
  <c r="AY119" i="5"/>
  <c r="AP243" i="5"/>
  <c r="AS180" i="5"/>
  <c r="AU243" i="5"/>
  <c r="AR181" i="5"/>
  <c r="BK118" i="5"/>
  <c r="AH118" i="5"/>
  <c r="AS242" i="5"/>
  <c r="AW119" i="5"/>
  <c r="BB118" i="5"/>
  <c r="BO119" i="5"/>
  <c r="AN243" i="5"/>
  <c r="BD119" i="5"/>
  <c r="AT181" i="5"/>
  <c r="AQ242" i="5"/>
  <c r="AZ119" i="5" s="1"/>
  <c r="BC119" i="5"/>
  <c r="AL119" i="5"/>
  <c r="AO243" i="5"/>
  <c r="AK119" i="5"/>
  <c r="Y118" i="5"/>
  <c r="E182" i="5"/>
  <c r="E312" i="5" s="1"/>
  <c r="AC119" i="5"/>
  <c r="I183" i="5"/>
  <c r="I313" i="5" s="1"/>
  <c r="AO181" i="5"/>
  <c r="F183" i="5"/>
  <c r="F313" i="5" s="1"/>
  <c r="BI118" i="5"/>
  <c r="BR119" i="5" s="1"/>
  <c r="AU181" i="5"/>
  <c r="AR243" i="5"/>
  <c r="BA119" i="5"/>
  <c r="AI119" i="5"/>
  <c r="AN181" i="5"/>
  <c r="V119" i="5"/>
  <c r="B183" i="5"/>
  <c r="AA118" i="5"/>
  <c r="G182" i="5"/>
  <c r="G312" i="5" s="1"/>
  <c r="AE119" i="5"/>
  <c r="AJ118" i="5"/>
  <c r="BT118" i="5"/>
  <c r="BJ119" i="5"/>
  <c r="BS119" i="5"/>
  <c r="BH119" i="5"/>
  <c r="BQ119" i="5"/>
  <c r="BM119" i="5"/>
  <c r="BV119" i="5"/>
  <c r="BF119" i="5"/>
  <c r="BG120" i="5"/>
  <c r="J246" i="5"/>
  <c r="E247" i="5"/>
  <c r="I247" i="5"/>
  <c r="G247" i="5"/>
  <c r="D247" i="5"/>
  <c r="F118" i="5"/>
  <c r="D118" i="5"/>
  <c r="I118" i="5"/>
  <c r="C247" i="5"/>
  <c r="H247" i="5"/>
  <c r="E118" i="5"/>
  <c r="G118" i="5"/>
  <c r="J117" i="5"/>
  <c r="H118" i="5"/>
  <c r="J181" i="5"/>
  <c r="C118" i="5"/>
  <c r="B247" i="5"/>
  <c r="B118" i="5"/>
  <c r="F247" i="5"/>
  <c r="D183" i="5" l="1"/>
  <c r="D313" i="5" s="1"/>
  <c r="BU119" i="5"/>
  <c r="BC120" i="5"/>
  <c r="BL119" i="5"/>
  <c r="C183" i="5"/>
  <c r="C313" i="5" s="1"/>
  <c r="W119" i="5"/>
  <c r="C184" i="5" s="1"/>
  <c r="C314" i="5" s="1"/>
  <c r="AE120" i="5"/>
  <c r="AL316" i="5"/>
  <c r="AU317" i="5" s="1"/>
  <c r="BD318" i="5" s="1"/>
  <c r="BC316" i="5"/>
  <c r="AZ314" i="5"/>
  <c r="AN314" i="5"/>
  <c r="B313" i="5"/>
  <c r="AO315" i="5"/>
  <c r="AW314" i="5"/>
  <c r="J312" i="5"/>
  <c r="N79" i="5" s="1"/>
  <c r="AP315" i="5"/>
  <c r="AQ316" i="5"/>
  <c r="BB316" i="5"/>
  <c r="AI315" i="5"/>
  <c r="AA315" i="5"/>
  <c r="AX315" i="5"/>
  <c r="AX316" i="5" s="1"/>
  <c r="S120" i="5"/>
  <c r="S314" i="5"/>
  <c r="AB315" i="5" s="1"/>
  <c r="AE316" i="5"/>
  <c r="AO182" i="5"/>
  <c r="AB119" i="5"/>
  <c r="AK120" i="5" s="1"/>
  <c r="P121" i="5"/>
  <c r="P315" i="5"/>
  <c r="Y316" i="5" s="1"/>
  <c r="AY315" i="5"/>
  <c r="AF315" i="5"/>
  <c r="BK316" i="5"/>
  <c r="O120" i="5"/>
  <c r="O314" i="5"/>
  <c r="X315" i="5" s="1"/>
  <c r="AG315" i="5"/>
  <c r="R120" i="5"/>
  <c r="R314" i="5"/>
  <c r="AJ315" i="5"/>
  <c r="X119" i="5"/>
  <c r="D184" i="5" s="1"/>
  <c r="D314" i="5" s="1"/>
  <c r="BL316" i="5"/>
  <c r="AH316" i="5"/>
  <c r="BD120" i="5"/>
  <c r="AQ181" i="5"/>
  <c r="AK315" i="5"/>
  <c r="AT316" i="5" s="1"/>
  <c r="M121" i="5"/>
  <c r="M315" i="5"/>
  <c r="V316" i="5" s="1"/>
  <c r="Q120" i="5"/>
  <c r="Z120" i="5" s="1"/>
  <c r="Q314" i="5"/>
  <c r="Z315" i="5" s="1"/>
  <c r="N120" i="5"/>
  <c r="N314" i="5"/>
  <c r="W315" i="5" s="1"/>
  <c r="AR315" i="5"/>
  <c r="BA315" i="5"/>
  <c r="BM318" i="5"/>
  <c r="T121" i="5"/>
  <c r="T315" i="5"/>
  <c r="AC316" i="5" s="1"/>
  <c r="AY120" i="5"/>
  <c r="BT119" i="5"/>
  <c r="AP244" i="5"/>
  <c r="AU244" i="5"/>
  <c r="AP182" i="5"/>
  <c r="AI120" i="5"/>
  <c r="AW120" i="5"/>
  <c r="BM120" i="5"/>
  <c r="AU182" i="5"/>
  <c r="BB119" i="5"/>
  <c r="BI119" i="5"/>
  <c r="BI120" i="5" s="1"/>
  <c r="BO120" i="5"/>
  <c r="BA120" i="5"/>
  <c r="BK119" i="5"/>
  <c r="BL120" i="5"/>
  <c r="BL121" i="5" s="1"/>
  <c r="AQ243" i="5"/>
  <c r="AZ120" i="5" s="1"/>
  <c r="AC120" i="5"/>
  <c r="I184" i="5"/>
  <c r="I314" i="5" s="1"/>
  <c r="Y119" i="5"/>
  <c r="E183" i="5"/>
  <c r="E313" i="5" s="1"/>
  <c r="AL120" i="5"/>
  <c r="AL121" i="5" s="1"/>
  <c r="AR244" i="5"/>
  <c r="AR182" i="5"/>
  <c r="F184" i="5"/>
  <c r="F314" i="5" s="1"/>
  <c r="AO244" i="5"/>
  <c r="AX120" i="5"/>
  <c r="BG121" i="5" s="1"/>
  <c r="AF120" i="5"/>
  <c r="AT244" i="5"/>
  <c r="AT182" i="5"/>
  <c r="AH119" i="5"/>
  <c r="AJ119" i="5"/>
  <c r="AS243" i="5"/>
  <c r="AN244" i="5"/>
  <c r="AN182" i="5"/>
  <c r="AN183" i="5" s="1"/>
  <c r="AA119" i="5"/>
  <c r="G183" i="5"/>
  <c r="G313" i="5" s="1"/>
  <c r="AS181" i="5"/>
  <c r="V120" i="5"/>
  <c r="B184" i="5"/>
  <c r="BQ120" i="5"/>
  <c r="G248" i="5"/>
  <c r="BS120" i="5"/>
  <c r="BJ120" i="5"/>
  <c r="BH120" i="5"/>
  <c r="BU120" i="5"/>
  <c r="BV120" i="5"/>
  <c r="BF120" i="5"/>
  <c r="BP121" i="5"/>
  <c r="J182" i="5"/>
  <c r="B119" i="5"/>
  <c r="H248" i="5"/>
  <c r="D248" i="5"/>
  <c r="J118" i="5"/>
  <c r="H119" i="5"/>
  <c r="E248" i="5"/>
  <c r="B248" i="5"/>
  <c r="C119" i="5"/>
  <c r="G119" i="5"/>
  <c r="D119" i="5"/>
  <c r="F248" i="5"/>
  <c r="E119" i="5"/>
  <c r="I119" i="5"/>
  <c r="J247" i="5"/>
  <c r="C248" i="5"/>
  <c r="F119" i="5"/>
  <c r="I248" i="5"/>
  <c r="BG316" i="5" l="1"/>
  <c r="BG317" i="5" s="1"/>
  <c r="BL317" i="5"/>
  <c r="AR316" i="5"/>
  <c r="BM319" i="5"/>
  <c r="AW315" i="5"/>
  <c r="AE121" i="5"/>
  <c r="H184" i="5"/>
  <c r="H314" i="5" s="1"/>
  <c r="AI121" i="5"/>
  <c r="AB120" i="5"/>
  <c r="AK121" i="5" s="1"/>
  <c r="BF315" i="5"/>
  <c r="BF316" i="5" s="1"/>
  <c r="AP316" i="5"/>
  <c r="B314" i="5"/>
  <c r="AN315" i="5"/>
  <c r="AQ317" i="5"/>
  <c r="AO316" i="5"/>
  <c r="AX317" i="5" s="1"/>
  <c r="BG318" i="5" s="1"/>
  <c r="AZ315" i="5"/>
  <c r="AY316" i="5"/>
  <c r="AY317" i="5" s="1"/>
  <c r="X120" i="5"/>
  <c r="BI315" i="5"/>
  <c r="BI316" i="5" s="1"/>
  <c r="AJ316" i="5"/>
  <c r="BK317" i="5"/>
  <c r="J313" i="5"/>
  <c r="AS316" i="5"/>
  <c r="BC317" i="5"/>
  <c r="BL318" i="5" s="1"/>
  <c r="AL317" i="5"/>
  <c r="AU318" i="5" s="1"/>
  <c r="Q121" i="5"/>
  <c r="Z121" i="5" s="1"/>
  <c r="Q315" i="5"/>
  <c r="Z316" i="5" s="1"/>
  <c r="O121" i="5"/>
  <c r="X121" i="5" s="1"/>
  <c r="O315" i="5"/>
  <c r="X316" i="5" s="1"/>
  <c r="N121" i="5"/>
  <c r="N315" i="5"/>
  <c r="W316" i="5" s="1"/>
  <c r="AF316" i="5"/>
  <c r="AG316" i="5"/>
  <c r="BA316" i="5"/>
  <c r="BJ316" i="5"/>
  <c r="W120" i="5"/>
  <c r="AE317" i="5"/>
  <c r="AK316" i="5"/>
  <c r="AI316" i="5"/>
  <c r="S121" i="5"/>
  <c r="S315" i="5"/>
  <c r="AB316" i="5" s="1"/>
  <c r="M122" i="5"/>
  <c r="M316" i="5"/>
  <c r="V317" i="5" s="1"/>
  <c r="AH317" i="5"/>
  <c r="BH316" i="5"/>
  <c r="T122" i="5"/>
  <c r="T316" i="5"/>
  <c r="AC317" i="5" s="1"/>
  <c r="AR317" i="5"/>
  <c r="AG120" i="5"/>
  <c r="R121" i="5"/>
  <c r="R315" i="5"/>
  <c r="AA316" i="5" s="1"/>
  <c r="P122" i="5"/>
  <c r="P316" i="5"/>
  <c r="Y317" i="5" s="1"/>
  <c r="BD121" i="5"/>
  <c r="BV121" i="5"/>
  <c r="BT120" i="5"/>
  <c r="AY121" i="5"/>
  <c r="AR183" i="5"/>
  <c r="AR184" i="5" s="1"/>
  <c r="BR120" i="5"/>
  <c r="BR121" i="5" s="1"/>
  <c r="AR245" i="5"/>
  <c r="AR246" i="5" s="1"/>
  <c r="BO121" i="5"/>
  <c r="BU121" i="5"/>
  <c r="BU122" i="5" s="1"/>
  <c r="BK120" i="5"/>
  <c r="BQ121" i="5"/>
  <c r="AU183" i="5"/>
  <c r="AU184" i="5" s="1"/>
  <c r="AH120" i="5"/>
  <c r="BA121" i="5"/>
  <c r="AU245" i="5"/>
  <c r="AU246" i="5" s="1"/>
  <c r="AO183" i="5"/>
  <c r="AX121" i="5"/>
  <c r="BG122" i="5" s="1"/>
  <c r="AQ182" i="5"/>
  <c r="AT245" i="5"/>
  <c r="BC121" i="5"/>
  <c r="AS182" i="5"/>
  <c r="AQ244" i="5"/>
  <c r="Y120" i="5"/>
  <c r="E184" i="5"/>
  <c r="E314" i="5" s="1"/>
  <c r="AT183" i="5"/>
  <c r="H185" i="5"/>
  <c r="H315" i="5" s="1"/>
  <c r="AO245" i="5"/>
  <c r="F185" i="5"/>
  <c r="F315" i="5" s="1"/>
  <c r="AC121" i="5"/>
  <c r="AL122" i="5" s="1"/>
  <c r="I185" i="5"/>
  <c r="I315" i="5" s="1"/>
  <c r="AN245" i="5"/>
  <c r="AN246" i="5" s="1"/>
  <c r="AW121" i="5"/>
  <c r="AA120" i="5"/>
  <c r="G184" i="5"/>
  <c r="G314" i="5" s="1"/>
  <c r="AS244" i="5"/>
  <c r="BB120" i="5"/>
  <c r="V121" i="5"/>
  <c r="B185" i="5"/>
  <c r="AN184" i="5"/>
  <c r="AJ120" i="5"/>
  <c r="BP122" i="5"/>
  <c r="BI121" i="5"/>
  <c r="BJ121" i="5"/>
  <c r="BS121" i="5"/>
  <c r="BH121" i="5"/>
  <c r="BM121" i="5"/>
  <c r="BF121" i="5"/>
  <c r="J183" i="5"/>
  <c r="C249" i="5"/>
  <c r="I120" i="5"/>
  <c r="B249" i="5"/>
  <c r="J119" i="5"/>
  <c r="I249" i="5"/>
  <c r="G249" i="5"/>
  <c r="F120" i="5"/>
  <c r="E120" i="5"/>
  <c r="J248" i="5"/>
  <c r="D120" i="5"/>
  <c r="G120" i="5"/>
  <c r="F249" i="5"/>
  <c r="E249" i="5"/>
  <c r="H120" i="5"/>
  <c r="D249" i="5"/>
  <c r="C120" i="5"/>
  <c r="H249" i="5"/>
  <c r="B120" i="5"/>
  <c r="BA317" i="5" l="1"/>
  <c r="AP317" i="5"/>
  <c r="AB121" i="5"/>
  <c r="AQ318" i="5"/>
  <c r="AG121" i="5"/>
  <c r="W121" i="5"/>
  <c r="BJ317" i="5"/>
  <c r="BJ318" i="5" s="1"/>
  <c r="BH317" i="5"/>
  <c r="AZ316" i="5"/>
  <c r="BI317" i="5" s="1"/>
  <c r="AW316" i="5"/>
  <c r="B315" i="5"/>
  <c r="AN316" i="5"/>
  <c r="J314" i="5"/>
  <c r="AP245" i="5"/>
  <c r="AP246" i="5" s="1"/>
  <c r="AO317" i="5"/>
  <c r="AP183" i="5"/>
  <c r="AP184" i="5" s="1"/>
  <c r="BA318" i="5"/>
  <c r="BJ319" i="5" s="1"/>
  <c r="AJ317" i="5"/>
  <c r="AS317" i="5"/>
  <c r="BB317" i="5"/>
  <c r="AB317" i="5"/>
  <c r="AS318" i="5"/>
  <c r="O122" i="5"/>
  <c r="X122" i="5" s="1"/>
  <c r="O316" i="5"/>
  <c r="X317" i="5" s="1"/>
  <c r="BA319" i="5"/>
  <c r="AY318" i="5"/>
  <c r="Q122" i="5"/>
  <c r="Q316" i="5"/>
  <c r="Z317" i="5" s="1"/>
  <c r="P123" i="5"/>
  <c r="P317" i="5"/>
  <c r="Y318" i="5" s="1"/>
  <c r="N122" i="5"/>
  <c r="N316" i="5"/>
  <c r="W317" i="5" s="1"/>
  <c r="AL318" i="5"/>
  <c r="AU319" i="5" s="1"/>
  <c r="R122" i="5"/>
  <c r="R316" i="5"/>
  <c r="AA317" i="5" s="1"/>
  <c r="M123" i="5"/>
  <c r="M317" i="5"/>
  <c r="V318" i="5" s="1"/>
  <c r="AG317" i="5"/>
  <c r="S122" i="5"/>
  <c r="AB122" i="5" s="1"/>
  <c r="S316" i="5"/>
  <c r="AI317" i="5"/>
  <c r="AF317" i="5"/>
  <c r="D185" i="5"/>
  <c r="D315" i="5" s="1"/>
  <c r="AK317" i="5"/>
  <c r="T123" i="5"/>
  <c r="T317" i="5"/>
  <c r="AC318" i="5" s="1"/>
  <c r="AH318" i="5"/>
  <c r="AQ319" i="5" s="1"/>
  <c r="BD319" i="5"/>
  <c r="AR318" i="5"/>
  <c r="BH318" i="5"/>
  <c r="C185" i="5"/>
  <c r="C315" i="5" s="1"/>
  <c r="AE318" i="5"/>
  <c r="AX318" i="5"/>
  <c r="AF121" i="5"/>
  <c r="AO184" i="5" s="1"/>
  <c r="AT317" i="5"/>
  <c r="AT318" i="5" s="1"/>
  <c r="AG122" i="5"/>
  <c r="BT121" i="5"/>
  <c r="AK122" i="5"/>
  <c r="AT184" i="5"/>
  <c r="AQ183" i="5"/>
  <c r="BA122" i="5"/>
  <c r="BA123" i="5" s="1"/>
  <c r="AT246" i="5"/>
  <c r="AU247" i="5"/>
  <c r="BC122" i="5"/>
  <c r="BD122" i="5"/>
  <c r="BD123" i="5" s="1"/>
  <c r="AX122" i="5"/>
  <c r="BG123" i="5" s="1"/>
  <c r="AQ245" i="5"/>
  <c r="AZ121" i="5"/>
  <c r="AU185" i="5"/>
  <c r="F186" i="5"/>
  <c r="F316" i="5" s="1"/>
  <c r="H186" i="5"/>
  <c r="H316" i="5" s="1"/>
  <c r="Y121" i="5"/>
  <c r="E185" i="5"/>
  <c r="E315" i="5" s="1"/>
  <c r="AI122" i="5"/>
  <c r="AC122" i="5"/>
  <c r="I186" i="5"/>
  <c r="I316" i="5" s="1"/>
  <c r="AH121" i="5"/>
  <c r="AJ121" i="5"/>
  <c r="BB121" i="5"/>
  <c r="AW122" i="5"/>
  <c r="AW123" i="5" s="1"/>
  <c r="AS183" i="5"/>
  <c r="BK121" i="5"/>
  <c r="AS245" i="5"/>
  <c r="V122" i="5"/>
  <c r="B186" i="5"/>
  <c r="AA121" i="5"/>
  <c r="G185" i="5"/>
  <c r="G315" i="5" s="1"/>
  <c r="AE122" i="5"/>
  <c r="AE123" i="5" s="1"/>
  <c r="BR122" i="5"/>
  <c r="BS122" i="5"/>
  <c r="BJ122" i="5"/>
  <c r="BQ122" i="5"/>
  <c r="BH122" i="5"/>
  <c r="BL122" i="5"/>
  <c r="BV122" i="5"/>
  <c r="BM122" i="5"/>
  <c r="BO122" i="5"/>
  <c r="BF122" i="5"/>
  <c r="BP123" i="5"/>
  <c r="J120" i="5"/>
  <c r="J249" i="5"/>
  <c r="C121" i="5"/>
  <c r="H250" i="5"/>
  <c r="D121" i="5"/>
  <c r="H121" i="5"/>
  <c r="E121" i="5"/>
  <c r="B250" i="5"/>
  <c r="J184" i="5"/>
  <c r="C250" i="5"/>
  <c r="F121" i="5"/>
  <c r="I250" i="5"/>
  <c r="E250" i="5"/>
  <c r="I121" i="5"/>
  <c r="B121" i="5"/>
  <c r="D250" i="5"/>
  <c r="F250" i="5"/>
  <c r="G121" i="5"/>
  <c r="G250" i="5"/>
  <c r="BJ320" i="5" l="1"/>
  <c r="AY122" i="5"/>
  <c r="D186" i="5"/>
  <c r="D316" i="5" s="1"/>
  <c r="AT247" i="5"/>
  <c r="AP185" i="5"/>
  <c r="AK318" i="5"/>
  <c r="AT319" i="5" s="1"/>
  <c r="AN317" i="5"/>
  <c r="B316" i="5"/>
  <c r="AW317" i="5"/>
  <c r="AZ317" i="5"/>
  <c r="AF122" i="5"/>
  <c r="J315" i="5"/>
  <c r="BF317" i="5"/>
  <c r="BF318" i="5" s="1"/>
  <c r="BB318" i="5"/>
  <c r="BK318" i="5"/>
  <c r="BK319" i="5" s="1"/>
  <c r="AJ318" i="5"/>
  <c r="AS319" i="5" s="1"/>
  <c r="AG318" i="5"/>
  <c r="BH319" i="5"/>
  <c r="M124" i="5"/>
  <c r="M318" i="5"/>
  <c r="V319" i="5" s="1"/>
  <c r="BB319" i="5"/>
  <c r="N123" i="5"/>
  <c r="W123" i="5" s="1"/>
  <c r="N317" i="5"/>
  <c r="W318" i="5" s="1"/>
  <c r="AL319" i="5"/>
  <c r="BG319" i="5"/>
  <c r="AF318" i="5"/>
  <c r="Q123" i="5"/>
  <c r="Q317" i="5"/>
  <c r="Z318" i="5" s="1"/>
  <c r="O123" i="5"/>
  <c r="X123" i="5" s="1"/>
  <c r="O317" i="5"/>
  <c r="X318" i="5" s="1"/>
  <c r="C186" i="5"/>
  <c r="C316" i="5" s="1"/>
  <c r="T124" i="5"/>
  <c r="T318" i="5"/>
  <c r="AC319" i="5" s="1"/>
  <c r="AO246" i="5"/>
  <c r="AI318" i="5"/>
  <c r="AR319" i="5" s="1"/>
  <c r="AP318" i="5"/>
  <c r="AY319" i="5" s="1"/>
  <c r="R123" i="5"/>
  <c r="R317" i="5"/>
  <c r="AA318" i="5" s="1"/>
  <c r="BD320" i="5"/>
  <c r="BM320" i="5"/>
  <c r="AE319" i="5"/>
  <c r="W122" i="5"/>
  <c r="P124" i="5"/>
  <c r="P318" i="5"/>
  <c r="Y319" i="5" s="1"/>
  <c r="S123" i="5"/>
  <c r="AB123" i="5" s="1"/>
  <c r="S317" i="5"/>
  <c r="AB318" i="5" s="1"/>
  <c r="BC318" i="5"/>
  <c r="Z122" i="5"/>
  <c r="F187" i="5" s="1"/>
  <c r="F317" i="5" s="1"/>
  <c r="AH319" i="5"/>
  <c r="AO318" i="5"/>
  <c r="AX319" i="5" s="1"/>
  <c r="AG123" i="5"/>
  <c r="AP186" i="5" s="1"/>
  <c r="AP247" i="5"/>
  <c r="AT185" i="5"/>
  <c r="AY123" i="5"/>
  <c r="AQ184" i="5"/>
  <c r="BD124" i="5"/>
  <c r="BC123" i="5"/>
  <c r="BC124" i="5" s="1"/>
  <c r="BL123" i="5"/>
  <c r="AR247" i="5"/>
  <c r="BA124" i="5" s="1"/>
  <c r="AZ122" i="5"/>
  <c r="AQ246" i="5"/>
  <c r="Y122" i="5"/>
  <c r="E186" i="5"/>
  <c r="E316" i="5" s="1"/>
  <c r="BI122" i="5"/>
  <c r="BR123" i="5" s="1"/>
  <c r="AH122" i="5"/>
  <c r="AR185" i="5"/>
  <c r="AC123" i="5"/>
  <c r="I187" i="5"/>
  <c r="I317" i="5" s="1"/>
  <c r="H187" i="5"/>
  <c r="H317" i="5" s="1"/>
  <c r="AL123" i="5"/>
  <c r="AU186" i="5" s="1"/>
  <c r="D187" i="5"/>
  <c r="D317" i="5" s="1"/>
  <c r="AK123" i="5"/>
  <c r="AS184" i="5"/>
  <c r="AS246" i="5"/>
  <c r="BK122" i="5"/>
  <c r="BT122" i="5"/>
  <c r="AA122" i="5"/>
  <c r="G186" i="5"/>
  <c r="G316" i="5" s="1"/>
  <c r="AN247" i="5"/>
  <c r="AN185" i="5"/>
  <c r="AN186" i="5" s="1"/>
  <c r="BB122" i="5"/>
  <c r="AJ122" i="5"/>
  <c r="V123" i="5"/>
  <c r="AE124" i="5" s="1"/>
  <c r="B187" i="5"/>
  <c r="BS123" i="5"/>
  <c r="BJ123" i="5"/>
  <c r="BM123" i="5"/>
  <c r="BH123" i="5"/>
  <c r="BQ123" i="5"/>
  <c r="BF123" i="5"/>
  <c r="BU123" i="5"/>
  <c r="BO123" i="5"/>
  <c r="BV123" i="5"/>
  <c r="BP124" i="5"/>
  <c r="G122" i="5"/>
  <c r="J121" i="5"/>
  <c r="I251" i="5"/>
  <c r="F122" i="5"/>
  <c r="E251" i="5"/>
  <c r="G251" i="5"/>
  <c r="F251" i="5"/>
  <c r="B122" i="5"/>
  <c r="J250" i="5"/>
  <c r="C251" i="5"/>
  <c r="D122" i="5"/>
  <c r="J185" i="5"/>
  <c r="C122" i="5"/>
  <c r="D251" i="5"/>
  <c r="I122" i="5"/>
  <c r="B251" i="5"/>
  <c r="E122" i="5"/>
  <c r="H122" i="5"/>
  <c r="H251" i="5"/>
  <c r="AF123" i="5" l="1"/>
  <c r="AW318" i="5"/>
  <c r="BF319" i="5" s="1"/>
  <c r="BM321" i="5"/>
  <c r="AO185" i="5"/>
  <c r="AO186" i="5" s="1"/>
  <c r="C187" i="5"/>
  <c r="C317" i="5" s="1"/>
  <c r="J316" i="5"/>
  <c r="AZ318" i="5"/>
  <c r="AO247" i="5"/>
  <c r="AO248" i="5" s="1"/>
  <c r="AN318" i="5"/>
  <c r="B317" i="5"/>
  <c r="BI318" i="5"/>
  <c r="BI319" i="5" s="1"/>
  <c r="AX123" i="5"/>
  <c r="AX124" i="5" s="1"/>
  <c r="AK319" i="5"/>
  <c r="Y320" i="5"/>
  <c r="AX320" i="5"/>
  <c r="V320" i="5"/>
  <c r="BG320" i="5"/>
  <c r="BG321" i="5" s="1"/>
  <c r="N124" i="5"/>
  <c r="W124" i="5" s="1"/>
  <c r="N318" i="5"/>
  <c r="W319" i="5" s="1"/>
  <c r="AR320" i="5"/>
  <c r="AH320" i="5"/>
  <c r="AH321" i="5" s="1"/>
  <c r="Z123" i="5"/>
  <c r="AF319" i="5"/>
  <c r="AL320" i="5"/>
  <c r="AQ320" i="5"/>
  <c r="BB320" i="5"/>
  <c r="BK320" i="5"/>
  <c r="S124" i="5"/>
  <c r="S318" i="5"/>
  <c r="AB319" i="5" s="1"/>
  <c r="AU320" i="5"/>
  <c r="AU321" i="5" s="1"/>
  <c r="BA320" i="5"/>
  <c r="AP319" i="5"/>
  <c r="AY320" i="5" s="1"/>
  <c r="Q124" i="5"/>
  <c r="Q318" i="5"/>
  <c r="Z319" i="5" s="1"/>
  <c r="P125" i="5"/>
  <c r="P319" i="5"/>
  <c r="M125" i="5"/>
  <c r="M319" i="5"/>
  <c r="AI319" i="5"/>
  <c r="AO319" i="5"/>
  <c r="R124" i="5"/>
  <c r="R318" i="5"/>
  <c r="AA319" i="5" s="1"/>
  <c r="AI123" i="5"/>
  <c r="AR248" i="5" s="1"/>
  <c r="BA125" i="5" s="1"/>
  <c r="O124" i="5"/>
  <c r="O318" i="5"/>
  <c r="X319" i="5" s="1"/>
  <c r="BC319" i="5"/>
  <c r="BC320" i="5" s="1"/>
  <c r="BL319" i="5"/>
  <c r="AE320" i="5"/>
  <c r="BH320" i="5"/>
  <c r="T125" i="5"/>
  <c r="T319" i="5"/>
  <c r="AC320" i="5" s="1"/>
  <c r="AJ319" i="5"/>
  <c r="AG319" i="5"/>
  <c r="AY124" i="5"/>
  <c r="AQ247" i="5"/>
  <c r="AP248" i="5"/>
  <c r="BU124" i="5"/>
  <c r="AK124" i="5"/>
  <c r="AZ123" i="5"/>
  <c r="BT123" i="5"/>
  <c r="AQ185" i="5"/>
  <c r="AS185" i="5"/>
  <c r="BI123" i="5"/>
  <c r="D188" i="5"/>
  <c r="D318" i="5" s="1"/>
  <c r="H188" i="5"/>
  <c r="H318" i="5" s="1"/>
  <c r="AL124" i="5"/>
  <c r="AU248" i="5"/>
  <c r="AT248" i="5"/>
  <c r="AT186" i="5"/>
  <c r="AH123" i="5"/>
  <c r="AF124" i="5"/>
  <c r="AC124" i="5"/>
  <c r="I188" i="5"/>
  <c r="I318" i="5" s="1"/>
  <c r="Y123" i="5"/>
  <c r="E187" i="5"/>
  <c r="E317" i="5" s="1"/>
  <c r="AG124" i="5"/>
  <c r="BB123" i="5"/>
  <c r="AJ123" i="5"/>
  <c r="AN248" i="5"/>
  <c r="AN249" i="5" s="1"/>
  <c r="AW124" i="5"/>
  <c r="AA123" i="5"/>
  <c r="G187" i="5"/>
  <c r="G317" i="5" s="1"/>
  <c r="V124" i="5"/>
  <c r="B188" i="5"/>
  <c r="AN187" i="5"/>
  <c r="AS247" i="5"/>
  <c r="BK123" i="5"/>
  <c r="BS124" i="5"/>
  <c r="BJ124" i="5"/>
  <c r="BV124" i="5"/>
  <c r="BQ124" i="5"/>
  <c r="BO124" i="5"/>
  <c r="BH124" i="5"/>
  <c r="BL124" i="5"/>
  <c r="BF124" i="5"/>
  <c r="BM124" i="5"/>
  <c r="J251" i="5"/>
  <c r="H80" i="5" s="1"/>
  <c r="H123" i="5"/>
  <c r="C123" i="5"/>
  <c r="J186" i="5"/>
  <c r="C80" i="5" s="1"/>
  <c r="C252" i="5"/>
  <c r="J122" i="5"/>
  <c r="F252" i="5"/>
  <c r="B252" i="5"/>
  <c r="D252" i="5"/>
  <c r="G252" i="5"/>
  <c r="E252" i="5"/>
  <c r="I252" i="5"/>
  <c r="H252" i="5"/>
  <c r="E123" i="5"/>
  <c r="I123" i="5"/>
  <c r="D123" i="5"/>
  <c r="B123" i="5"/>
  <c r="F123" i="5"/>
  <c r="G123" i="5"/>
  <c r="BK321" i="5" l="1"/>
  <c r="AE321" i="5"/>
  <c r="BL320" i="5"/>
  <c r="BL321" i="5" s="1"/>
  <c r="AY125" i="5"/>
  <c r="C188" i="5"/>
  <c r="C318" i="5" s="1"/>
  <c r="BU125" i="5"/>
  <c r="Z124" i="5"/>
  <c r="F188" i="5"/>
  <c r="F318" i="5" s="1"/>
  <c r="J317" i="5"/>
  <c r="AN319" i="5"/>
  <c r="B318" i="5"/>
  <c r="BG124" i="5"/>
  <c r="BP125" i="5" s="1"/>
  <c r="AW319" i="5"/>
  <c r="BF320" i="5" s="1"/>
  <c r="AI320" i="5"/>
  <c r="AR321" i="5" s="1"/>
  <c r="AQ321" i="5"/>
  <c r="AQ322" i="5" s="1"/>
  <c r="AZ319" i="5"/>
  <c r="AJ320" i="5"/>
  <c r="T126" i="5"/>
  <c r="T320" i="5"/>
  <c r="AC321" i="5" s="1"/>
  <c r="S125" i="5"/>
  <c r="S319" i="5"/>
  <c r="AB320" i="5" s="1"/>
  <c r="BH125" i="5"/>
  <c r="Y321" i="5"/>
  <c r="AL321" i="5"/>
  <c r="AU322" i="5" s="1"/>
  <c r="BD321" i="5"/>
  <c r="Z320" i="5"/>
  <c r="N125" i="5"/>
  <c r="N319" i="5"/>
  <c r="W320" i="5" s="1"/>
  <c r="O125" i="5"/>
  <c r="O319" i="5"/>
  <c r="X320" i="5" s="1"/>
  <c r="AB124" i="5"/>
  <c r="R125" i="5"/>
  <c r="R319" i="5"/>
  <c r="AA320" i="5" s="1"/>
  <c r="AO320" i="5"/>
  <c r="M126" i="5"/>
  <c r="M320" i="5"/>
  <c r="V321" i="5" s="1"/>
  <c r="AS320" i="5"/>
  <c r="BB321" i="5" s="1"/>
  <c r="BK322" i="5" s="1"/>
  <c r="AK320" i="5"/>
  <c r="AT320" i="5"/>
  <c r="AG320" i="5"/>
  <c r="BH321" i="5"/>
  <c r="AZ124" i="5"/>
  <c r="AI124" i="5"/>
  <c r="P126" i="5"/>
  <c r="P320" i="5"/>
  <c r="X124" i="5"/>
  <c r="AG125" i="5" s="1"/>
  <c r="AR186" i="5"/>
  <c r="AR187" i="5" s="1"/>
  <c r="AF320" i="5"/>
  <c r="BC321" i="5"/>
  <c r="Q125" i="5"/>
  <c r="Q319" i="5"/>
  <c r="BA321" i="5"/>
  <c r="BJ321" i="5"/>
  <c r="AP320" i="5"/>
  <c r="AP321" i="5" s="1"/>
  <c r="C86" i="5"/>
  <c r="C92" i="5"/>
  <c r="BT124" i="5"/>
  <c r="AX125" i="5"/>
  <c r="AT187" i="5"/>
  <c r="BI124" i="5"/>
  <c r="AS248" i="5"/>
  <c r="BR124" i="5"/>
  <c r="AS186" i="5"/>
  <c r="AQ186" i="5"/>
  <c r="AW125" i="5"/>
  <c r="AW126" i="5" s="1"/>
  <c r="AF125" i="5"/>
  <c r="Y124" i="5"/>
  <c r="E188" i="5"/>
  <c r="E318" i="5" s="1"/>
  <c r="AC125" i="5"/>
  <c r="I189" i="5"/>
  <c r="I319" i="5" s="1"/>
  <c r="AH124" i="5"/>
  <c r="AL125" i="5"/>
  <c r="AQ248" i="5"/>
  <c r="AU187" i="5"/>
  <c r="AP187" i="5"/>
  <c r="AO187" i="5"/>
  <c r="AP249" i="5"/>
  <c r="AT249" i="5"/>
  <c r="BC125" i="5"/>
  <c r="AU249" i="5"/>
  <c r="BD125" i="5"/>
  <c r="AO249" i="5"/>
  <c r="AJ124" i="5"/>
  <c r="AA124" i="5"/>
  <c r="G188" i="5"/>
  <c r="G318" i="5" s="1"/>
  <c r="BB124" i="5"/>
  <c r="V125" i="5"/>
  <c r="B189" i="5"/>
  <c r="AE125" i="5"/>
  <c r="BK124" i="5"/>
  <c r="BS125" i="5"/>
  <c r="BJ125" i="5"/>
  <c r="BJ126" i="5" s="1"/>
  <c r="BO125" i="5"/>
  <c r="BQ125" i="5"/>
  <c r="BM125" i="5"/>
  <c r="BL125" i="5"/>
  <c r="BV125" i="5"/>
  <c r="BF125" i="5"/>
  <c r="J252" i="5"/>
  <c r="G124" i="5"/>
  <c r="J123" i="5"/>
  <c r="D124" i="5"/>
  <c r="E124" i="5"/>
  <c r="H253" i="5"/>
  <c r="J187" i="5"/>
  <c r="H124" i="5"/>
  <c r="E253" i="5"/>
  <c r="D253" i="5"/>
  <c r="C253" i="5"/>
  <c r="C124" i="5"/>
  <c r="I253" i="5"/>
  <c r="G253" i="5"/>
  <c r="B253" i="5"/>
  <c r="F253" i="5"/>
  <c r="F124" i="5"/>
  <c r="B124" i="5"/>
  <c r="I124" i="5"/>
  <c r="BT125" i="5" l="1"/>
  <c r="C189" i="5"/>
  <c r="C319" i="5" s="1"/>
  <c r="BJ322" i="5"/>
  <c r="D189" i="5"/>
  <c r="D319" i="5" s="1"/>
  <c r="AT321" i="5"/>
  <c r="BC322" i="5" s="1"/>
  <c r="AE322" i="5"/>
  <c r="AZ320" i="5"/>
  <c r="F189" i="5"/>
  <c r="F319" i="5" s="1"/>
  <c r="BA322" i="5"/>
  <c r="BJ323" i="5" s="1"/>
  <c r="AO321" i="5"/>
  <c r="BI320" i="5"/>
  <c r="AW320" i="5"/>
  <c r="AN320" i="5"/>
  <c r="B319" i="5"/>
  <c r="AB125" i="5"/>
  <c r="BQ126" i="5"/>
  <c r="J318" i="5"/>
  <c r="BG125" i="5"/>
  <c r="X125" i="5"/>
  <c r="D190" i="5" s="1"/>
  <c r="D320" i="5" s="1"/>
  <c r="BL322" i="5"/>
  <c r="AY321" i="5"/>
  <c r="AY322" i="5" s="1"/>
  <c r="S126" i="5"/>
  <c r="S320" i="5"/>
  <c r="AB321" i="5" s="1"/>
  <c r="T127" i="5"/>
  <c r="T321" i="5"/>
  <c r="AC322" i="5" s="1"/>
  <c r="R126" i="5"/>
  <c r="R320" i="5"/>
  <c r="AA321" i="5" s="1"/>
  <c r="BD322" i="5"/>
  <c r="BD323" i="5" s="1"/>
  <c r="BM322" i="5"/>
  <c r="AJ321" i="5"/>
  <c r="O126" i="5"/>
  <c r="O320" i="5"/>
  <c r="X321" i="5" s="1"/>
  <c r="Q126" i="5"/>
  <c r="Q320" i="5"/>
  <c r="Z321" i="5" s="1"/>
  <c r="AG321" i="5"/>
  <c r="AP322" i="5" s="1"/>
  <c r="AH322" i="5"/>
  <c r="BI125" i="5"/>
  <c r="AR249" i="5"/>
  <c r="BA126" i="5" s="1"/>
  <c r="AK321" i="5"/>
  <c r="AT322" i="5" s="1"/>
  <c r="N126" i="5"/>
  <c r="N320" i="5"/>
  <c r="W321" i="5" s="1"/>
  <c r="AI321" i="5"/>
  <c r="AF321" i="5"/>
  <c r="AX321" i="5"/>
  <c r="AI125" i="5"/>
  <c r="AS321" i="5"/>
  <c r="Z125" i="5"/>
  <c r="F190" i="5" s="1"/>
  <c r="F320" i="5" s="1"/>
  <c r="H189" i="5"/>
  <c r="H319" i="5" s="1"/>
  <c r="AL322" i="5"/>
  <c r="AU323" i="5" s="1"/>
  <c r="P127" i="5"/>
  <c r="P321" i="5"/>
  <c r="Y322" i="5" s="1"/>
  <c r="AK125" i="5"/>
  <c r="AT188" i="5" s="1"/>
  <c r="W125" i="5"/>
  <c r="M127" i="5"/>
  <c r="M321" i="5"/>
  <c r="V322" i="5" s="1"/>
  <c r="AS249" i="5"/>
  <c r="AU188" i="5"/>
  <c r="BB125" i="5"/>
  <c r="AO188" i="5"/>
  <c r="BR125" i="5"/>
  <c r="AO250" i="5"/>
  <c r="AU250" i="5"/>
  <c r="AP188" i="5"/>
  <c r="AQ187" i="5"/>
  <c r="BF126" i="5"/>
  <c r="AE126" i="5"/>
  <c r="BD126" i="5"/>
  <c r="AN250" i="5"/>
  <c r="AW127" i="5" s="1"/>
  <c r="BC126" i="5"/>
  <c r="AX126" i="5"/>
  <c r="AL126" i="5"/>
  <c r="Y125" i="5"/>
  <c r="E189" i="5"/>
  <c r="E319" i="5" s="1"/>
  <c r="AQ249" i="5"/>
  <c r="AZ125" i="5"/>
  <c r="AH125" i="5"/>
  <c r="AP250" i="5"/>
  <c r="AY126" i="5"/>
  <c r="AC126" i="5"/>
  <c r="I190" i="5"/>
  <c r="I320" i="5" s="1"/>
  <c r="AS187" i="5"/>
  <c r="AA125" i="5"/>
  <c r="G189" i="5"/>
  <c r="G319" i="5" s="1"/>
  <c r="AN188" i="5"/>
  <c r="V126" i="5"/>
  <c r="B190" i="5"/>
  <c r="AJ125" i="5"/>
  <c r="BV126" i="5"/>
  <c r="G254" i="5"/>
  <c r="BK125" i="5"/>
  <c r="BL126" i="5"/>
  <c r="BS126" i="5"/>
  <c r="BS127" i="5" s="1"/>
  <c r="BH126" i="5"/>
  <c r="BU126" i="5"/>
  <c r="BM126" i="5"/>
  <c r="BO126" i="5"/>
  <c r="J188" i="5"/>
  <c r="C125" i="5"/>
  <c r="D125" i="5"/>
  <c r="G125" i="5"/>
  <c r="F125" i="5"/>
  <c r="I125" i="5"/>
  <c r="J124" i="5"/>
  <c r="F254" i="5"/>
  <c r="J253" i="5"/>
  <c r="D254" i="5"/>
  <c r="E254" i="5"/>
  <c r="H254" i="5"/>
  <c r="I254" i="5"/>
  <c r="B254" i="5"/>
  <c r="B125" i="5"/>
  <c r="C254" i="5"/>
  <c r="H125" i="5"/>
  <c r="E125" i="5"/>
  <c r="AB126" i="5" l="1"/>
  <c r="BL323" i="5"/>
  <c r="AO322" i="5"/>
  <c r="BH322" i="5"/>
  <c r="BH323" i="5" s="1"/>
  <c r="BQ127" i="5"/>
  <c r="BB126" i="5"/>
  <c r="BP126" i="5"/>
  <c r="BG126" i="5"/>
  <c r="BG127" i="5" s="1"/>
  <c r="AI126" i="5"/>
  <c r="AG126" i="5"/>
  <c r="AP251" i="5" s="1"/>
  <c r="AN321" i="5"/>
  <c r="B320" i="5"/>
  <c r="AR188" i="5"/>
  <c r="AW321" i="5"/>
  <c r="AW322" i="5" s="1"/>
  <c r="BF321" i="5"/>
  <c r="BF322" i="5" s="1"/>
  <c r="BF323" i="5" s="1"/>
  <c r="J319" i="5"/>
  <c r="N80" i="5" s="1"/>
  <c r="H190" i="5"/>
  <c r="H320" i="5" s="1"/>
  <c r="AK126" i="5"/>
  <c r="BI321" i="5"/>
  <c r="AZ321" i="5"/>
  <c r="W126" i="5"/>
  <c r="BR126" i="5"/>
  <c r="BI126" i="5"/>
  <c r="AE323" i="5"/>
  <c r="Z322" i="5"/>
  <c r="BM323" i="5"/>
  <c r="BM324" i="5" s="1"/>
  <c r="R127" i="5"/>
  <c r="R321" i="5"/>
  <c r="AA322" i="5" s="1"/>
  <c r="AT250" i="5"/>
  <c r="BC127" i="5" s="1"/>
  <c r="AF126" i="5"/>
  <c r="AO189" i="5" s="1"/>
  <c r="C190" i="5"/>
  <c r="C320" i="5" s="1"/>
  <c r="O127" i="5"/>
  <c r="O321" i="5"/>
  <c r="X322" i="5" s="1"/>
  <c r="P128" i="5"/>
  <c r="P322" i="5"/>
  <c r="Y323" i="5" s="1"/>
  <c r="BD324" i="5"/>
  <c r="T128" i="5"/>
  <c r="T322" i="5"/>
  <c r="AC323" i="5" s="1"/>
  <c r="N127" i="5"/>
  <c r="N321" i="5"/>
  <c r="W322" i="5" s="1"/>
  <c r="M128" i="5"/>
  <c r="M322" i="5"/>
  <c r="V323" i="5" s="1"/>
  <c r="AS322" i="5"/>
  <c r="BC323" i="5"/>
  <c r="AK322" i="5"/>
  <c r="AT323" i="5" s="1"/>
  <c r="Q127" i="5"/>
  <c r="Q321" i="5"/>
  <c r="S127" i="5"/>
  <c r="AB127" i="5" s="1"/>
  <c r="S321" i="5"/>
  <c r="AB322" i="5" s="1"/>
  <c r="AX322" i="5"/>
  <c r="AX323" i="5" s="1"/>
  <c r="BG322" i="5"/>
  <c r="AY323" i="5"/>
  <c r="BH324" i="5" s="1"/>
  <c r="Z126" i="5"/>
  <c r="AI127" i="5" s="1"/>
  <c r="AI322" i="5"/>
  <c r="AR322" i="5"/>
  <c r="X126" i="5"/>
  <c r="D191" i="5" s="1"/>
  <c r="D321" i="5" s="1"/>
  <c r="BB322" i="5"/>
  <c r="AJ322" i="5"/>
  <c r="AH323" i="5"/>
  <c r="AQ323" i="5"/>
  <c r="AL323" i="5"/>
  <c r="AF322" i="5"/>
  <c r="AR250" i="5"/>
  <c r="BA127" i="5" s="1"/>
  <c r="AG322" i="5"/>
  <c r="BO127" i="5"/>
  <c r="BD127" i="5"/>
  <c r="AX127" i="5"/>
  <c r="AH126" i="5"/>
  <c r="BM127" i="5"/>
  <c r="AN189" i="5"/>
  <c r="AN251" i="5"/>
  <c r="AW128" i="5" s="1"/>
  <c r="AY127" i="5"/>
  <c r="AL127" i="5"/>
  <c r="AU189" i="5"/>
  <c r="AZ126" i="5"/>
  <c r="AU251" i="5"/>
  <c r="AC127" i="5"/>
  <c r="I191" i="5"/>
  <c r="I321" i="5" s="1"/>
  <c r="AQ250" i="5"/>
  <c r="Y126" i="5"/>
  <c r="E190" i="5"/>
  <c r="E320" i="5" s="1"/>
  <c r="AQ188" i="5"/>
  <c r="AR189" i="5"/>
  <c r="AS188" i="5"/>
  <c r="V127" i="5"/>
  <c r="B191" i="5"/>
  <c r="AJ126" i="5"/>
  <c r="AS250" i="5"/>
  <c r="AA126" i="5"/>
  <c r="G190" i="5"/>
  <c r="G320" i="5" s="1"/>
  <c r="AE127" i="5"/>
  <c r="BU127" i="5"/>
  <c r="BL127" i="5"/>
  <c r="BK126" i="5"/>
  <c r="BT126" i="5"/>
  <c r="BJ127" i="5"/>
  <c r="BH127" i="5"/>
  <c r="BF127" i="5"/>
  <c r="BV127" i="5"/>
  <c r="J254" i="5"/>
  <c r="E126" i="5"/>
  <c r="H126" i="5"/>
  <c r="I126" i="5"/>
  <c r="G255" i="5"/>
  <c r="C255" i="5"/>
  <c r="H255" i="5"/>
  <c r="I255" i="5"/>
  <c r="C126" i="5"/>
  <c r="B255" i="5"/>
  <c r="J125" i="5"/>
  <c r="D255" i="5"/>
  <c r="G126" i="5"/>
  <c r="B126" i="5"/>
  <c r="J189" i="5"/>
  <c r="E255" i="5"/>
  <c r="F255" i="5"/>
  <c r="F126" i="5"/>
  <c r="D126" i="5"/>
  <c r="H191" i="5" l="1"/>
  <c r="H321" i="5" s="1"/>
  <c r="AK127" i="5"/>
  <c r="BG323" i="5"/>
  <c r="BG324" i="5" s="1"/>
  <c r="BR127" i="5"/>
  <c r="AP189" i="5"/>
  <c r="BI127" i="5"/>
  <c r="AS323" i="5"/>
  <c r="AG127" i="5"/>
  <c r="X127" i="5"/>
  <c r="J320" i="5"/>
  <c r="AT251" i="5"/>
  <c r="AT252" i="5" s="1"/>
  <c r="AT189" i="5"/>
  <c r="AT190" i="5" s="1"/>
  <c r="Z127" i="5"/>
  <c r="AI128" i="5" s="1"/>
  <c r="AZ322" i="5"/>
  <c r="BI322" i="5"/>
  <c r="BI323" i="5" s="1"/>
  <c r="AP252" i="5"/>
  <c r="AF127" i="5"/>
  <c r="AO190" i="5" s="1"/>
  <c r="AN322" i="5"/>
  <c r="B321" i="5"/>
  <c r="AI323" i="5"/>
  <c r="AR251" i="5"/>
  <c r="AR252" i="5" s="1"/>
  <c r="AO251" i="5"/>
  <c r="AO252" i="5" s="1"/>
  <c r="BP127" i="5"/>
  <c r="BP128" i="5" s="1"/>
  <c r="M129" i="5"/>
  <c r="M323" i="5"/>
  <c r="V324" i="5" s="1"/>
  <c r="AR323" i="5"/>
  <c r="AR324" i="5" s="1"/>
  <c r="BA323" i="5"/>
  <c r="AF323" i="5"/>
  <c r="AK323" i="5"/>
  <c r="AL324" i="5"/>
  <c r="BM325" i="5"/>
  <c r="N128" i="5"/>
  <c r="N322" i="5"/>
  <c r="W323" i="5" s="1"/>
  <c r="AU324" i="5"/>
  <c r="AO323" i="5"/>
  <c r="AH324" i="5"/>
  <c r="AG323" i="5"/>
  <c r="AQ324" i="5"/>
  <c r="AQ325" i="5" s="1"/>
  <c r="BB323" i="5"/>
  <c r="BK323" i="5"/>
  <c r="T129" i="5"/>
  <c r="T323" i="5"/>
  <c r="AC324" i="5" s="1"/>
  <c r="P129" i="5"/>
  <c r="P323" i="5"/>
  <c r="Y324" i="5" s="1"/>
  <c r="AJ323" i="5"/>
  <c r="AS324" i="5" s="1"/>
  <c r="F191" i="5"/>
  <c r="F321" i="5" s="1"/>
  <c r="AP323" i="5"/>
  <c r="AY324" i="5" s="1"/>
  <c r="R128" i="5"/>
  <c r="R322" i="5"/>
  <c r="AA323" i="5" s="1"/>
  <c r="S128" i="5"/>
  <c r="S322" i="5"/>
  <c r="AB323" i="5" s="1"/>
  <c r="AE324" i="5"/>
  <c r="AY128" i="5"/>
  <c r="AY129" i="5" s="1"/>
  <c r="C191" i="5"/>
  <c r="C321" i="5" s="1"/>
  <c r="BC324" i="5"/>
  <c r="BL324" i="5"/>
  <c r="O128" i="5"/>
  <c r="O322" i="5"/>
  <c r="X323" i="5" s="1"/>
  <c r="W127" i="5"/>
  <c r="AF128" i="5" s="1"/>
  <c r="AP190" i="5"/>
  <c r="Q128" i="5"/>
  <c r="Z128" i="5" s="1"/>
  <c r="Q322" i="5"/>
  <c r="Z323" i="5" s="1"/>
  <c r="BG128" i="5"/>
  <c r="AH127" i="5"/>
  <c r="AQ189" i="5"/>
  <c r="AQ251" i="5"/>
  <c r="BV128" i="5"/>
  <c r="AN190" i="5"/>
  <c r="AS189" i="5"/>
  <c r="BU128" i="5"/>
  <c r="AR190" i="5"/>
  <c r="AL128" i="5"/>
  <c r="AU190" i="5"/>
  <c r="Y127" i="5"/>
  <c r="E191" i="5"/>
  <c r="E321" i="5" s="1"/>
  <c r="AC128" i="5"/>
  <c r="I192" i="5"/>
  <c r="I322" i="5" s="1"/>
  <c r="AU252" i="5"/>
  <c r="BD128" i="5"/>
  <c r="AK128" i="5"/>
  <c r="D192" i="5"/>
  <c r="D322" i="5" s="1"/>
  <c r="AZ127" i="5"/>
  <c r="AG128" i="5"/>
  <c r="AJ127" i="5"/>
  <c r="AS251" i="5"/>
  <c r="BB127" i="5"/>
  <c r="AE128" i="5"/>
  <c r="AN252" i="5"/>
  <c r="AA127" i="5"/>
  <c r="G191" i="5"/>
  <c r="G321" i="5" s="1"/>
  <c r="V128" i="5"/>
  <c r="B192" i="5"/>
  <c r="BT127" i="5"/>
  <c r="BR128" i="5"/>
  <c r="BK127" i="5"/>
  <c r="G256" i="5"/>
  <c r="BF128" i="5"/>
  <c r="BF129" i="5" s="1"/>
  <c r="BJ128" i="5"/>
  <c r="BS128" i="5"/>
  <c r="BH128" i="5"/>
  <c r="BQ128" i="5"/>
  <c r="BL128" i="5"/>
  <c r="BM128" i="5"/>
  <c r="BO128" i="5"/>
  <c r="B127" i="5"/>
  <c r="D256" i="5"/>
  <c r="J190" i="5"/>
  <c r="J255" i="5"/>
  <c r="H127" i="5"/>
  <c r="E127" i="5"/>
  <c r="F127" i="5"/>
  <c r="J126" i="5"/>
  <c r="C127" i="5"/>
  <c r="C256" i="5"/>
  <c r="I127" i="5"/>
  <c r="I256" i="5"/>
  <c r="B256" i="5"/>
  <c r="F256" i="5"/>
  <c r="D127" i="5"/>
  <c r="E256" i="5"/>
  <c r="G127" i="5"/>
  <c r="H256" i="5"/>
  <c r="BB324" i="5" l="1"/>
  <c r="BL325" i="5"/>
  <c r="H192" i="5"/>
  <c r="H322" i="5" s="1"/>
  <c r="BC128" i="5"/>
  <c r="BL129" i="5" s="1"/>
  <c r="BA128" i="5"/>
  <c r="BA129" i="5" s="1"/>
  <c r="F192" i="5"/>
  <c r="F322" i="5" s="1"/>
  <c r="AO191" i="5"/>
  <c r="AO253" i="5"/>
  <c r="BP129" i="5"/>
  <c r="AN323" i="5"/>
  <c r="B322" i="5"/>
  <c r="AZ323" i="5"/>
  <c r="AO324" i="5"/>
  <c r="AO325" i="5" s="1"/>
  <c r="J321" i="5"/>
  <c r="AU325" i="5"/>
  <c r="C192" i="5"/>
  <c r="C322" i="5" s="1"/>
  <c r="W128" i="5"/>
  <c r="AF129" i="5" s="1"/>
  <c r="AO254" i="5" s="1"/>
  <c r="AI129" i="5"/>
  <c r="AW323" i="5"/>
  <c r="AX128" i="5"/>
  <c r="AX129" i="5" s="1"/>
  <c r="AX130" i="5" s="1"/>
  <c r="BK324" i="5"/>
  <c r="BK325" i="5" s="1"/>
  <c r="X324" i="5"/>
  <c r="AI324" i="5"/>
  <c r="AR325" i="5" s="1"/>
  <c r="BB325" i="5"/>
  <c r="AH325" i="5"/>
  <c r="S129" i="5"/>
  <c r="S323" i="5"/>
  <c r="AB324" i="5" s="1"/>
  <c r="R129" i="5"/>
  <c r="R323" i="5"/>
  <c r="AA324" i="5" s="1"/>
  <c r="AR253" i="5"/>
  <c r="M130" i="5"/>
  <c r="M324" i="5"/>
  <c r="V325" i="5" s="1"/>
  <c r="N129" i="5"/>
  <c r="N323" i="5"/>
  <c r="W324" i="5" s="1"/>
  <c r="AJ324" i="5"/>
  <c r="AS325" i="5" s="1"/>
  <c r="AK324" i="5"/>
  <c r="P130" i="5"/>
  <c r="P324" i="5"/>
  <c r="Y325" i="5" s="1"/>
  <c r="AF324" i="5"/>
  <c r="AX324" i="5"/>
  <c r="O129" i="5"/>
  <c r="O323" i="5"/>
  <c r="AP324" i="5"/>
  <c r="AY325" i="5" s="1"/>
  <c r="BA324" i="5"/>
  <c r="BA325" i="5" s="1"/>
  <c r="BJ324" i="5"/>
  <c r="BH325" i="5"/>
  <c r="AG324" i="5"/>
  <c r="AL325" i="5"/>
  <c r="BD325" i="5"/>
  <c r="BD326" i="5" s="1"/>
  <c r="T130" i="5"/>
  <c r="T324" i="5"/>
  <c r="AC325" i="5" s="1"/>
  <c r="Q129" i="5"/>
  <c r="Z129" i="5" s="1"/>
  <c r="Q323" i="5"/>
  <c r="Z324" i="5" s="1"/>
  <c r="AE325" i="5"/>
  <c r="AB128" i="5"/>
  <c r="AK129" i="5" s="1"/>
  <c r="X128" i="5"/>
  <c r="AG129" i="5" s="1"/>
  <c r="AT324" i="5"/>
  <c r="BC325" i="5" s="1"/>
  <c r="AR191" i="5"/>
  <c r="AQ190" i="5"/>
  <c r="AH128" i="5"/>
  <c r="AQ252" i="5"/>
  <c r="AZ128" i="5"/>
  <c r="BC129" i="5"/>
  <c r="BB128" i="5"/>
  <c r="BD129" i="5"/>
  <c r="AU191" i="5"/>
  <c r="AU253" i="5"/>
  <c r="BI128" i="5"/>
  <c r="BR129" i="5" s="1"/>
  <c r="AC129" i="5"/>
  <c r="I193" i="5"/>
  <c r="I323" i="5" s="1"/>
  <c r="AT191" i="5"/>
  <c r="AP191" i="5"/>
  <c r="Y128" i="5"/>
  <c r="E192" i="5"/>
  <c r="E322" i="5" s="1"/>
  <c r="AL129" i="5"/>
  <c r="AP253" i="5"/>
  <c r="AT253" i="5"/>
  <c r="F193" i="5"/>
  <c r="F323" i="5" s="1"/>
  <c r="AJ128" i="5"/>
  <c r="V129" i="5"/>
  <c r="B193" i="5"/>
  <c r="AE129" i="5"/>
  <c r="AS190" i="5"/>
  <c r="AA128" i="5"/>
  <c r="G192" i="5"/>
  <c r="G322" i="5" s="1"/>
  <c r="AS252" i="5"/>
  <c r="AN253" i="5"/>
  <c r="AW129" i="5"/>
  <c r="AN191" i="5"/>
  <c r="BK128" i="5"/>
  <c r="BO129" i="5"/>
  <c r="BO130" i="5" s="1"/>
  <c r="BT128" i="5"/>
  <c r="BS129" i="5"/>
  <c r="BM129" i="5"/>
  <c r="BH129" i="5"/>
  <c r="BQ129" i="5"/>
  <c r="BU129" i="5"/>
  <c r="BV129" i="5"/>
  <c r="H257" i="5"/>
  <c r="F257" i="5"/>
  <c r="C128" i="5"/>
  <c r="F128" i="5"/>
  <c r="E128" i="5"/>
  <c r="J127" i="5"/>
  <c r="J256" i="5"/>
  <c r="G128" i="5"/>
  <c r="E257" i="5"/>
  <c r="D128" i="5"/>
  <c r="I128" i="5"/>
  <c r="J191" i="5"/>
  <c r="I257" i="5"/>
  <c r="C257" i="5"/>
  <c r="H128" i="5"/>
  <c r="B257" i="5"/>
  <c r="G257" i="5"/>
  <c r="D257" i="5"/>
  <c r="B128" i="5"/>
  <c r="BJ129" i="5" l="1"/>
  <c r="AB129" i="5"/>
  <c r="AU326" i="5"/>
  <c r="AG325" i="5"/>
  <c r="H193" i="5"/>
  <c r="H323" i="5" s="1"/>
  <c r="BG129" i="5"/>
  <c r="AO192" i="5"/>
  <c r="AW324" i="5"/>
  <c r="BF324" i="5"/>
  <c r="C193" i="5"/>
  <c r="C323" i="5" s="1"/>
  <c r="AZ324" i="5"/>
  <c r="AR192" i="5"/>
  <c r="BI324" i="5"/>
  <c r="BI325" i="5" s="1"/>
  <c r="J322" i="5"/>
  <c r="AN324" i="5"/>
  <c r="B323" i="5"/>
  <c r="AR254" i="5"/>
  <c r="BL326" i="5"/>
  <c r="P131" i="5"/>
  <c r="P325" i="5"/>
  <c r="Y326" i="5" s="1"/>
  <c r="M131" i="5"/>
  <c r="M325" i="5"/>
  <c r="V326" i="5" s="1"/>
  <c r="T131" i="5"/>
  <c r="T325" i="5"/>
  <c r="AC326" i="5" s="1"/>
  <c r="BA326" i="5"/>
  <c r="AI325" i="5"/>
  <c r="AK325" i="5"/>
  <c r="X325" i="5"/>
  <c r="N130" i="5"/>
  <c r="W130" i="5" s="1"/>
  <c r="N324" i="5"/>
  <c r="W325" i="5" s="1"/>
  <c r="AL326" i="5"/>
  <c r="BB326" i="5"/>
  <c r="AT325" i="5"/>
  <c r="S130" i="5"/>
  <c r="S324" i="5"/>
  <c r="AB325" i="5" s="1"/>
  <c r="BJ325" i="5"/>
  <c r="BJ326" i="5" s="1"/>
  <c r="O130" i="5"/>
  <c r="O324" i="5"/>
  <c r="AH326" i="5"/>
  <c r="Q130" i="5"/>
  <c r="Z130" i="5" s="1"/>
  <c r="Q324" i="5"/>
  <c r="Z325" i="5" s="1"/>
  <c r="BH326" i="5"/>
  <c r="D193" i="5"/>
  <c r="D323" i="5" s="1"/>
  <c r="X129" i="5"/>
  <c r="X130" i="5" s="1"/>
  <c r="AS191" i="5"/>
  <c r="AX325" i="5"/>
  <c r="AX326" i="5" s="1"/>
  <c r="BG325" i="5"/>
  <c r="R130" i="5"/>
  <c r="R324" i="5"/>
  <c r="AA325" i="5" s="1"/>
  <c r="W129" i="5"/>
  <c r="AF130" i="5" s="1"/>
  <c r="AO193" i="5" s="1"/>
  <c r="AQ326" i="5"/>
  <c r="AQ327" i="5" s="1"/>
  <c r="BK326" i="5"/>
  <c r="AP325" i="5"/>
  <c r="AP326" i="5" s="1"/>
  <c r="BA130" i="5"/>
  <c r="BA131" i="5" s="1"/>
  <c r="AF325" i="5"/>
  <c r="AJ325" i="5"/>
  <c r="AE326" i="5"/>
  <c r="BD327" i="5"/>
  <c r="BM326" i="5"/>
  <c r="BM327" i="5" s="1"/>
  <c r="BM328" i="5" s="1"/>
  <c r="AQ253" i="5"/>
  <c r="AH129" i="5"/>
  <c r="AQ191" i="5"/>
  <c r="AZ129" i="5"/>
  <c r="BI129" i="5"/>
  <c r="BR130" i="5" s="1"/>
  <c r="AX131" i="5"/>
  <c r="BD130" i="5"/>
  <c r="AK130" i="5"/>
  <c r="AT254" i="5"/>
  <c r="BC130" i="5"/>
  <c r="AT192" i="5"/>
  <c r="AP192" i="5"/>
  <c r="F194" i="5"/>
  <c r="F324" i="5" s="1"/>
  <c r="AP254" i="5"/>
  <c r="AY130" i="5"/>
  <c r="AL130" i="5"/>
  <c r="AU192" i="5"/>
  <c r="BG130" i="5"/>
  <c r="BG131" i="5" s="1"/>
  <c r="BP130" i="5"/>
  <c r="AS253" i="5"/>
  <c r="AC130" i="5"/>
  <c r="I194" i="5"/>
  <c r="I324" i="5" s="1"/>
  <c r="AG130" i="5"/>
  <c r="Y129" i="5"/>
  <c r="E193" i="5"/>
  <c r="E323" i="5" s="1"/>
  <c r="C194" i="5"/>
  <c r="C324" i="5" s="1"/>
  <c r="AJ129" i="5"/>
  <c r="AS192" i="5" s="1"/>
  <c r="H194" i="5"/>
  <c r="H324" i="5" s="1"/>
  <c r="AU254" i="5"/>
  <c r="AI130" i="5"/>
  <c r="AN192" i="5"/>
  <c r="AN254" i="5"/>
  <c r="BB129" i="5"/>
  <c r="V130" i="5"/>
  <c r="B194" i="5"/>
  <c r="BT129" i="5"/>
  <c r="AW130" i="5"/>
  <c r="AA129" i="5"/>
  <c r="G193" i="5"/>
  <c r="G323" i="5" s="1"/>
  <c r="AE130" i="5"/>
  <c r="BK129" i="5"/>
  <c r="BQ130" i="5"/>
  <c r="BV130" i="5"/>
  <c r="BS130" i="5"/>
  <c r="BJ130" i="5"/>
  <c r="BU130" i="5"/>
  <c r="BH130" i="5"/>
  <c r="BL130" i="5"/>
  <c r="BM130" i="5"/>
  <c r="BF130" i="5"/>
  <c r="J128" i="5"/>
  <c r="J257" i="5"/>
  <c r="D258" i="5"/>
  <c r="J192" i="5"/>
  <c r="I129" i="5"/>
  <c r="D129" i="5"/>
  <c r="E129" i="5"/>
  <c r="B258" i="5"/>
  <c r="I258" i="5"/>
  <c r="E258" i="5"/>
  <c r="G129" i="5"/>
  <c r="C129" i="5"/>
  <c r="F258" i="5"/>
  <c r="H258" i="5"/>
  <c r="B129" i="5"/>
  <c r="G258" i="5"/>
  <c r="H129" i="5"/>
  <c r="C258" i="5"/>
  <c r="F129" i="5"/>
  <c r="BF325" i="5" l="1"/>
  <c r="D194" i="5"/>
  <c r="D324" i="5" s="1"/>
  <c r="BG326" i="5"/>
  <c r="BG327" i="5" s="1"/>
  <c r="AN325" i="5"/>
  <c r="B324" i="5"/>
  <c r="AZ325" i="5"/>
  <c r="J323" i="5"/>
  <c r="AR193" i="5"/>
  <c r="AT326" i="5"/>
  <c r="AW325" i="5"/>
  <c r="AW326" i="5" s="1"/>
  <c r="AQ254" i="5"/>
  <c r="S131" i="5"/>
  <c r="S325" i="5"/>
  <c r="AB326" i="5" s="1"/>
  <c r="R131" i="5"/>
  <c r="R325" i="5"/>
  <c r="AA326" i="5" s="1"/>
  <c r="M132" i="5"/>
  <c r="M326" i="5"/>
  <c r="V327" i="5" s="1"/>
  <c r="AY326" i="5"/>
  <c r="AY327" i="5" s="1"/>
  <c r="N131" i="5"/>
  <c r="W131" i="5" s="1"/>
  <c r="N325" i="5"/>
  <c r="W326" i="5" s="1"/>
  <c r="P132" i="5"/>
  <c r="P326" i="5"/>
  <c r="Y327" i="5" s="1"/>
  <c r="AT327" i="5"/>
  <c r="AF326" i="5"/>
  <c r="AI326" i="5"/>
  <c r="AL327" i="5"/>
  <c r="Q131" i="5"/>
  <c r="Q325" i="5"/>
  <c r="Z326" i="5" s="1"/>
  <c r="AO326" i="5"/>
  <c r="T132" i="5"/>
  <c r="T326" i="5"/>
  <c r="AC327" i="5" s="1"/>
  <c r="AH327" i="5"/>
  <c r="AQ328" i="5" s="1"/>
  <c r="AR326" i="5"/>
  <c r="BA327" i="5" s="1"/>
  <c r="AJ326" i="5"/>
  <c r="BK327" i="5"/>
  <c r="AO255" i="5"/>
  <c r="AX132" i="5" s="1"/>
  <c r="AK326" i="5"/>
  <c r="AE327" i="5"/>
  <c r="AU327" i="5"/>
  <c r="BD328" i="5" s="1"/>
  <c r="O131" i="5"/>
  <c r="X131" i="5" s="1"/>
  <c r="O325" i="5"/>
  <c r="X326" i="5" s="1"/>
  <c r="BC326" i="5"/>
  <c r="BC327" i="5" s="1"/>
  <c r="BJ327" i="5"/>
  <c r="AB130" i="5"/>
  <c r="AG326" i="5"/>
  <c r="AP327" i="5" s="1"/>
  <c r="AS326" i="5"/>
  <c r="AH130" i="5"/>
  <c r="AQ255" i="5" s="1"/>
  <c r="AZ130" i="5"/>
  <c r="AZ131" i="5" s="1"/>
  <c r="AQ192" i="5"/>
  <c r="AQ193" i="5" s="1"/>
  <c r="BI130" i="5"/>
  <c r="BR131" i="5" s="1"/>
  <c r="AK131" i="5"/>
  <c r="BG132" i="5"/>
  <c r="AT193" i="5"/>
  <c r="AT255" i="5"/>
  <c r="BP131" i="5"/>
  <c r="BP132" i="5" s="1"/>
  <c r="BC131" i="5"/>
  <c r="BB130" i="5"/>
  <c r="BL131" i="5"/>
  <c r="AJ130" i="5"/>
  <c r="AS193" i="5" s="1"/>
  <c r="AG131" i="5"/>
  <c r="AW131" i="5"/>
  <c r="AY131" i="5"/>
  <c r="AU193" i="5"/>
  <c r="AR255" i="5"/>
  <c r="BA132" i="5" s="1"/>
  <c r="AS254" i="5"/>
  <c r="C195" i="5"/>
  <c r="C325" i="5" s="1"/>
  <c r="AC131" i="5"/>
  <c r="I195" i="5"/>
  <c r="I325" i="5" s="1"/>
  <c r="AI131" i="5"/>
  <c r="AU255" i="5"/>
  <c r="BD131" i="5"/>
  <c r="AP193" i="5"/>
  <c r="D195" i="5"/>
  <c r="D325" i="5" s="1"/>
  <c r="AP255" i="5"/>
  <c r="Y130" i="5"/>
  <c r="E194" i="5"/>
  <c r="E324" i="5" s="1"/>
  <c r="AL131" i="5"/>
  <c r="F195" i="5"/>
  <c r="F325" i="5" s="1"/>
  <c r="AF131" i="5"/>
  <c r="AE131" i="5"/>
  <c r="V131" i="5"/>
  <c r="B195" i="5"/>
  <c r="AN255" i="5"/>
  <c r="AA130" i="5"/>
  <c r="G194" i="5"/>
  <c r="G324" i="5" s="1"/>
  <c r="AN193" i="5"/>
  <c r="BJ131" i="5"/>
  <c r="BT130" i="5"/>
  <c r="BK130" i="5"/>
  <c r="BS131" i="5"/>
  <c r="BQ131" i="5"/>
  <c r="BH131" i="5"/>
  <c r="BM131" i="5"/>
  <c r="BU131" i="5"/>
  <c r="BO131" i="5"/>
  <c r="BF131" i="5"/>
  <c r="BV131" i="5"/>
  <c r="J129" i="5"/>
  <c r="J258" i="5"/>
  <c r="B130" i="5"/>
  <c r="H259" i="5"/>
  <c r="F259" i="5"/>
  <c r="C130" i="5"/>
  <c r="B259" i="5"/>
  <c r="H130" i="5"/>
  <c r="G130" i="5"/>
  <c r="D130" i="5"/>
  <c r="I130" i="5"/>
  <c r="F130" i="5"/>
  <c r="C259" i="5"/>
  <c r="E130" i="5"/>
  <c r="G259" i="5"/>
  <c r="E259" i="5"/>
  <c r="I259" i="5"/>
  <c r="J193" i="5"/>
  <c r="D259" i="5"/>
  <c r="AB131" i="5" l="1"/>
  <c r="H195" i="5"/>
  <c r="H325" i="5" s="1"/>
  <c r="AR194" i="5"/>
  <c r="BJ328" i="5"/>
  <c r="BC328" i="5"/>
  <c r="AZ326" i="5"/>
  <c r="AO327" i="5"/>
  <c r="AH131" i="5"/>
  <c r="AQ256" i="5" s="1"/>
  <c r="BF326" i="5"/>
  <c r="BF327" i="5" s="1"/>
  <c r="J324" i="5"/>
  <c r="BI326" i="5"/>
  <c r="BI327" i="5" s="1"/>
  <c r="B325" i="5"/>
  <c r="AN326" i="5"/>
  <c r="AW327" i="5" s="1"/>
  <c r="AL328" i="5"/>
  <c r="AS327" i="5"/>
  <c r="AG327" i="5"/>
  <c r="AP328" i="5" s="1"/>
  <c r="AU328" i="5"/>
  <c r="R132" i="5"/>
  <c r="R326" i="5"/>
  <c r="AA327" i="5" s="1"/>
  <c r="AI327" i="5"/>
  <c r="AY328" i="5"/>
  <c r="BH327" i="5"/>
  <c r="BH328" i="5" s="1"/>
  <c r="BH329" i="5" s="1"/>
  <c r="BB327" i="5"/>
  <c r="BB328" i="5" s="1"/>
  <c r="P133" i="5"/>
  <c r="P327" i="5"/>
  <c r="Y328" i="5" s="1"/>
  <c r="AE328" i="5"/>
  <c r="BM329" i="5"/>
  <c r="S132" i="5"/>
  <c r="S326" i="5"/>
  <c r="AB327" i="5" s="1"/>
  <c r="N132" i="5"/>
  <c r="W132" i="5" s="1"/>
  <c r="N326" i="5"/>
  <c r="W327" i="5" s="1"/>
  <c r="AX327" i="5"/>
  <c r="M133" i="5"/>
  <c r="M327" i="5"/>
  <c r="V328" i="5" s="1"/>
  <c r="AJ327" i="5"/>
  <c r="AR327" i="5"/>
  <c r="Q132" i="5"/>
  <c r="Q326" i="5"/>
  <c r="Z327" i="5" s="1"/>
  <c r="BI131" i="5"/>
  <c r="BI132" i="5" s="1"/>
  <c r="O132" i="5"/>
  <c r="O326" i="5"/>
  <c r="X327" i="5" s="1"/>
  <c r="AK327" i="5"/>
  <c r="T133" i="5"/>
  <c r="T327" i="5"/>
  <c r="AC328" i="5" s="1"/>
  <c r="AH328" i="5"/>
  <c r="AF327" i="5"/>
  <c r="BL327" i="5"/>
  <c r="BL328" i="5" s="1"/>
  <c r="BL329" i="5" s="1"/>
  <c r="Z131" i="5"/>
  <c r="AI132" i="5" s="1"/>
  <c r="BL132" i="5"/>
  <c r="BP133" i="5"/>
  <c r="AT256" i="5"/>
  <c r="AT194" i="5"/>
  <c r="BC132" i="5"/>
  <c r="BL133" i="5" s="1"/>
  <c r="BK131" i="5"/>
  <c r="AR256" i="5"/>
  <c r="BA133" i="5" s="1"/>
  <c r="BU132" i="5"/>
  <c r="AG132" i="5"/>
  <c r="AP194" i="5"/>
  <c r="AU194" i="5"/>
  <c r="AP256" i="5"/>
  <c r="AF132" i="5"/>
  <c r="AS255" i="5"/>
  <c r="AN256" i="5"/>
  <c r="BD132" i="5"/>
  <c r="BB131" i="5"/>
  <c r="AU256" i="5"/>
  <c r="AO194" i="5"/>
  <c r="AO256" i="5"/>
  <c r="BS132" i="5"/>
  <c r="AL132" i="5"/>
  <c r="AN194" i="5"/>
  <c r="AZ132" i="5"/>
  <c r="H196" i="5"/>
  <c r="H326" i="5" s="1"/>
  <c r="AQ194" i="5"/>
  <c r="AY132" i="5"/>
  <c r="C196" i="5"/>
  <c r="C326" i="5" s="1"/>
  <c r="AK132" i="5"/>
  <c r="Y131" i="5"/>
  <c r="AH132" i="5" s="1"/>
  <c r="E195" i="5"/>
  <c r="E325" i="5" s="1"/>
  <c r="X132" i="5"/>
  <c r="D196" i="5"/>
  <c r="D326" i="5" s="1"/>
  <c r="AC132" i="5"/>
  <c r="I196" i="5"/>
  <c r="I326" i="5" s="1"/>
  <c r="AA131" i="5"/>
  <c r="G195" i="5"/>
  <c r="G325" i="5" s="1"/>
  <c r="AW132" i="5"/>
  <c r="V132" i="5"/>
  <c r="B196" i="5"/>
  <c r="AJ131" i="5"/>
  <c r="AE132" i="5"/>
  <c r="BT131" i="5"/>
  <c r="G260" i="5"/>
  <c r="BV132" i="5"/>
  <c r="BJ132" i="5"/>
  <c r="BQ132" i="5"/>
  <c r="BH132" i="5"/>
  <c r="BF132" i="5"/>
  <c r="BO132" i="5"/>
  <c r="BM132" i="5"/>
  <c r="BG133" i="5"/>
  <c r="F131" i="5"/>
  <c r="D131" i="5"/>
  <c r="B260" i="5"/>
  <c r="F260" i="5"/>
  <c r="E131" i="5"/>
  <c r="J194" i="5"/>
  <c r="D260" i="5"/>
  <c r="I260" i="5"/>
  <c r="I131" i="5"/>
  <c r="C131" i="5"/>
  <c r="J130" i="5"/>
  <c r="E260" i="5"/>
  <c r="C260" i="5"/>
  <c r="G131" i="5"/>
  <c r="H131" i="5"/>
  <c r="J259" i="5"/>
  <c r="H260" i="5"/>
  <c r="B131" i="5"/>
  <c r="BR132" i="5" l="1"/>
  <c r="AU329" i="5"/>
  <c r="F196" i="5"/>
  <c r="F326" i="5" s="1"/>
  <c r="AY329" i="5"/>
  <c r="BH330" i="5" s="1"/>
  <c r="BF328" i="5"/>
  <c r="AS328" i="5"/>
  <c r="AZ327" i="5"/>
  <c r="BI328" i="5" s="1"/>
  <c r="Z132" i="5"/>
  <c r="F197" i="5" s="1"/>
  <c r="F327" i="5" s="1"/>
  <c r="AN327" i="5"/>
  <c r="B326" i="5"/>
  <c r="J325" i="5"/>
  <c r="BB329" i="5"/>
  <c r="AL329" i="5"/>
  <c r="P134" i="5"/>
  <c r="P328" i="5"/>
  <c r="Y329" i="5" s="1"/>
  <c r="AF328" i="5"/>
  <c r="S133" i="5"/>
  <c r="AB133" i="5" s="1"/>
  <c r="S327" i="5"/>
  <c r="AB328" i="5" s="1"/>
  <c r="BK328" i="5"/>
  <c r="BK329" i="5" s="1"/>
  <c r="BK330" i="5" s="1"/>
  <c r="AH329" i="5"/>
  <c r="AR328" i="5"/>
  <c r="AR329" i="5" s="1"/>
  <c r="AO328" i="5"/>
  <c r="AO329" i="5" s="1"/>
  <c r="AJ328" i="5"/>
  <c r="AS329" i="5" s="1"/>
  <c r="AU330" i="5"/>
  <c r="O133" i="5"/>
  <c r="O327" i="5"/>
  <c r="X328" i="5" s="1"/>
  <c r="R133" i="5"/>
  <c r="R327" i="5"/>
  <c r="AA328" i="5" s="1"/>
  <c r="BD329" i="5"/>
  <c r="BD330" i="5" s="1"/>
  <c r="M134" i="5"/>
  <c r="M328" i="5"/>
  <c r="V329" i="5" s="1"/>
  <c r="AQ329" i="5"/>
  <c r="AE329" i="5"/>
  <c r="BA328" i="5"/>
  <c r="AG328" i="5"/>
  <c r="AP329" i="5" s="1"/>
  <c r="AX328" i="5"/>
  <c r="BG328" i="5"/>
  <c r="AK328" i="5"/>
  <c r="AI328" i="5"/>
  <c r="AB132" i="5"/>
  <c r="AK133" i="5" s="1"/>
  <c r="AT328" i="5"/>
  <c r="T134" i="5"/>
  <c r="T328" i="5"/>
  <c r="AC329" i="5" s="1"/>
  <c r="Q133" i="5"/>
  <c r="Q327" i="5"/>
  <c r="Z328" i="5" s="1"/>
  <c r="N133" i="5"/>
  <c r="W133" i="5" s="1"/>
  <c r="N327" i="5"/>
  <c r="W328" i="5" s="1"/>
  <c r="BU133" i="5"/>
  <c r="BU134" i="5" s="1"/>
  <c r="BC133" i="5"/>
  <c r="BL134" i="5" s="1"/>
  <c r="BT132" i="5"/>
  <c r="AZ133" i="5"/>
  <c r="AR257" i="5"/>
  <c r="BA134" i="5" s="1"/>
  <c r="AP257" i="5"/>
  <c r="AP195" i="5"/>
  <c r="AR195" i="5"/>
  <c r="AY133" i="5"/>
  <c r="AW133" i="5"/>
  <c r="AU195" i="5"/>
  <c r="BB132" i="5"/>
  <c r="AO195" i="5"/>
  <c r="AU257" i="5"/>
  <c r="AE133" i="5"/>
  <c r="BD133" i="5"/>
  <c r="AN195" i="5"/>
  <c r="AO257" i="5"/>
  <c r="AX133" i="5"/>
  <c r="AT195" i="5"/>
  <c r="D197" i="5"/>
  <c r="D327" i="5" s="1"/>
  <c r="Y132" i="5"/>
  <c r="AH133" i="5" s="1"/>
  <c r="E196" i="5"/>
  <c r="E326" i="5" s="1"/>
  <c r="AT257" i="5"/>
  <c r="AQ257" i="5"/>
  <c r="AC133" i="5"/>
  <c r="I197" i="5"/>
  <c r="I327" i="5" s="1"/>
  <c r="AG133" i="5"/>
  <c r="C197" i="5"/>
  <c r="C327" i="5" s="1"/>
  <c r="AQ195" i="5"/>
  <c r="AF133" i="5"/>
  <c r="AI133" i="5"/>
  <c r="AL133" i="5"/>
  <c r="AN257" i="5"/>
  <c r="AJ132" i="5"/>
  <c r="AS194" i="5"/>
  <c r="AA132" i="5"/>
  <c r="G196" i="5"/>
  <c r="G326" i="5" s="1"/>
  <c r="AS256" i="5"/>
  <c r="AS257" i="5" s="1"/>
  <c r="V133" i="5"/>
  <c r="B197" i="5"/>
  <c r="G261" i="5"/>
  <c r="BK132" i="5"/>
  <c r="BJ133" i="5"/>
  <c r="BJ134" i="5" s="1"/>
  <c r="BS133" i="5"/>
  <c r="BQ133" i="5"/>
  <c r="BR133" i="5"/>
  <c r="BH133" i="5"/>
  <c r="BO133" i="5"/>
  <c r="BI133" i="5"/>
  <c r="BM133" i="5"/>
  <c r="BV133" i="5"/>
  <c r="BF133" i="5"/>
  <c r="BP134" i="5"/>
  <c r="J131" i="5"/>
  <c r="C132" i="5"/>
  <c r="F132" i="5"/>
  <c r="B132" i="5"/>
  <c r="H132" i="5"/>
  <c r="H261" i="5"/>
  <c r="G132" i="5"/>
  <c r="C261" i="5"/>
  <c r="I132" i="5"/>
  <c r="I261" i="5"/>
  <c r="B261" i="5"/>
  <c r="D261" i="5"/>
  <c r="J260" i="5"/>
  <c r="J195" i="5"/>
  <c r="E261" i="5"/>
  <c r="E132" i="5"/>
  <c r="F261" i="5"/>
  <c r="D132" i="5"/>
  <c r="BG329" i="5" l="1"/>
  <c r="AN328" i="5"/>
  <c r="B327" i="5"/>
  <c r="J326" i="5"/>
  <c r="BD331" i="5"/>
  <c r="AZ328" i="5"/>
  <c r="H197" i="5"/>
  <c r="H327" i="5" s="1"/>
  <c r="AW328" i="5"/>
  <c r="BB330" i="5"/>
  <c r="BK331" i="5" s="1"/>
  <c r="R134" i="5"/>
  <c r="R328" i="5"/>
  <c r="AA329" i="5" s="1"/>
  <c r="Q134" i="5"/>
  <c r="Q328" i="5"/>
  <c r="Z329" i="5" s="1"/>
  <c r="AX329" i="5"/>
  <c r="AX330" i="5" s="1"/>
  <c r="BM330" i="5"/>
  <c r="BM331" i="5" s="1"/>
  <c r="AL330" i="5"/>
  <c r="AU331" i="5" s="1"/>
  <c r="O134" i="5"/>
  <c r="O328" i="5"/>
  <c r="X329" i="5" s="1"/>
  <c r="X133" i="5"/>
  <c r="AG134" i="5" s="1"/>
  <c r="AP259" i="5" s="1"/>
  <c r="AT329" i="5"/>
  <c r="BC329" i="5"/>
  <c r="BA329" i="5"/>
  <c r="BA330" i="5" s="1"/>
  <c r="BJ329" i="5"/>
  <c r="AI329" i="5"/>
  <c r="P135" i="5"/>
  <c r="P329" i="5"/>
  <c r="Y330" i="5" s="1"/>
  <c r="N134" i="5"/>
  <c r="W134" i="5" s="1"/>
  <c r="N328" i="5"/>
  <c r="W329" i="5" s="1"/>
  <c r="AH330" i="5"/>
  <c r="AE330" i="5"/>
  <c r="AF329" i="5"/>
  <c r="AO330" i="5" s="1"/>
  <c r="AQ330" i="5"/>
  <c r="AJ329" i="5"/>
  <c r="AS330" i="5" s="1"/>
  <c r="AK329" i="5"/>
  <c r="AG329" i="5"/>
  <c r="AP330" i="5" s="1"/>
  <c r="T135" i="5"/>
  <c r="T329" i="5"/>
  <c r="AC330" i="5" s="1"/>
  <c r="S134" i="5"/>
  <c r="S328" i="5"/>
  <c r="AB329" i="5" s="1"/>
  <c r="AY330" i="5"/>
  <c r="Z133" i="5"/>
  <c r="AI134" i="5" s="1"/>
  <c r="M135" i="5"/>
  <c r="M329" i="5"/>
  <c r="V330" i="5" s="1"/>
  <c r="AP258" i="5"/>
  <c r="AT258" i="5"/>
  <c r="AU196" i="5"/>
  <c r="AY134" i="5"/>
  <c r="BD134" i="5"/>
  <c r="AN258" i="5"/>
  <c r="AT196" i="5"/>
  <c r="AX134" i="5"/>
  <c r="AU258" i="5"/>
  <c r="AQ196" i="5"/>
  <c r="BG134" i="5"/>
  <c r="BP135" i="5" s="1"/>
  <c r="AQ258" i="5"/>
  <c r="AN196" i="5"/>
  <c r="AE134" i="5"/>
  <c r="AS195" i="5"/>
  <c r="AF134" i="5"/>
  <c r="AO258" i="5"/>
  <c r="AO196" i="5"/>
  <c r="H198" i="5"/>
  <c r="H328" i="5" s="1"/>
  <c r="AW134" i="5"/>
  <c r="AR196" i="5"/>
  <c r="AP196" i="5"/>
  <c r="AL134" i="5"/>
  <c r="AZ134" i="5"/>
  <c r="Y133" i="5"/>
  <c r="AH134" i="5" s="1"/>
  <c r="E197" i="5"/>
  <c r="E327" i="5" s="1"/>
  <c r="BC134" i="5"/>
  <c r="AK134" i="5"/>
  <c r="C198" i="5"/>
  <c r="C328" i="5" s="1"/>
  <c r="AC134" i="5"/>
  <c r="I198" i="5"/>
  <c r="I328" i="5" s="1"/>
  <c r="AR258" i="5"/>
  <c r="AA133" i="5"/>
  <c r="G197" i="5"/>
  <c r="G327" i="5" s="1"/>
  <c r="V134" i="5"/>
  <c r="B198" i="5"/>
  <c r="BB133" i="5"/>
  <c r="BB134" i="5" s="1"/>
  <c r="AJ133" i="5"/>
  <c r="G262" i="5"/>
  <c r="BK133" i="5"/>
  <c r="BT133" i="5"/>
  <c r="BS134" i="5"/>
  <c r="BS135" i="5" s="1"/>
  <c r="BH134" i="5"/>
  <c r="BO134" i="5"/>
  <c r="BM134" i="5"/>
  <c r="BI134" i="5"/>
  <c r="BQ134" i="5"/>
  <c r="BV134" i="5"/>
  <c r="BU135" i="5"/>
  <c r="BF134" i="5"/>
  <c r="BR134" i="5"/>
  <c r="J261" i="5"/>
  <c r="J196" i="5"/>
  <c r="J132" i="5"/>
  <c r="H262" i="5"/>
  <c r="B262" i="5"/>
  <c r="C262" i="5"/>
  <c r="G133" i="5"/>
  <c r="B133" i="5"/>
  <c r="F133" i="5"/>
  <c r="D133" i="5"/>
  <c r="D262" i="5"/>
  <c r="I133" i="5"/>
  <c r="C133" i="5"/>
  <c r="E133" i="5"/>
  <c r="E262" i="5"/>
  <c r="I262" i="5"/>
  <c r="H133" i="5"/>
  <c r="F262" i="5"/>
  <c r="BJ330" i="5" l="1"/>
  <c r="BJ331" i="5" s="1"/>
  <c r="AX331" i="5"/>
  <c r="AQ331" i="5"/>
  <c r="BC135" i="5"/>
  <c r="BF329" i="5"/>
  <c r="AW329" i="5"/>
  <c r="AZ329" i="5"/>
  <c r="AT330" i="5"/>
  <c r="BI329" i="5"/>
  <c r="BI330" i="5" s="1"/>
  <c r="J327" i="5"/>
  <c r="AN329" i="5"/>
  <c r="B328" i="5"/>
  <c r="AF330" i="5"/>
  <c r="AO331" i="5" s="1"/>
  <c r="AX332" i="5" s="1"/>
  <c r="BM332" i="5"/>
  <c r="BD332" i="5"/>
  <c r="AC331" i="5"/>
  <c r="P136" i="5"/>
  <c r="P330" i="5"/>
  <c r="Y331" i="5" s="1"/>
  <c r="AI330" i="5"/>
  <c r="O135" i="5"/>
  <c r="X135" i="5" s="1"/>
  <c r="O329" i="5"/>
  <c r="X330" i="5" s="1"/>
  <c r="F198" i="5"/>
  <c r="F328" i="5" s="1"/>
  <c r="M136" i="5"/>
  <c r="M330" i="5"/>
  <c r="V331" i="5" s="1"/>
  <c r="Z134" i="5"/>
  <c r="AI135" i="5" s="1"/>
  <c r="AR330" i="5"/>
  <c r="AK330" i="5"/>
  <c r="AE331" i="5"/>
  <c r="AY331" i="5"/>
  <c r="BH331" i="5"/>
  <c r="D198" i="5"/>
  <c r="D328" i="5" s="1"/>
  <c r="R135" i="5"/>
  <c r="R329" i="5"/>
  <c r="AA330" i="5" s="1"/>
  <c r="BB331" i="5"/>
  <c r="BK332" i="5" s="1"/>
  <c r="AL331" i="5"/>
  <c r="T136" i="5"/>
  <c r="T330" i="5"/>
  <c r="BG330" i="5"/>
  <c r="BG331" i="5" s="1"/>
  <c r="BG332" i="5" s="1"/>
  <c r="AG330" i="5"/>
  <c r="AH331" i="5"/>
  <c r="S135" i="5"/>
  <c r="S329" i="5"/>
  <c r="AB330" i="5" s="1"/>
  <c r="X134" i="5"/>
  <c r="AG135" i="5" s="1"/>
  <c r="AP260" i="5" s="1"/>
  <c r="AP197" i="5"/>
  <c r="N135" i="5"/>
  <c r="W135" i="5" s="1"/>
  <c r="N329" i="5"/>
  <c r="W330" i="5" s="1"/>
  <c r="BC330" i="5"/>
  <c r="BC331" i="5" s="1"/>
  <c r="BL330" i="5"/>
  <c r="BL331" i="5" s="1"/>
  <c r="BL332" i="5" s="1"/>
  <c r="BM333" i="5"/>
  <c r="Q135" i="5"/>
  <c r="Q329" i="5"/>
  <c r="Z330" i="5" s="1"/>
  <c r="AJ330" i="5"/>
  <c r="AB134" i="5"/>
  <c r="AK135" i="5" s="1"/>
  <c r="AY135" i="5"/>
  <c r="AY136" i="5" s="1"/>
  <c r="AT259" i="5"/>
  <c r="BC136" i="5" s="1"/>
  <c r="AW135" i="5"/>
  <c r="BD135" i="5"/>
  <c r="AN259" i="5"/>
  <c r="AZ135" i="5"/>
  <c r="AN197" i="5"/>
  <c r="BG135" i="5"/>
  <c r="BP136" i="5" s="1"/>
  <c r="AQ197" i="5"/>
  <c r="AQ259" i="5"/>
  <c r="AF135" i="5"/>
  <c r="AR197" i="5"/>
  <c r="AR259" i="5"/>
  <c r="BA135" i="5"/>
  <c r="AL135" i="5"/>
  <c r="C199" i="5"/>
  <c r="C329" i="5" s="1"/>
  <c r="AU259" i="5"/>
  <c r="AO197" i="5"/>
  <c r="BL135" i="5"/>
  <c r="BU136" i="5" s="1"/>
  <c r="Y134" i="5"/>
  <c r="AH135" i="5" s="1"/>
  <c r="E198" i="5"/>
  <c r="E328" i="5" s="1"/>
  <c r="AU197" i="5"/>
  <c r="AO259" i="5"/>
  <c r="AX135" i="5"/>
  <c r="AC135" i="5"/>
  <c r="I199" i="5"/>
  <c r="I329" i="5" s="1"/>
  <c r="AT197" i="5"/>
  <c r="AJ134" i="5"/>
  <c r="AS258" i="5"/>
  <c r="V135" i="5"/>
  <c r="B199" i="5"/>
  <c r="AA134" i="5"/>
  <c r="AJ135" i="5" s="1"/>
  <c r="G198" i="5"/>
  <c r="G328" i="5" s="1"/>
  <c r="AS196" i="5"/>
  <c r="BK134" i="5"/>
  <c r="BK135" i="5" s="1"/>
  <c r="AE135" i="5"/>
  <c r="BT134" i="5"/>
  <c r="BQ135" i="5"/>
  <c r="BJ135" i="5"/>
  <c r="BV135" i="5"/>
  <c r="BR135" i="5"/>
  <c r="BF135" i="5"/>
  <c r="BH135" i="5"/>
  <c r="BO135" i="5"/>
  <c r="BM135" i="5"/>
  <c r="BI135" i="5"/>
  <c r="I263" i="5"/>
  <c r="I134" i="5"/>
  <c r="D134" i="5"/>
  <c r="B134" i="5"/>
  <c r="C263" i="5"/>
  <c r="C134" i="5"/>
  <c r="J133" i="5"/>
  <c r="B263" i="5"/>
  <c r="J262" i="5"/>
  <c r="D263" i="5"/>
  <c r="H263" i="5"/>
  <c r="J197" i="5"/>
  <c r="H134" i="5"/>
  <c r="F263" i="5"/>
  <c r="E263" i="5"/>
  <c r="G263" i="5"/>
  <c r="E134" i="5"/>
  <c r="F134" i="5"/>
  <c r="G134" i="5"/>
  <c r="BH332" i="5" l="1"/>
  <c r="D199" i="5"/>
  <c r="D329" i="5" s="1"/>
  <c r="AJ331" i="5"/>
  <c r="AT331" i="5"/>
  <c r="AN330" i="5"/>
  <c r="B329" i="5"/>
  <c r="J328" i="5"/>
  <c r="AZ330" i="5"/>
  <c r="AW330" i="5"/>
  <c r="AW331" i="5" s="1"/>
  <c r="BF330" i="5"/>
  <c r="BG333" i="5"/>
  <c r="AR331" i="5"/>
  <c r="Z135" i="5"/>
  <c r="Q136" i="5"/>
  <c r="Q330" i="5"/>
  <c r="Z331" i="5" s="1"/>
  <c r="AE332" i="5"/>
  <c r="AK331" i="5"/>
  <c r="H199" i="5"/>
  <c r="H329" i="5" s="1"/>
  <c r="AT332" i="5"/>
  <c r="BC332" i="5"/>
  <c r="AB135" i="5"/>
  <c r="AK136" i="5" s="1"/>
  <c r="AI331" i="5"/>
  <c r="AR332" i="5" s="1"/>
  <c r="T137" i="5"/>
  <c r="T331" i="5"/>
  <c r="AC332" i="5" s="1"/>
  <c r="N136" i="5"/>
  <c r="N330" i="5"/>
  <c r="W331" i="5" s="1"/>
  <c r="AF331" i="5"/>
  <c r="AL332" i="5"/>
  <c r="P137" i="5"/>
  <c r="P331" i="5"/>
  <c r="Y332" i="5" s="1"/>
  <c r="BA331" i="5"/>
  <c r="AU332" i="5"/>
  <c r="BD333" i="5" s="1"/>
  <c r="AG331" i="5"/>
  <c r="M137" i="5"/>
  <c r="M331" i="5"/>
  <c r="V332" i="5" s="1"/>
  <c r="F199" i="5"/>
  <c r="F329" i="5" s="1"/>
  <c r="S136" i="5"/>
  <c r="S330" i="5"/>
  <c r="AB331" i="5" s="1"/>
  <c r="O136" i="5"/>
  <c r="O330" i="5"/>
  <c r="X331" i="5" s="1"/>
  <c r="AP331" i="5"/>
  <c r="AH332" i="5"/>
  <c r="AQ332" i="5"/>
  <c r="AQ333" i="5" s="1"/>
  <c r="R136" i="5"/>
  <c r="R330" i="5"/>
  <c r="AA331" i="5" s="1"/>
  <c r="AS331" i="5"/>
  <c r="AS332" i="5" s="1"/>
  <c r="AT260" i="5"/>
  <c r="BC137" i="5" s="1"/>
  <c r="AR198" i="5"/>
  <c r="BG136" i="5"/>
  <c r="BP137" i="5" s="1"/>
  <c r="AW136" i="5"/>
  <c r="AZ136" i="5"/>
  <c r="AO260" i="5"/>
  <c r="AO198" i="5"/>
  <c r="AG136" i="5"/>
  <c r="AP261" i="5" s="1"/>
  <c r="AY137" i="5"/>
  <c r="AU198" i="5"/>
  <c r="AP198" i="5"/>
  <c r="AR260" i="5"/>
  <c r="AT198" i="5"/>
  <c r="BA136" i="5"/>
  <c r="AC136" i="5"/>
  <c r="I200" i="5"/>
  <c r="I330" i="5" s="1"/>
  <c r="C200" i="5"/>
  <c r="C330" i="5" s="1"/>
  <c r="AQ260" i="5"/>
  <c r="D200" i="5"/>
  <c r="D330" i="5" s="1"/>
  <c r="Y135" i="5"/>
  <c r="E199" i="5"/>
  <c r="E329" i="5" s="1"/>
  <c r="AS197" i="5"/>
  <c r="AS198" i="5" s="1"/>
  <c r="AF136" i="5"/>
  <c r="AX136" i="5"/>
  <c r="AU260" i="5"/>
  <c r="BD136" i="5"/>
  <c r="AL136" i="5"/>
  <c r="AQ198" i="5"/>
  <c r="AS259" i="5"/>
  <c r="AS260" i="5" s="1"/>
  <c r="AE136" i="5"/>
  <c r="AN260" i="5"/>
  <c r="AN198" i="5"/>
  <c r="AA135" i="5"/>
  <c r="G199" i="5"/>
  <c r="G329" i="5" s="1"/>
  <c r="BT135" i="5"/>
  <c r="BT136" i="5" s="1"/>
  <c r="V136" i="5"/>
  <c r="B200" i="5"/>
  <c r="BB135" i="5"/>
  <c r="BF136" i="5"/>
  <c r="BO136" i="5"/>
  <c r="BQ136" i="5"/>
  <c r="BJ136" i="5"/>
  <c r="BS136" i="5"/>
  <c r="BH136" i="5"/>
  <c r="BL136" i="5"/>
  <c r="BM136" i="5"/>
  <c r="BV136" i="5"/>
  <c r="BI136" i="5"/>
  <c r="BR136" i="5"/>
  <c r="J198" i="5"/>
  <c r="E264" i="5"/>
  <c r="G135" i="5"/>
  <c r="H135" i="5"/>
  <c r="D264" i="5"/>
  <c r="J263" i="5"/>
  <c r="E135" i="5"/>
  <c r="G264" i="5"/>
  <c r="C135" i="5"/>
  <c r="D135" i="5"/>
  <c r="F264" i="5"/>
  <c r="F135" i="5"/>
  <c r="H264" i="5"/>
  <c r="B135" i="5"/>
  <c r="I264" i="5"/>
  <c r="B264" i="5"/>
  <c r="C264" i="5"/>
  <c r="J134" i="5"/>
  <c r="I135" i="5"/>
  <c r="BC333" i="5" l="1"/>
  <c r="BF331" i="5"/>
  <c r="BF332" i="5" s="1"/>
  <c r="Z136" i="5"/>
  <c r="AP332" i="5"/>
  <c r="AI136" i="5"/>
  <c r="J329" i="5"/>
  <c r="BI331" i="5"/>
  <c r="AZ331" i="5"/>
  <c r="F200" i="5"/>
  <c r="F330" i="5" s="1"/>
  <c r="AB136" i="5"/>
  <c r="AK137" i="5" s="1"/>
  <c r="AN331" i="5"/>
  <c r="B330" i="5"/>
  <c r="H200" i="5"/>
  <c r="H330" i="5" s="1"/>
  <c r="AJ332" i="5"/>
  <c r="AS333" i="5" s="1"/>
  <c r="AR333" i="5"/>
  <c r="P138" i="5"/>
  <c r="P332" i="5"/>
  <c r="Y333" i="5" s="1"/>
  <c r="T138" i="5"/>
  <c r="T332" i="5"/>
  <c r="AC333" i="5" s="1"/>
  <c r="R137" i="5"/>
  <c r="R331" i="5"/>
  <c r="AA332" i="5" s="1"/>
  <c r="BD334" i="5"/>
  <c r="BM334" i="5"/>
  <c r="AE333" i="5"/>
  <c r="AL333" i="5"/>
  <c r="O137" i="5"/>
  <c r="O331" i="5"/>
  <c r="X332" i="5" s="1"/>
  <c r="X136" i="5"/>
  <c r="D201" i="5" s="1"/>
  <c r="D331" i="5" s="1"/>
  <c r="BB332" i="5"/>
  <c r="Q137" i="5"/>
  <c r="Q331" i="5"/>
  <c r="Z332" i="5" s="1"/>
  <c r="N137" i="5"/>
  <c r="N331" i="5"/>
  <c r="W332" i="5" s="1"/>
  <c r="AG332" i="5"/>
  <c r="AH333" i="5"/>
  <c r="AQ334" i="5" s="1"/>
  <c r="AI332" i="5"/>
  <c r="AY332" i="5"/>
  <c r="AK332" i="5"/>
  <c r="AT333" i="5" s="1"/>
  <c r="BC334" i="5" s="1"/>
  <c r="S137" i="5"/>
  <c r="S331" i="5"/>
  <c r="AB332" i="5" s="1"/>
  <c r="M138" i="5"/>
  <c r="M332" i="5"/>
  <c r="V333" i="5" s="1"/>
  <c r="W136" i="5"/>
  <c r="C201" i="5" s="1"/>
  <c r="C331" i="5" s="1"/>
  <c r="AU333" i="5"/>
  <c r="BA332" i="5"/>
  <c r="BA333" i="5" s="1"/>
  <c r="BJ332" i="5"/>
  <c r="BJ333" i="5" s="1"/>
  <c r="BJ334" i="5" s="1"/>
  <c r="AF332" i="5"/>
  <c r="AO332" i="5"/>
  <c r="BL333" i="5"/>
  <c r="BL334" i="5" s="1"/>
  <c r="AX137" i="5"/>
  <c r="AO261" i="5"/>
  <c r="AX138" i="5" s="1"/>
  <c r="AZ137" i="5"/>
  <c r="AN199" i="5"/>
  <c r="BA137" i="5"/>
  <c r="AP199" i="5"/>
  <c r="AN261" i="5"/>
  <c r="BS137" i="5"/>
  <c r="AI137" i="5"/>
  <c r="AU261" i="5"/>
  <c r="BG137" i="5"/>
  <c r="BP138" i="5" s="1"/>
  <c r="BB136" i="5"/>
  <c r="BB137" i="5" s="1"/>
  <c r="F201" i="5"/>
  <c r="F331" i="5" s="1"/>
  <c r="Y136" i="5"/>
  <c r="E200" i="5"/>
  <c r="E330" i="5" s="1"/>
  <c r="AT199" i="5"/>
  <c r="AH136" i="5"/>
  <c r="AQ261" i="5" s="1"/>
  <c r="AL137" i="5"/>
  <c r="AU199" i="5"/>
  <c r="AY138" i="5"/>
  <c r="AO199" i="5"/>
  <c r="BQ137" i="5"/>
  <c r="AT261" i="5"/>
  <c r="BD137" i="5"/>
  <c r="AR261" i="5"/>
  <c r="AR199" i="5"/>
  <c r="AC137" i="5"/>
  <c r="I201" i="5"/>
  <c r="I331" i="5" s="1"/>
  <c r="AW137" i="5"/>
  <c r="BK136" i="5"/>
  <c r="BT137" i="5" s="1"/>
  <c r="V137" i="5"/>
  <c r="B201" i="5"/>
  <c r="AA136" i="5"/>
  <c r="G200" i="5"/>
  <c r="G330" i="5" s="1"/>
  <c r="AE137" i="5"/>
  <c r="AJ136" i="5"/>
  <c r="BO137" i="5"/>
  <c r="G265" i="5"/>
  <c r="BJ137" i="5"/>
  <c r="BH137" i="5"/>
  <c r="BR137" i="5"/>
  <c r="BM137" i="5"/>
  <c r="BL137" i="5"/>
  <c r="BU137" i="5"/>
  <c r="BI137" i="5"/>
  <c r="BV137" i="5"/>
  <c r="BF137" i="5"/>
  <c r="J199" i="5"/>
  <c r="J264" i="5"/>
  <c r="I265" i="5"/>
  <c r="F136" i="5"/>
  <c r="H136" i="5"/>
  <c r="C265" i="5"/>
  <c r="H265" i="5"/>
  <c r="E136" i="5"/>
  <c r="B136" i="5"/>
  <c r="E265" i="5"/>
  <c r="F265" i="5"/>
  <c r="I136" i="5"/>
  <c r="B265" i="5"/>
  <c r="J135" i="5"/>
  <c r="D136" i="5"/>
  <c r="C136" i="5"/>
  <c r="D265" i="5"/>
  <c r="G136" i="5"/>
  <c r="BM335" i="5" l="1"/>
  <c r="BA334" i="5"/>
  <c r="BJ335" i="5" s="1"/>
  <c r="AP333" i="5"/>
  <c r="BL335" i="5"/>
  <c r="BI332" i="5"/>
  <c r="H201" i="5"/>
  <c r="H331" i="5" s="1"/>
  <c r="AB137" i="5"/>
  <c r="H202" i="5" s="1"/>
  <c r="H332" i="5" s="1"/>
  <c r="J330" i="5"/>
  <c r="AN332" i="5"/>
  <c r="B331" i="5"/>
  <c r="AZ332" i="5"/>
  <c r="BI333" i="5" s="1"/>
  <c r="AW332" i="5"/>
  <c r="AF137" i="5"/>
  <c r="AO262" i="5" s="1"/>
  <c r="AX139" i="5" s="1"/>
  <c r="N138" i="5"/>
  <c r="W138" i="5" s="1"/>
  <c r="N332" i="5"/>
  <c r="W333" i="5" s="1"/>
  <c r="X137" i="5"/>
  <c r="Q138" i="5"/>
  <c r="Q332" i="5"/>
  <c r="Z333" i="5" s="1"/>
  <c r="P139" i="5"/>
  <c r="P333" i="5"/>
  <c r="Y334" i="5" s="1"/>
  <c r="AO333" i="5"/>
  <c r="AX333" i="5"/>
  <c r="AR334" i="5"/>
  <c r="BA335" i="5" s="1"/>
  <c r="AJ333" i="5"/>
  <c r="AF333" i="5"/>
  <c r="BD335" i="5"/>
  <c r="BD336" i="5" s="1"/>
  <c r="BB333" i="5"/>
  <c r="BB334" i="5" s="1"/>
  <c r="BK333" i="5"/>
  <c r="R138" i="5"/>
  <c r="R332" i="5"/>
  <c r="AA333" i="5" s="1"/>
  <c r="Z137" i="5"/>
  <c r="F202" i="5" s="1"/>
  <c r="F332" i="5" s="1"/>
  <c r="S138" i="5"/>
  <c r="S332" i="5"/>
  <c r="AB333" i="5" s="1"/>
  <c r="AG333" i="5"/>
  <c r="AK333" i="5"/>
  <c r="AT334" i="5" s="1"/>
  <c r="BC335" i="5" s="1"/>
  <c r="AG137" i="5"/>
  <c r="AP262" i="5" s="1"/>
  <c r="AY139" i="5" s="1"/>
  <c r="T139" i="5"/>
  <c r="T333" i="5"/>
  <c r="AC334" i="5" s="1"/>
  <c r="W137" i="5"/>
  <c r="AY333" i="5"/>
  <c r="AY334" i="5" s="1"/>
  <c r="BH333" i="5"/>
  <c r="AL334" i="5"/>
  <c r="AI333" i="5"/>
  <c r="O138" i="5"/>
  <c r="O332" i="5"/>
  <c r="X333" i="5" s="1"/>
  <c r="AU334" i="5"/>
  <c r="AU335" i="5" s="1"/>
  <c r="M139" i="5"/>
  <c r="M333" i="5"/>
  <c r="V334" i="5" s="1"/>
  <c r="AE334" i="5"/>
  <c r="AH334" i="5"/>
  <c r="BD138" i="5"/>
  <c r="BJ138" i="5"/>
  <c r="AW138" i="5"/>
  <c r="AR200" i="5"/>
  <c r="AK138" i="5"/>
  <c r="AT200" i="5"/>
  <c r="BG138" i="5"/>
  <c r="BP139" i="5" s="1"/>
  <c r="AJ137" i="5"/>
  <c r="AU200" i="5"/>
  <c r="AH137" i="5"/>
  <c r="AQ262" i="5" s="1"/>
  <c r="AQ199" i="5"/>
  <c r="AT262" i="5"/>
  <c r="BC138" i="5"/>
  <c r="AC138" i="5"/>
  <c r="I202" i="5"/>
  <c r="I332" i="5" s="1"/>
  <c r="AL138" i="5"/>
  <c r="Y137" i="5"/>
  <c r="E201" i="5"/>
  <c r="E331" i="5" s="1"/>
  <c r="AU262" i="5"/>
  <c r="AR262" i="5"/>
  <c r="BA138" i="5"/>
  <c r="AZ138" i="5"/>
  <c r="AS199" i="5"/>
  <c r="V138" i="5"/>
  <c r="B202" i="5"/>
  <c r="AE138" i="5"/>
  <c r="AN262" i="5"/>
  <c r="AN200" i="5"/>
  <c r="AA137" i="5"/>
  <c r="G201" i="5"/>
  <c r="G331" i="5" s="1"/>
  <c r="AS261" i="5"/>
  <c r="BK137" i="5"/>
  <c r="G266" i="5"/>
  <c r="BH138" i="5"/>
  <c r="BS138" i="5"/>
  <c r="BR138" i="5"/>
  <c r="BQ138" i="5"/>
  <c r="BL138" i="5"/>
  <c r="BM138" i="5"/>
  <c r="BV138" i="5"/>
  <c r="BU138" i="5"/>
  <c r="BF138" i="5"/>
  <c r="BO138" i="5"/>
  <c r="BI138" i="5"/>
  <c r="J265" i="5"/>
  <c r="B266" i="5"/>
  <c r="D137" i="5"/>
  <c r="C266" i="5"/>
  <c r="H137" i="5"/>
  <c r="F137" i="5"/>
  <c r="G137" i="5"/>
  <c r="D266" i="5"/>
  <c r="C137" i="5"/>
  <c r="F266" i="5"/>
  <c r="J136" i="5"/>
  <c r="E137" i="5"/>
  <c r="E266" i="5"/>
  <c r="I137" i="5"/>
  <c r="B137" i="5"/>
  <c r="J200" i="5"/>
  <c r="H266" i="5"/>
  <c r="I266" i="5"/>
  <c r="BH334" i="5" l="1"/>
  <c r="BH335" i="5" s="1"/>
  <c r="BJ336" i="5"/>
  <c r="BK334" i="5"/>
  <c r="BK335" i="5" s="1"/>
  <c r="AB138" i="5"/>
  <c r="AG138" i="5"/>
  <c r="X138" i="5"/>
  <c r="C202" i="5"/>
  <c r="C332" i="5" s="1"/>
  <c r="AI138" i="5"/>
  <c r="Z138" i="5"/>
  <c r="F203" i="5" s="1"/>
  <c r="F333" i="5" s="1"/>
  <c r="D202" i="5"/>
  <c r="D332" i="5" s="1"/>
  <c r="AW333" i="5"/>
  <c r="BF333" i="5"/>
  <c r="AF138" i="5"/>
  <c r="AO263" i="5" s="1"/>
  <c r="AO200" i="5"/>
  <c r="AZ333" i="5"/>
  <c r="J331" i="5"/>
  <c r="AN333" i="5"/>
  <c r="B332" i="5"/>
  <c r="AF139" i="5"/>
  <c r="AO264" i="5" s="1"/>
  <c r="X334" i="5"/>
  <c r="AH335" i="5"/>
  <c r="AE335" i="5"/>
  <c r="BD139" i="5"/>
  <c r="AU336" i="5"/>
  <c r="M140" i="5"/>
  <c r="M334" i="5"/>
  <c r="V335" i="5" s="1"/>
  <c r="AR335" i="5"/>
  <c r="R139" i="5"/>
  <c r="R333" i="5"/>
  <c r="AA334" i="5" s="1"/>
  <c r="AX334" i="5"/>
  <c r="AX335" i="5" s="1"/>
  <c r="BG334" i="5"/>
  <c r="N139" i="5"/>
  <c r="W139" i="5" s="1"/>
  <c r="AF140" i="5" s="1"/>
  <c r="N333" i="5"/>
  <c r="W334" i="5" s="1"/>
  <c r="AF334" i="5"/>
  <c r="AP200" i="5"/>
  <c r="AQ335" i="5"/>
  <c r="AK334" i="5"/>
  <c r="AT335" i="5" s="1"/>
  <c r="BC336" i="5" s="1"/>
  <c r="BL336" i="5"/>
  <c r="O139" i="5"/>
  <c r="X139" i="5" s="1"/>
  <c r="O333" i="5"/>
  <c r="BM336" i="5"/>
  <c r="BM337" i="5" s="1"/>
  <c r="AJ334" i="5"/>
  <c r="AL335" i="5"/>
  <c r="T140" i="5"/>
  <c r="T334" i="5"/>
  <c r="AC335" i="5" s="1"/>
  <c r="AG334" i="5"/>
  <c r="AI334" i="5"/>
  <c r="P140" i="5"/>
  <c r="P334" i="5"/>
  <c r="Y335" i="5" s="1"/>
  <c r="Q139" i="5"/>
  <c r="Q333" i="5"/>
  <c r="Z334" i="5" s="1"/>
  <c r="AO334" i="5"/>
  <c r="AS334" i="5"/>
  <c r="S139" i="5"/>
  <c r="S333" i="5"/>
  <c r="AB334" i="5" s="1"/>
  <c r="AP334" i="5"/>
  <c r="AP335" i="5" s="1"/>
  <c r="AR201" i="5"/>
  <c r="AR263" i="5"/>
  <c r="AP263" i="5"/>
  <c r="AG139" i="5"/>
  <c r="BS139" i="5"/>
  <c r="AT201" i="5"/>
  <c r="AJ138" i="5"/>
  <c r="AS262" i="5"/>
  <c r="AS200" i="5"/>
  <c r="BG139" i="5"/>
  <c r="BP140" i="5" s="1"/>
  <c r="AT263" i="5"/>
  <c r="BQ139" i="5"/>
  <c r="BA139" i="5"/>
  <c r="BC139" i="5"/>
  <c r="AL139" i="5"/>
  <c r="AZ139" i="5"/>
  <c r="AQ200" i="5"/>
  <c r="H203" i="5"/>
  <c r="H333" i="5" s="1"/>
  <c r="AC139" i="5"/>
  <c r="I203" i="5"/>
  <c r="I333" i="5" s="1"/>
  <c r="AK139" i="5"/>
  <c r="Y138" i="5"/>
  <c r="E202" i="5"/>
  <c r="E332" i="5" s="1"/>
  <c r="AH138" i="5"/>
  <c r="AI139" i="5"/>
  <c r="C203" i="5"/>
  <c r="C333" i="5" s="1"/>
  <c r="AU201" i="5"/>
  <c r="BJ139" i="5"/>
  <c r="AU263" i="5"/>
  <c r="AX140" i="5"/>
  <c r="AN201" i="5"/>
  <c r="AN263" i="5"/>
  <c r="AW139" i="5"/>
  <c r="V139" i="5"/>
  <c r="B203" i="5"/>
  <c r="AE139" i="5"/>
  <c r="AA138" i="5"/>
  <c r="G202" i="5"/>
  <c r="G332" i="5" s="1"/>
  <c r="BB138" i="5"/>
  <c r="BU139" i="5"/>
  <c r="BL139" i="5"/>
  <c r="BT138" i="5"/>
  <c r="BK138" i="5"/>
  <c r="BM139" i="5"/>
  <c r="BV139" i="5"/>
  <c r="BO139" i="5"/>
  <c r="BH139" i="5"/>
  <c r="BI139" i="5"/>
  <c r="BR139" i="5"/>
  <c r="BF139" i="5"/>
  <c r="C138" i="5"/>
  <c r="F138" i="5"/>
  <c r="C267" i="5"/>
  <c r="G267" i="5"/>
  <c r="B267" i="5"/>
  <c r="J201" i="5"/>
  <c r="F267" i="5"/>
  <c r="D138" i="5"/>
  <c r="H267" i="5"/>
  <c r="J137" i="5"/>
  <c r="I138" i="5"/>
  <c r="J266" i="5"/>
  <c r="D267" i="5"/>
  <c r="G138" i="5"/>
  <c r="I267" i="5"/>
  <c r="B138" i="5"/>
  <c r="E267" i="5"/>
  <c r="E138" i="5"/>
  <c r="H138" i="5"/>
  <c r="BF334" i="5" l="1"/>
  <c r="AP201" i="5"/>
  <c r="AP202" i="5" s="1"/>
  <c r="BG335" i="5"/>
  <c r="BG336" i="5" s="1"/>
  <c r="AO201" i="5"/>
  <c r="AO202" i="5" s="1"/>
  <c r="AO203" i="5" s="1"/>
  <c r="AN334" i="5"/>
  <c r="B333" i="5"/>
  <c r="AZ334" i="5"/>
  <c r="BI334" i="5"/>
  <c r="AG335" i="5"/>
  <c r="AP336" i="5" s="1"/>
  <c r="J332" i="5"/>
  <c r="AW334" i="5"/>
  <c r="AW335" i="5" s="1"/>
  <c r="AY335" i="5"/>
  <c r="AY336" i="5" s="1"/>
  <c r="AS335" i="5"/>
  <c r="D203" i="5"/>
  <c r="D333" i="5" s="1"/>
  <c r="S140" i="5"/>
  <c r="S334" i="5"/>
  <c r="AB335" i="5" s="1"/>
  <c r="AR202" i="5"/>
  <c r="AF335" i="5"/>
  <c r="AO335" i="5"/>
  <c r="AO336" i="5" s="1"/>
  <c r="AJ335" i="5"/>
  <c r="AS336" i="5" s="1"/>
  <c r="AB139" i="5"/>
  <c r="AK140" i="5" s="1"/>
  <c r="N140" i="5"/>
  <c r="W140" i="5" s="1"/>
  <c r="N334" i="5"/>
  <c r="W335" i="5" s="1"/>
  <c r="P141" i="5"/>
  <c r="P335" i="5"/>
  <c r="Y336" i="5" s="1"/>
  <c r="R140" i="5"/>
  <c r="R334" i="5"/>
  <c r="AA335" i="5" s="1"/>
  <c r="M141" i="5"/>
  <c r="M335" i="5"/>
  <c r="V336" i="5" s="1"/>
  <c r="AE336" i="5"/>
  <c r="O140" i="5"/>
  <c r="X140" i="5" s="1"/>
  <c r="O334" i="5"/>
  <c r="X335" i="5" s="1"/>
  <c r="BB335" i="5"/>
  <c r="Q140" i="5"/>
  <c r="Q334" i="5"/>
  <c r="Z335" i="5" s="1"/>
  <c r="Z139" i="5"/>
  <c r="AI140" i="5" s="1"/>
  <c r="AL336" i="5"/>
  <c r="BL337" i="5"/>
  <c r="AU337" i="5"/>
  <c r="AK335" i="5"/>
  <c r="AT336" i="5" s="1"/>
  <c r="AI335" i="5"/>
  <c r="AR336" i="5" s="1"/>
  <c r="BD337" i="5"/>
  <c r="BD338" i="5" s="1"/>
  <c r="T141" i="5"/>
  <c r="T335" i="5"/>
  <c r="AC336" i="5" s="1"/>
  <c r="AH336" i="5"/>
  <c r="BA336" i="5"/>
  <c r="AQ336" i="5"/>
  <c r="AQ337" i="5" s="1"/>
  <c r="BS140" i="5"/>
  <c r="BA140" i="5"/>
  <c r="AT264" i="5"/>
  <c r="AP264" i="5"/>
  <c r="AY140" i="5"/>
  <c r="BB139" i="5"/>
  <c r="AJ139" i="5"/>
  <c r="AS201" i="5"/>
  <c r="AS263" i="5"/>
  <c r="BG140" i="5"/>
  <c r="BG141" i="5" s="1"/>
  <c r="AE140" i="5"/>
  <c r="AU264" i="5"/>
  <c r="AL140" i="5"/>
  <c r="AU202" i="5"/>
  <c r="AT202" i="5"/>
  <c r="BC140" i="5"/>
  <c r="AO265" i="5"/>
  <c r="D204" i="5"/>
  <c r="D334" i="5" s="1"/>
  <c r="BD140" i="5"/>
  <c r="AW140" i="5"/>
  <c r="AX141" i="5"/>
  <c r="Y139" i="5"/>
  <c r="E203" i="5"/>
  <c r="E333" i="5" s="1"/>
  <c r="AR264" i="5"/>
  <c r="AC140" i="5"/>
  <c r="I204" i="5"/>
  <c r="I334" i="5" s="1"/>
  <c r="C204" i="5"/>
  <c r="C334" i="5" s="1"/>
  <c r="AH139" i="5"/>
  <c r="AQ263" i="5"/>
  <c r="AQ201" i="5"/>
  <c r="AG140" i="5"/>
  <c r="AN264" i="5"/>
  <c r="BF140" i="5"/>
  <c r="AA139" i="5"/>
  <c r="G203" i="5"/>
  <c r="G333" i="5" s="1"/>
  <c r="V140" i="5"/>
  <c r="B204" i="5"/>
  <c r="AN202" i="5"/>
  <c r="BU140" i="5"/>
  <c r="BK139" i="5"/>
  <c r="G268" i="5"/>
  <c r="BT139" i="5"/>
  <c r="BV140" i="5"/>
  <c r="BJ140" i="5"/>
  <c r="BH140" i="5"/>
  <c r="BQ140" i="5"/>
  <c r="BR140" i="5"/>
  <c r="BL140" i="5"/>
  <c r="BO140" i="5"/>
  <c r="BI140" i="5"/>
  <c r="BM140" i="5"/>
  <c r="J138" i="5"/>
  <c r="H268" i="5"/>
  <c r="F268" i="5"/>
  <c r="C139" i="5"/>
  <c r="E139" i="5"/>
  <c r="D268" i="5"/>
  <c r="H139" i="5"/>
  <c r="E268" i="5"/>
  <c r="B139" i="5"/>
  <c r="I268" i="5"/>
  <c r="I139" i="5"/>
  <c r="D139" i="5"/>
  <c r="B268" i="5"/>
  <c r="J202" i="5"/>
  <c r="G139" i="5"/>
  <c r="J267" i="5"/>
  <c r="C268" i="5"/>
  <c r="F139" i="5"/>
  <c r="Z140" i="5" l="1"/>
  <c r="BI335" i="5"/>
  <c r="H204" i="5"/>
  <c r="H334" i="5" s="1"/>
  <c r="AX336" i="5"/>
  <c r="AX337" i="5" s="1"/>
  <c r="AB140" i="5"/>
  <c r="H205" i="5" s="1"/>
  <c r="H335" i="5" s="1"/>
  <c r="AY337" i="5"/>
  <c r="BF335" i="5"/>
  <c r="BF336" i="5" s="1"/>
  <c r="BH336" i="5"/>
  <c r="BH337" i="5" s="1"/>
  <c r="BH338" i="5" s="1"/>
  <c r="AZ335" i="5"/>
  <c r="J333" i="5"/>
  <c r="B334" i="5"/>
  <c r="AN335" i="5"/>
  <c r="BM338" i="5"/>
  <c r="BM339" i="5" s="1"/>
  <c r="AT265" i="5"/>
  <c r="BC337" i="5"/>
  <c r="BL338" i="5" s="1"/>
  <c r="R141" i="5"/>
  <c r="R335" i="5"/>
  <c r="AA336" i="5" s="1"/>
  <c r="N141" i="5"/>
  <c r="W141" i="5" s="1"/>
  <c r="N335" i="5"/>
  <c r="W336" i="5" s="1"/>
  <c r="P142" i="5"/>
  <c r="P336" i="5"/>
  <c r="Y337" i="5" s="1"/>
  <c r="S141" i="5"/>
  <c r="S335" i="5"/>
  <c r="AB336" i="5" s="1"/>
  <c r="T142" i="5"/>
  <c r="T336" i="5"/>
  <c r="AC337" i="5" s="1"/>
  <c r="Q141" i="5"/>
  <c r="Z141" i="5" s="1"/>
  <c r="Q335" i="5"/>
  <c r="Z336" i="5" s="1"/>
  <c r="BB336" i="5"/>
  <c r="BB337" i="5" s="1"/>
  <c r="BK336" i="5"/>
  <c r="AI336" i="5"/>
  <c r="AH337" i="5"/>
  <c r="AQ338" i="5" s="1"/>
  <c r="AJ336" i="5"/>
  <c r="AS337" i="5" s="1"/>
  <c r="O141" i="5"/>
  <c r="X141" i="5" s="1"/>
  <c r="O335" i="5"/>
  <c r="X336" i="5" s="1"/>
  <c r="AP203" i="5"/>
  <c r="AE337" i="5"/>
  <c r="F204" i="5"/>
  <c r="F334" i="5" s="1"/>
  <c r="AG336" i="5"/>
  <c r="AK336" i="5"/>
  <c r="AF336" i="5"/>
  <c r="BA337" i="5"/>
  <c r="BJ337" i="5"/>
  <c r="AL337" i="5"/>
  <c r="AU338" i="5" s="1"/>
  <c r="M142" i="5"/>
  <c r="M336" i="5"/>
  <c r="V337" i="5" s="1"/>
  <c r="BC141" i="5"/>
  <c r="AY141" i="5"/>
  <c r="AS202" i="5"/>
  <c r="AS264" i="5"/>
  <c r="BB140" i="5"/>
  <c r="AU265" i="5"/>
  <c r="BP141" i="5"/>
  <c r="BP142" i="5" s="1"/>
  <c r="AU203" i="5"/>
  <c r="BD141" i="5"/>
  <c r="BF141" i="5"/>
  <c r="AN203" i="5"/>
  <c r="AN265" i="5"/>
  <c r="BG142" i="5"/>
  <c r="AH140" i="5"/>
  <c r="AX142" i="5"/>
  <c r="AI141" i="5"/>
  <c r="AT203" i="5"/>
  <c r="AG141" i="5"/>
  <c r="AP265" i="5"/>
  <c r="AC141" i="5"/>
  <c r="I205" i="5"/>
  <c r="I335" i="5" s="1"/>
  <c r="AL141" i="5"/>
  <c r="AQ264" i="5"/>
  <c r="AZ140" i="5"/>
  <c r="BI141" i="5" s="1"/>
  <c r="D205" i="5"/>
  <c r="D335" i="5" s="1"/>
  <c r="F205" i="5"/>
  <c r="F335" i="5" s="1"/>
  <c r="AQ202" i="5"/>
  <c r="C205" i="5"/>
  <c r="C335" i="5" s="1"/>
  <c r="AR203" i="5"/>
  <c r="AR265" i="5"/>
  <c r="BA141" i="5"/>
  <c r="Y140" i="5"/>
  <c r="E204" i="5"/>
  <c r="E334" i="5" s="1"/>
  <c r="AF141" i="5"/>
  <c r="AW141" i="5"/>
  <c r="V141" i="5"/>
  <c r="B205" i="5"/>
  <c r="AE141" i="5"/>
  <c r="BO141" i="5"/>
  <c r="AA140" i="5"/>
  <c r="G204" i="5"/>
  <c r="G334" i="5" s="1"/>
  <c r="AJ140" i="5"/>
  <c r="BT140" i="5"/>
  <c r="BK140" i="5"/>
  <c r="BJ141" i="5"/>
  <c r="BS141" i="5"/>
  <c r="BH141" i="5"/>
  <c r="BQ141" i="5"/>
  <c r="BL141" i="5"/>
  <c r="BU141" i="5"/>
  <c r="BM141" i="5"/>
  <c r="BR141" i="5"/>
  <c r="BV141" i="5"/>
  <c r="J203" i="5"/>
  <c r="J139" i="5"/>
  <c r="C269" i="5"/>
  <c r="F140" i="5"/>
  <c r="I269" i="5"/>
  <c r="E140" i="5"/>
  <c r="G269" i="5"/>
  <c r="B269" i="5"/>
  <c r="I140" i="5"/>
  <c r="H269" i="5"/>
  <c r="D140" i="5"/>
  <c r="H140" i="5"/>
  <c r="J268" i="5"/>
  <c r="F269" i="5"/>
  <c r="G140" i="5"/>
  <c r="B140" i="5"/>
  <c r="E269" i="5"/>
  <c r="D269" i="5"/>
  <c r="C140" i="5"/>
  <c r="BJ338" i="5" l="1"/>
  <c r="BK337" i="5"/>
  <c r="AK141" i="5"/>
  <c r="BG337" i="5"/>
  <c r="BG338" i="5" s="1"/>
  <c r="AN336" i="5"/>
  <c r="B335" i="5"/>
  <c r="AZ336" i="5"/>
  <c r="BI336" i="5"/>
  <c r="J334" i="5"/>
  <c r="BC142" i="5"/>
  <c r="AW336" i="5"/>
  <c r="BK338" i="5"/>
  <c r="BB338" i="5"/>
  <c r="BD339" i="5"/>
  <c r="T143" i="5"/>
  <c r="T337" i="5"/>
  <c r="AC338" i="5" s="1"/>
  <c r="AL338" i="5"/>
  <c r="AU339" i="5" s="1"/>
  <c r="Q142" i="5"/>
  <c r="Q336" i="5"/>
  <c r="Z337" i="5" s="1"/>
  <c r="AI337" i="5"/>
  <c r="AR337" i="5"/>
  <c r="AG337" i="5"/>
  <c r="AP337" i="5"/>
  <c r="AQ339" i="5"/>
  <c r="BA338" i="5"/>
  <c r="O142" i="5"/>
  <c r="X142" i="5" s="1"/>
  <c r="O336" i="5"/>
  <c r="X337" i="5" s="1"/>
  <c r="S142" i="5"/>
  <c r="S336" i="5"/>
  <c r="AB337" i="5" s="1"/>
  <c r="AP204" i="5"/>
  <c r="P143" i="5"/>
  <c r="P337" i="5"/>
  <c r="Y338" i="5" s="1"/>
  <c r="AK337" i="5"/>
  <c r="AE338" i="5"/>
  <c r="N142" i="5"/>
  <c r="W142" i="5" s="1"/>
  <c r="N336" i="5"/>
  <c r="W337" i="5" s="1"/>
  <c r="M143" i="5"/>
  <c r="M337" i="5"/>
  <c r="V338" i="5" s="1"/>
  <c r="BH142" i="5"/>
  <c r="AB141" i="5"/>
  <c r="H206" i="5" s="1"/>
  <c r="H336" i="5" s="1"/>
  <c r="R142" i="5"/>
  <c r="R336" i="5"/>
  <c r="AA337" i="5" s="1"/>
  <c r="AJ337" i="5"/>
  <c r="AS338" i="5" s="1"/>
  <c r="AT337" i="5"/>
  <c r="AF337" i="5"/>
  <c r="AO337" i="5"/>
  <c r="AH338" i="5"/>
  <c r="BK141" i="5"/>
  <c r="BB141" i="5"/>
  <c r="BD142" i="5"/>
  <c r="AQ203" i="5"/>
  <c r="BP143" i="5"/>
  <c r="BO142" i="5"/>
  <c r="BG143" i="5"/>
  <c r="AW142" i="5"/>
  <c r="AR204" i="5"/>
  <c r="AH141" i="5"/>
  <c r="AQ265" i="5"/>
  <c r="BA142" i="5"/>
  <c r="AL142" i="5"/>
  <c r="AZ141" i="5"/>
  <c r="BI142" i="5" s="1"/>
  <c r="AU266" i="5"/>
  <c r="AF142" i="5"/>
  <c r="AR266" i="5"/>
  <c r="Y141" i="5"/>
  <c r="E205" i="5"/>
  <c r="E335" i="5" s="1"/>
  <c r="F206" i="5"/>
  <c r="F336" i="5" s="1"/>
  <c r="AP266" i="5"/>
  <c r="AY142" i="5"/>
  <c r="C206" i="5"/>
  <c r="C336" i="5" s="1"/>
  <c r="AO266" i="5"/>
  <c r="AG142" i="5"/>
  <c r="D206" i="5"/>
  <c r="D336" i="5" s="1"/>
  <c r="AT204" i="5"/>
  <c r="AT266" i="5"/>
  <c r="AC142" i="5"/>
  <c r="I206" i="5"/>
  <c r="I336" i="5" s="1"/>
  <c r="AO204" i="5"/>
  <c r="AU204" i="5"/>
  <c r="AI142" i="5"/>
  <c r="AA141" i="5"/>
  <c r="G205" i="5"/>
  <c r="G335" i="5" s="1"/>
  <c r="V142" i="5"/>
  <c r="B206" i="5"/>
  <c r="AE142" i="5"/>
  <c r="AN266" i="5"/>
  <c r="AJ141" i="5"/>
  <c r="AN204" i="5"/>
  <c r="AS203" i="5"/>
  <c r="AS265" i="5"/>
  <c r="BJ142" i="5"/>
  <c r="BT141" i="5"/>
  <c r="BQ142" i="5"/>
  <c r="BV142" i="5"/>
  <c r="BS142" i="5"/>
  <c r="BS143" i="5" s="1"/>
  <c r="BR142" i="5"/>
  <c r="BU142" i="5"/>
  <c r="BL142" i="5"/>
  <c r="BM142" i="5"/>
  <c r="BF142" i="5"/>
  <c r="H141" i="5"/>
  <c r="H270" i="5"/>
  <c r="C141" i="5"/>
  <c r="B141" i="5"/>
  <c r="F141" i="5"/>
  <c r="D141" i="5"/>
  <c r="E270" i="5"/>
  <c r="J140" i="5"/>
  <c r="J269" i="5"/>
  <c r="F270" i="5"/>
  <c r="I141" i="5"/>
  <c r="B270" i="5"/>
  <c r="G270" i="5"/>
  <c r="C270" i="5"/>
  <c r="G141" i="5"/>
  <c r="E141" i="5"/>
  <c r="I270" i="5"/>
  <c r="D270" i="5"/>
  <c r="J204" i="5"/>
  <c r="BK339" i="5" l="1"/>
  <c r="BI337" i="5"/>
  <c r="AK142" i="5"/>
  <c r="AT267" i="5" s="1"/>
  <c r="AR338" i="5"/>
  <c r="BA339" i="5" s="1"/>
  <c r="AH339" i="5"/>
  <c r="AQ340" i="5" s="1"/>
  <c r="AT338" i="5"/>
  <c r="AW337" i="5"/>
  <c r="BF337" i="5"/>
  <c r="J335" i="5"/>
  <c r="AZ337" i="5"/>
  <c r="AN337" i="5"/>
  <c r="B336" i="5"/>
  <c r="BB339" i="5"/>
  <c r="S143" i="5"/>
  <c r="S337" i="5"/>
  <c r="AB338" i="5" s="1"/>
  <c r="BJ339" i="5"/>
  <c r="T144" i="5"/>
  <c r="T338" i="5"/>
  <c r="AC339" i="5" s="1"/>
  <c r="Y339" i="5"/>
  <c r="AF338" i="5"/>
  <c r="N143" i="5"/>
  <c r="W143" i="5" s="1"/>
  <c r="N337" i="5"/>
  <c r="W338" i="5" s="1"/>
  <c r="AG338" i="5"/>
  <c r="BD340" i="5"/>
  <c r="BM340" i="5"/>
  <c r="AO338" i="5"/>
  <c r="AO339" i="5" s="1"/>
  <c r="AX338" i="5"/>
  <c r="Q143" i="5"/>
  <c r="Q337" i="5"/>
  <c r="Z338" i="5" s="1"/>
  <c r="AE339" i="5"/>
  <c r="AL339" i="5"/>
  <c r="AU340" i="5" s="1"/>
  <c r="BQ143" i="5"/>
  <c r="M144" i="5"/>
  <c r="M338" i="5"/>
  <c r="V339" i="5" s="1"/>
  <c r="AK338" i="5"/>
  <c r="AP338" i="5"/>
  <c r="AY338" i="5"/>
  <c r="R143" i="5"/>
  <c r="R337" i="5"/>
  <c r="AA338" i="5" s="1"/>
  <c r="Z142" i="5"/>
  <c r="P144" i="5"/>
  <c r="P338" i="5"/>
  <c r="O143" i="5"/>
  <c r="X143" i="5" s="1"/>
  <c r="O337" i="5"/>
  <c r="X338" i="5" s="1"/>
  <c r="AI338" i="5"/>
  <c r="AB142" i="5"/>
  <c r="AK143" i="5" s="1"/>
  <c r="AJ338" i="5"/>
  <c r="AS339" i="5" s="1"/>
  <c r="BT142" i="5"/>
  <c r="BC338" i="5"/>
  <c r="BP144" i="5"/>
  <c r="AR267" i="5"/>
  <c r="AL143" i="5"/>
  <c r="AU205" i="5"/>
  <c r="AU267" i="5"/>
  <c r="AQ266" i="5"/>
  <c r="AT205" i="5"/>
  <c r="AO205" i="5"/>
  <c r="AH142" i="5"/>
  <c r="AF143" i="5"/>
  <c r="BA143" i="5"/>
  <c r="AQ204" i="5"/>
  <c r="AQ205" i="5" s="1"/>
  <c r="AZ142" i="5"/>
  <c r="BD143" i="5"/>
  <c r="AG143" i="5"/>
  <c r="AP205" i="5"/>
  <c r="AR205" i="5"/>
  <c r="AY143" i="5"/>
  <c r="AO267" i="5"/>
  <c r="AX143" i="5"/>
  <c r="AC143" i="5"/>
  <c r="I207" i="5"/>
  <c r="I337" i="5" s="1"/>
  <c r="Y142" i="5"/>
  <c r="E206" i="5"/>
  <c r="E336" i="5" s="1"/>
  <c r="BC143" i="5"/>
  <c r="D207" i="5"/>
  <c r="D337" i="5" s="1"/>
  <c r="C207" i="5"/>
  <c r="C337" i="5" s="1"/>
  <c r="AP267" i="5"/>
  <c r="AN205" i="5"/>
  <c r="AJ142" i="5"/>
  <c r="V143" i="5"/>
  <c r="B207" i="5"/>
  <c r="AS266" i="5"/>
  <c r="AN267" i="5"/>
  <c r="AW143" i="5"/>
  <c r="BB142" i="5"/>
  <c r="AS204" i="5"/>
  <c r="AE143" i="5"/>
  <c r="AA142" i="5"/>
  <c r="G206" i="5"/>
  <c r="G336" i="5" s="1"/>
  <c r="BK142" i="5"/>
  <c r="BJ143" i="5"/>
  <c r="BF143" i="5"/>
  <c r="BL143" i="5"/>
  <c r="BO143" i="5"/>
  <c r="BH143" i="5"/>
  <c r="BU143" i="5"/>
  <c r="BR143" i="5"/>
  <c r="BV143" i="5"/>
  <c r="BM143" i="5"/>
  <c r="J270" i="5"/>
  <c r="F142" i="5"/>
  <c r="C271" i="5"/>
  <c r="I142" i="5"/>
  <c r="H142" i="5"/>
  <c r="G142" i="5"/>
  <c r="B271" i="5"/>
  <c r="J205" i="5"/>
  <c r="H271" i="5"/>
  <c r="F271" i="5"/>
  <c r="B142" i="5"/>
  <c r="D271" i="5"/>
  <c r="I271" i="5"/>
  <c r="E142" i="5"/>
  <c r="G271" i="5"/>
  <c r="E271" i="5"/>
  <c r="D142" i="5"/>
  <c r="J141" i="5"/>
  <c r="C142" i="5"/>
  <c r="AT339" i="5" l="1"/>
  <c r="BM341" i="5"/>
  <c r="BJ340" i="5"/>
  <c r="BF338" i="5"/>
  <c r="H207" i="5"/>
  <c r="H337" i="5" s="1"/>
  <c r="AB143" i="5"/>
  <c r="H208" i="5" s="1"/>
  <c r="H338" i="5" s="1"/>
  <c r="BD341" i="5"/>
  <c r="BM342" i="5" s="1"/>
  <c r="AI339" i="5"/>
  <c r="Z143" i="5"/>
  <c r="AI143" i="5"/>
  <c r="AN338" i="5"/>
  <c r="B337" i="5"/>
  <c r="J336" i="5"/>
  <c r="AZ338" i="5"/>
  <c r="F207" i="5"/>
  <c r="F337" i="5" s="1"/>
  <c r="BI338" i="5"/>
  <c r="BI339" i="5" s="1"/>
  <c r="AW338" i="5"/>
  <c r="AW339" i="5" s="1"/>
  <c r="BC339" i="5"/>
  <c r="BC340" i="5" s="1"/>
  <c r="BL339" i="5"/>
  <c r="AX339" i="5"/>
  <c r="AX340" i="5" s="1"/>
  <c r="BG339" i="5"/>
  <c r="S144" i="5"/>
  <c r="AB144" i="5" s="1"/>
  <c r="S338" i="5"/>
  <c r="AB339" i="5" s="1"/>
  <c r="BB340" i="5"/>
  <c r="BK340" i="5"/>
  <c r="AP339" i="5"/>
  <c r="N144" i="5"/>
  <c r="N338" i="5"/>
  <c r="W339" i="5" s="1"/>
  <c r="AK339" i="5"/>
  <c r="Q144" i="5"/>
  <c r="Q338" i="5"/>
  <c r="Z339" i="5" s="1"/>
  <c r="AG339" i="5"/>
  <c r="AZ143" i="5"/>
  <c r="AF339" i="5"/>
  <c r="AR339" i="5"/>
  <c r="M145" i="5"/>
  <c r="M339" i="5"/>
  <c r="V340" i="5" s="1"/>
  <c r="T145" i="5"/>
  <c r="T339" i="5"/>
  <c r="AC340" i="5" s="1"/>
  <c r="P145" i="5"/>
  <c r="P339" i="5"/>
  <c r="Y340" i="5" s="1"/>
  <c r="O144" i="5"/>
  <c r="X144" i="5" s="1"/>
  <c r="O338" i="5"/>
  <c r="X339" i="5" s="1"/>
  <c r="AH340" i="5"/>
  <c r="AY339" i="5"/>
  <c r="BH339" i="5"/>
  <c r="BH340" i="5" s="1"/>
  <c r="AL340" i="5"/>
  <c r="R144" i="5"/>
  <c r="R338" i="5"/>
  <c r="AA339" i="5" s="1"/>
  <c r="AE340" i="5"/>
  <c r="AJ339" i="5"/>
  <c r="AS340" i="5" s="1"/>
  <c r="AU206" i="5"/>
  <c r="AL144" i="5"/>
  <c r="AO268" i="5"/>
  <c r="AO206" i="5"/>
  <c r="AF144" i="5"/>
  <c r="AU268" i="5"/>
  <c r="AU269" i="5" s="1"/>
  <c r="BA144" i="5"/>
  <c r="BI143" i="5"/>
  <c r="AQ267" i="5"/>
  <c r="BD144" i="5"/>
  <c r="AP268" i="5"/>
  <c r="AG144" i="5"/>
  <c r="AP206" i="5"/>
  <c r="AT206" i="5"/>
  <c r="AH143" i="5"/>
  <c r="AQ206" i="5" s="1"/>
  <c r="AT268" i="5"/>
  <c r="BC144" i="5"/>
  <c r="AY144" i="5"/>
  <c r="Y143" i="5"/>
  <c r="E207" i="5"/>
  <c r="E337" i="5" s="1"/>
  <c r="D208" i="5"/>
  <c r="D338" i="5" s="1"/>
  <c r="C208" i="5"/>
  <c r="C338" i="5" s="1"/>
  <c r="AC144" i="5"/>
  <c r="I208" i="5"/>
  <c r="I338" i="5" s="1"/>
  <c r="AK144" i="5"/>
  <c r="AX144" i="5"/>
  <c r="BG144" i="5"/>
  <c r="AR268" i="5"/>
  <c r="AE144" i="5"/>
  <c r="AS205" i="5"/>
  <c r="AS267" i="5"/>
  <c r="AN268" i="5"/>
  <c r="BB143" i="5"/>
  <c r="AA143" i="5"/>
  <c r="G207" i="5"/>
  <c r="G337" i="5" s="1"/>
  <c r="AN206" i="5"/>
  <c r="AJ143" i="5"/>
  <c r="AW144" i="5"/>
  <c r="V144" i="5"/>
  <c r="B208" i="5"/>
  <c r="BT143" i="5"/>
  <c r="BK143" i="5"/>
  <c r="BU144" i="5"/>
  <c r="BJ144" i="5"/>
  <c r="BS144" i="5"/>
  <c r="BO144" i="5"/>
  <c r="BQ144" i="5"/>
  <c r="BH144" i="5"/>
  <c r="BL144" i="5"/>
  <c r="BM144" i="5"/>
  <c r="BV144" i="5"/>
  <c r="BF144" i="5"/>
  <c r="J271" i="5"/>
  <c r="D143" i="5"/>
  <c r="C143" i="5"/>
  <c r="E272" i="5"/>
  <c r="J142" i="5"/>
  <c r="G143" i="5"/>
  <c r="I143" i="5"/>
  <c r="F143" i="5"/>
  <c r="E143" i="5"/>
  <c r="B143" i="5"/>
  <c r="H272" i="5"/>
  <c r="B272" i="5"/>
  <c r="I272" i="5"/>
  <c r="J206" i="5"/>
  <c r="D272" i="5"/>
  <c r="F272" i="5"/>
  <c r="H143" i="5"/>
  <c r="C272" i="5"/>
  <c r="G272" i="5"/>
  <c r="AI144" i="5" l="1"/>
  <c r="BG340" i="5"/>
  <c r="BG341" i="5" s="1"/>
  <c r="BK341" i="5"/>
  <c r="F208" i="5"/>
  <c r="F338" i="5" s="1"/>
  <c r="AR206" i="5"/>
  <c r="AZ144" i="5"/>
  <c r="BF339" i="5"/>
  <c r="BF340" i="5" s="1"/>
  <c r="BI144" i="5"/>
  <c r="BI145" i="5" s="1"/>
  <c r="AZ339" i="5"/>
  <c r="BL340" i="5"/>
  <c r="BL341" i="5" s="1"/>
  <c r="AN339" i="5"/>
  <c r="B338" i="5"/>
  <c r="J337" i="5"/>
  <c r="AE341" i="5"/>
  <c r="N145" i="5"/>
  <c r="N339" i="5"/>
  <c r="W340" i="5" s="1"/>
  <c r="AF340" i="5"/>
  <c r="R145" i="5"/>
  <c r="R339" i="5"/>
  <c r="AA340" i="5" s="1"/>
  <c r="AR340" i="5"/>
  <c r="BA340" i="5"/>
  <c r="AK340" i="5"/>
  <c r="BC341" i="5"/>
  <c r="W144" i="5"/>
  <c r="C209" i="5" s="1"/>
  <c r="C339" i="5" s="1"/>
  <c r="AL341" i="5"/>
  <c r="Q145" i="5"/>
  <c r="Q339" i="5"/>
  <c r="Z340" i="5" s="1"/>
  <c r="AY340" i="5"/>
  <c r="P146" i="5"/>
  <c r="P340" i="5"/>
  <c r="Y341" i="5" s="1"/>
  <c r="AG340" i="5"/>
  <c r="Z144" i="5"/>
  <c r="F209" i="5" s="1"/>
  <c r="F339" i="5" s="1"/>
  <c r="AP340" i="5"/>
  <c r="AH341" i="5"/>
  <c r="AQ341" i="5"/>
  <c r="O145" i="5"/>
  <c r="X145" i="5" s="1"/>
  <c r="O339" i="5"/>
  <c r="X340" i="5" s="1"/>
  <c r="T146" i="5"/>
  <c r="T340" i="5"/>
  <c r="AC341" i="5" s="1"/>
  <c r="M146" i="5"/>
  <c r="M340" i="5"/>
  <c r="V341" i="5" s="1"/>
  <c r="AO340" i="5"/>
  <c r="AT340" i="5"/>
  <c r="AI340" i="5"/>
  <c r="AJ340" i="5"/>
  <c r="BB341" i="5"/>
  <c r="S145" i="5"/>
  <c r="AB145" i="5" s="1"/>
  <c r="S339" i="5"/>
  <c r="AB340" i="5" s="1"/>
  <c r="BD145" i="5"/>
  <c r="BD146" i="5" s="1"/>
  <c r="AU341" i="5"/>
  <c r="AU207" i="5"/>
  <c r="AO269" i="5"/>
  <c r="AO207" i="5"/>
  <c r="BR144" i="5"/>
  <c r="AX145" i="5"/>
  <c r="AX146" i="5" s="1"/>
  <c r="BJ145" i="5"/>
  <c r="AH144" i="5"/>
  <c r="AQ207" i="5" s="1"/>
  <c r="AY145" i="5"/>
  <c r="AP207" i="5"/>
  <c r="AP269" i="5"/>
  <c r="AQ268" i="5"/>
  <c r="AZ145" i="5" s="1"/>
  <c r="AR207" i="5"/>
  <c r="BC145" i="5"/>
  <c r="AS206" i="5"/>
  <c r="AR269" i="5"/>
  <c r="AN207" i="5"/>
  <c r="AN269" i="5"/>
  <c r="BA145" i="5"/>
  <c r="BG145" i="5"/>
  <c r="BP145" i="5"/>
  <c r="AC145" i="5"/>
  <c r="I209" i="5"/>
  <c r="I339" i="5" s="1"/>
  <c r="Y144" i="5"/>
  <c r="E208" i="5"/>
  <c r="E338" i="5" s="1"/>
  <c r="H209" i="5"/>
  <c r="H339" i="5" s="1"/>
  <c r="AK145" i="5"/>
  <c r="AT207" i="5"/>
  <c r="BB144" i="5"/>
  <c r="AL145" i="5"/>
  <c r="D209" i="5"/>
  <c r="D339" i="5" s="1"/>
  <c r="AT269" i="5"/>
  <c r="AG145" i="5"/>
  <c r="AW145" i="5"/>
  <c r="V145" i="5"/>
  <c r="B209" i="5"/>
  <c r="AA144" i="5"/>
  <c r="G208" i="5"/>
  <c r="G338" i="5" s="1"/>
  <c r="AJ144" i="5"/>
  <c r="AS268" i="5"/>
  <c r="AE145" i="5"/>
  <c r="BL145" i="5"/>
  <c r="BT144" i="5"/>
  <c r="BK144" i="5"/>
  <c r="BS145" i="5"/>
  <c r="BQ145" i="5"/>
  <c r="BH145" i="5"/>
  <c r="BV145" i="5"/>
  <c r="BM145" i="5"/>
  <c r="BU145" i="5"/>
  <c r="BO145" i="5"/>
  <c r="BF145" i="5"/>
  <c r="G273" i="5"/>
  <c r="J272" i="5"/>
  <c r="B273" i="5"/>
  <c r="G144" i="5"/>
  <c r="J207" i="5"/>
  <c r="C144" i="5"/>
  <c r="H144" i="5"/>
  <c r="D273" i="5"/>
  <c r="H273" i="5"/>
  <c r="B144" i="5"/>
  <c r="C273" i="5"/>
  <c r="F273" i="5"/>
  <c r="I273" i="5"/>
  <c r="J143" i="5"/>
  <c r="E144" i="5"/>
  <c r="F144" i="5"/>
  <c r="I144" i="5"/>
  <c r="E273" i="5"/>
  <c r="D144" i="5"/>
  <c r="AQ342" i="5" l="1"/>
  <c r="AF145" i="5"/>
  <c r="AI145" i="5"/>
  <c r="AR208" i="5" s="1"/>
  <c r="AN340" i="5"/>
  <c r="B339" i="5"/>
  <c r="AO341" i="5"/>
  <c r="AZ340" i="5"/>
  <c r="AY341" i="5"/>
  <c r="BI340" i="5"/>
  <c r="BI341" i="5" s="1"/>
  <c r="BR145" i="5"/>
  <c r="BR146" i="5" s="1"/>
  <c r="AX341" i="5"/>
  <c r="AX342" i="5" s="1"/>
  <c r="AW340" i="5"/>
  <c r="AW341" i="5" s="1"/>
  <c r="J338" i="5"/>
  <c r="X341" i="5"/>
  <c r="AA341" i="5"/>
  <c r="P147" i="5"/>
  <c r="P341" i="5"/>
  <c r="Y342" i="5" s="1"/>
  <c r="AL342" i="5"/>
  <c r="Q146" i="5"/>
  <c r="Q340" i="5"/>
  <c r="Z341" i="5" s="1"/>
  <c r="AK341" i="5"/>
  <c r="AU342" i="5"/>
  <c r="AU343" i="5" s="1"/>
  <c r="BD342" i="5"/>
  <c r="S146" i="5"/>
  <c r="AB146" i="5" s="1"/>
  <c r="S340" i="5"/>
  <c r="AB341" i="5" s="1"/>
  <c r="N146" i="5"/>
  <c r="N340" i="5"/>
  <c r="W341" i="5" s="1"/>
  <c r="AJ341" i="5"/>
  <c r="AE342" i="5"/>
  <c r="T147" i="5"/>
  <c r="T341" i="5"/>
  <c r="AC342" i="5" s="1"/>
  <c r="AG341" i="5"/>
  <c r="W145" i="5"/>
  <c r="BL342" i="5"/>
  <c r="O146" i="5"/>
  <c r="O340" i="5"/>
  <c r="AI341" i="5"/>
  <c r="R146" i="5"/>
  <c r="R340" i="5"/>
  <c r="M147" i="5"/>
  <c r="M341" i="5"/>
  <c r="V342" i="5" s="1"/>
  <c r="BK342" i="5"/>
  <c r="AR341" i="5"/>
  <c r="AR342" i="5" s="1"/>
  <c r="AF341" i="5"/>
  <c r="AO342" i="5" s="1"/>
  <c r="AH342" i="5"/>
  <c r="AQ343" i="5" s="1"/>
  <c r="BA341" i="5"/>
  <c r="BA342" i="5" s="1"/>
  <c r="BA343" i="5" s="1"/>
  <c r="BJ341" i="5"/>
  <c r="BJ342" i="5" s="1"/>
  <c r="BJ343" i="5" s="1"/>
  <c r="BJ344" i="5" s="1"/>
  <c r="AP341" i="5"/>
  <c r="AS341" i="5"/>
  <c r="AY342" i="5"/>
  <c r="AT341" i="5"/>
  <c r="BG342" i="5"/>
  <c r="BG343" i="5" s="1"/>
  <c r="BH341" i="5"/>
  <c r="BH342" i="5" s="1"/>
  <c r="BH343" i="5" s="1"/>
  <c r="Z145" i="5"/>
  <c r="F210" i="5" s="1"/>
  <c r="F340" i="5" s="1"/>
  <c r="BS146" i="5"/>
  <c r="AO270" i="5"/>
  <c r="AX147" i="5" s="1"/>
  <c r="AO208" i="5"/>
  <c r="BL146" i="5"/>
  <c r="BG146" i="5"/>
  <c r="BG147" i="5" s="1"/>
  <c r="AP208" i="5"/>
  <c r="AH145" i="5"/>
  <c r="AQ208" i="5" s="1"/>
  <c r="AY146" i="5"/>
  <c r="AW146" i="5"/>
  <c r="AQ269" i="5"/>
  <c r="BA146" i="5"/>
  <c r="AN208" i="5"/>
  <c r="BI146" i="5"/>
  <c r="AL146" i="5"/>
  <c r="AK146" i="5"/>
  <c r="AU270" i="5"/>
  <c r="AT208" i="5"/>
  <c r="Y145" i="5"/>
  <c r="E209" i="5"/>
  <c r="E339" i="5" s="1"/>
  <c r="AG146" i="5"/>
  <c r="AT270" i="5"/>
  <c r="BC146" i="5"/>
  <c r="AC146" i="5"/>
  <c r="I210" i="5"/>
  <c r="I340" i="5" s="1"/>
  <c r="AU208" i="5"/>
  <c r="X146" i="5"/>
  <c r="D210" i="5"/>
  <c r="D340" i="5" s="1"/>
  <c r="AP270" i="5"/>
  <c r="H210" i="5"/>
  <c r="H340" i="5" s="1"/>
  <c r="BP146" i="5"/>
  <c r="AJ145" i="5"/>
  <c r="AS207" i="5"/>
  <c r="AE146" i="5"/>
  <c r="AN270" i="5"/>
  <c r="AS269" i="5"/>
  <c r="BB145" i="5"/>
  <c r="AA145" i="5"/>
  <c r="G209" i="5"/>
  <c r="G339" i="5" s="1"/>
  <c r="V146" i="5"/>
  <c r="B210" i="5"/>
  <c r="BU146" i="5"/>
  <c r="BT145" i="5"/>
  <c r="BK145" i="5"/>
  <c r="BJ146" i="5"/>
  <c r="BV146" i="5"/>
  <c r="BH146" i="5"/>
  <c r="BQ146" i="5"/>
  <c r="BM146" i="5"/>
  <c r="BO146" i="5"/>
  <c r="BF146" i="5"/>
  <c r="J273" i="5"/>
  <c r="D274" i="5"/>
  <c r="I145" i="5"/>
  <c r="E145" i="5"/>
  <c r="J144" i="5"/>
  <c r="C145" i="5"/>
  <c r="J208" i="5"/>
  <c r="G274" i="5"/>
  <c r="E274" i="5"/>
  <c r="B145" i="5"/>
  <c r="B274" i="5"/>
  <c r="C274" i="5"/>
  <c r="D145" i="5"/>
  <c r="I274" i="5"/>
  <c r="F145" i="5"/>
  <c r="F274" i="5"/>
  <c r="H274" i="5"/>
  <c r="H145" i="5"/>
  <c r="G145" i="5"/>
  <c r="AX343" i="5" l="1"/>
  <c r="AF146" i="5"/>
  <c r="AR270" i="5"/>
  <c r="AI146" i="5"/>
  <c r="Z146" i="5"/>
  <c r="AT342" i="5"/>
  <c r="BF341" i="5"/>
  <c r="BF342" i="5" s="1"/>
  <c r="AG342" i="5"/>
  <c r="AZ341" i="5"/>
  <c r="J339" i="5"/>
  <c r="BC342" i="5"/>
  <c r="BC343" i="5" s="1"/>
  <c r="AJ342" i="5"/>
  <c r="AN341" i="5"/>
  <c r="B340" i="5"/>
  <c r="C210" i="5"/>
  <c r="C340" i="5" s="1"/>
  <c r="BG344" i="5"/>
  <c r="W146" i="5"/>
  <c r="N147" i="5"/>
  <c r="N341" i="5"/>
  <c r="W342" i="5" s="1"/>
  <c r="P148" i="5"/>
  <c r="P342" i="5"/>
  <c r="Y343" i="5" s="1"/>
  <c r="BD343" i="5"/>
  <c r="BD344" i="5" s="1"/>
  <c r="BM343" i="5"/>
  <c r="M148" i="5"/>
  <c r="M342" i="5"/>
  <c r="V343" i="5" s="1"/>
  <c r="T148" i="5"/>
  <c r="T342" i="5"/>
  <c r="AC343" i="5" s="1"/>
  <c r="AL343" i="5"/>
  <c r="AS342" i="5"/>
  <c r="AH343" i="5"/>
  <c r="AQ344" i="5" s="1"/>
  <c r="Q147" i="5"/>
  <c r="Z147" i="5" s="1"/>
  <c r="Q341" i="5"/>
  <c r="Z342" i="5" s="1"/>
  <c r="R147" i="5"/>
  <c r="R341" i="5"/>
  <c r="AA342" i="5" s="1"/>
  <c r="AK342" i="5"/>
  <c r="AI342" i="5"/>
  <c r="AP342" i="5"/>
  <c r="BB342" i="5"/>
  <c r="AE343" i="5"/>
  <c r="AY343" i="5"/>
  <c r="S147" i="5"/>
  <c r="S341" i="5"/>
  <c r="AB342" i="5" s="1"/>
  <c r="AF342" i="5"/>
  <c r="O147" i="5"/>
  <c r="O341" i="5"/>
  <c r="X342" i="5" s="1"/>
  <c r="AO209" i="5"/>
  <c r="BU147" i="5"/>
  <c r="BA147" i="5"/>
  <c r="AQ270" i="5"/>
  <c r="BP147" i="5"/>
  <c r="BP148" i="5" s="1"/>
  <c r="AR209" i="5"/>
  <c r="AU209" i="5"/>
  <c r="AZ146" i="5"/>
  <c r="AT271" i="5"/>
  <c r="AS270" i="5"/>
  <c r="AU271" i="5"/>
  <c r="BR147" i="5"/>
  <c r="AL147" i="5"/>
  <c r="AT209" i="5"/>
  <c r="BD147" i="5"/>
  <c r="AG147" i="5"/>
  <c r="AO271" i="5"/>
  <c r="AX148" i="5" s="1"/>
  <c r="H211" i="5"/>
  <c r="H341" i="5" s="1"/>
  <c r="AP271" i="5"/>
  <c r="AY147" i="5"/>
  <c r="AJ146" i="5"/>
  <c r="AK147" i="5"/>
  <c r="AR271" i="5"/>
  <c r="D211" i="5"/>
  <c r="D341" i="5" s="1"/>
  <c r="AC147" i="5"/>
  <c r="I211" i="5"/>
  <c r="I341" i="5" s="1"/>
  <c r="BC147" i="5"/>
  <c r="AP209" i="5"/>
  <c r="Y146" i="5"/>
  <c r="E210" i="5"/>
  <c r="E340" i="5" s="1"/>
  <c r="AH146" i="5"/>
  <c r="AE147" i="5"/>
  <c r="BB146" i="5"/>
  <c r="AS208" i="5"/>
  <c r="BK146" i="5"/>
  <c r="V147" i="5"/>
  <c r="B211" i="5"/>
  <c r="AN209" i="5"/>
  <c r="AA146" i="5"/>
  <c r="G210" i="5"/>
  <c r="G340" i="5" s="1"/>
  <c r="AN271" i="5"/>
  <c r="AW147" i="5"/>
  <c r="G275" i="5"/>
  <c r="BT146" i="5"/>
  <c r="BF147" i="5"/>
  <c r="BV147" i="5"/>
  <c r="BS147" i="5"/>
  <c r="BJ147" i="5"/>
  <c r="BH147" i="5"/>
  <c r="BG148" i="5"/>
  <c r="BQ147" i="5"/>
  <c r="BL147" i="5"/>
  <c r="BO147" i="5"/>
  <c r="BM147" i="5"/>
  <c r="J274" i="5"/>
  <c r="C275" i="5"/>
  <c r="F275" i="5"/>
  <c r="D275" i="5"/>
  <c r="J145" i="5"/>
  <c r="J209" i="5"/>
  <c r="H146" i="5"/>
  <c r="H275" i="5"/>
  <c r="F146" i="5"/>
  <c r="D146" i="5"/>
  <c r="B275" i="5"/>
  <c r="B146" i="5"/>
  <c r="E275" i="5"/>
  <c r="I146" i="5"/>
  <c r="G146" i="5"/>
  <c r="I275" i="5"/>
  <c r="C146" i="5"/>
  <c r="E146" i="5"/>
  <c r="F211" i="5" l="1"/>
  <c r="F341" i="5" s="1"/>
  <c r="AI147" i="5"/>
  <c r="AP343" i="5"/>
  <c r="AY344" i="5" s="1"/>
  <c r="W147" i="5"/>
  <c r="BB343" i="5"/>
  <c r="BM344" i="5"/>
  <c r="BM345" i="5" s="1"/>
  <c r="C211" i="5"/>
  <c r="C341" i="5" s="1"/>
  <c r="AF147" i="5"/>
  <c r="C212" i="5" s="1"/>
  <c r="C342" i="5" s="1"/>
  <c r="AS343" i="5"/>
  <c r="BB344" i="5" s="1"/>
  <c r="AN342" i="5"/>
  <c r="B341" i="5"/>
  <c r="AZ342" i="5"/>
  <c r="BL343" i="5"/>
  <c r="BL344" i="5" s="1"/>
  <c r="J340" i="5"/>
  <c r="BH344" i="5"/>
  <c r="BI342" i="5"/>
  <c r="AW342" i="5"/>
  <c r="AW343" i="5" s="1"/>
  <c r="BK343" i="5"/>
  <c r="BK344" i="5" s="1"/>
  <c r="AG343" i="5"/>
  <c r="AP344" i="5" s="1"/>
  <c r="M149" i="5"/>
  <c r="M343" i="5"/>
  <c r="V344" i="5" s="1"/>
  <c r="O148" i="5"/>
  <c r="O342" i="5"/>
  <c r="X343" i="5" s="1"/>
  <c r="T149" i="5"/>
  <c r="T343" i="5"/>
  <c r="AC344" i="5" s="1"/>
  <c r="P149" i="5"/>
  <c r="P343" i="5"/>
  <c r="Y344" i="5" s="1"/>
  <c r="Z343" i="5"/>
  <c r="AQ345" i="5"/>
  <c r="N148" i="5"/>
  <c r="N342" i="5"/>
  <c r="W343" i="5" s="1"/>
  <c r="R148" i="5"/>
  <c r="R342" i="5"/>
  <c r="AA343" i="5" s="1"/>
  <c r="AL344" i="5"/>
  <c r="AF343" i="5"/>
  <c r="S148" i="5"/>
  <c r="S342" i="5"/>
  <c r="AB343" i="5" s="1"/>
  <c r="AE344" i="5"/>
  <c r="AB147" i="5"/>
  <c r="AK148" i="5" s="1"/>
  <c r="AO343" i="5"/>
  <c r="AK343" i="5"/>
  <c r="Q148" i="5"/>
  <c r="Z148" i="5" s="1"/>
  <c r="Q342" i="5"/>
  <c r="AI343" i="5"/>
  <c r="AH344" i="5"/>
  <c r="AR343" i="5"/>
  <c r="AU344" i="5"/>
  <c r="BD345" i="5" s="1"/>
  <c r="BM346" i="5" s="1"/>
  <c r="AJ343" i="5"/>
  <c r="AS344" i="5" s="1"/>
  <c r="X147" i="5"/>
  <c r="AG148" i="5" s="1"/>
  <c r="AT343" i="5"/>
  <c r="AZ147" i="5"/>
  <c r="AP272" i="5"/>
  <c r="AR210" i="5"/>
  <c r="AU210" i="5"/>
  <c r="BI147" i="5"/>
  <c r="BR148" i="5" s="1"/>
  <c r="BD148" i="5"/>
  <c r="AY148" i="5"/>
  <c r="AS209" i="5"/>
  <c r="AT272" i="5"/>
  <c r="AP210" i="5"/>
  <c r="AU272" i="5"/>
  <c r="BC148" i="5"/>
  <c r="AS271" i="5"/>
  <c r="BB147" i="5"/>
  <c r="AH147" i="5"/>
  <c r="AN210" i="5"/>
  <c r="AR272" i="5"/>
  <c r="BA148" i="5"/>
  <c r="AQ209" i="5"/>
  <c r="F212" i="5"/>
  <c r="F342" i="5" s="1"/>
  <c r="AN272" i="5"/>
  <c r="AC148" i="5"/>
  <c r="I212" i="5"/>
  <c r="I342" i="5" s="1"/>
  <c r="AI148" i="5"/>
  <c r="AL148" i="5"/>
  <c r="Y147" i="5"/>
  <c r="E211" i="5"/>
  <c r="E341" i="5" s="1"/>
  <c r="AO210" i="5"/>
  <c r="AT210" i="5"/>
  <c r="AQ271" i="5"/>
  <c r="BF148" i="5"/>
  <c r="BT147" i="5"/>
  <c r="AW148" i="5"/>
  <c r="AA147" i="5"/>
  <c r="G211" i="5"/>
  <c r="G341" i="5" s="1"/>
  <c r="V148" i="5"/>
  <c r="B212" i="5"/>
  <c r="AE148" i="5"/>
  <c r="AJ147" i="5"/>
  <c r="BP149" i="5"/>
  <c r="BK147" i="5"/>
  <c r="BO148" i="5"/>
  <c r="BL148" i="5"/>
  <c r="BS148" i="5"/>
  <c r="BJ148" i="5"/>
  <c r="BQ148" i="5"/>
  <c r="BH148" i="5"/>
  <c r="BU148" i="5"/>
  <c r="BM148" i="5"/>
  <c r="BV148" i="5"/>
  <c r="BG149" i="5"/>
  <c r="J210" i="5"/>
  <c r="B147" i="5"/>
  <c r="J275" i="5"/>
  <c r="E147" i="5"/>
  <c r="C147" i="5"/>
  <c r="I276" i="5"/>
  <c r="E276" i="5"/>
  <c r="C276" i="5"/>
  <c r="G147" i="5"/>
  <c r="I147" i="5"/>
  <c r="B276" i="5"/>
  <c r="D276" i="5"/>
  <c r="F276" i="5"/>
  <c r="F147" i="5"/>
  <c r="G276" i="5"/>
  <c r="J146" i="5"/>
  <c r="D147" i="5"/>
  <c r="H276" i="5"/>
  <c r="H147" i="5"/>
  <c r="BH345" i="5" l="1"/>
  <c r="AY345" i="5"/>
  <c r="BH346" i="5" s="1"/>
  <c r="AO272" i="5"/>
  <c r="AF148" i="5"/>
  <c r="BI343" i="5"/>
  <c r="BK345" i="5"/>
  <c r="BB345" i="5"/>
  <c r="D212" i="5"/>
  <c r="D342" i="5" s="1"/>
  <c r="X148" i="5"/>
  <c r="D213" i="5" s="1"/>
  <c r="D343" i="5" s="1"/>
  <c r="AZ343" i="5"/>
  <c r="J341" i="5"/>
  <c r="B342" i="5"/>
  <c r="AN343" i="5"/>
  <c r="BF343" i="5"/>
  <c r="BF344" i="5" s="1"/>
  <c r="BK346" i="5"/>
  <c r="AL345" i="5"/>
  <c r="AF344" i="5"/>
  <c r="R149" i="5"/>
  <c r="R343" i="5"/>
  <c r="AA344" i="5" s="1"/>
  <c r="AB148" i="5"/>
  <c r="AK149" i="5" s="1"/>
  <c r="O149" i="5"/>
  <c r="O343" i="5"/>
  <c r="X344" i="5" s="1"/>
  <c r="H212" i="5"/>
  <c r="H342" i="5" s="1"/>
  <c r="AH345" i="5"/>
  <c r="AQ346" i="5" s="1"/>
  <c r="AI344" i="5"/>
  <c r="M150" i="5"/>
  <c r="M344" i="5"/>
  <c r="V345" i="5" s="1"/>
  <c r="AE345" i="5"/>
  <c r="BI148" i="5"/>
  <c r="BR149" i="5" s="1"/>
  <c r="AJ344" i="5"/>
  <c r="AU345" i="5"/>
  <c r="N149" i="5"/>
  <c r="N343" i="5"/>
  <c r="W344" i="5" s="1"/>
  <c r="P150" i="5"/>
  <c r="P344" i="5"/>
  <c r="Y345" i="5" s="1"/>
  <c r="Q149" i="5"/>
  <c r="Z149" i="5" s="1"/>
  <c r="Q343" i="5"/>
  <c r="Z344" i="5" s="1"/>
  <c r="AG344" i="5"/>
  <c r="AP345" i="5" s="1"/>
  <c r="T150" i="5"/>
  <c r="T344" i="5"/>
  <c r="AC345" i="5" s="1"/>
  <c r="AR344" i="5"/>
  <c r="BA344" i="5"/>
  <c r="AK344" i="5"/>
  <c r="S149" i="5"/>
  <c r="S343" i="5"/>
  <c r="AB344" i="5" s="1"/>
  <c r="AT344" i="5"/>
  <c r="AT345" i="5" s="1"/>
  <c r="BC344" i="5"/>
  <c r="W148" i="5"/>
  <c r="AF149" i="5" s="1"/>
  <c r="AO344" i="5"/>
  <c r="AX344" i="5"/>
  <c r="AY149" i="5"/>
  <c r="AP273" i="5"/>
  <c r="BC149" i="5"/>
  <c r="BD149" i="5"/>
  <c r="AN211" i="5"/>
  <c r="BO149" i="5"/>
  <c r="BB148" i="5"/>
  <c r="AP211" i="5"/>
  <c r="AO211" i="5"/>
  <c r="AQ210" i="5"/>
  <c r="AW149" i="5"/>
  <c r="AQ272" i="5"/>
  <c r="BA149" i="5"/>
  <c r="AL149" i="5"/>
  <c r="AT211" i="5"/>
  <c r="AZ148" i="5"/>
  <c r="AU211" i="5"/>
  <c r="AU273" i="5"/>
  <c r="AI149" i="5"/>
  <c r="AT273" i="5"/>
  <c r="Y148" i="5"/>
  <c r="E212" i="5"/>
  <c r="E342" i="5" s="1"/>
  <c r="AO273" i="5"/>
  <c r="AX149" i="5"/>
  <c r="AH148" i="5"/>
  <c r="AG149" i="5"/>
  <c r="F213" i="5"/>
  <c r="F343" i="5" s="1"/>
  <c r="AC149" i="5"/>
  <c r="I213" i="5"/>
  <c r="I343" i="5" s="1"/>
  <c r="AR273" i="5"/>
  <c r="AR211" i="5"/>
  <c r="BF149" i="5"/>
  <c r="AJ148" i="5"/>
  <c r="V149" i="5"/>
  <c r="B213" i="5"/>
  <c r="AS210" i="5"/>
  <c r="AE149" i="5"/>
  <c r="AN273" i="5"/>
  <c r="AA148" i="5"/>
  <c r="G212" i="5"/>
  <c r="G342" i="5" s="1"/>
  <c r="AS272" i="5"/>
  <c r="BU149" i="5"/>
  <c r="BT148" i="5"/>
  <c r="BK148" i="5"/>
  <c r="BS149" i="5"/>
  <c r="BJ149" i="5"/>
  <c r="BH149" i="5"/>
  <c r="BQ149" i="5"/>
  <c r="BM149" i="5"/>
  <c r="BL149" i="5"/>
  <c r="BV149" i="5"/>
  <c r="BP150" i="5"/>
  <c r="J211" i="5"/>
  <c r="D148" i="5"/>
  <c r="J276" i="5"/>
  <c r="E277" i="5"/>
  <c r="D277" i="5"/>
  <c r="I148" i="5"/>
  <c r="H148" i="5"/>
  <c r="H277" i="5"/>
  <c r="C148" i="5"/>
  <c r="F277" i="5"/>
  <c r="B277" i="5"/>
  <c r="C277" i="5"/>
  <c r="B148" i="5"/>
  <c r="G277" i="5"/>
  <c r="F148" i="5"/>
  <c r="G148" i="5"/>
  <c r="I277" i="5"/>
  <c r="E148" i="5"/>
  <c r="J147" i="5"/>
  <c r="C213" i="5" l="1"/>
  <c r="C343" i="5" s="1"/>
  <c r="AO345" i="5"/>
  <c r="AN344" i="5"/>
  <c r="B343" i="5"/>
  <c r="H213" i="5"/>
  <c r="H343" i="5" s="1"/>
  <c r="AZ344" i="5"/>
  <c r="J342" i="5"/>
  <c r="BI344" i="5"/>
  <c r="BI345" i="5" s="1"/>
  <c r="AB149" i="5"/>
  <c r="AK150" i="5" s="1"/>
  <c r="W149" i="5"/>
  <c r="AU346" i="5"/>
  <c r="AU347" i="5" s="1"/>
  <c r="AW344" i="5"/>
  <c r="BF345" i="5" s="1"/>
  <c r="AB345" i="5"/>
  <c r="AJ345" i="5"/>
  <c r="N150" i="5"/>
  <c r="N344" i="5"/>
  <c r="W345" i="5" s="1"/>
  <c r="AE346" i="5"/>
  <c r="AX345" i="5"/>
  <c r="AX346" i="5" s="1"/>
  <c r="BG345" i="5"/>
  <c r="M151" i="5"/>
  <c r="M345" i="5"/>
  <c r="V346" i="5" s="1"/>
  <c r="AO346" i="5"/>
  <c r="AG345" i="5"/>
  <c r="BC345" i="5"/>
  <c r="BC346" i="5" s="1"/>
  <c r="BL345" i="5"/>
  <c r="BL346" i="5" s="1"/>
  <c r="R150" i="5"/>
  <c r="R344" i="5"/>
  <c r="AA345" i="5" s="1"/>
  <c r="BD150" i="5"/>
  <c r="Q150" i="5"/>
  <c r="Z150" i="5" s="1"/>
  <c r="Q344" i="5"/>
  <c r="Z345" i="5" s="1"/>
  <c r="O150" i="5"/>
  <c r="O344" i="5"/>
  <c r="X345" i="5" s="1"/>
  <c r="S150" i="5"/>
  <c r="S344" i="5"/>
  <c r="BA345" i="5"/>
  <c r="BJ345" i="5"/>
  <c r="BJ346" i="5" s="1"/>
  <c r="AS345" i="5"/>
  <c r="AI345" i="5"/>
  <c r="AK345" i="5"/>
  <c r="P151" i="5"/>
  <c r="P345" i="5"/>
  <c r="Y346" i="5" s="1"/>
  <c r="AL346" i="5"/>
  <c r="AY346" i="5"/>
  <c r="AF345" i="5"/>
  <c r="BD346" i="5"/>
  <c r="X149" i="5"/>
  <c r="AG150" i="5" s="1"/>
  <c r="AH346" i="5"/>
  <c r="AT346" i="5"/>
  <c r="AR345" i="5"/>
  <c r="AR346" i="5" s="1"/>
  <c r="T151" i="5"/>
  <c r="T345" i="5"/>
  <c r="AC346" i="5" s="1"/>
  <c r="AY150" i="5"/>
  <c r="AO212" i="5"/>
  <c r="BF150" i="5"/>
  <c r="AT274" i="5"/>
  <c r="AZ149" i="5"/>
  <c r="BI149" i="5"/>
  <c r="BO150" i="5"/>
  <c r="AU212" i="5"/>
  <c r="AP212" i="5"/>
  <c r="AO274" i="5"/>
  <c r="AU274" i="5"/>
  <c r="AT212" i="5"/>
  <c r="AH149" i="5"/>
  <c r="AI150" i="5"/>
  <c r="AR212" i="5"/>
  <c r="AX150" i="5"/>
  <c r="AR274" i="5"/>
  <c r="AC150" i="5"/>
  <c r="I214" i="5"/>
  <c r="I344" i="5" s="1"/>
  <c r="BC150" i="5"/>
  <c r="AL150" i="5"/>
  <c r="F214" i="5"/>
  <c r="F344" i="5" s="1"/>
  <c r="BA150" i="5"/>
  <c r="BG150" i="5"/>
  <c r="BP151" i="5" s="1"/>
  <c r="AQ273" i="5"/>
  <c r="AP274" i="5"/>
  <c r="Y149" i="5"/>
  <c r="E213" i="5"/>
  <c r="E343" i="5" s="1"/>
  <c r="AQ211" i="5"/>
  <c r="AE150" i="5"/>
  <c r="AS211" i="5"/>
  <c r="AA149" i="5"/>
  <c r="G213" i="5"/>
  <c r="G343" i="5" s="1"/>
  <c r="V150" i="5"/>
  <c r="AE151" i="5" s="1"/>
  <c r="B214" i="5"/>
  <c r="AN274" i="5"/>
  <c r="AW150" i="5"/>
  <c r="AS273" i="5"/>
  <c r="BB149" i="5"/>
  <c r="AN212" i="5"/>
  <c r="AJ149" i="5"/>
  <c r="BK149" i="5"/>
  <c r="BS150" i="5"/>
  <c r="BT149" i="5"/>
  <c r="BJ150" i="5"/>
  <c r="BV150" i="5"/>
  <c r="BL150" i="5"/>
  <c r="BQ150" i="5"/>
  <c r="BH150" i="5"/>
  <c r="BU150" i="5"/>
  <c r="BM150" i="5"/>
  <c r="J277" i="5"/>
  <c r="E149" i="5"/>
  <c r="J148" i="5"/>
  <c r="C149" i="5"/>
  <c r="I149" i="5"/>
  <c r="F149" i="5"/>
  <c r="C278" i="5"/>
  <c r="J212" i="5"/>
  <c r="D149" i="5"/>
  <c r="G278" i="5"/>
  <c r="B278" i="5"/>
  <c r="H278" i="5"/>
  <c r="H149" i="5"/>
  <c r="D278" i="5"/>
  <c r="G149" i="5"/>
  <c r="B149" i="5"/>
  <c r="I278" i="5"/>
  <c r="F278" i="5"/>
  <c r="E278" i="5"/>
  <c r="BG346" i="5" l="1"/>
  <c r="BG347" i="5" s="1"/>
  <c r="BL347" i="5"/>
  <c r="H214" i="5"/>
  <c r="H344" i="5" s="1"/>
  <c r="AB150" i="5"/>
  <c r="W150" i="5"/>
  <c r="D214" i="5"/>
  <c r="D344" i="5" s="1"/>
  <c r="AG346" i="5"/>
  <c r="X150" i="5"/>
  <c r="AK346" i="5"/>
  <c r="AT347" i="5" s="1"/>
  <c r="J343" i="5"/>
  <c r="AZ345" i="5"/>
  <c r="AF150" i="5"/>
  <c r="AF151" i="5" s="1"/>
  <c r="C214" i="5"/>
  <c r="C344" i="5" s="1"/>
  <c r="BC347" i="5"/>
  <c r="AW345" i="5"/>
  <c r="B344" i="5"/>
  <c r="AN345" i="5"/>
  <c r="AH347" i="5"/>
  <c r="R151" i="5"/>
  <c r="R345" i="5"/>
  <c r="AA346" i="5" s="1"/>
  <c r="AP346" i="5"/>
  <c r="AP347" i="5" s="1"/>
  <c r="AJ346" i="5"/>
  <c r="AR347" i="5"/>
  <c r="AB346" i="5"/>
  <c r="AL347" i="5"/>
  <c r="BD151" i="5"/>
  <c r="AX347" i="5"/>
  <c r="BA346" i="5"/>
  <c r="BA347" i="5" s="1"/>
  <c r="AE347" i="5"/>
  <c r="N151" i="5"/>
  <c r="N345" i="5"/>
  <c r="W346" i="5" s="1"/>
  <c r="Q151" i="5"/>
  <c r="Q345" i="5"/>
  <c r="Z346" i="5" s="1"/>
  <c r="BD347" i="5"/>
  <c r="BD348" i="5" s="1"/>
  <c r="BM347" i="5"/>
  <c r="BH347" i="5"/>
  <c r="AI346" i="5"/>
  <c r="AS346" i="5"/>
  <c r="BB346" i="5"/>
  <c r="S151" i="5"/>
  <c r="AB151" i="5" s="1"/>
  <c r="S345" i="5"/>
  <c r="P152" i="5"/>
  <c r="P346" i="5"/>
  <c r="Y347" i="5" s="1"/>
  <c r="AQ347" i="5"/>
  <c r="T152" i="5"/>
  <c r="T346" i="5"/>
  <c r="AC347" i="5" s="1"/>
  <c r="O151" i="5"/>
  <c r="X151" i="5" s="1"/>
  <c r="O345" i="5"/>
  <c r="X346" i="5" s="1"/>
  <c r="M152" i="5"/>
  <c r="M346" i="5"/>
  <c r="V347" i="5" s="1"/>
  <c r="AF346" i="5"/>
  <c r="AO347" i="5" s="1"/>
  <c r="AP213" i="5"/>
  <c r="AG151" i="5"/>
  <c r="BO151" i="5"/>
  <c r="BI150" i="5"/>
  <c r="AR275" i="5"/>
  <c r="BC151" i="5"/>
  <c r="AT275" i="5"/>
  <c r="BR150" i="5"/>
  <c r="BA151" i="5"/>
  <c r="AI151" i="5"/>
  <c r="AX151" i="5"/>
  <c r="AN213" i="5"/>
  <c r="AN214" i="5" s="1"/>
  <c r="AQ212" i="5"/>
  <c r="AH150" i="5"/>
  <c r="AR213" i="5"/>
  <c r="BG151" i="5"/>
  <c r="AJ150" i="5"/>
  <c r="AW151" i="5"/>
  <c r="AN275" i="5"/>
  <c r="F215" i="5"/>
  <c r="F345" i="5" s="1"/>
  <c r="AQ274" i="5"/>
  <c r="AZ150" i="5"/>
  <c r="Y150" i="5"/>
  <c r="E214" i="5"/>
  <c r="E344" i="5" s="1"/>
  <c r="AK151" i="5"/>
  <c r="AT213" i="5"/>
  <c r="AL151" i="5"/>
  <c r="AU213" i="5"/>
  <c r="AU275" i="5"/>
  <c r="D215" i="5"/>
  <c r="D345" i="5" s="1"/>
  <c r="AC151" i="5"/>
  <c r="I215" i="5"/>
  <c r="I345" i="5" s="1"/>
  <c r="AP275" i="5"/>
  <c r="AY151" i="5"/>
  <c r="H215" i="5"/>
  <c r="H345" i="5" s="1"/>
  <c r="BB150" i="5"/>
  <c r="BK150" i="5"/>
  <c r="BF151" i="5"/>
  <c r="AS212" i="5"/>
  <c r="V151" i="5"/>
  <c r="B215" i="5"/>
  <c r="AS274" i="5"/>
  <c r="AA150" i="5"/>
  <c r="G214" i="5"/>
  <c r="G344" i="5" s="1"/>
  <c r="BT150" i="5"/>
  <c r="BH151" i="5"/>
  <c r="BJ151" i="5"/>
  <c r="BS151" i="5"/>
  <c r="BL151" i="5"/>
  <c r="BU151" i="5"/>
  <c r="BQ151" i="5"/>
  <c r="BV151" i="5"/>
  <c r="BM151" i="5"/>
  <c r="J278" i="5"/>
  <c r="B150" i="5"/>
  <c r="D150" i="5"/>
  <c r="F150" i="5"/>
  <c r="D279" i="5"/>
  <c r="H150" i="5"/>
  <c r="C279" i="5"/>
  <c r="I150" i="5"/>
  <c r="J213" i="5"/>
  <c r="B279" i="5"/>
  <c r="G279" i="5"/>
  <c r="I279" i="5"/>
  <c r="E150" i="5"/>
  <c r="J149" i="5"/>
  <c r="G150" i="5"/>
  <c r="H279" i="5"/>
  <c r="E279" i="5"/>
  <c r="F279" i="5"/>
  <c r="C150" i="5"/>
  <c r="C215" i="5" l="1"/>
  <c r="C345" i="5" s="1"/>
  <c r="BM348" i="5"/>
  <c r="BM349" i="5" s="1"/>
  <c r="AW346" i="5"/>
  <c r="BC348" i="5"/>
  <c r="AZ346" i="5"/>
  <c r="AO275" i="5"/>
  <c r="AX152" i="5" s="1"/>
  <c r="B345" i="5"/>
  <c r="AN346" i="5"/>
  <c r="BL348" i="5"/>
  <c r="BL349" i="5" s="1"/>
  <c r="BI346" i="5"/>
  <c r="BI347" i="5" s="1"/>
  <c r="J344" i="5"/>
  <c r="AO213" i="5"/>
  <c r="AO214" i="5" s="1"/>
  <c r="BA348" i="5"/>
  <c r="AQ348" i="5"/>
  <c r="BF346" i="5"/>
  <c r="BF347" i="5" s="1"/>
  <c r="V348" i="5"/>
  <c r="AG347" i="5"/>
  <c r="AE348" i="5"/>
  <c r="AE349" i="5" s="1"/>
  <c r="BJ347" i="5"/>
  <c r="BJ348" i="5" s="1"/>
  <c r="BJ349" i="5" s="1"/>
  <c r="R152" i="5"/>
  <c r="R346" i="5"/>
  <c r="AA347" i="5" s="1"/>
  <c r="AX348" i="5"/>
  <c r="AH348" i="5"/>
  <c r="N152" i="5"/>
  <c r="N346" i="5"/>
  <c r="W347" i="5" s="1"/>
  <c r="BB347" i="5"/>
  <c r="BK347" i="5"/>
  <c r="Q152" i="5"/>
  <c r="Q346" i="5"/>
  <c r="Z347" i="5" s="1"/>
  <c r="W151" i="5"/>
  <c r="W152" i="5" s="1"/>
  <c r="O152" i="5"/>
  <c r="X152" i="5" s="1"/>
  <c r="AG153" i="5" s="1"/>
  <c r="O346" i="5"/>
  <c r="X347" i="5" s="1"/>
  <c r="AJ347" i="5"/>
  <c r="AS347" i="5"/>
  <c r="BG348" i="5"/>
  <c r="Z151" i="5"/>
  <c r="AI347" i="5"/>
  <c r="AR348" i="5" s="1"/>
  <c r="M153" i="5"/>
  <c r="M347" i="5"/>
  <c r="AY347" i="5"/>
  <c r="AY348" i="5" s="1"/>
  <c r="AF347" i="5"/>
  <c r="AO348" i="5" s="1"/>
  <c r="S152" i="5"/>
  <c r="S346" i="5"/>
  <c r="AB347" i="5" s="1"/>
  <c r="AL348" i="5"/>
  <c r="AK347" i="5"/>
  <c r="T153" i="5"/>
  <c r="T347" i="5"/>
  <c r="AC348" i="5" s="1"/>
  <c r="P153" i="5"/>
  <c r="P347" i="5"/>
  <c r="Y348" i="5" s="1"/>
  <c r="AU348" i="5"/>
  <c r="AU349" i="5" s="1"/>
  <c r="AP276" i="5"/>
  <c r="AG152" i="5"/>
  <c r="AP214" i="5"/>
  <c r="BI151" i="5"/>
  <c r="AR276" i="5"/>
  <c r="BA152" i="5"/>
  <c r="BC152" i="5"/>
  <c r="AT276" i="5"/>
  <c r="AR214" i="5"/>
  <c r="AS275" i="5"/>
  <c r="AJ151" i="5"/>
  <c r="AS213" i="5"/>
  <c r="BR151" i="5"/>
  <c r="AH151" i="5"/>
  <c r="BG152" i="5"/>
  <c r="BP152" i="5"/>
  <c r="AQ213" i="5"/>
  <c r="AQ275" i="5"/>
  <c r="AU214" i="5"/>
  <c r="AT214" i="5"/>
  <c r="AZ151" i="5"/>
  <c r="BF152" i="5"/>
  <c r="AW152" i="5"/>
  <c r="AY152" i="5"/>
  <c r="AC152" i="5"/>
  <c r="I216" i="5"/>
  <c r="I346" i="5" s="1"/>
  <c r="AL152" i="5"/>
  <c r="AB152" i="5"/>
  <c r="H216" i="5"/>
  <c r="H346" i="5" s="1"/>
  <c r="D216" i="5"/>
  <c r="D346" i="5" s="1"/>
  <c r="AN276" i="5"/>
  <c r="AU276" i="5"/>
  <c r="BD152" i="5"/>
  <c r="AK152" i="5"/>
  <c r="Y151" i="5"/>
  <c r="E215" i="5"/>
  <c r="E345" i="5" s="1"/>
  <c r="BO152" i="5"/>
  <c r="BT151" i="5"/>
  <c r="BB151" i="5"/>
  <c r="AA151" i="5"/>
  <c r="G215" i="5"/>
  <c r="G345" i="5" s="1"/>
  <c r="V152" i="5"/>
  <c r="B216" i="5"/>
  <c r="AE152" i="5"/>
  <c r="BJ152" i="5"/>
  <c r="BK151" i="5"/>
  <c r="BS152" i="5"/>
  <c r="BQ152" i="5"/>
  <c r="BL152" i="5"/>
  <c r="BU152" i="5"/>
  <c r="BH152" i="5"/>
  <c r="BV152" i="5"/>
  <c r="BM152" i="5"/>
  <c r="H280" i="5"/>
  <c r="G151" i="5"/>
  <c r="E280" i="5"/>
  <c r="E151" i="5"/>
  <c r="J279" i="5"/>
  <c r="G280" i="5"/>
  <c r="D280" i="5"/>
  <c r="J214" i="5"/>
  <c r="F151" i="5"/>
  <c r="D151" i="5"/>
  <c r="C151" i="5"/>
  <c r="I280" i="5"/>
  <c r="I151" i="5"/>
  <c r="H151" i="5"/>
  <c r="B151" i="5"/>
  <c r="B280" i="5"/>
  <c r="F280" i="5"/>
  <c r="C280" i="5"/>
  <c r="J150" i="5"/>
  <c r="BK348" i="5" l="1"/>
  <c r="AO276" i="5"/>
  <c r="Z152" i="5"/>
  <c r="AS348" i="5"/>
  <c r="B346" i="5"/>
  <c r="AN347" i="5"/>
  <c r="AZ347" i="5"/>
  <c r="BG349" i="5"/>
  <c r="AF152" i="5"/>
  <c r="C217" i="5" s="1"/>
  <c r="C347" i="5" s="1"/>
  <c r="J345" i="5"/>
  <c r="AW347" i="5"/>
  <c r="AJ348" i="5"/>
  <c r="Q153" i="5"/>
  <c r="Z153" i="5" s="1"/>
  <c r="Q347" i="5"/>
  <c r="Z348" i="5" s="1"/>
  <c r="N153" i="5"/>
  <c r="N347" i="5"/>
  <c r="W348" i="5" s="1"/>
  <c r="BB348" i="5"/>
  <c r="AH349" i="5"/>
  <c r="AG348" i="5"/>
  <c r="AL349" i="5"/>
  <c r="AI152" i="5"/>
  <c r="AR277" i="5" s="1"/>
  <c r="BH348" i="5"/>
  <c r="BH349" i="5" s="1"/>
  <c r="C216" i="5"/>
  <c r="C346" i="5" s="1"/>
  <c r="AK348" i="5"/>
  <c r="AT348" i="5"/>
  <c r="S153" i="5"/>
  <c r="S347" i="5"/>
  <c r="AB348" i="5" s="1"/>
  <c r="AP348" i="5"/>
  <c r="AY349" i="5" s="1"/>
  <c r="AX349" i="5"/>
  <c r="BG350" i="5" s="1"/>
  <c r="AQ349" i="5"/>
  <c r="F216" i="5"/>
  <c r="F346" i="5" s="1"/>
  <c r="P154" i="5"/>
  <c r="P348" i="5"/>
  <c r="Y349" i="5" s="1"/>
  <c r="BD349" i="5"/>
  <c r="M154" i="5"/>
  <c r="M348" i="5"/>
  <c r="V349" i="5" s="1"/>
  <c r="O153" i="5"/>
  <c r="O347" i="5"/>
  <c r="X348" i="5" s="1"/>
  <c r="R153" i="5"/>
  <c r="R347" i="5"/>
  <c r="AA348" i="5" s="1"/>
  <c r="AF348" i="5"/>
  <c r="BA349" i="5"/>
  <c r="T154" i="5"/>
  <c r="T348" i="5"/>
  <c r="AC349" i="5" s="1"/>
  <c r="AI348" i="5"/>
  <c r="AR349" i="5" s="1"/>
  <c r="AQ214" i="5"/>
  <c r="AP277" i="5"/>
  <c r="AP278" i="5" s="1"/>
  <c r="AP215" i="5"/>
  <c r="AP216" i="5" s="1"/>
  <c r="BI152" i="5"/>
  <c r="BR152" i="5"/>
  <c r="AY153" i="5"/>
  <c r="AY154" i="5" s="1"/>
  <c r="BA153" i="5"/>
  <c r="BB152" i="5"/>
  <c r="BC153" i="5"/>
  <c r="AX153" i="5"/>
  <c r="AS214" i="5"/>
  <c r="AS276" i="5"/>
  <c r="AH152" i="5"/>
  <c r="BP153" i="5"/>
  <c r="AQ276" i="5"/>
  <c r="BG153" i="5"/>
  <c r="BF153" i="5"/>
  <c r="AZ152" i="5"/>
  <c r="BS153" i="5"/>
  <c r="AL153" i="5"/>
  <c r="BO153" i="5"/>
  <c r="AK153" i="5"/>
  <c r="BD153" i="5"/>
  <c r="AW153" i="5"/>
  <c r="AU215" i="5"/>
  <c r="AT215" i="5"/>
  <c r="X153" i="5"/>
  <c r="D217" i="5"/>
  <c r="D347" i="5" s="1"/>
  <c r="H217" i="5"/>
  <c r="H347" i="5" s="1"/>
  <c r="AC153" i="5"/>
  <c r="I217" i="5"/>
  <c r="I347" i="5" s="1"/>
  <c r="AT277" i="5"/>
  <c r="AU277" i="5"/>
  <c r="Y152" i="5"/>
  <c r="E216" i="5"/>
  <c r="E346" i="5" s="1"/>
  <c r="AE153" i="5"/>
  <c r="AN215" i="5"/>
  <c r="AA152" i="5"/>
  <c r="G216" i="5"/>
  <c r="G346" i="5" s="1"/>
  <c r="AN277" i="5"/>
  <c r="AN278" i="5" s="1"/>
  <c r="V153" i="5"/>
  <c r="B217" i="5"/>
  <c r="AJ152" i="5"/>
  <c r="BT152" i="5"/>
  <c r="BK152" i="5"/>
  <c r="BM153" i="5"/>
  <c r="BU153" i="5"/>
  <c r="BJ153" i="5"/>
  <c r="BH153" i="5"/>
  <c r="BQ153" i="5"/>
  <c r="BL153" i="5"/>
  <c r="BV153" i="5"/>
  <c r="J151" i="5"/>
  <c r="J215" i="5"/>
  <c r="D152" i="5"/>
  <c r="G281" i="5"/>
  <c r="E152" i="5"/>
  <c r="H281" i="5"/>
  <c r="F281" i="5"/>
  <c r="J280" i="5"/>
  <c r="C152" i="5"/>
  <c r="F152" i="5"/>
  <c r="I281" i="5"/>
  <c r="E281" i="5"/>
  <c r="B152" i="5"/>
  <c r="I152" i="5"/>
  <c r="B281" i="5"/>
  <c r="H152" i="5"/>
  <c r="D281" i="5"/>
  <c r="G152" i="5"/>
  <c r="C281" i="5"/>
  <c r="BR153" i="5" l="1"/>
  <c r="BB349" i="5"/>
  <c r="AO277" i="5"/>
  <c r="AO215" i="5"/>
  <c r="BA154" i="5"/>
  <c r="BH350" i="5"/>
  <c r="AZ348" i="5"/>
  <c r="J346" i="5"/>
  <c r="AW348" i="5"/>
  <c r="BF348" i="5"/>
  <c r="B347" i="5"/>
  <c r="AN348" i="5"/>
  <c r="AF153" i="5"/>
  <c r="AO278" i="5" s="1"/>
  <c r="BI348" i="5"/>
  <c r="BI349" i="5" s="1"/>
  <c r="AE350" i="5"/>
  <c r="W349" i="5"/>
  <c r="S154" i="5"/>
  <c r="S348" i="5"/>
  <c r="AB349" i="5" s="1"/>
  <c r="F217" i="5"/>
  <c r="F347" i="5" s="1"/>
  <c r="BA350" i="5"/>
  <c r="AB153" i="5"/>
  <c r="AK154" i="5" s="1"/>
  <c r="AI153" i="5"/>
  <c r="BB350" i="5"/>
  <c r="AL350" i="5"/>
  <c r="O154" i="5"/>
  <c r="O348" i="5"/>
  <c r="X349" i="5" s="1"/>
  <c r="Q154" i="5"/>
  <c r="Q348" i="5"/>
  <c r="Z349" i="5" s="1"/>
  <c r="BJ350" i="5"/>
  <c r="BK349" i="5"/>
  <c r="BK350" i="5" s="1"/>
  <c r="AJ349" i="5"/>
  <c r="AQ350" i="5"/>
  <c r="AQ215" i="5"/>
  <c r="AT349" i="5"/>
  <c r="BC349" i="5"/>
  <c r="AU350" i="5"/>
  <c r="R154" i="5"/>
  <c r="R348" i="5"/>
  <c r="AA349" i="5" s="1"/>
  <c r="BI153" i="5"/>
  <c r="AF349" i="5"/>
  <c r="N154" i="5"/>
  <c r="N348" i="5"/>
  <c r="BD350" i="5"/>
  <c r="BD351" i="5" s="1"/>
  <c r="BM350" i="5"/>
  <c r="W153" i="5"/>
  <c r="AS349" i="5"/>
  <c r="AG349" i="5"/>
  <c r="M155" i="5"/>
  <c r="M349" i="5"/>
  <c r="V350" i="5" s="1"/>
  <c r="AI349" i="5"/>
  <c r="P155" i="5"/>
  <c r="P349" i="5"/>
  <c r="Y350" i="5" s="1"/>
  <c r="AR215" i="5"/>
  <c r="AK349" i="5"/>
  <c r="T155" i="5"/>
  <c r="T349" i="5"/>
  <c r="AC350" i="5" s="1"/>
  <c r="AH350" i="5"/>
  <c r="AP349" i="5"/>
  <c r="AO349" i="5"/>
  <c r="AX350" i="5" s="1"/>
  <c r="BB153" i="5"/>
  <c r="BK153" i="5"/>
  <c r="BP154" i="5"/>
  <c r="BG154" i="5"/>
  <c r="AQ277" i="5"/>
  <c r="AZ153" i="5"/>
  <c r="BO154" i="5"/>
  <c r="AU278" i="5"/>
  <c r="AU216" i="5"/>
  <c r="AT278" i="5"/>
  <c r="AT216" i="5"/>
  <c r="BC154" i="5"/>
  <c r="AE154" i="5"/>
  <c r="AN279" i="5" s="1"/>
  <c r="AC154" i="5"/>
  <c r="I218" i="5"/>
  <c r="I348" i="5" s="1"/>
  <c r="BD154" i="5"/>
  <c r="AL154" i="5"/>
  <c r="D218" i="5"/>
  <c r="D348" i="5" s="1"/>
  <c r="AX154" i="5"/>
  <c r="BR154" i="5"/>
  <c r="AY155" i="5"/>
  <c r="W154" i="5"/>
  <c r="C218" i="5"/>
  <c r="C348" i="5" s="1"/>
  <c r="Y153" i="5"/>
  <c r="E217" i="5"/>
  <c r="E347" i="5" s="1"/>
  <c r="AH153" i="5"/>
  <c r="AG154" i="5"/>
  <c r="AP279" i="5" s="1"/>
  <c r="AJ153" i="5"/>
  <c r="AN216" i="5"/>
  <c r="AS215" i="5"/>
  <c r="AS277" i="5"/>
  <c r="V154" i="5"/>
  <c r="B218" i="5"/>
  <c r="AA153" i="5"/>
  <c r="G217" i="5"/>
  <c r="G347" i="5" s="1"/>
  <c r="AW154" i="5"/>
  <c r="AW155" i="5" s="1"/>
  <c r="BV154" i="5"/>
  <c r="BT153" i="5"/>
  <c r="BJ154" i="5"/>
  <c r="BS154" i="5"/>
  <c r="BH154" i="5"/>
  <c r="BQ154" i="5"/>
  <c r="BL154" i="5"/>
  <c r="BU154" i="5"/>
  <c r="BF154" i="5"/>
  <c r="BM154" i="5"/>
  <c r="J281" i="5"/>
  <c r="G153" i="5"/>
  <c r="I282" i="5"/>
  <c r="J216" i="5"/>
  <c r="F282" i="5"/>
  <c r="H282" i="5"/>
  <c r="D282" i="5"/>
  <c r="J152" i="5"/>
  <c r="C153" i="5"/>
  <c r="E153" i="5"/>
  <c r="B153" i="5"/>
  <c r="F153" i="5"/>
  <c r="C282" i="5"/>
  <c r="H153" i="5"/>
  <c r="B282" i="5"/>
  <c r="I153" i="5"/>
  <c r="E282" i="5"/>
  <c r="G282" i="5"/>
  <c r="D153" i="5"/>
  <c r="AF154" i="5" l="1"/>
  <c r="AO216" i="5"/>
  <c r="BF349" i="5"/>
  <c r="BI154" i="5"/>
  <c r="AR216" i="5"/>
  <c r="F218" i="5"/>
  <c r="F348" i="5" s="1"/>
  <c r="AN349" i="5"/>
  <c r="B348" i="5"/>
  <c r="AR278" i="5"/>
  <c r="BA155" i="5" s="1"/>
  <c r="AT350" i="5"/>
  <c r="AW349" i="5"/>
  <c r="AW350" i="5" s="1"/>
  <c r="J347" i="5"/>
  <c r="AI154" i="5"/>
  <c r="AR217" i="5" s="1"/>
  <c r="AQ351" i="5"/>
  <c r="AZ349" i="5"/>
  <c r="H218" i="5"/>
  <c r="H348" i="5" s="1"/>
  <c r="AB154" i="5"/>
  <c r="AB155" i="5" s="1"/>
  <c r="AO350" i="5"/>
  <c r="AX351" i="5" s="1"/>
  <c r="BK351" i="5"/>
  <c r="AP350" i="5"/>
  <c r="BJ351" i="5"/>
  <c r="T156" i="5"/>
  <c r="T351" i="5" s="1"/>
  <c r="T350" i="5"/>
  <c r="AC351" i="5" s="1"/>
  <c r="AY350" i="5"/>
  <c r="O155" i="5"/>
  <c r="O349" i="5"/>
  <c r="X350" i="5" s="1"/>
  <c r="Q155" i="5"/>
  <c r="Z155" i="5" s="1"/>
  <c r="Q349" i="5"/>
  <c r="Z350" i="5" s="1"/>
  <c r="P156" i="5"/>
  <c r="P351" i="5" s="1"/>
  <c r="P350" i="5"/>
  <c r="Y351" i="5" s="1"/>
  <c r="AK350" i="5"/>
  <c r="BG155" i="5"/>
  <c r="N155" i="5"/>
  <c r="N349" i="5"/>
  <c r="W350" i="5" s="1"/>
  <c r="AF350" i="5"/>
  <c r="AJ350" i="5"/>
  <c r="AI350" i="5"/>
  <c r="AE351" i="5"/>
  <c r="AL351" i="5"/>
  <c r="X154" i="5"/>
  <c r="D219" i="5" s="1"/>
  <c r="D349" i="5" s="1"/>
  <c r="AG350" i="5"/>
  <c r="AH351" i="5"/>
  <c r="AS350" i="5"/>
  <c r="S155" i="5"/>
  <c r="S349" i="5"/>
  <c r="AB350" i="5" s="1"/>
  <c r="AR350" i="5"/>
  <c r="BA351" i="5" s="1"/>
  <c r="M156" i="5"/>
  <c r="M351" i="5" s="1"/>
  <c r="M350" i="5"/>
  <c r="V351" i="5" s="1"/>
  <c r="BT154" i="5"/>
  <c r="BM351" i="5"/>
  <c r="Z154" i="5"/>
  <c r="AI155" i="5" s="1"/>
  <c r="R155" i="5"/>
  <c r="R349" i="5"/>
  <c r="AA350" i="5" s="1"/>
  <c r="BC350" i="5"/>
  <c r="BC351" i="5" s="1"/>
  <c r="BL350" i="5"/>
  <c r="BG351" i="5"/>
  <c r="AU351" i="5"/>
  <c r="BP155" i="5"/>
  <c r="AZ154" i="5"/>
  <c r="BI155" i="5" s="1"/>
  <c r="AL155" i="5"/>
  <c r="AO217" i="5"/>
  <c r="AT217" i="5"/>
  <c r="BD155" i="5"/>
  <c r="AO279" i="5"/>
  <c r="AT279" i="5"/>
  <c r="AS216" i="5"/>
  <c r="BC155" i="5"/>
  <c r="AU217" i="5"/>
  <c r="AN217" i="5"/>
  <c r="AX155" i="5"/>
  <c r="AW156" i="5"/>
  <c r="BR155" i="5"/>
  <c r="AP217" i="5"/>
  <c r="C219" i="5"/>
  <c r="C349" i="5" s="1"/>
  <c r="AH154" i="5"/>
  <c r="AQ278" i="5"/>
  <c r="Y154" i="5"/>
  <c r="E218" i="5"/>
  <c r="E348" i="5" s="1"/>
  <c r="AY156" i="5"/>
  <c r="AC155" i="5"/>
  <c r="I219" i="5"/>
  <c r="I349" i="5" s="1"/>
  <c r="AQ216" i="5"/>
  <c r="AJ154" i="5"/>
  <c r="AU279" i="5"/>
  <c r="AF155" i="5"/>
  <c r="AS278" i="5"/>
  <c r="BB154" i="5"/>
  <c r="V155" i="5"/>
  <c r="B219" i="5"/>
  <c r="AA154" i="5"/>
  <c r="G218" i="5"/>
  <c r="G348" i="5" s="1"/>
  <c r="AE155" i="5"/>
  <c r="BK154" i="5"/>
  <c r="BH155" i="5"/>
  <c r="BJ155" i="5"/>
  <c r="BS155" i="5"/>
  <c r="BM155" i="5"/>
  <c r="BL155" i="5"/>
  <c r="BQ155" i="5"/>
  <c r="BU155" i="5"/>
  <c r="BF155" i="5"/>
  <c r="BO155" i="5"/>
  <c r="BV155" i="5"/>
  <c r="J282" i="5"/>
  <c r="G283" i="5"/>
  <c r="J217" i="5"/>
  <c r="E283" i="5"/>
  <c r="C283" i="5"/>
  <c r="F154" i="5"/>
  <c r="C154" i="5"/>
  <c r="I283" i="5"/>
  <c r="G154" i="5"/>
  <c r="I154" i="5"/>
  <c r="H154" i="5"/>
  <c r="F283" i="5"/>
  <c r="D154" i="5"/>
  <c r="B283" i="5"/>
  <c r="J153" i="5"/>
  <c r="E154" i="5"/>
  <c r="B154" i="5"/>
  <c r="D283" i="5"/>
  <c r="H283" i="5"/>
  <c r="F219" i="5" l="1"/>
  <c r="F349" i="5" s="1"/>
  <c r="BF350" i="5"/>
  <c r="BF351" i="5" s="1"/>
  <c r="AO351" i="5"/>
  <c r="AN350" i="5"/>
  <c r="AW351" i="5" s="1"/>
  <c r="B349" i="5"/>
  <c r="AK155" i="5"/>
  <c r="AK156" i="5" s="1"/>
  <c r="AR279" i="5"/>
  <c r="F220" i="5" s="1"/>
  <c r="F350" i="5" s="1"/>
  <c r="BP156" i="5"/>
  <c r="AZ350" i="5"/>
  <c r="H219" i="5"/>
  <c r="H349" i="5" s="1"/>
  <c r="BI350" i="5"/>
  <c r="J348" i="5"/>
  <c r="BL351" i="5"/>
  <c r="X155" i="5"/>
  <c r="AI351" i="5"/>
  <c r="N156" i="5"/>
  <c r="N351" i="5" s="1"/>
  <c r="N350" i="5"/>
  <c r="W351" i="5" s="1"/>
  <c r="AK351" i="5"/>
  <c r="AG351" i="5"/>
  <c r="AY351" i="5"/>
  <c r="BH351" i="5"/>
  <c r="W155" i="5"/>
  <c r="AF156" i="5" s="1"/>
  <c r="AR351" i="5"/>
  <c r="AP351" i="5"/>
  <c r="R156" i="5"/>
  <c r="R351" i="5" s="1"/>
  <c r="R350" i="5"/>
  <c r="AA351" i="5" s="1"/>
  <c r="AG155" i="5"/>
  <c r="AP218" i="5" s="1"/>
  <c r="S156" i="5"/>
  <c r="S351" i="5" s="1"/>
  <c r="S350" i="5"/>
  <c r="AB351" i="5" s="1"/>
  <c r="Q156" i="5"/>
  <c r="Q351" i="5" s="1"/>
  <c r="Q350" i="5"/>
  <c r="Z351" i="5" s="1"/>
  <c r="AS351" i="5"/>
  <c r="AF351" i="5"/>
  <c r="BB351" i="5"/>
  <c r="AJ351" i="5"/>
  <c r="O156" i="5"/>
  <c r="O351" i="5" s="1"/>
  <c r="O350" i="5"/>
  <c r="X351" i="5" s="1"/>
  <c r="AT351" i="5"/>
  <c r="BG156" i="5"/>
  <c r="AU280" i="5"/>
  <c r="AL156" i="5"/>
  <c r="AS217" i="5"/>
  <c r="AT280" i="5"/>
  <c r="AT218" i="5"/>
  <c r="AU218" i="5"/>
  <c r="BC156" i="5"/>
  <c r="AX156" i="5"/>
  <c r="BR156" i="5"/>
  <c r="AQ217" i="5"/>
  <c r="AO218" i="5"/>
  <c r="BA156" i="5"/>
  <c r="AH155" i="5"/>
  <c r="AI156" i="5"/>
  <c r="AJ155" i="5"/>
  <c r="AS279" i="5"/>
  <c r="AR280" i="5"/>
  <c r="AQ279" i="5"/>
  <c r="AZ155" i="5"/>
  <c r="BI156" i="5" s="1"/>
  <c r="BJ156" i="5"/>
  <c r="AO280" i="5"/>
  <c r="H220" i="5"/>
  <c r="H350" i="5" s="1"/>
  <c r="AR218" i="5"/>
  <c r="AC156" i="5"/>
  <c r="I220" i="5"/>
  <c r="I350" i="5" s="1"/>
  <c r="Y155" i="5"/>
  <c r="E219" i="5"/>
  <c r="E349" i="5" s="1"/>
  <c r="BD156" i="5"/>
  <c r="BB155" i="5"/>
  <c r="AE156" i="5"/>
  <c r="AN218" i="5"/>
  <c r="V156" i="5"/>
  <c r="B220" i="5"/>
  <c r="AN280" i="5"/>
  <c r="AA155" i="5"/>
  <c r="G219" i="5"/>
  <c r="G349" i="5" s="1"/>
  <c r="BQ156" i="5"/>
  <c r="BU156" i="5"/>
  <c r="BL156" i="5"/>
  <c r="BS156" i="5"/>
  <c r="BK155" i="5"/>
  <c r="BT155" i="5"/>
  <c r="BV156" i="5"/>
  <c r="BM156" i="5"/>
  <c r="BH156" i="5"/>
  <c r="BF156" i="5"/>
  <c r="BO156" i="5"/>
  <c r="J218" i="5"/>
  <c r="J154" i="5"/>
  <c r="G155" i="5"/>
  <c r="D284" i="5"/>
  <c r="E156" i="5"/>
  <c r="E155" i="5"/>
  <c r="B284" i="5"/>
  <c r="J283" i="5"/>
  <c r="F284" i="5"/>
  <c r="H155" i="5"/>
  <c r="F155" i="5"/>
  <c r="D155" i="5"/>
  <c r="I284" i="5"/>
  <c r="E284" i="5"/>
  <c r="G284" i="5"/>
  <c r="H284" i="5"/>
  <c r="B155" i="5"/>
  <c r="B156" i="5"/>
  <c r="I155" i="5"/>
  <c r="I156" i="5"/>
  <c r="C155" i="5"/>
  <c r="C284" i="5"/>
  <c r="C156" i="5" l="1"/>
  <c r="Z156" i="5"/>
  <c r="F221" i="5" s="1"/>
  <c r="F351" i="5" s="1"/>
  <c r="D220" i="5"/>
  <c r="D350" i="5" s="1"/>
  <c r="AP280" i="5"/>
  <c r="J349" i="5"/>
  <c r="W156" i="5"/>
  <c r="AN351" i="5"/>
  <c r="B350" i="5"/>
  <c r="G156" i="5"/>
  <c r="C220" i="5"/>
  <c r="C350" i="5" s="1"/>
  <c r="BI351" i="5"/>
  <c r="AZ351" i="5"/>
  <c r="X156" i="5"/>
  <c r="AG156" i="5"/>
  <c r="H156" i="5"/>
  <c r="F156" i="5"/>
  <c r="D156" i="5"/>
  <c r="AB156" i="5"/>
  <c r="H221" i="5" s="1"/>
  <c r="H351" i="5" s="1"/>
  <c r="AS218" i="5"/>
  <c r="AQ280" i="5"/>
  <c r="AH156" i="5"/>
  <c r="BK156" i="5"/>
  <c r="AS280" i="5"/>
  <c r="AQ218" i="5"/>
  <c r="C221" i="5"/>
  <c r="C351" i="5" s="1"/>
  <c r="BB156" i="5"/>
  <c r="AZ156" i="5"/>
  <c r="I221" i="5"/>
  <c r="I351" i="5" s="1"/>
  <c r="Y156" i="5"/>
  <c r="E220" i="5"/>
  <c r="E350" i="5" s="1"/>
  <c r="B221" i="5"/>
  <c r="AA156" i="5"/>
  <c r="G220" i="5"/>
  <c r="G350" i="5" s="1"/>
  <c r="AJ156" i="5"/>
  <c r="BT156" i="5"/>
  <c r="J284" i="5"/>
  <c r="C285" i="5"/>
  <c r="G285" i="5"/>
  <c r="J155" i="5"/>
  <c r="J219" i="5"/>
  <c r="F285" i="5"/>
  <c r="B285" i="5"/>
  <c r="D285" i="5"/>
  <c r="H285" i="5"/>
  <c r="E285" i="5"/>
  <c r="I285" i="5"/>
  <c r="J156" i="5" l="1"/>
  <c r="D221" i="5"/>
  <c r="D351" i="5" s="1"/>
  <c r="J350" i="5"/>
  <c r="B351" i="5"/>
  <c r="E221" i="5"/>
  <c r="E351" i="5" s="1"/>
  <c r="G221" i="5"/>
  <c r="G351" i="5" s="1"/>
  <c r="J285" i="5"/>
  <c r="H286" i="5"/>
  <c r="C286" i="5"/>
  <c r="E286" i="5"/>
  <c r="D286" i="5"/>
  <c r="B286" i="5"/>
  <c r="J220" i="5"/>
  <c r="I286" i="5"/>
  <c r="G286" i="5"/>
  <c r="F286" i="5"/>
  <c r="J351" i="5" l="1"/>
  <c r="J286" i="5"/>
  <c r="J221" i="5"/>
</calcChain>
</file>

<file path=xl/sharedStrings.xml><?xml version="1.0" encoding="utf-8"?>
<sst xmlns="http://schemas.openxmlformats.org/spreadsheetml/2006/main" count="264" uniqueCount="104">
  <si>
    <t>10歳台</t>
  </si>
  <si>
    <t>20歳台</t>
  </si>
  <si>
    <t>30歳台</t>
  </si>
  <si>
    <t>40歳台</t>
  </si>
  <si>
    <t>50歳台</t>
  </si>
  <si>
    <t>60歳台</t>
  </si>
  <si>
    <t>年齢ごとの状況</t>
  </si>
  <si>
    <t>増加</t>
  </si>
  <si>
    <t>横ばい</t>
  </si>
  <si>
    <t>急増</t>
  </si>
  <si>
    <t>制御</t>
  </si>
  <si>
    <t>先月と同様</t>
  </si>
  <si>
    <t>ワクチンの効果（％）</t>
  </si>
  <si>
    <t>＋ワクチン効果の入院率</t>
  </si>
  <si>
    <t>オリジナル中等症（入院必要）率</t>
  </si>
  <si>
    <t>オリジナル重症率</t>
  </si>
  <si>
    <t>↑初期値</t>
  </si>
  <si>
    <t>70歳台以上</t>
  </si>
  <si>
    <t>deltaCheck</t>
  </si>
  <si>
    <t>シナリオ変数</t>
  </si>
  <si>
    <t>治療薬の効果</t>
  </si>
  <si>
    <t>酸素需要を避けられる効果（％）</t>
  </si>
  <si>
    <t>＋治療薬</t>
  </si>
  <si>
    <t>modify重症</t>
  </si>
  <si>
    <t>オリジナル重症/オリジナル入院</t>
  </si>
  <si>
    <t>10歳未満</t>
  </si>
  <si>
    <t>中等症の入院期間（日数）</t>
  </si>
  <si>
    <t>重症者の入院期間（重症病床を占有していないときも含む日数）</t>
  </si>
  <si>
    <t>血中酸素濃度低下の前に治療薬の投与を受けられる割合（％）</t>
  </si>
  <si>
    <t>delta1-div3</t>
  </si>
  <si>
    <t>delta2-div3</t>
  </si>
  <si>
    <t>exp</t>
  </si>
  <si>
    <t>0s</t>
  </si>
  <si>
    <t>10s</t>
  </si>
  <si>
    <t>20s</t>
  </si>
  <si>
    <t>30s</t>
  </si>
  <si>
    <t>40s</t>
  </si>
  <si>
    <t>50s</t>
  </si>
  <si>
    <t>60s</t>
  </si>
  <si>
    <t>70s</t>
  </si>
  <si>
    <t>Ha</t>
  </si>
  <si>
    <t>Hb</t>
  </si>
  <si>
    <t>Hc</t>
  </si>
  <si>
    <t>Da</t>
  </si>
  <si>
    <t>Db</t>
  </si>
  <si>
    <t>Dc</t>
  </si>
  <si>
    <t>新規陽性者数</t>
  </si>
  <si>
    <t>全年齢</t>
  </si>
  <si>
    <t>重症病床を要する人</t>
  </si>
  <si>
    <t>I</t>
  </si>
  <si>
    <t>1日あたりの検査陽性者数</t>
  </si>
  <si>
    <t>酸素需要を要する人（重症者を含む）</t>
  </si>
  <si>
    <t>HcH</t>
  </si>
  <si>
    <t>HcD</t>
  </si>
  <si>
    <t>シミュレーション結果</t>
  </si>
  <si>
    <t>1週間後</t>
  </si>
  <si>
    <t>2週間後</t>
  </si>
  <si>
    <t>現在の重症者数</t>
  </si>
  <si>
    <t>現在の酸素投与を要する人の数（重症者を含む）</t>
  </si>
  <si>
    <t>酸素投与を要する人（重症者を含む）</t>
  </si>
  <si>
    <t>検査陽性者数の今週/先週比</t>
  </si>
  <si>
    <t>3週間後</t>
  </si>
  <si>
    <t>4週間後</t>
  </si>
  <si>
    <t>← 0以上の数字を入力。1週間の平均をとった小数も可</t>
  </si>
  <si>
    <t>← 0～100までの数字（小数も可）を入力。不明の場合、初期値から変更不要</t>
  </si>
  <si>
    <t>←  0以上の数字を入力。不明の場合、初期値から変更不要</t>
  </si>
  <si>
    <t>← 0以上の数字を入力。不明の場合、初期値から変更不要</t>
  </si>
  <si>
    <t>← 0以上の数字（小数）を入力。</t>
  </si>
  <si>
    <t>← 0以上の数字を入力。</t>
  </si>
  <si>
    <t>← 0～100までの数字を入力。</t>
  </si>
  <si>
    <t>← 0～100までの数字を入力。不明であれば0でも可</t>
  </si>
  <si>
    <r>
      <rPr>
        <sz val="11"/>
        <color rgb="FFFF0000"/>
        <rFont val="Calibri"/>
        <family val="2"/>
        <scheme val="minor"/>
      </rPr>
      <t>自宅療養や療養施設を積極的に利用</t>
    </r>
    <r>
      <rPr>
        <sz val="11"/>
        <color theme="1"/>
        <rFont val="Calibri"/>
        <family val="2"/>
        <scheme val="minor"/>
      </rPr>
      <t>した場合、必要と思われる確保病床数（酸素需要者の2.5倍）</t>
    </r>
  </si>
  <si>
    <r>
      <t>ハイリスク軽症者や、ハイリスクでなくとも中等症 I は</t>
    </r>
    <r>
      <rPr>
        <sz val="11"/>
        <color rgb="FFFF0000"/>
        <rFont val="Calibri"/>
        <family val="2"/>
        <scheme val="minor"/>
      </rPr>
      <t>基本的に入院</t>
    </r>
    <r>
      <rPr>
        <sz val="11"/>
        <color theme="1"/>
        <rFont val="Calibri"/>
        <family val="2"/>
        <scheme val="minor"/>
      </rPr>
      <t>させる場合、必要と思われる確保病床数（酸素需要者の4倍）</t>
    </r>
  </si>
  <si>
    <t>全療養者</t>
  </si>
  <si>
    <t>All</t>
  </si>
  <si>
    <t>RestA</t>
  </si>
  <si>
    <t>RestB</t>
  </si>
  <si>
    <t>RestC</t>
  </si>
  <si>
    <t>RestD</t>
  </si>
  <si>
    <t>RestE</t>
  </si>
  <si>
    <t>現在の全療養者数</t>
  </si>
  <si>
    <t>← 0～100までの数字を入力。※この入院・重症化予防効果は、未接種者と接種者を比較する前向きコホート研究で得られる「追跡期間中に重症COVID-19に罹患するリスクが減る」という有効性を示しています。感染者を母集団として、入院や重症化の有無とワクチン接種の有無の関連を後ろ向き症例対照研究によって解析することで得られる「感染者が重症化しなくなる」という有効性ではありません。</t>
  </si>
  <si>
    <t>重症者（＝必要と思われる重症病床の確保数）</t>
  </si>
  <si>
    <t>← 0～100までの数字を入力。不明であれば、概数でも可</t>
  </si>
  <si>
    <t>ワクチン３回接種率（％）</t>
  </si>
  <si>
    <t>ワクチン２回接種率（％） ※３回接種者を含む</t>
  </si>
  <si>
    <t>デルタ株：（ワクチンなしで）酸素投与を要する率（％）</t>
  </si>
  <si>
    <t>← 0～100までの数字（小数も可）を入力。</t>
  </si>
  <si>
    <t>２回接種：感染予防</t>
  </si>
  <si>
    <t>３回接種：感染予防</t>
  </si>
  <si>
    <t>２回接種：入院・重症化予防</t>
  </si>
  <si>
    <t>３回接種：入院・重症化予防</t>
  </si>
  <si>
    <t>← 0～100までの数字を入力。酸素投与を要する潜在的リスクのある人のうち、どの程度の割合が実際に投薬を受けられるのデータはほとんどなく、不明であれば0のままで可</t>
  </si>
  <si>
    <t>ワクチン２回</t>
  </si>
  <si>
    <t>２回感染→入院ワクチン</t>
  </si>
  <si>
    <t>３回感染→入院ワクチン</t>
  </si>
  <si>
    <t>ワクチン０回</t>
  </si>
  <si>
    <t>ワクチン３回</t>
  </si>
  <si>
    <t>sensitiveSum</t>
  </si>
  <si>
    <t>snsitive0</t>
  </si>
  <si>
    <t>sensitive2</t>
  </si>
  <si>
    <t>sensitive3</t>
  </si>
  <si>
    <t>デルタ株と比べたときのオミクロン株の重症化率（％）</t>
  </si>
  <si>
    <t>デルタ株：（ワクチンなしの）重症化率（％）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</si>
</sst>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6"/>
      <name val="Calibri"/>
      <family val="2"/>
      <scheme val="minor"/>
    </font>
    <font>
      <b/>
      <sz val="24"/>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99CC"/>
        <bgColor indexed="64"/>
      </patternFill>
    </fill>
    <fill>
      <patternFill patternType="solid">
        <fgColor rgb="FFFFB7DB"/>
        <bgColor indexed="64"/>
      </patternFill>
    </fill>
    <fill>
      <patternFill patternType="solid">
        <fgColor rgb="FFFFD9EC"/>
        <bgColor indexed="64"/>
      </patternFill>
    </fill>
    <fill>
      <patternFill patternType="solid">
        <fgColor rgb="FFFF71B8"/>
        <bgColor indexed="64"/>
      </patternFill>
    </fill>
    <fill>
      <patternFill patternType="solid">
        <fgColor theme="9"/>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1" fillId="0" borderId="0" xfId="0" applyFont="1"/>
    <xf numFmtId="0" fontId="2" fillId="0" borderId="0" xfId="0" applyFont="1"/>
    <xf numFmtId="0" fontId="0" fillId="0" borderId="0" xfId="0" applyAlignment="1">
      <alignment horizontal="right"/>
    </xf>
    <xf numFmtId="165" fontId="0" fillId="0" borderId="0" xfId="0" applyNumberFormat="1"/>
    <xf numFmtId="0" fontId="0" fillId="0" borderId="0" xfId="0" applyAlignment="1">
      <alignment horizontal="center"/>
    </xf>
    <xf numFmtId="164" fontId="3" fillId="0" borderId="0" xfId="0" applyNumberFormat="1" applyFont="1"/>
    <xf numFmtId="0" fontId="3" fillId="0" borderId="0" xfId="0" applyFont="1"/>
    <xf numFmtId="0" fontId="4" fillId="0" borderId="0" xfId="0" applyFont="1"/>
    <xf numFmtId="0" fontId="5" fillId="0" borderId="0" xfId="0" applyFont="1"/>
    <xf numFmtId="0" fontId="0" fillId="0" borderId="0" xfId="0" applyNumberFormat="1"/>
    <xf numFmtId="0" fontId="0" fillId="0" borderId="0" xfId="0" applyNumberFormat="1" applyFill="1" applyBorder="1"/>
    <xf numFmtId="0" fontId="0" fillId="0" borderId="0" xfId="0" applyNumberFormat="1" applyFill="1"/>
    <xf numFmtId="0" fontId="3" fillId="0" borderId="0" xfId="0" applyNumberFormat="1" applyFont="1" applyFill="1" applyBorder="1"/>
    <xf numFmtId="0" fontId="0" fillId="2" borderId="1" xfId="0" applyFill="1" applyBorder="1" applyProtection="1">
      <protection locked="0"/>
    </xf>
    <xf numFmtId="0" fontId="0" fillId="3" borderId="1" xfId="0" applyFill="1" applyBorder="1" applyProtection="1">
      <protection locked="0"/>
    </xf>
    <xf numFmtId="1" fontId="5" fillId="0" borderId="0" xfId="0" applyNumberFormat="1" applyFont="1"/>
    <xf numFmtId="1" fontId="1" fillId="4" borderId="1" xfId="0" applyNumberFormat="1" applyFont="1" applyFill="1" applyBorder="1"/>
    <xf numFmtId="0" fontId="0" fillId="0" borderId="0" xfId="0" applyFont="1"/>
    <xf numFmtId="0" fontId="0" fillId="2" borderId="1" xfId="0" applyNumberFormat="1" applyFill="1" applyBorder="1" applyProtection="1">
      <protection locked="0"/>
    </xf>
    <xf numFmtId="0" fontId="3" fillId="3" borderId="1" xfId="0" applyNumberFormat="1" applyFont="1" applyFill="1" applyBorder="1" applyProtection="1">
      <protection locked="0"/>
    </xf>
    <xf numFmtId="0" fontId="0" fillId="3" borderId="1" xfId="0" applyNumberFormat="1" applyFill="1" applyBorder="1" applyProtection="1">
      <protection locked="0"/>
    </xf>
    <xf numFmtId="1" fontId="0" fillId="4" borderId="1" xfId="0" applyNumberFormat="1" applyFill="1" applyBorder="1"/>
    <xf numFmtId="0" fontId="1" fillId="0" borderId="0" xfId="0" applyFont="1" applyAlignment="1">
      <alignment horizontal="left"/>
    </xf>
    <xf numFmtId="1" fontId="1" fillId="5" borderId="1" xfId="0" applyNumberFormat="1" applyFont="1" applyFill="1" applyBorder="1"/>
    <xf numFmtId="1" fontId="0" fillId="5" borderId="1" xfId="0" applyNumberFormat="1" applyFill="1" applyBorder="1"/>
    <xf numFmtId="1" fontId="1" fillId="6" borderId="1" xfId="0" applyNumberFormat="1" applyFont="1" applyFill="1" applyBorder="1"/>
    <xf numFmtId="1" fontId="0" fillId="6" borderId="1" xfId="0" applyNumberFormat="1" applyFill="1" applyBorder="1"/>
    <xf numFmtId="1" fontId="1" fillId="7" borderId="1" xfId="0" applyNumberFormat="1" applyFont="1" applyFill="1" applyBorder="1"/>
    <xf numFmtId="1" fontId="0" fillId="7" borderId="1" xfId="0" applyNumberFormat="1" applyFill="1" applyBorder="1"/>
    <xf numFmtId="0" fontId="6" fillId="0" borderId="0" xfId="0" applyFont="1"/>
    <xf numFmtId="1" fontId="0" fillId="8" borderId="1" xfId="0" applyNumberFormat="1" applyFill="1" applyBorder="1"/>
    <xf numFmtId="1" fontId="0" fillId="9" borderId="1" xfId="0" applyNumberFormat="1" applyFill="1" applyBorder="1"/>
    <xf numFmtId="1" fontId="0" fillId="10" borderId="1" xfId="0" applyNumberFormat="1" applyFill="1" applyBorder="1"/>
    <xf numFmtId="1" fontId="0" fillId="11" borderId="1" xfId="0" applyNumberFormat="1" applyFill="1" applyBorder="1"/>
    <xf numFmtId="1" fontId="0" fillId="0" borderId="0" xfId="0" applyNumberFormat="1"/>
  </cellXfs>
  <cellStyles count="1">
    <cellStyle name="Normal" xfId="0" builtinId="0"/>
  </cellStyles>
  <dxfs count="0"/>
  <tableStyles count="0" defaultTableStyle="TableStyleMedium2" defaultPivotStyle="PivotStyleLight16"/>
  <colors>
    <mruColors>
      <color rgb="FFFF71B8"/>
      <color rgb="FFFFD9EC"/>
      <color rgb="FFFFB7DB"/>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75152</xdr:colOff>
      <xdr:row>0</xdr:row>
      <xdr:rowOff>135660</xdr:rowOff>
    </xdr:from>
    <xdr:to>
      <xdr:col>30</xdr:col>
      <xdr:colOff>554124</xdr:colOff>
      <xdr:row>15</xdr:row>
      <xdr:rowOff>157431</xdr:rowOff>
    </xdr:to>
    <xdr:sp macro="" textlink="">
      <xdr:nvSpPr>
        <xdr:cNvPr id="2" name="Rectangle: Rounded Corners 1">
          <a:extLst>
            <a:ext uri="{FF2B5EF4-FFF2-40B4-BE49-F238E27FC236}">
              <a16:creationId xmlns:a16="http://schemas.microsoft.com/office/drawing/2014/main" id="{5398568A-0FB6-4C23-9ED0-0F215344C225}"/>
            </a:ext>
          </a:extLst>
        </xdr:cNvPr>
        <xdr:cNvSpPr/>
      </xdr:nvSpPr>
      <xdr:spPr>
        <a:xfrm>
          <a:off x="15015795" y="135660"/>
          <a:ext cx="7772400" cy="2743200"/>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ja-JP" altLang="en-US" sz="1100" b="1"/>
            <a:t>黄色のセル</a:t>
          </a:r>
          <a:r>
            <a:rPr lang="ja-JP" altLang="en-US" sz="1100"/>
            <a:t>に、「現状（１週間の平均でも可）」を入力してください。</a:t>
          </a:r>
          <a:endParaRPr lang="en-US" altLang="ja-JP" sz="1100"/>
        </a:p>
        <a:p>
          <a:pPr algn="l"/>
          <a:r>
            <a:rPr lang="ja-JP" altLang="en-US" sz="1100"/>
            <a:t>（</a:t>
          </a:r>
          <a:r>
            <a:rPr lang="ja-JP" altLang="en-US" sz="1100" u="sng"/>
            <a:t>オレンジ色のセル</a:t>
          </a:r>
          <a:r>
            <a:rPr lang="ja-JP" altLang="en-US" sz="1100"/>
            <a:t>は、変更しなくても大丈夫です。</a:t>
          </a:r>
          <a:endParaRPr lang="en-US" altLang="ja-JP" sz="1100"/>
        </a:p>
        <a:p>
          <a:pPr algn="l"/>
          <a:r>
            <a:rPr lang="ja-JP" altLang="en-US" sz="1100"/>
            <a:t>　データの更新や自治体ごとに分かっている状況などがあれば変更してください。）</a:t>
          </a:r>
          <a:endParaRPr lang="en-US" altLang="ja-JP" sz="1100"/>
        </a:p>
        <a:p>
          <a:pPr algn="l"/>
          <a:endParaRPr lang="en-US" altLang="ja-JP" sz="1100"/>
        </a:p>
        <a:p>
          <a:pPr algn="l"/>
          <a:r>
            <a:rPr lang="ja-JP" altLang="en-US" sz="1100"/>
            <a:t>この</a:t>
          </a:r>
          <a:r>
            <a:rPr lang="en-US" altLang="ja-JP" sz="1100"/>
            <a:t>EXCEL</a:t>
          </a:r>
          <a:r>
            <a:rPr lang="ja-JP" altLang="en-US" sz="1100"/>
            <a:t>ファイルのオリジナルや、詳しい説明資料は：</a:t>
          </a:r>
          <a:endParaRPr lang="en-US" altLang="ja-JP" sz="1100"/>
        </a:p>
        <a:p>
          <a:pPr algn="l"/>
          <a:endParaRPr lang="en-US" altLang="ja-JP" sz="1100"/>
        </a:p>
        <a:p>
          <a:pPr algn="l"/>
          <a:r>
            <a:rPr lang="en-US" altLang="ja-JP" sz="1100"/>
            <a:t>https://github.com/yukifuruse1217/COVIDhealthBurden</a:t>
          </a:r>
        </a:p>
        <a:p>
          <a:pPr algn="l"/>
          <a:endParaRPr lang="en-US" altLang="ja-JP" sz="1100"/>
        </a:p>
        <a:p>
          <a:pPr algn="l"/>
          <a:r>
            <a:rPr lang="ja-JP" altLang="en-US" sz="1100"/>
            <a:t>にあります。</a:t>
          </a:r>
          <a:endParaRPr lang="en-US" altLang="ja-JP" sz="1100"/>
        </a:p>
        <a:p>
          <a:pPr algn="l"/>
          <a:r>
            <a:rPr lang="ja-JP" altLang="en-US" sz="1100"/>
            <a:t>作業していておかしくなってしまったときは、オリジナルのファイルを再ダウンロードして使用してください。</a:t>
          </a:r>
          <a:endParaRPr lang="en-US" altLang="ja-JP" sz="1100"/>
        </a:p>
      </xdr:txBody>
    </xdr:sp>
    <xdr:clientData/>
  </xdr:twoCellAnchor>
  <xdr:twoCellAnchor>
    <xdr:from>
      <xdr:col>31</xdr:col>
      <xdr:colOff>166792</xdr:colOff>
      <xdr:row>0</xdr:row>
      <xdr:rowOff>135660</xdr:rowOff>
    </xdr:from>
    <xdr:to>
      <xdr:col>42</xdr:col>
      <xdr:colOff>161636</xdr:colOff>
      <xdr:row>15</xdr:row>
      <xdr:rowOff>157431</xdr:rowOff>
    </xdr:to>
    <xdr:sp macro="" textlink="">
      <xdr:nvSpPr>
        <xdr:cNvPr id="8" name="Rectangle: Rounded Corners 7">
          <a:extLst>
            <a:ext uri="{FF2B5EF4-FFF2-40B4-BE49-F238E27FC236}">
              <a16:creationId xmlns:a16="http://schemas.microsoft.com/office/drawing/2014/main" id="{2DEA8953-EA11-4101-99E4-6E527E8A50A2}"/>
            </a:ext>
          </a:extLst>
        </xdr:cNvPr>
        <xdr:cNvSpPr/>
      </xdr:nvSpPr>
      <xdr:spPr>
        <a:xfrm>
          <a:off x="23130701" y="135660"/>
          <a:ext cx="6725844" cy="2792680"/>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en-US" altLang="ja-JP" sz="1100"/>
            <a:t>※ </a:t>
          </a:r>
          <a:r>
            <a:rPr lang="ja-JP" altLang="en-US" sz="1100" b="1"/>
            <a:t>ワクチン効果</a:t>
          </a:r>
          <a:r>
            <a:rPr lang="ja-JP" altLang="en-US" sz="1100" b="0"/>
            <a:t>の</a:t>
          </a:r>
          <a:r>
            <a:rPr lang="ja-JP" altLang="en-US" sz="1100"/>
            <a:t>初期値は、</a:t>
          </a:r>
          <a:r>
            <a:rPr lang="en-US" altLang="ja-JP" sz="1100"/>
            <a:t>2021</a:t>
          </a:r>
          <a:r>
            <a:rPr lang="ja-JP" altLang="en-US" sz="1100"/>
            <a:t>年</a:t>
          </a:r>
          <a:r>
            <a:rPr lang="en-US" altLang="ja-JP" sz="1100"/>
            <a:t>12</a:t>
          </a:r>
          <a:r>
            <a:rPr lang="ja-JP" altLang="en-US" sz="1100"/>
            <a:t>月ごろまでのデータを参考にしています。ブースター接種の効果やオミクロン株の影響などについては不明な点も多く、今後の新しい知見にもとづいて修正が必要になるかもしれません。あらかじめ入力されているパラメーター（オレンジ色のセルの値）は暫定的なものであることにご注意ください。</a:t>
          </a:r>
          <a:endParaRPr lang="en-US" altLang="ja-JP" sz="1100"/>
        </a:p>
        <a:p>
          <a:pPr algn="l"/>
          <a:endParaRPr lang="en-US" sz="1100"/>
        </a:p>
        <a:p>
          <a:pPr algn="l"/>
          <a:r>
            <a:rPr lang="en-US" altLang="ja-JP" sz="1100"/>
            <a:t>※ </a:t>
          </a:r>
          <a:r>
            <a:rPr lang="ja-JP" altLang="en-US" sz="1100"/>
            <a:t>過去の波のピーク頃には、医療提供体制の逼迫によると思われる「重症化タイミングの遅れ」や「重症化率の上昇」が一部で見られました。これらの点は試算に考慮されていません。</a:t>
          </a:r>
          <a:r>
            <a:rPr lang="ja-JP" altLang="en-US" sz="1100" b="1" u="none"/>
            <a:t>医療提供体制の逼迫が起こった場合、酸素投与を要する人や重症者の予測は上振れする</a:t>
          </a:r>
          <a:r>
            <a:rPr lang="ja-JP" altLang="en-US" sz="1100"/>
            <a:t>可能性があります。</a:t>
          </a:r>
          <a:endParaRPr lang="en-US" sz="1100"/>
        </a:p>
      </xdr:txBody>
    </xdr:sp>
    <xdr:clientData/>
  </xdr:twoCellAnchor>
  <xdr:twoCellAnchor>
    <xdr:from>
      <xdr:col>14</xdr:col>
      <xdr:colOff>265657</xdr:colOff>
      <xdr:row>74</xdr:row>
      <xdr:rowOff>371926</xdr:rowOff>
    </xdr:from>
    <xdr:to>
      <xdr:col>23</xdr:col>
      <xdr:colOff>126999</xdr:colOff>
      <xdr:row>86</xdr:row>
      <xdr:rowOff>9071</xdr:rowOff>
    </xdr:to>
    <xdr:sp macro="" textlink="">
      <xdr:nvSpPr>
        <xdr:cNvPr id="4" name="Rectangle: Rounded Corners 3">
          <a:extLst>
            <a:ext uri="{FF2B5EF4-FFF2-40B4-BE49-F238E27FC236}">
              <a16:creationId xmlns:a16="http://schemas.microsoft.com/office/drawing/2014/main" id="{1F585ABF-AE10-48AF-9F7A-04C3EA5F4A5C}"/>
            </a:ext>
          </a:extLst>
        </xdr:cNvPr>
        <xdr:cNvSpPr/>
      </xdr:nvSpPr>
      <xdr:spPr>
        <a:xfrm>
          <a:off x="12775157" y="7810497"/>
          <a:ext cx="5331413" cy="2022931"/>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４週間にわたって同じ感染拡大スピードでありつづける、と想定したときの予測です。その通りになる蓋然性は高くなく、未来になるほど感染拡大スピードの変化によって予測のずれが大きくなる可能性があります。</a:t>
          </a: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・全療養者に関しては、入院しなかった人の療養期間を一律で</a:t>
          </a:r>
          <a:r>
            <a:rPr lang="en-US" altLang="ja-JP" sz="1100">
              <a:solidFill>
                <a:schemeClr val="dk1"/>
              </a:solidFill>
              <a:effectLst/>
              <a:latin typeface="+mn-lt"/>
              <a:ea typeface="+mn-ea"/>
              <a:cs typeface="+mn-cs"/>
            </a:rPr>
            <a:t>10</a:t>
          </a:r>
          <a:r>
            <a:rPr lang="ja-JP" altLang="en-US" sz="1100">
              <a:solidFill>
                <a:schemeClr val="dk1"/>
              </a:solidFill>
              <a:effectLst/>
              <a:latin typeface="+mn-lt"/>
              <a:ea typeface="+mn-ea"/>
              <a:cs typeface="+mn-cs"/>
            </a:rPr>
            <a:t>日間と想定した概算になります。</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24A16-C916-4580-8470-7A11A27B7504}">
  <sheetPr>
    <pageSetUpPr autoPageBreaks="0"/>
  </sheetPr>
  <dimension ref="A1:BV351"/>
  <sheetViews>
    <sheetView tabSelected="1" zoomScale="70" zoomScaleNormal="70" zoomScaleSheetLayoutView="40" workbookViewId="0"/>
  </sheetViews>
  <sheetFormatPr defaultRowHeight="14.5" x14ac:dyDescent="0.35"/>
  <cols>
    <col min="1" max="1" width="66" bestFit="1" customWidth="1"/>
    <col min="12" max="74" width="8.7265625" customWidth="1"/>
  </cols>
  <sheetData>
    <row r="1" spans="1:10" x14ac:dyDescent="0.35">
      <c r="A1" s="1" t="s">
        <v>6</v>
      </c>
      <c r="J1" s="10"/>
    </row>
    <row r="2" spans="1:10" x14ac:dyDescent="0.35">
      <c r="B2" t="s">
        <v>25</v>
      </c>
      <c r="C2" t="s">
        <v>0</v>
      </c>
      <c r="D2" t="s">
        <v>1</v>
      </c>
      <c r="E2" t="s">
        <v>2</v>
      </c>
      <c r="F2" t="s">
        <v>3</v>
      </c>
      <c r="G2" t="s">
        <v>4</v>
      </c>
      <c r="H2" t="s">
        <v>5</v>
      </c>
      <c r="I2" t="s">
        <v>17</v>
      </c>
      <c r="J2" s="10"/>
    </row>
    <row r="3" spans="1:10" x14ac:dyDescent="0.35">
      <c r="A3" s="5" t="s">
        <v>50</v>
      </c>
      <c r="B3" s="19">
        <v>133</v>
      </c>
      <c r="C3" s="19">
        <v>235</v>
      </c>
      <c r="D3" s="19">
        <v>728</v>
      </c>
      <c r="E3" s="19">
        <v>472</v>
      </c>
      <c r="F3" s="19">
        <v>381</v>
      </c>
      <c r="G3" s="19">
        <v>259</v>
      </c>
      <c r="H3" s="19">
        <v>76</v>
      </c>
      <c r="I3" s="19">
        <v>77</v>
      </c>
      <c r="J3" s="11" t="s">
        <v>63</v>
      </c>
    </row>
    <row r="4" spans="1:10" x14ac:dyDescent="0.35">
      <c r="A4" s="5" t="s">
        <v>85</v>
      </c>
      <c r="B4" s="14">
        <v>0</v>
      </c>
      <c r="C4" s="14">
        <v>50</v>
      </c>
      <c r="D4" s="14">
        <v>60</v>
      </c>
      <c r="E4" s="14">
        <v>60</v>
      </c>
      <c r="F4" s="14">
        <v>70</v>
      </c>
      <c r="G4" s="14">
        <v>70</v>
      </c>
      <c r="H4" s="14">
        <v>85</v>
      </c>
      <c r="I4" s="14">
        <v>90</v>
      </c>
      <c r="J4" s="11" t="s">
        <v>83</v>
      </c>
    </row>
    <row r="5" spans="1:10" x14ac:dyDescent="0.35">
      <c r="A5" s="5" t="s">
        <v>84</v>
      </c>
      <c r="B5" s="14">
        <v>0</v>
      </c>
      <c r="C5" s="14">
        <v>0</v>
      </c>
      <c r="D5" s="14">
        <v>0</v>
      </c>
      <c r="E5" s="14">
        <v>0</v>
      </c>
      <c r="F5" s="14">
        <v>0</v>
      </c>
      <c r="G5" s="14">
        <v>0</v>
      </c>
      <c r="H5" s="14">
        <v>5</v>
      </c>
      <c r="I5" s="14">
        <v>5</v>
      </c>
      <c r="J5" s="11"/>
    </row>
    <row r="6" spans="1:10" x14ac:dyDescent="0.35">
      <c r="J6" s="12"/>
    </row>
    <row r="7" spans="1:10" x14ac:dyDescent="0.35">
      <c r="A7" s="5" t="s">
        <v>86</v>
      </c>
      <c r="B7" s="20">
        <v>1</v>
      </c>
      <c r="C7" s="20">
        <v>1</v>
      </c>
      <c r="D7" s="20">
        <v>1.5</v>
      </c>
      <c r="E7" s="20">
        <v>5</v>
      </c>
      <c r="F7" s="20">
        <v>10</v>
      </c>
      <c r="G7" s="20">
        <v>15</v>
      </c>
      <c r="H7" s="20">
        <v>25</v>
      </c>
      <c r="I7" s="20">
        <v>30</v>
      </c>
      <c r="J7" s="13" t="s">
        <v>64</v>
      </c>
    </row>
    <row r="8" spans="1:10" x14ac:dyDescent="0.35">
      <c r="A8" s="3" t="s">
        <v>16</v>
      </c>
      <c r="B8" s="4">
        <v>1</v>
      </c>
      <c r="C8" s="4">
        <v>1</v>
      </c>
      <c r="D8" s="4">
        <v>1.5</v>
      </c>
      <c r="E8" s="4">
        <v>5</v>
      </c>
      <c r="F8" s="4">
        <v>10</v>
      </c>
      <c r="G8" s="4">
        <v>15</v>
      </c>
      <c r="H8" s="4">
        <v>25</v>
      </c>
      <c r="I8" s="4">
        <v>30</v>
      </c>
      <c r="J8" s="12"/>
    </row>
    <row r="9" spans="1:10" x14ac:dyDescent="0.35">
      <c r="J9" s="12"/>
    </row>
    <row r="10" spans="1:10" x14ac:dyDescent="0.35">
      <c r="A10" s="5" t="s">
        <v>103</v>
      </c>
      <c r="B10" s="20">
        <v>0.1</v>
      </c>
      <c r="C10" s="20">
        <v>0.1</v>
      </c>
      <c r="D10" s="20">
        <v>0.1</v>
      </c>
      <c r="E10" s="20">
        <v>0.6</v>
      </c>
      <c r="F10" s="20">
        <v>1.5</v>
      </c>
      <c r="G10" s="20">
        <v>4</v>
      </c>
      <c r="H10" s="20">
        <v>8</v>
      </c>
      <c r="I10" s="20">
        <v>11</v>
      </c>
      <c r="J10" s="13" t="s">
        <v>64</v>
      </c>
    </row>
    <row r="11" spans="1:10" x14ac:dyDescent="0.35">
      <c r="A11" s="3" t="s">
        <v>16</v>
      </c>
      <c r="B11" s="4">
        <v>0.1</v>
      </c>
      <c r="C11" s="4">
        <v>0.1</v>
      </c>
      <c r="D11" s="4">
        <v>0.1</v>
      </c>
      <c r="E11" s="4">
        <v>0.6</v>
      </c>
      <c r="F11" s="4">
        <v>1.5</v>
      </c>
      <c r="G11" s="4">
        <v>4</v>
      </c>
      <c r="H11" s="4">
        <v>8</v>
      </c>
      <c r="I11" s="4">
        <v>11</v>
      </c>
      <c r="J11" s="12"/>
    </row>
    <row r="12" spans="1:10" x14ac:dyDescent="0.35">
      <c r="A12" s="3"/>
      <c r="B12" s="4"/>
      <c r="C12" s="4"/>
      <c r="D12" s="4"/>
      <c r="E12" s="4"/>
      <c r="F12" s="4"/>
      <c r="G12" s="4"/>
      <c r="H12" s="4"/>
      <c r="I12" s="4"/>
      <c r="J12" s="12"/>
    </row>
    <row r="13" spans="1:10" x14ac:dyDescent="0.35">
      <c r="A13" s="5" t="s">
        <v>102</v>
      </c>
      <c r="B13" s="15">
        <v>60</v>
      </c>
      <c r="C13" s="13" t="s">
        <v>87</v>
      </c>
      <c r="D13" s="4"/>
      <c r="E13" s="4"/>
      <c r="F13" s="4"/>
      <c r="G13" s="4"/>
      <c r="H13" s="4"/>
      <c r="I13" s="4"/>
      <c r="J13" s="12"/>
    </row>
    <row r="14" spans="1:10" x14ac:dyDescent="0.35">
      <c r="A14" s="3" t="s">
        <v>16</v>
      </c>
      <c r="B14" s="35">
        <v>60</v>
      </c>
      <c r="C14" s="4"/>
      <c r="D14" s="4"/>
      <c r="E14" s="4"/>
      <c r="F14" s="4"/>
      <c r="G14" s="4"/>
      <c r="H14" s="4"/>
      <c r="I14" s="4"/>
      <c r="J14" s="12"/>
    </row>
    <row r="15" spans="1:10" x14ac:dyDescent="0.35">
      <c r="J15" s="12"/>
    </row>
    <row r="16" spans="1:10" x14ac:dyDescent="0.35">
      <c r="A16" s="5" t="s">
        <v>26</v>
      </c>
      <c r="B16" s="15">
        <v>9</v>
      </c>
      <c r="C16" s="15">
        <v>9</v>
      </c>
      <c r="D16" s="15">
        <v>9</v>
      </c>
      <c r="E16" s="15">
        <v>9</v>
      </c>
      <c r="F16" s="15">
        <v>9</v>
      </c>
      <c r="G16" s="15">
        <v>10</v>
      </c>
      <c r="H16" s="15">
        <v>11</v>
      </c>
      <c r="I16" s="15">
        <v>14</v>
      </c>
      <c r="J16" s="11" t="s">
        <v>65</v>
      </c>
    </row>
    <row r="17" spans="1:10" x14ac:dyDescent="0.35">
      <c r="A17" s="3" t="s">
        <v>16</v>
      </c>
      <c r="B17">
        <v>9</v>
      </c>
      <c r="C17">
        <v>9</v>
      </c>
      <c r="D17">
        <v>9</v>
      </c>
      <c r="E17">
        <v>9</v>
      </c>
      <c r="F17">
        <v>9</v>
      </c>
      <c r="G17">
        <v>10</v>
      </c>
      <c r="H17">
        <v>11</v>
      </c>
      <c r="I17">
        <v>14</v>
      </c>
      <c r="J17" s="12"/>
    </row>
    <row r="18" spans="1:10" x14ac:dyDescent="0.35">
      <c r="J18" s="12"/>
    </row>
    <row r="19" spans="1:10" x14ac:dyDescent="0.35">
      <c r="A19" s="5" t="s">
        <v>27</v>
      </c>
      <c r="B19" s="15">
        <v>14</v>
      </c>
      <c r="C19" s="15">
        <v>14</v>
      </c>
      <c r="D19" s="15">
        <v>14</v>
      </c>
      <c r="E19" s="15">
        <v>14</v>
      </c>
      <c r="F19" s="15">
        <v>14</v>
      </c>
      <c r="G19" s="15">
        <v>15</v>
      </c>
      <c r="H19" s="15">
        <v>17</v>
      </c>
      <c r="I19" s="15">
        <v>20</v>
      </c>
      <c r="J19" s="11" t="s">
        <v>66</v>
      </c>
    </row>
    <row r="20" spans="1:10" x14ac:dyDescent="0.35">
      <c r="A20" s="3" t="s">
        <v>16</v>
      </c>
      <c r="B20">
        <v>14</v>
      </c>
      <c r="C20">
        <v>14</v>
      </c>
      <c r="D20">
        <v>14</v>
      </c>
      <c r="E20">
        <v>14</v>
      </c>
      <c r="F20">
        <v>14</v>
      </c>
      <c r="G20">
        <v>15</v>
      </c>
      <c r="H20">
        <v>17</v>
      </c>
      <c r="I20">
        <v>20</v>
      </c>
      <c r="J20" s="12"/>
    </row>
    <row r="21" spans="1:10" x14ac:dyDescent="0.35">
      <c r="A21" s="3"/>
      <c r="J21" s="12"/>
    </row>
    <row r="22" spans="1:10" x14ac:dyDescent="0.35">
      <c r="A22" s="23" t="s">
        <v>60</v>
      </c>
      <c r="B22" s="14">
        <v>1.18</v>
      </c>
      <c r="C22" t="s">
        <v>67</v>
      </c>
      <c r="J22" s="12"/>
    </row>
    <row r="23" spans="1:10" x14ac:dyDescent="0.35">
      <c r="A23" s="3"/>
      <c r="J23" s="12"/>
    </row>
    <row r="24" spans="1:10" x14ac:dyDescent="0.35">
      <c r="A24" s="1"/>
      <c r="J24" s="12"/>
    </row>
    <row r="25" spans="1:10" x14ac:dyDescent="0.35">
      <c r="A25" s="1" t="s">
        <v>58</v>
      </c>
      <c r="B25" s="14">
        <v>700</v>
      </c>
      <c r="C25" t="s">
        <v>68</v>
      </c>
      <c r="J25" s="12"/>
    </row>
    <row r="26" spans="1:10" x14ac:dyDescent="0.35">
      <c r="A26" s="1" t="s">
        <v>57</v>
      </c>
      <c r="B26" s="14">
        <v>150</v>
      </c>
      <c r="C26" t="s">
        <v>68</v>
      </c>
      <c r="J26" s="10"/>
    </row>
    <row r="27" spans="1:10" x14ac:dyDescent="0.35">
      <c r="A27" s="1" t="s">
        <v>80</v>
      </c>
      <c r="B27" s="14">
        <v>16000</v>
      </c>
      <c r="C27" t="s">
        <v>68</v>
      </c>
      <c r="J27" s="10"/>
    </row>
    <row r="28" spans="1:10" x14ac:dyDescent="0.35">
      <c r="J28" s="10"/>
    </row>
    <row r="29" spans="1:10" x14ac:dyDescent="0.35">
      <c r="A29" s="1" t="s">
        <v>12</v>
      </c>
      <c r="J29" s="10"/>
    </row>
    <row r="30" spans="1:10" x14ac:dyDescent="0.35">
      <c r="A30" s="5" t="s">
        <v>88</v>
      </c>
      <c r="B30" s="21">
        <v>35</v>
      </c>
      <c r="C30" s="10">
        <v>35</v>
      </c>
      <c r="E30" t="s">
        <v>69</v>
      </c>
      <c r="J30" s="10"/>
    </row>
    <row r="31" spans="1:10" x14ac:dyDescent="0.35">
      <c r="A31" s="5" t="s">
        <v>90</v>
      </c>
      <c r="B31" s="21">
        <v>85</v>
      </c>
      <c r="C31" s="10">
        <v>85</v>
      </c>
      <c r="E31" t="s">
        <v>81</v>
      </c>
    </row>
    <row r="32" spans="1:10" x14ac:dyDescent="0.35">
      <c r="A32" s="5" t="s">
        <v>89</v>
      </c>
      <c r="B32" s="21">
        <v>70</v>
      </c>
      <c r="C32" s="10">
        <v>70</v>
      </c>
      <c r="E32" t="s">
        <v>69</v>
      </c>
    </row>
    <row r="33" spans="1:5" x14ac:dyDescent="0.35">
      <c r="A33" s="5" t="s">
        <v>91</v>
      </c>
      <c r="B33" s="21">
        <v>90</v>
      </c>
      <c r="C33" s="11">
        <v>90</v>
      </c>
      <c r="E33" t="s">
        <v>81</v>
      </c>
    </row>
    <row r="34" spans="1:5" x14ac:dyDescent="0.35">
      <c r="C34" s="3" t="s">
        <v>16</v>
      </c>
    </row>
    <row r="36" spans="1:5" x14ac:dyDescent="0.35">
      <c r="A36" s="1" t="s">
        <v>20</v>
      </c>
    </row>
    <row r="37" spans="1:5" x14ac:dyDescent="0.35">
      <c r="A37" s="5" t="s">
        <v>28</v>
      </c>
      <c r="B37" s="21">
        <v>0</v>
      </c>
      <c r="C37" s="10">
        <v>0</v>
      </c>
      <c r="E37" t="s">
        <v>92</v>
      </c>
    </row>
    <row r="38" spans="1:5" x14ac:dyDescent="0.35">
      <c r="A38" s="5" t="s">
        <v>21</v>
      </c>
      <c r="B38" s="21">
        <v>70</v>
      </c>
      <c r="C38" s="10">
        <v>70</v>
      </c>
      <c r="E38" t="s">
        <v>70</v>
      </c>
    </row>
    <row r="39" spans="1:5" x14ac:dyDescent="0.35">
      <c r="C39" s="3" t="s">
        <v>16</v>
      </c>
    </row>
    <row r="41" spans="1:5" hidden="1" x14ac:dyDescent="0.35"/>
    <row r="42" spans="1:5" hidden="1" x14ac:dyDescent="0.35">
      <c r="A42" t="s">
        <v>19</v>
      </c>
      <c r="C42">
        <v>5</v>
      </c>
    </row>
    <row r="43" spans="1:5" hidden="1" x14ac:dyDescent="0.35">
      <c r="A43" s="8" t="s">
        <v>31</v>
      </c>
      <c r="B43" s="8">
        <f>B22^(1/7)</f>
        <v>1.0239266772263962</v>
      </c>
      <c r="C43" s="8">
        <f>IF(C42=5,B43,IF(C42=6,1,IF(C42=7,0.85^(1/5),"")))</f>
        <v>1.0239266772263962</v>
      </c>
    </row>
    <row r="44" spans="1:5" hidden="1" x14ac:dyDescent="0.35"/>
    <row r="45" spans="1:5" hidden="1" x14ac:dyDescent="0.35"/>
    <row r="46" spans="1:5" hidden="1" x14ac:dyDescent="0.35">
      <c r="A46" t="s">
        <v>94</v>
      </c>
      <c r="B46">
        <f>(1-$B$31/100)/(1-$B$30/100)</f>
        <v>0.23076923076923078</v>
      </c>
    </row>
    <row r="47" spans="1:5" hidden="1" x14ac:dyDescent="0.35">
      <c r="A47" t="s">
        <v>95</v>
      </c>
      <c r="B47">
        <f>(1-$B$33/100)/(1-$B$32/100)</f>
        <v>0.3333333333333332</v>
      </c>
    </row>
    <row r="48" spans="1:5" hidden="1" x14ac:dyDescent="0.35"/>
    <row r="49" spans="1:10" hidden="1" x14ac:dyDescent="0.35">
      <c r="A49" t="s">
        <v>96</v>
      </c>
      <c r="B49">
        <f>1-B50-B51</f>
        <v>1</v>
      </c>
      <c r="C49">
        <f t="shared" ref="C49:I49" si="0">1-C50-C51</f>
        <v>0.5</v>
      </c>
      <c r="D49">
        <f t="shared" si="0"/>
        <v>0.4</v>
      </c>
      <c r="E49">
        <f t="shared" si="0"/>
        <v>0.4</v>
      </c>
      <c r="F49">
        <f t="shared" si="0"/>
        <v>0.30000000000000004</v>
      </c>
      <c r="G49">
        <f t="shared" si="0"/>
        <v>0.30000000000000004</v>
      </c>
      <c r="H49">
        <f t="shared" si="0"/>
        <v>0.14999999999999997</v>
      </c>
      <c r="I49">
        <f t="shared" si="0"/>
        <v>0.10000000000000002</v>
      </c>
    </row>
    <row r="50" spans="1:10" hidden="1" x14ac:dyDescent="0.35">
      <c r="A50" t="s">
        <v>93</v>
      </c>
      <c r="B50">
        <f>(B4-B5)/100</f>
        <v>0</v>
      </c>
      <c r="C50">
        <f t="shared" ref="C50:I50" si="1">(C4-C5)/100</f>
        <v>0.5</v>
      </c>
      <c r="D50">
        <f t="shared" si="1"/>
        <v>0.6</v>
      </c>
      <c r="E50">
        <f t="shared" si="1"/>
        <v>0.6</v>
      </c>
      <c r="F50">
        <f t="shared" si="1"/>
        <v>0.7</v>
      </c>
      <c r="G50">
        <f t="shared" si="1"/>
        <v>0.7</v>
      </c>
      <c r="H50">
        <f t="shared" si="1"/>
        <v>0.8</v>
      </c>
      <c r="I50">
        <f t="shared" si="1"/>
        <v>0.85</v>
      </c>
    </row>
    <row r="51" spans="1:10" hidden="1" x14ac:dyDescent="0.35">
      <c r="A51" t="s">
        <v>97</v>
      </c>
      <c r="B51">
        <f>B5/100</f>
        <v>0</v>
      </c>
      <c r="C51">
        <f t="shared" ref="C51:I51" si="2">C5/100</f>
        <v>0</v>
      </c>
      <c r="D51">
        <f t="shared" si="2"/>
        <v>0</v>
      </c>
      <c r="E51">
        <f t="shared" si="2"/>
        <v>0</v>
      </c>
      <c r="F51">
        <f t="shared" si="2"/>
        <v>0</v>
      </c>
      <c r="G51">
        <f t="shared" si="2"/>
        <v>0</v>
      </c>
      <c r="H51">
        <f t="shared" si="2"/>
        <v>0.05</v>
      </c>
      <c r="I51">
        <f t="shared" si="2"/>
        <v>0.05</v>
      </c>
    </row>
    <row r="52" spans="1:10" hidden="1" x14ac:dyDescent="0.35"/>
    <row r="53" spans="1:10" hidden="1" x14ac:dyDescent="0.35">
      <c r="A53" t="s">
        <v>99</v>
      </c>
      <c r="B53">
        <f>B49</f>
        <v>1</v>
      </c>
      <c r="C53">
        <f t="shared" ref="C53:H53" si="3">C49</f>
        <v>0.5</v>
      </c>
      <c r="D53">
        <f t="shared" si="3"/>
        <v>0.4</v>
      </c>
      <c r="E53">
        <f t="shared" si="3"/>
        <v>0.4</v>
      </c>
      <c r="F53">
        <f t="shared" si="3"/>
        <v>0.30000000000000004</v>
      </c>
      <c r="G53">
        <f t="shared" si="3"/>
        <v>0.30000000000000004</v>
      </c>
      <c r="H53">
        <f t="shared" si="3"/>
        <v>0.14999999999999997</v>
      </c>
      <c r="I53">
        <f>I49</f>
        <v>0.10000000000000002</v>
      </c>
    </row>
    <row r="54" spans="1:10" hidden="1" x14ac:dyDescent="0.35">
      <c r="A54" t="s">
        <v>100</v>
      </c>
      <c r="B54">
        <f>B50*(1-$B$30/100)</f>
        <v>0</v>
      </c>
      <c r="C54">
        <f t="shared" ref="C54:H54" si="4">C50*(1-$B$30/100)</f>
        <v>0.32500000000000001</v>
      </c>
      <c r="D54">
        <f t="shared" si="4"/>
        <v>0.39</v>
      </c>
      <c r="E54">
        <f t="shared" si="4"/>
        <v>0.39</v>
      </c>
      <c r="F54">
        <f t="shared" si="4"/>
        <v>0.45499999999999996</v>
      </c>
      <c r="G54">
        <f t="shared" si="4"/>
        <v>0.45499999999999996</v>
      </c>
      <c r="H54">
        <f t="shared" si="4"/>
        <v>0.52</v>
      </c>
      <c r="I54">
        <f>I50*(1-$B$30/100)</f>
        <v>0.55249999999999999</v>
      </c>
    </row>
    <row r="55" spans="1:10" hidden="1" x14ac:dyDescent="0.35">
      <c r="A55" t="s">
        <v>101</v>
      </c>
      <c r="B55">
        <f>B51*(1-$B$32/100)</f>
        <v>0</v>
      </c>
      <c r="C55">
        <f t="shared" ref="C55:H55" si="5">C51*(1-$B$32/100)</f>
        <v>0</v>
      </c>
      <c r="D55">
        <f t="shared" si="5"/>
        <v>0</v>
      </c>
      <c r="E55">
        <f t="shared" si="5"/>
        <v>0</v>
      </c>
      <c r="F55">
        <f t="shared" si="5"/>
        <v>0</v>
      </c>
      <c r="G55">
        <f t="shared" si="5"/>
        <v>0</v>
      </c>
      <c r="H55">
        <f t="shared" si="5"/>
        <v>1.5000000000000003E-2</v>
      </c>
      <c r="I55">
        <f>I51*(1-$B$32/100)</f>
        <v>1.5000000000000003E-2</v>
      </c>
    </row>
    <row r="56" spans="1:10" hidden="1" x14ac:dyDescent="0.35"/>
    <row r="57" spans="1:10" hidden="1" x14ac:dyDescent="0.35">
      <c r="A57" t="s">
        <v>98</v>
      </c>
      <c r="B57">
        <f>SUM(B53:B55)</f>
        <v>1</v>
      </c>
      <c r="C57">
        <f t="shared" ref="C57:I57" si="6">SUM(C53:C55)</f>
        <v>0.82499999999999996</v>
      </c>
      <c r="D57">
        <f t="shared" si="6"/>
        <v>0.79</v>
      </c>
      <c r="E57">
        <f t="shared" si="6"/>
        <v>0.79</v>
      </c>
      <c r="F57">
        <f t="shared" si="6"/>
        <v>0.755</v>
      </c>
      <c r="G57">
        <f t="shared" si="6"/>
        <v>0.755</v>
      </c>
      <c r="H57">
        <f t="shared" si="6"/>
        <v>0.68499999999999994</v>
      </c>
      <c r="I57">
        <f t="shared" si="6"/>
        <v>0.66749999999999998</v>
      </c>
    </row>
    <row r="58" spans="1:10" hidden="1" x14ac:dyDescent="0.35"/>
    <row r="59" spans="1:10" hidden="1" x14ac:dyDescent="0.35">
      <c r="A59" s="2" t="s">
        <v>14</v>
      </c>
      <c r="B59" s="6">
        <f t="shared" ref="B59:I59" si="7">B7/100*$B$13/100</f>
        <v>6.0000000000000001E-3</v>
      </c>
      <c r="C59" s="6">
        <f t="shared" si="7"/>
        <v>6.0000000000000001E-3</v>
      </c>
      <c r="D59" s="6">
        <f t="shared" si="7"/>
        <v>8.9999999999999993E-3</v>
      </c>
      <c r="E59" s="6">
        <f t="shared" si="7"/>
        <v>0.03</v>
      </c>
      <c r="F59" s="6">
        <f t="shared" si="7"/>
        <v>0.06</v>
      </c>
      <c r="G59" s="6">
        <f t="shared" si="7"/>
        <v>0.09</v>
      </c>
      <c r="H59" s="6">
        <f t="shared" si="7"/>
        <v>0.15</v>
      </c>
      <c r="I59" s="6">
        <f t="shared" si="7"/>
        <v>0.18</v>
      </c>
      <c r="J59" s="6"/>
    </row>
    <row r="60" spans="1:10" hidden="1" x14ac:dyDescent="0.35"/>
    <row r="61" spans="1:10" hidden="1" x14ac:dyDescent="0.35"/>
    <row r="62" spans="1:10" hidden="1" x14ac:dyDescent="0.35">
      <c r="A62" t="s">
        <v>13</v>
      </c>
      <c r="B62">
        <f>B53/B57*B59+B54/B57*B59*$B$46+B55/B57*B59*$B$47</f>
        <v>6.0000000000000001E-3</v>
      </c>
      <c r="C62">
        <f t="shared" ref="C62:I62" si="8">C53/C57*C59+C54/C57*C59*$B$46+C55/C57*C59*$B$47</f>
        <v>4.1818181818181815E-3</v>
      </c>
      <c r="D62">
        <f t="shared" si="8"/>
        <v>5.5822784810126581E-3</v>
      </c>
      <c r="E62">
        <f t="shared" si="8"/>
        <v>1.8607594936708861E-2</v>
      </c>
      <c r="F62">
        <f t="shared" si="8"/>
        <v>3.2185430463576165E-2</v>
      </c>
      <c r="G62">
        <f t="shared" si="8"/>
        <v>4.827814569536424E-2</v>
      </c>
      <c r="H62">
        <f t="shared" si="8"/>
        <v>6.0218978102189777E-2</v>
      </c>
      <c r="I62">
        <f t="shared" si="8"/>
        <v>6.2696629213483152E-2</v>
      </c>
    </row>
    <row r="63" spans="1:10" hidden="1" x14ac:dyDescent="0.35">
      <c r="A63" s="8" t="s">
        <v>22</v>
      </c>
      <c r="B63" s="8">
        <f>B62*(1-$B$37/100*$B$38/100)</f>
        <v>6.0000000000000001E-3</v>
      </c>
      <c r="C63" s="8">
        <f t="shared" ref="C63:I63" si="9">C62*(1-$B$37/100*$B$38/100)</f>
        <v>4.1818181818181815E-3</v>
      </c>
      <c r="D63" s="8">
        <f t="shared" si="9"/>
        <v>5.5822784810126581E-3</v>
      </c>
      <c r="E63" s="8">
        <f t="shared" si="9"/>
        <v>1.8607594936708861E-2</v>
      </c>
      <c r="F63" s="8">
        <f t="shared" si="9"/>
        <v>3.2185430463576165E-2</v>
      </c>
      <c r="G63" s="8">
        <f t="shared" si="9"/>
        <v>4.827814569536424E-2</v>
      </c>
      <c r="H63" s="8">
        <f t="shared" si="9"/>
        <v>6.0218978102189777E-2</v>
      </c>
      <c r="I63" s="8">
        <f t="shared" si="9"/>
        <v>6.2696629213483152E-2</v>
      </c>
      <c r="J63" s="8"/>
    </row>
    <row r="64" spans="1:10" hidden="1" x14ac:dyDescent="0.35"/>
    <row r="65" spans="1:14" hidden="1" x14ac:dyDescent="0.35">
      <c r="A65" s="2" t="s">
        <v>15</v>
      </c>
      <c r="B65" s="7">
        <f>B10/100*$B$13/100</f>
        <v>5.9999999999999995E-4</v>
      </c>
      <c r="C65" s="7">
        <f t="shared" ref="C65:I65" si="10">C10/100*$B$13/100</f>
        <v>5.9999999999999995E-4</v>
      </c>
      <c r="D65" s="7">
        <f t="shared" si="10"/>
        <v>5.9999999999999995E-4</v>
      </c>
      <c r="E65" s="7">
        <f t="shared" si="10"/>
        <v>3.5999999999999999E-3</v>
      </c>
      <c r="F65" s="7">
        <f t="shared" si="10"/>
        <v>8.9999999999999993E-3</v>
      </c>
      <c r="G65" s="7">
        <f t="shared" si="10"/>
        <v>2.4E-2</v>
      </c>
      <c r="H65" s="7">
        <f t="shared" si="10"/>
        <v>4.8000000000000001E-2</v>
      </c>
      <c r="I65" s="7">
        <f t="shared" si="10"/>
        <v>6.6000000000000003E-2</v>
      </c>
      <c r="J65" s="7"/>
    </row>
    <row r="66" spans="1:14" hidden="1" x14ac:dyDescent="0.35">
      <c r="A66" s="8" t="s">
        <v>24</v>
      </c>
      <c r="B66" s="8">
        <f t="shared" ref="B66:I66" si="11">IF(B59=0,0,B65/B59)</f>
        <v>9.9999999999999992E-2</v>
      </c>
      <c r="C66" s="8">
        <f t="shared" si="11"/>
        <v>9.9999999999999992E-2</v>
      </c>
      <c r="D66" s="8">
        <f t="shared" si="11"/>
        <v>6.6666666666666666E-2</v>
      </c>
      <c r="E66" s="8">
        <f t="shared" si="11"/>
        <v>0.12</v>
      </c>
      <c r="F66" s="8">
        <f t="shared" si="11"/>
        <v>0.15</v>
      </c>
      <c r="G66" s="8">
        <f t="shared" si="11"/>
        <v>0.26666666666666666</v>
      </c>
      <c r="H66" s="8">
        <f t="shared" si="11"/>
        <v>0.32</v>
      </c>
      <c r="I66" s="8">
        <f t="shared" si="11"/>
        <v>0.3666666666666667</v>
      </c>
      <c r="J66" s="8"/>
    </row>
    <row r="67" spans="1:14" hidden="1" x14ac:dyDescent="0.35">
      <c r="A67" s="7" t="s">
        <v>23</v>
      </c>
      <c r="B67" s="7">
        <f t="shared" ref="B67:I67" si="12">B66*B63</f>
        <v>5.9999999999999995E-4</v>
      </c>
      <c r="C67" s="7">
        <f t="shared" si="12"/>
        <v>4.1818181818181814E-4</v>
      </c>
      <c r="D67" s="7">
        <f t="shared" si="12"/>
        <v>3.7215189873417718E-4</v>
      </c>
      <c r="E67" s="7">
        <f t="shared" si="12"/>
        <v>2.2329113924050635E-3</v>
      </c>
      <c r="F67" s="7">
        <f t="shared" si="12"/>
        <v>4.8278145695364247E-3</v>
      </c>
      <c r="G67" s="7">
        <f t="shared" si="12"/>
        <v>1.2874172185430464E-2</v>
      </c>
      <c r="H67" s="7">
        <f t="shared" si="12"/>
        <v>1.927007299270073E-2</v>
      </c>
      <c r="I67" s="7">
        <f t="shared" si="12"/>
        <v>2.2988764044943825E-2</v>
      </c>
      <c r="J67" s="7"/>
    </row>
    <row r="68" spans="1:14" hidden="1" x14ac:dyDescent="0.35"/>
    <row r="69" spans="1:14" hidden="1" x14ac:dyDescent="0.35"/>
    <row r="70" spans="1:14" hidden="1" x14ac:dyDescent="0.35">
      <c r="A70" s="9" t="s">
        <v>18</v>
      </c>
      <c r="B70" s="9">
        <v>1</v>
      </c>
      <c r="C70" s="9">
        <v>1</v>
      </c>
      <c r="D70" s="9">
        <v>1</v>
      </c>
      <c r="E70" s="9">
        <v>1</v>
      </c>
      <c r="F70" s="9">
        <v>1</v>
      </c>
      <c r="G70" s="9">
        <v>2</v>
      </c>
      <c r="H70" s="9">
        <v>3</v>
      </c>
      <c r="I70" s="9">
        <v>4</v>
      </c>
      <c r="J70" s="9"/>
    </row>
    <row r="71" spans="1:14" hidden="1" x14ac:dyDescent="0.35"/>
    <row r="72" spans="1:14" hidden="1" x14ac:dyDescent="0.35">
      <c r="A72" s="8" t="s">
        <v>29</v>
      </c>
      <c r="B72" s="8">
        <f t="shared" ref="B72:I72" si="13">B16/3</f>
        <v>3</v>
      </c>
      <c r="C72" s="8">
        <f t="shared" si="13"/>
        <v>3</v>
      </c>
      <c r="D72" s="8">
        <f t="shared" si="13"/>
        <v>3</v>
      </c>
      <c r="E72" s="8">
        <f t="shared" si="13"/>
        <v>3</v>
      </c>
      <c r="F72" s="8">
        <f t="shared" si="13"/>
        <v>3</v>
      </c>
      <c r="G72" s="8">
        <f t="shared" si="13"/>
        <v>3.3333333333333335</v>
      </c>
      <c r="H72" s="8">
        <f t="shared" si="13"/>
        <v>3.6666666666666665</v>
      </c>
      <c r="I72" s="8">
        <f t="shared" si="13"/>
        <v>4.666666666666667</v>
      </c>
      <c r="J72" s="8"/>
    </row>
    <row r="73" spans="1:14" hidden="1" x14ac:dyDescent="0.35">
      <c r="A73" s="8" t="s">
        <v>30</v>
      </c>
      <c r="B73" s="8">
        <f t="shared" ref="B73:I73" si="14">(B19-B16)/3</f>
        <v>1.6666666666666667</v>
      </c>
      <c r="C73" s="8">
        <f t="shared" si="14"/>
        <v>1.6666666666666667</v>
      </c>
      <c r="D73" s="8">
        <f t="shared" si="14"/>
        <v>1.6666666666666667</v>
      </c>
      <c r="E73" s="8">
        <f t="shared" si="14"/>
        <v>1.6666666666666667</v>
      </c>
      <c r="F73" s="8">
        <f t="shared" si="14"/>
        <v>1.6666666666666667</v>
      </c>
      <c r="G73" s="8">
        <f t="shared" si="14"/>
        <v>1.6666666666666667</v>
      </c>
      <c r="H73" s="8">
        <f t="shared" si="14"/>
        <v>2</v>
      </c>
      <c r="I73" s="8">
        <f t="shared" si="14"/>
        <v>2</v>
      </c>
      <c r="J73" s="8"/>
    </row>
    <row r="75" spans="1:14" ht="31" x14ac:dyDescent="0.7">
      <c r="B75" s="30" t="s">
        <v>54</v>
      </c>
      <c r="C75" s="1"/>
    </row>
    <row r="76" spans="1:14" x14ac:dyDescent="0.35">
      <c r="C76" s="18" t="s">
        <v>59</v>
      </c>
      <c r="F76" s="18"/>
      <c r="G76" s="18"/>
      <c r="H76" s="18" t="s">
        <v>82</v>
      </c>
      <c r="N76" t="s">
        <v>73</v>
      </c>
    </row>
    <row r="77" spans="1:14" x14ac:dyDescent="0.35">
      <c r="B77" t="s">
        <v>55</v>
      </c>
      <c r="C77" s="28">
        <f>J165</f>
        <v>699.2345659081933</v>
      </c>
      <c r="G77" t="s">
        <v>55</v>
      </c>
      <c r="H77" s="28">
        <f>J230</f>
        <v>143.50255868530462</v>
      </c>
      <c r="M77" t="s">
        <v>55</v>
      </c>
      <c r="N77" s="31">
        <f>J298</f>
        <v>23498.135472125006</v>
      </c>
    </row>
    <row r="78" spans="1:14" x14ac:dyDescent="0.35">
      <c r="B78" t="s">
        <v>56</v>
      </c>
      <c r="C78" s="17">
        <f>J172</f>
        <v>667.48809551875013</v>
      </c>
      <c r="G78" t="s">
        <v>56</v>
      </c>
      <c r="H78" s="17">
        <f>J237</f>
        <v>120.0309563557722</v>
      </c>
      <c r="M78" t="s">
        <v>56</v>
      </c>
      <c r="N78" s="32">
        <f>J305</f>
        <v>28662.850806691862</v>
      </c>
    </row>
    <row r="79" spans="1:14" x14ac:dyDescent="0.35">
      <c r="B79" t="s">
        <v>61</v>
      </c>
      <c r="C79" s="24">
        <f>J179</f>
        <v>721.62480532325117</v>
      </c>
      <c r="G79" t="s">
        <v>61</v>
      </c>
      <c r="H79" s="24">
        <f>J244</f>
        <v>108.44285154107001</v>
      </c>
      <c r="M79" t="s">
        <v>61</v>
      </c>
      <c r="N79" s="33">
        <f>J312</f>
        <v>33856.712147674225</v>
      </c>
    </row>
    <row r="80" spans="1:14" x14ac:dyDescent="0.35">
      <c r="B80" t="s">
        <v>62</v>
      </c>
      <c r="C80" s="26">
        <f>J186</f>
        <v>839.62964392936465</v>
      </c>
      <c r="G80" t="s">
        <v>62</v>
      </c>
      <c r="H80" s="26">
        <f>J251</f>
        <v>120.64907839587849</v>
      </c>
      <c r="M80" t="s">
        <v>62</v>
      </c>
      <c r="N80" s="34">
        <f>J319</f>
        <v>39948.982232019203</v>
      </c>
    </row>
    <row r="82" spans="1:74" x14ac:dyDescent="0.35">
      <c r="C82" t="s">
        <v>71</v>
      </c>
    </row>
    <row r="83" spans="1:74" x14ac:dyDescent="0.35">
      <c r="B83" t="s">
        <v>55</v>
      </c>
      <c r="C83" s="29">
        <f>C77*2.5</f>
        <v>1748.0864147704833</v>
      </c>
    </row>
    <row r="84" spans="1:74" x14ac:dyDescent="0.35">
      <c r="B84" t="s">
        <v>56</v>
      </c>
      <c r="C84" s="22">
        <f>C78*2.5</f>
        <v>1668.7202387968753</v>
      </c>
    </row>
    <row r="85" spans="1:74" x14ac:dyDescent="0.35">
      <c r="B85" t="s">
        <v>61</v>
      </c>
      <c r="C85" s="25">
        <f>C79*2.5</f>
        <v>1804.0620133081279</v>
      </c>
    </row>
    <row r="86" spans="1:74" x14ac:dyDescent="0.35">
      <c r="B86" t="s">
        <v>62</v>
      </c>
      <c r="C86" s="27">
        <f>C80*2.5</f>
        <v>2099.0741098234116</v>
      </c>
    </row>
    <row r="88" spans="1:74" x14ac:dyDescent="0.35">
      <c r="C88" t="s">
        <v>72</v>
      </c>
    </row>
    <row r="89" spans="1:74" x14ac:dyDescent="0.35">
      <c r="B89" t="s">
        <v>55</v>
      </c>
      <c r="C89" s="29">
        <f>C77*4</f>
        <v>2796.9382636327732</v>
      </c>
    </row>
    <row r="90" spans="1:74" x14ac:dyDescent="0.35">
      <c r="B90" t="s">
        <v>56</v>
      </c>
      <c r="C90" s="22">
        <f>C78*4</f>
        <v>2669.9523820750005</v>
      </c>
    </row>
    <row r="91" spans="1:74" x14ac:dyDescent="0.35">
      <c r="B91" t="s">
        <v>61</v>
      </c>
      <c r="C91" s="25">
        <f>C79*4</f>
        <v>2886.4992212930047</v>
      </c>
    </row>
    <row r="92" spans="1:74" x14ac:dyDescent="0.35">
      <c r="B92" t="s">
        <v>62</v>
      </c>
      <c r="C92" s="27">
        <f>C80*4</f>
        <v>3358.5185757174586</v>
      </c>
    </row>
    <row r="94" spans="1:74" hidden="1" x14ac:dyDescent="0.35">
      <c r="A94" s="9" t="s">
        <v>46</v>
      </c>
      <c r="B94" s="9"/>
      <c r="C94" s="9"/>
      <c r="D94" s="9"/>
      <c r="E94" s="9"/>
      <c r="F94" s="9"/>
      <c r="G94" s="9"/>
      <c r="H94" s="9"/>
      <c r="I94" s="9"/>
      <c r="J94" s="9"/>
      <c r="M94" t="s">
        <v>49</v>
      </c>
      <c r="V94" t="s">
        <v>40</v>
      </c>
      <c r="AE94" t="s">
        <v>41</v>
      </c>
      <c r="AN94" t="s">
        <v>42</v>
      </c>
      <c r="AW94" t="s">
        <v>43</v>
      </c>
      <c r="BF94" t="s">
        <v>44</v>
      </c>
      <c r="BO94" t="s">
        <v>45</v>
      </c>
    </row>
    <row r="95" spans="1:74" hidden="1" x14ac:dyDescent="0.35">
      <c r="A95" s="9"/>
      <c r="B95" s="9" t="s">
        <v>25</v>
      </c>
      <c r="C95" s="9" t="s">
        <v>0</v>
      </c>
      <c r="D95" s="9" t="s">
        <v>1</v>
      </c>
      <c r="E95" s="9" t="s">
        <v>2</v>
      </c>
      <c r="F95" s="9" t="s">
        <v>3</v>
      </c>
      <c r="G95" s="9" t="s">
        <v>4</v>
      </c>
      <c r="H95" s="9" t="s">
        <v>5</v>
      </c>
      <c r="I95" s="9" t="s">
        <v>17</v>
      </c>
      <c r="J95" s="9" t="s">
        <v>47</v>
      </c>
      <c r="M95" t="s">
        <v>32</v>
      </c>
      <c r="N95" t="s">
        <v>33</v>
      </c>
      <c r="O95" t="s">
        <v>34</v>
      </c>
      <c r="P95" t="s">
        <v>35</v>
      </c>
      <c r="Q95" t="s">
        <v>36</v>
      </c>
      <c r="R95" t="s">
        <v>37</v>
      </c>
      <c r="S95" t="s">
        <v>38</v>
      </c>
      <c r="T95" t="s">
        <v>39</v>
      </c>
      <c r="V95" t="s">
        <v>32</v>
      </c>
      <c r="W95" t="s">
        <v>33</v>
      </c>
      <c r="X95" t="s">
        <v>34</v>
      </c>
      <c r="Y95" t="s">
        <v>35</v>
      </c>
      <c r="Z95" t="s">
        <v>36</v>
      </c>
      <c r="AA95" t="s">
        <v>37</v>
      </c>
      <c r="AB95" t="s">
        <v>38</v>
      </c>
      <c r="AC95" t="s">
        <v>39</v>
      </c>
      <c r="AE95" t="s">
        <v>32</v>
      </c>
      <c r="AF95" t="s">
        <v>33</v>
      </c>
      <c r="AG95" t="s">
        <v>34</v>
      </c>
      <c r="AH95" t="s">
        <v>35</v>
      </c>
      <c r="AI95" t="s">
        <v>36</v>
      </c>
      <c r="AJ95" t="s">
        <v>37</v>
      </c>
      <c r="AK95" t="s">
        <v>38</v>
      </c>
      <c r="AL95" t="s">
        <v>39</v>
      </c>
      <c r="AN95" t="s">
        <v>32</v>
      </c>
      <c r="AO95" t="s">
        <v>33</v>
      </c>
      <c r="AP95" t="s">
        <v>34</v>
      </c>
      <c r="AQ95" t="s">
        <v>35</v>
      </c>
      <c r="AR95" t="s">
        <v>36</v>
      </c>
      <c r="AS95" t="s">
        <v>37</v>
      </c>
      <c r="AT95" t="s">
        <v>38</v>
      </c>
      <c r="AU95" t="s">
        <v>39</v>
      </c>
      <c r="AW95" t="s">
        <v>32</v>
      </c>
      <c r="AX95" t="s">
        <v>33</v>
      </c>
      <c r="AY95" t="s">
        <v>34</v>
      </c>
      <c r="AZ95" t="s">
        <v>35</v>
      </c>
      <c r="BA95" t="s">
        <v>36</v>
      </c>
      <c r="BB95" t="s">
        <v>37</v>
      </c>
      <c r="BC95" t="s">
        <v>38</v>
      </c>
      <c r="BD95" t="s">
        <v>39</v>
      </c>
      <c r="BF95" t="s">
        <v>32</v>
      </c>
      <c r="BG95" t="s">
        <v>33</v>
      </c>
      <c r="BH95" t="s">
        <v>34</v>
      </c>
      <c r="BI95" t="s">
        <v>35</v>
      </c>
      <c r="BJ95" t="s">
        <v>36</v>
      </c>
      <c r="BK95" t="s">
        <v>37</v>
      </c>
      <c r="BL95" t="s">
        <v>38</v>
      </c>
      <c r="BM95" t="s">
        <v>39</v>
      </c>
      <c r="BO95" t="s">
        <v>32</v>
      </c>
      <c r="BP95" t="s">
        <v>33</v>
      </c>
      <c r="BQ95" t="s">
        <v>34</v>
      </c>
      <c r="BR95" t="s">
        <v>35</v>
      </c>
      <c r="BS95" t="s">
        <v>36</v>
      </c>
      <c r="BT95" t="s">
        <v>37</v>
      </c>
      <c r="BU95" t="s">
        <v>38</v>
      </c>
      <c r="BV95" t="s">
        <v>39</v>
      </c>
    </row>
    <row r="96" spans="1:74" hidden="1" x14ac:dyDescent="0.35">
      <c r="A96" s="9">
        <v>0</v>
      </c>
      <c r="B96" s="16">
        <f>M96</f>
        <v>133</v>
      </c>
      <c r="C96" s="16">
        <f t="shared" ref="C96:C127" si="15">N96</f>
        <v>235</v>
      </c>
      <c r="D96" s="16">
        <f t="shared" ref="D96:D127" si="16">O96</f>
        <v>728</v>
      </c>
      <c r="E96" s="16">
        <f t="shared" ref="E96:E127" si="17">P96</f>
        <v>472</v>
      </c>
      <c r="F96" s="16">
        <f t="shared" ref="F96:F127" si="18">Q96</f>
        <v>381</v>
      </c>
      <c r="G96" s="16">
        <f t="shared" ref="G96:G127" si="19">R96</f>
        <v>259</v>
      </c>
      <c r="H96" s="16">
        <f t="shared" ref="H96:H127" si="20">S96</f>
        <v>76</v>
      </c>
      <c r="I96" s="16">
        <f t="shared" ref="I96:I127" si="21">T96</f>
        <v>77</v>
      </c>
      <c r="J96" s="16">
        <f>SUM(B96:I96)</f>
        <v>2361</v>
      </c>
      <c r="L96">
        <v>0</v>
      </c>
      <c r="M96">
        <f t="shared" ref="M96:T96" si="22">B3</f>
        <v>133</v>
      </c>
      <c r="N96">
        <f t="shared" si="22"/>
        <v>235</v>
      </c>
      <c r="O96">
        <f t="shared" si="22"/>
        <v>728</v>
      </c>
      <c r="P96">
        <f t="shared" si="22"/>
        <v>472</v>
      </c>
      <c r="Q96">
        <f t="shared" si="22"/>
        <v>381</v>
      </c>
      <c r="R96">
        <f t="shared" si="22"/>
        <v>259</v>
      </c>
      <c r="S96">
        <f t="shared" si="22"/>
        <v>76</v>
      </c>
      <c r="T96">
        <f t="shared" si="22"/>
        <v>77</v>
      </c>
      <c r="V96">
        <v>0</v>
      </c>
      <c r="W96">
        <v>0</v>
      </c>
      <c r="X96">
        <v>0</v>
      </c>
      <c r="Y96">
        <v>0</v>
      </c>
      <c r="Z96">
        <v>0</v>
      </c>
      <c r="AA96">
        <f>($B$25-$B$26*2/3)/9*4</f>
        <v>266.66666666666669</v>
      </c>
      <c r="AB96">
        <v>0</v>
      </c>
      <c r="AC96">
        <v>0</v>
      </c>
      <c r="AE96">
        <v>0</v>
      </c>
      <c r="AF96">
        <v>0</v>
      </c>
      <c r="AG96">
        <v>0</v>
      </c>
      <c r="AH96">
        <v>0</v>
      </c>
      <c r="AI96">
        <v>0</v>
      </c>
      <c r="AJ96">
        <f>($B$25-$B$26*2/3)/9*3</f>
        <v>200</v>
      </c>
      <c r="AK96">
        <v>0</v>
      </c>
      <c r="AL96">
        <v>0</v>
      </c>
      <c r="AW96">
        <v>0</v>
      </c>
      <c r="AX96">
        <v>0</v>
      </c>
      <c r="AY96">
        <v>0</v>
      </c>
      <c r="AZ96">
        <v>0</v>
      </c>
      <c r="BA96">
        <v>0</v>
      </c>
      <c r="BB96">
        <f>$B$26/18*5</f>
        <v>41.666666666666671</v>
      </c>
      <c r="BC96">
        <v>0</v>
      </c>
      <c r="BD96">
        <v>0</v>
      </c>
      <c r="BF96">
        <v>0</v>
      </c>
      <c r="BG96">
        <v>0</v>
      </c>
      <c r="BH96">
        <v>0</v>
      </c>
      <c r="BI96">
        <v>0</v>
      </c>
      <c r="BJ96">
        <v>0</v>
      </c>
      <c r="BK96">
        <f>$B$26/18*4</f>
        <v>33.333333333333336</v>
      </c>
      <c r="BL96">
        <v>0</v>
      </c>
      <c r="BM96">
        <v>0</v>
      </c>
      <c r="BO96">
        <v>0</v>
      </c>
      <c r="BP96">
        <v>0</v>
      </c>
      <c r="BQ96">
        <v>0</v>
      </c>
      <c r="BR96">
        <v>0</v>
      </c>
      <c r="BS96">
        <v>0</v>
      </c>
      <c r="BT96">
        <f>$B$26/18*3</f>
        <v>25</v>
      </c>
      <c r="BU96">
        <v>0</v>
      </c>
      <c r="BV96">
        <v>0</v>
      </c>
    </row>
    <row r="97" spans="1:74" hidden="1" x14ac:dyDescent="0.35">
      <c r="A97" s="9">
        <v>1</v>
      </c>
      <c r="B97" s="16">
        <f t="shared" ref="B97:B127" si="23">M97</f>
        <v>136.18224807111071</v>
      </c>
      <c r="C97" s="16">
        <f t="shared" si="15"/>
        <v>240.6227691482031</v>
      </c>
      <c r="D97" s="16">
        <f t="shared" si="16"/>
        <v>745.41862102081643</v>
      </c>
      <c r="E97" s="16">
        <f t="shared" si="17"/>
        <v>483.29339165085901</v>
      </c>
      <c r="F97" s="16">
        <f t="shared" si="18"/>
        <v>390.11606402325697</v>
      </c>
      <c r="G97" s="16">
        <f t="shared" si="19"/>
        <v>265.19700940163659</v>
      </c>
      <c r="H97" s="16">
        <f t="shared" si="20"/>
        <v>77.818427469206114</v>
      </c>
      <c r="I97" s="16">
        <f t="shared" si="21"/>
        <v>78.842354146432513</v>
      </c>
      <c r="J97" s="16">
        <f t="shared" ref="J97:J156" si="24">SUM(B97:I97)</f>
        <v>2417.4908849315216</v>
      </c>
      <c r="L97">
        <v>1</v>
      </c>
      <c r="M97">
        <f t="shared" ref="M97:M126" si="25">M96*$B$43</f>
        <v>136.18224807111071</v>
      </c>
      <c r="N97">
        <f t="shared" ref="N97:N126" si="26">N96*$B$43</f>
        <v>240.6227691482031</v>
      </c>
      <c r="O97">
        <f t="shared" ref="O97:O126" si="27">O96*$B$43</f>
        <v>745.41862102081643</v>
      </c>
      <c r="P97">
        <f t="shared" ref="P97:P126" si="28">P96*$B$43</f>
        <v>483.29339165085901</v>
      </c>
      <c r="Q97">
        <f t="shared" ref="Q97:Q126" si="29">Q96*$B$43</f>
        <v>390.11606402325697</v>
      </c>
      <c r="R97">
        <f t="shared" ref="R97:R126" si="30">R96*$B$43</f>
        <v>265.19700940163659</v>
      </c>
      <c r="S97">
        <f t="shared" ref="S97:S126" si="31">S96*$B$43</f>
        <v>77.818427469206114</v>
      </c>
      <c r="T97">
        <f t="shared" ref="T97:T126" si="32">T96*$B$43</f>
        <v>78.842354146432513</v>
      </c>
      <c r="V97">
        <f t="shared" ref="V97:AC97" si="33">V96+M96*B$63-V96/B$72</f>
        <v>0.79800000000000004</v>
      </c>
      <c r="W97">
        <f t="shared" si="33"/>
        <v>0.98272727272727267</v>
      </c>
      <c r="X97">
        <f t="shared" si="33"/>
        <v>4.063898734177215</v>
      </c>
      <c r="Y97">
        <f t="shared" si="33"/>
        <v>8.7827848101265822</v>
      </c>
      <c r="Z97">
        <f t="shared" si="33"/>
        <v>12.262649006622519</v>
      </c>
      <c r="AA97">
        <f t="shared" si="33"/>
        <v>199.17070640176604</v>
      </c>
      <c r="AB97">
        <f t="shared" si="33"/>
        <v>4.5766423357664232</v>
      </c>
      <c r="AC97">
        <f t="shared" si="33"/>
        <v>4.8276404494382028</v>
      </c>
      <c r="AE97">
        <f t="shared" ref="AE97:AE128" si="34">AE96+V96/B$72-AE96/B$72</f>
        <v>0</v>
      </c>
      <c r="AF97">
        <f t="shared" ref="AF97:AF128" si="35">AF96+W96/C$72-AF96/C$72</f>
        <v>0</v>
      </c>
      <c r="AG97">
        <f t="shared" ref="AG97:AG128" si="36">AG96+X96/D$72-AG96/D$72</f>
        <v>0</v>
      </c>
      <c r="AH97">
        <f t="shared" ref="AH97:AH128" si="37">AH96+Y96/E$72-AH96/E$72</f>
        <v>0</v>
      </c>
      <c r="AI97">
        <f t="shared" ref="AI97:AI128" si="38">AI96+Z96/F$72-AI96/F$72</f>
        <v>0</v>
      </c>
      <c r="AJ97">
        <f t="shared" ref="AJ97:AJ128" si="39">AJ96+AA96/G$72-AJ96/G$72</f>
        <v>220</v>
      </c>
      <c r="AK97">
        <f t="shared" ref="AK97:AK128" si="40">AK96+AB96/H$72-AK96/H$72</f>
        <v>0</v>
      </c>
      <c r="AL97">
        <f t="shared" ref="AL97:AL128" si="41">AL96+AC96/I$72-AL96/I$72</f>
        <v>0</v>
      </c>
      <c r="AW97">
        <f>AW96+AN220/B$72-AW96/B$73</f>
        <v>0</v>
      </c>
      <c r="AX97">
        <f t="shared" ref="AX97:BD97" si="42">AX96+AO220/C$72-AX96/C$73</f>
        <v>0</v>
      </c>
      <c r="AY97">
        <f t="shared" si="42"/>
        <v>0</v>
      </c>
      <c r="AZ97">
        <f t="shared" si="42"/>
        <v>0</v>
      </c>
      <c r="BA97">
        <f t="shared" si="42"/>
        <v>0</v>
      </c>
      <c r="BB97">
        <f t="shared" si="42"/>
        <v>31.666666666666671</v>
      </c>
      <c r="BC97">
        <f t="shared" si="42"/>
        <v>0</v>
      </c>
      <c r="BD97">
        <f t="shared" si="42"/>
        <v>0</v>
      </c>
      <c r="BF97">
        <f t="shared" ref="BF97:BF128" si="43">BF96+AW96/B$73-BF96/B$73</f>
        <v>0</v>
      </c>
      <c r="BG97">
        <f t="shared" ref="BG97:BG128" si="44">BG96+AX96/C$73-BG96/C$73</f>
        <v>0</v>
      </c>
      <c r="BH97">
        <f t="shared" ref="BH97:BH128" si="45">BH96+AY96/D$73-BH96/D$73</f>
        <v>0</v>
      </c>
      <c r="BI97">
        <f t="shared" ref="BI97:BI128" si="46">BI96+AZ96/E$73-BI96/E$73</f>
        <v>0</v>
      </c>
      <c r="BJ97">
        <f t="shared" ref="BJ97:BJ128" si="47">BJ96+BA96/F$73-BJ96/F$73</f>
        <v>0</v>
      </c>
      <c r="BK97">
        <f t="shared" ref="BK97:BK128" si="48">BK96+BB96/G$73-BK96/G$73</f>
        <v>38.333333333333336</v>
      </c>
      <c r="BL97">
        <f t="shared" ref="BL97:BL128" si="49">BL96+BC96/H$73-BL96/H$73</f>
        <v>0</v>
      </c>
      <c r="BM97">
        <f t="shared" ref="BM97:BM128" si="50">BM96+BD96/I$73-BM96/I$73</f>
        <v>0</v>
      </c>
      <c r="BO97">
        <f t="shared" ref="BO97:BO128" si="51">BO96+BF96/B$73-BO96/B$73</f>
        <v>0</v>
      </c>
      <c r="BP97">
        <f t="shared" ref="BP97:BP128" si="52">BP96+BG96/C$73-BP96/C$73</f>
        <v>0</v>
      </c>
      <c r="BQ97">
        <f t="shared" ref="BQ97:BQ128" si="53">BQ96+BH96/D$73-BQ96/D$73</f>
        <v>0</v>
      </c>
      <c r="BR97">
        <f t="shared" ref="BR97:BR128" si="54">BR96+BI96/E$73-BR96/E$73</f>
        <v>0</v>
      </c>
      <c r="BS97">
        <f t="shared" ref="BS97:BS128" si="55">BS96+BJ96/F$73-BS96/F$73</f>
        <v>0</v>
      </c>
      <c r="BT97">
        <f>BT96+BK96/G$73-BT96/G$73</f>
        <v>30</v>
      </c>
      <c r="BU97">
        <f t="shared" ref="BU97:BU128" si="56">BU96+BL96/H$73-BU96/H$73</f>
        <v>0</v>
      </c>
      <c r="BV97">
        <f t="shared" ref="BV97:BV128" si="57">BV96+BM96/I$73-BV96/I$73</f>
        <v>0</v>
      </c>
    </row>
    <row r="98" spans="1:74" hidden="1" x14ac:dyDescent="0.35">
      <c r="A98" s="9">
        <v>2</v>
      </c>
      <c r="B98" s="16">
        <f t="shared" si="23"/>
        <v>139.4406367646732</v>
      </c>
      <c r="C98" s="16">
        <f t="shared" si="15"/>
        <v>246.38007247893381</v>
      </c>
      <c r="D98" s="16">
        <f t="shared" si="16"/>
        <v>763.25401176452681</v>
      </c>
      <c r="E98" s="16">
        <f t="shared" si="17"/>
        <v>494.85699663853939</v>
      </c>
      <c r="F98" s="16">
        <f t="shared" si="18"/>
        <v>399.45024516797355</v>
      </c>
      <c r="G98" s="16">
        <f t="shared" si="19"/>
        <v>271.54229264699512</v>
      </c>
      <c r="H98" s="16">
        <f t="shared" si="20"/>
        <v>79.680363865527525</v>
      </c>
      <c r="I98" s="16">
        <f t="shared" si="21"/>
        <v>80.72878970586342</v>
      </c>
      <c r="J98" s="16">
        <f t="shared" si="24"/>
        <v>2475.3334090330327</v>
      </c>
      <c r="L98">
        <v>2</v>
      </c>
      <c r="M98">
        <f t="shared" si="25"/>
        <v>139.4406367646732</v>
      </c>
      <c r="N98">
        <f t="shared" si="26"/>
        <v>246.38007247893381</v>
      </c>
      <c r="O98">
        <f t="shared" si="27"/>
        <v>763.25401176452681</v>
      </c>
      <c r="P98">
        <f t="shared" si="28"/>
        <v>494.85699663853939</v>
      </c>
      <c r="Q98">
        <f t="shared" si="29"/>
        <v>399.45024516797355</v>
      </c>
      <c r="R98">
        <f t="shared" si="30"/>
        <v>271.54229264699512</v>
      </c>
      <c r="S98">
        <f t="shared" si="31"/>
        <v>79.680363865527525</v>
      </c>
      <c r="T98">
        <f t="shared" si="32"/>
        <v>80.72878970586342</v>
      </c>
      <c r="V98">
        <f t="shared" ref="V98:V129" si="58">V97+M98*B$63-V97/B$72</f>
        <v>1.3686438205880394</v>
      </c>
      <c r="W98">
        <f t="shared" ref="W98:W129" si="59">W97+N98*C$63-W97/C$72</f>
        <v>1.685468181881602</v>
      </c>
      <c r="X98">
        <f t="shared" ref="X98:X129" si="60">X97+O98*D$63-X97/D$72</f>
        <v>6.9699622682045108</v>
      </c>
      <c r="Y98">
        <f t="shared" ref="Y98:Y129" si="61">Y97+P98*E$63-Y97/E$72</f>
        <v>15.063288418463959</v>
      </c>
      <c r="Z98">
        <f t="shared" ref="Z98:Z129" si="62">Z97+Q98*F$63-Z97/F$72</f>
        <v>21.031577427260608</v>
      </c>
      <c r="AA98">
        <f t="shared" ref="AA98:AA129" si="63">AA97+R98*G$63-AA97/G$72</f>
        <v>152.52905284810109</v>
      </c>
      <c r="AB98">
        <f t="shared" ref="AB98:AB129" si="64">AB97+S98*H$63-AB97/H$72</f>
        <v>8.1267372400773858</v>
      </c>
      <c r="AC98">
        <f t="shared" ref="AC98:AC129" si="65">AC97+T98*I$63-AC97/I$72</f>
        <v>8.8545690624575037</v>
      </c>
      <c r="AE98">
        <f t="shared" si="34"/>
        <v>0.26600000000000001</v>
      </c>
      <c r="AF98">
        <f t="shared" si="35"/>
        <v>0.32757575757575758</v>
      </c>
      <c r="AG98">
        <f t="shared" si="36"/>
        <v>1.3546329113924049</v>
      </c>
      <c r="AH98">
        <f t="shared" si="37"/>
        <v>2.9275949367088607</v>
      </c>
      <c r="AI98">
        <f t="shared" si="38"/>
        <v>4.087549668874173</v>
      </c>
      <c r="AJ98">
        <f t="shared" si="39"/>
        <v>213.75121192052984</v>
      </c>
      <c r="AK98">
        <f t="shared" si="40"/>
        <v>1.2481751824817517</v>
      </c>
      <c r="AL98">
        <f t="shared" si="41"/>
        <v>1.0344943820224719</v>
      </c>
      <c r="AW98">
        <f t="shared" ref="AW98:BD98" si="66">AW97+AN221/B$72-AW97/B$73</f>
        <v>0</v>
      </c>
      <c r="AX98">
        <f t="shared" si="66"/>
        <v>0</v>
      </c>
      <c r="AY98">
        <f t="shared" si="66"/>
        <v>0</v>
      </c>
      <c r="AZ98">
        <f t="shared" si="66"/>
        <v>0</v>
      </c>
      <c r="BA98">
        <f t="shared" si="66"/>
        <v>0</v>
      </c>
      <c r="BB98">
        <f t="shared" si="66"/>
        <v>27.966666666666665</v>
      </c>
      <c r="BC98">
        <f t="shared" si="66"/>
        <v>0</v>
      </c>
      <c r="BD98">
        <f t="shared" si="66"/>
        <v>0</v>
      </c>
      <c r="BF98">
        <f t="shared" si="43"/>
        <v>0</v>
      </c>
      <c r="BG98">
        <f t="shared" si="44"/>
        <v>0</v>
      </c>
      <c r="BH98">
        <f t="shared" si="45"/>
        <v>0</v>
      </c>
      <c r="BI98">
        <f t="shared" si="46"/>
        <v>0</v>
      </c>
      <c r="BJ98">
        <f t="shared" si="47"/>
        <v>0</v>
      </c>
      <c r="BK98">
        <f t="shared" si="48"/>
        <v>34.333333333333343</v>
      </c>
      <c r="BL98">
        <f t="shared" si="49"/>
        <v>0</v>
      </c>
      <c r="BM98">
        <f t="shared" si="50"/>
        <v>0</v>
      </c>
      <c r="BO98">
        <f t="shared" si="51"/>
        <v>0</v>
      </c>
      <c r="BP98">
        <f t="shared" si="52"/>
        <v>0</v>
      </c>
      <c r="BQ98">
        <f t="shared" si="53"/>
        <v>0</v>
      </c>
      <c r="BR98">
        <f t="shared" si="54"/>
        <v>0</v>
      </c>
      <c r="BS98">
        <f t="shared" si="55"/>
        <v>0</v>
      </c>
      <c r="BT98">
        <f t="shared" ref="BT98:BT128" si="67">BT97+BK97/G$73-BT97/G$73</f>
        <v>35</v>
      </c>
      <c r="BU98">
        <f t="shared" si="56"/>
        <v>0</v>
      </c>
      <c r="BV98">
        <f t="shared" si="57"/>
        <v>0</v>
      </c>
    </row>
    <row r="99" spans="1:74" hidden="1" x14ac:dyDescent="0.35">
      <c r="A99" s="9">
        <v>3</v>
      </c>
      <c r="B99" s="16">
        <f t="shared" si="23"/>
        <v>142.7769878727847</v>
      </c>
      <c r="C99" s="16">
        <f t="shared" si="15"/>
        <v>252.27512894815337</v>
      </c>
      <c r="D99" s="16">
        <f t="shared" si="16"/>
        <v>781.51614414576864</v>
      </c>
      <c r="E99" s="16">
        <f t="shared" si="17"/>
        <v>506.69728027033352</v>
      </c>
      <c r="F99" s="16">
        <f t="shared" si="18"/>
        <v>409.00776225211246</v>
      </c>
      <c r="G99" s="16">
        <f t="shared" si="19"/>
        <v>278.03939743647538</v>
      </c>
      <c r="H99" s="16">
        <f t="shared" si="20"/>
        <v>81.586850213019801</v>
      </c>
      <c r="I99" s="16">
        <f t="shared" si="21"/>
        <v>82.660361400033224</v>
      </c>
      <c r="J99" s="16">
        <f t="shared" si="24"/>
        <v>2534.5599125386807</v>
      </c>
      <c r="L99">
        <v>3</v>
      </c>
      <c r="M99">
        <f t="shared" si="25"/>
        <v>142.7769878727847</v>
      </c>
      <c r="N99">
        <f t="shared" si="26"/>
        <v>252.27512894815337</v>
      </c>
      <c r="O99">
        <f t="shared" si="27"/>
        <v>781.51614414576864</v>
      </c>
      <c r="P99">
        <f t="shared" si="28"/>
        <v>506.69728027033352</v>
      </c>
      <c r="Q99">
        <f t="shared" si="29"/>
        <v>409.00776225211246</v>
      </c>
      <c r="R99">
        <f t="shared" si="30"/>
        <v>278.03939743647538</v>
      </c>
      <c r="S99">
        <f t="shared" si="31"/>
        <v>81.586850213019801</v>
      </c>
      <c r="T99">
        <f t="shared" si="32"/>
        <v>82.660361400033224</v>
      </c>
      <c r="V99">
        <f t="shared" si="58"/>
        <v>1.7690911409620678</v>
      </c>
      <c r="W99">
        <f t="shared" si="59"/>
        <v>2.1786141756436486</v>
      </c>
      <c r="X99">
        <f t="shared" si="60"/>
        <v>9.0092822661652505</v>
      </c>
      <c r="Y99">
        <f t="shared" si="61"/>
        <v>19.470610025778381</v>
      </c>
      <c r="Z99">
        <f t="shared" si="62"/>
        <v>27.185142509201999</v>
      </c>
      <c r="AA99">
        <f t="shared" si="63"/>
        <v>120.1935635321602</v>
      </c>
      <c r="AB99">
        <f t="shared" si="64"/>
        <v>10.823431102824395</v>
      </c>
      <c r="AC99">
        <f t="shared" si="65"/>
        <v>12.139687435567009</v>
      </c>
      <c r="AE99">
        <f t="shared" si="34"/>
        <v>0.63354794019601313</v>
      </c>
      <c r="AF99">
        <f t="shared" si="35"/>
        <v>0.78020656567770563</v>
      </c>
      <c r="AG99">
        <f t="shared" si="36"/>
        <v>3.226409363663107</v>
      </c>
      <c r="AH99">
        <f t="shared" si="37"/>
        <v>6.9728260972938934</v>
      </c>
      <c r="AI99">
        <f t="shared" si="38"/>
        <v>9.7355589216696519</v>
      </c>
      <c r="AJ99">
        <f t="shared" si="39"/>
        <v>195.3845641988012</v>
      </c>
      <c r="AK99">
        <f t="shared" si="40"/>
        <v>3.1241466527351065</v>
      </c>
      <c r="AL99">
        <f t="shared" si="41"/>
        <v>2.7102246706871216</v>
      </c>
      <c r="AW99">
        <f t="shared" ref="AW99:BD99" si="68">AW98+AN222/B$72-AW98/B$73</f>
        <v>0</v>
      </c>
      <c r="AX99">
        <f t="shared" si="68"/>
        <v>0</v>
      </c>
      <c r="AY99">
        <f t="shared" si="68"/>
        <v>0</v>
      </c>
      <c r="AZ99">
        <f t="shared" si="68"/>
        <v>0</v>
      </c>
      <c r="BA99">
        <f t="shared" si="68"/>
        <v>0</v>
      </c>
      <c r="BB99">
        <f t="shared" si="68"/>
        <v>27.176666666666666</v>
      </c>
      <c r="BC99">
        <f t="shared" si="68"/>
        <v>0</v>
      </c>
      <c r="BD99">
        <f t="shared" si="68"/>
        <v>0</v>
      </c>
      <c r="BF99">
        <f t="shared" si="43"/>
        <v>0</v>
      </c>
      <c r="BG99">
        <f t="shared" si="44"/>
        <v>0</v>
      </c>
      <c r="BH99">
        <f t="shared" si="45"/>
        <v>0</v>
      </c>
      <c r="BI99">
        <f t="shared" si="46"/>
        <v>0</v>
      </c>
      <c r="BJ99">
        <f t="shared" si="47"/>
        <v>0</v>
      </c>
      <c r="BK99">
        <f t="shared" si="48"/>
        <v>30.513333333333339</v>
      </c>
      <c r="BL99">
        <f t="shared" si="49"/>
        <v>0</v>
      </c>
      <c r="BM99">
        <f t="shared" si="50"/>
        <v>0</v>
      </c>
      <c r="BO99">
        <f t="shared" si="51"/>
        <v>0</v>
      </c>
      <c r="BP99">
        <f t="shared" si="52"/>
        <v>0</v>
      </c>
      <c r="BQ99">
        <f t="shared" si="53"/>
        <v>0</v>
      </c>
      <c r="BR99">
        <f t="shared" si="54"/>
        <v>0</v>
      </c>
      <c r="BS99">
        <f t="shared" si="55"/>
        <v>0</v>
      </c>
      <c r="BT99">
        <f t="shared" si="67"/>
        <v>34.600000000000009</v>
      </c>
      <c r="BU99">
        <f t="shared" si="56"/>
        <v>0</v>
      </c>
      <c r="BV99">
        <f t="shared" si="57"/>
        <v>0</v>
      </c>
    </row>
    <row r="100" spans="1:74" hidden="1" x14ac:dyDescent="0.35">
      <c r="A100" s="9">
        <v>4</v>
      </c>
      <c r="B100" s="16">
        <f t="shared" si="23"/>
        <v>146.1931667769739</v>
      </c>
      <c r="C100" s="16">
        <f t="shared" si="15"/>
        <v>258.31123453074332</v>
      </c>
      <c r="D100" s="16">
        <f t="shared" si="16"/>
        <v>800.2152286739622</v>
      </c>
      <c r="E100" s="16">
        <f t="shared" si="17"/>
        <v>518.82086254685464</v>
      </c>
      <c r="F100" s="16">
        <f t="shared" si="18"/>
        <v>418.79395896260934</v>
      </c>
      <c r="G100" s="16">
        <f t="shared" si="19"/>
        <v>284.69195635515962</v>
      </c>
      <c r="H100" s="16">
        <f t="shared" si="20"/>
        <v>83.538952443985053</v>
      </c>
      <c r="I100" s="16">
        <f t="shared" si="21"/>
        <v>84.638149186669082</v>
      </c>
      <c r="J100" s="16">
        <f t="shared" si="24"/>
        <v>2595.2035094769572</v>
      </c>
      <c r="L100">
        <v>4</v>
      </c>
      <c r="M100">
        <f t="shared" si="25"/>
        <v>146.1931667769739</v>
      </c>
      <c r="N100">
        <f t="shared" si="26"/>
        <v>258.31123453074332</v>
      </c>
      <c r="O100">
        <f t="shared" si="27"/>
        <v>800.2152286739622</v>
      </c>
      <c r="P100">
        <f t="shared" si="28"/>
        <v>518.82086254685464</v>
      </c>
      <c r="Q100">
        <f t="shared" si="29"/>
        <v>418.79395896260934</v>
      </c>
      <c r="R100">
        <f t="shared" si="30"/>
        <v>284.69195635515962</v>
      </c>
      <c r="S100">
        <f t="shared" si="31"/>
        <v>83.538952443985053</v>
      </c>
      <c r="T100">
        <f t="shared" si="32"/>
        <v>84.638149186669082</v>
      </c>
      <c r="V100">
        <f t="shared" si="58"/>
        <v>2.0565530946365551</v>
      </c>
      <c r="W100">
        <f t="shared" si="59"/>
        <v>2.5326200675576618</v>
      </c>
      <c r="X100">
        <f t="shared" si="60"/>
        <v>10.473212428648782</v>
      </c>
      <c r="Y100">
        <f t="shared" si="61"/>
        <v>22.63441513883803</v>
      </c>
      <c r="Z100">
        <f t="shared" si="62"/>
        <v>31.602492184224833</v>
      </c>
      <c r="AA100">
        <f t="shared" si="63"/>
        <v>97.879894219724804</v>
      </c>
      <c r="AB100">
        <f t="shared" si="64"/>
        <v>12.902216604503769</v>
      </c>
      <c r="AC100">
        <f t="shared" si="65"/>
        <v>14.844852499103283</v>
      </c>
      <c r="AE100">
        <f t="shared" si="34"/>
        <v>1.0120623404513647</v>
      </c>
      <c r="AF100">
        <f t="shared" si="35"/>
        <v>1.2463424356663533</v>
      </c>
      <c r="AG100">
        <f t="shared" si="36"/>
        <v>5.1540336644971552</v>
      </c>
      <c r="AH100">
        <f t="shared" si="37"/>
        <v>11.138754073455388</v>
      </c>
      <c r="AI100">
        <f t="shared" si="38"/>
        <v>15.552086784180435</v>
      </c>
      <c r="AJ100">
        <f t="shared" si="39"/>
        <v>172.82726399880892</v>
      </c>
      <c r="AK100">
        <f t="shared" si="40"/>
        <v>5.2239515027594585</v>
      </c>
      <c r="AL100">
        <f t="shared" si="41"/>
        <v>4.7308238345899536</v>
      </c>
      <c r="AW100">
        <f t="shared" ref="AW100:BD100" si="69">AW99+AN223/B$72-AW99/B$73</f>
        <v>2.9555555555555555E-3</v>
      </c>
      <c r="AX100">
        <f t="shared" si="69"/>
        <v>3.639730639730639E-3</v>
      </c>
      <c r="AY100">
        <f t="shared" si="69"/>
        <v>1.0034317862165963E-2</v>
      </c>
      <c r="AZ100">
        <f t="shared" si="69"/>
        <v>3.9034599156118142E-2</v>
      </c>
      <c r="BA100">
        <f t="shared" si="69"/>
        <v>6.8125827814569551E-2</v>
      </c>
      <c r="BB100">
        <f t="shared" si="69"/>
        <v>27.193695752759382</v>
      </c>
      <c r="BC100">
        <f t="shared" si="69"/>
        <v>2.9708632442540871E-2</v>
      </c>
      <c r="BD100">
        <f t="shared" si="69"/>
        <v>1.741750745241917E-2</v>
      </c>
      <c r="BF100">
        <f t="shared" si="43"/>
        <v>0</v>
      </c>
      <c r="BG100">
        <f t="shared" si="44"/>
        <v>0</v>
      </c>
      <c r="BH100">
        <f t="shared" si="45"/>
        <v>0</v>
      </c>
      <c r="BI100">
        <f t="shared" si="46"/>
        <v>0</v>
      </c>
      <c r="BJ100">
        <f t="shared" si="47"/>
        <v>0</v>
      </c>
      <c r="BK100">
        <f t="shared" si="48"/>
        <v>28.511333333333329</v>
      </c>
      <c r="BL100">
        <f t="shared" si="49"/>
        <v>0</v>
      </c>
      <c r="BM100">
        <f t="shared" si="50"/>
        <v>0</v>
      </c>
      <c r="BO100">
        <f t="shared" si="51"/>
        <v>0</v>
      </c>
      <c r="BP100">
        <f t="shared" si="52"/>
        <v>0</v>
      </c>
      <c r="BQ100">
        <f t="shared" si="53"/>
        <v>0</v>
      </c>
      <c r="BR100">
        <f t="shared" si="54"/>
        <v>0</v>
      </c>
      <c r="BS100">
        <f t="shared" si="55"/>
        <v>0</v>
      </c>
      <c r="BT100">
        <f t="shared" si="67"/>
        <v>32.14800000000001</v>
      </c>
      <c r="BU100">
        <f t="shared" si="56"/>
        <v>0</v>
      </c>
      <c r="BV100">
        <f t="shared" si="57"/>
        <v>0</v>
      </c>
    </row>
    <row r="101" spans="1:74" hidden="1" x14ac:dyDescent="0.35">
      <c r="A101" s="9">
        <v>5</v>
      </c>
      <c r="B101" s="16">
        <f t="shared" si="23"/>
        <v>149.69108349115126</v>
      </c>
      <c r="C101" s="16">
        <f t="shared" si="15"/>
        <v>264.49176406331236</v>
      </c>
      <c r="D101" s="16">
        <f t="shared" si="16"/>
        <v>819.36172016209093</v>
      </c>
      <c r="E101" s="16">
        <f t="shared" si="17"/>
        <v>531.23452186333373</v>
      </c>
      <c r="F101" s="16">
        <f t="shared" si="18"/>
        <v>428.8143068430723</v>
      </c>
      <c r="G101" s="16">
        <f t="shared" si="19"/>
        <v>291.50368890382077</v>
      </c>
      <c r="H101" s="16">
        <f t="shared" si="20"/>
        <v>85.537761994943551</v>
      </c>
      <c r="I101" s="16">
        <f t="shared" si="21"/>
        <v>86.663258863298083</v>
      </c>
      <c r="J101" s="16">
        <f t="shared" si="24"/>
        <v>2657.2981061850223</v>
      </c>
      <c r="L101">
        <v>5</v>
      </c>
      <c r="M101">
        <f t="shared" si="25"/>
        <v>149.69108349115126</v>
      </c>
      <c r="N101">
        <f t="shared" si="26"/>
        <v>264.49176406331236</v>
      </c>
      <c r="O101">
        <f t="shared" si="27"/>
        <v>819.36172016209093</v>
      </c>
      <c r="P101">
        <f t="shared" si="28"/>
        <v>531.23452186333373</v>
      </c>
      <c r="Q101">
        <f t="shared" si="29"/>
        <v>428.8143068430723</v>
      </c>
      <c r="R101">
        <f t="shared" si="30"/>
        <v>291.50368890382077</v>
      </c>
      <c r="S101">
        <f t="shared" si="31"/>
        <v>85.537761994943551</v>
      </c>
      <c r="T101">
        <f t="shared" si="32"/>
        <v>86.663258863298083</v>
      </c>
      <c r="V101">
        <f t="shared" si="58"/>
        <v>2.2691818973712778</v>
      </c>
      <c r="W101">
        <f t="shared" si="59"/>
        <v>2.7944698462728987</v>
      </c>
      <c r="X101">
        <f t="shared" si="60"/>
        <v>11.556046917725544</v>
      </c>
      <c r="Y101">
        <f t="shared" si="61"/>
        <v>24.974606891787808</v>
      </c>
      <c r="Z101">
        <f t="shared" si="62"/>
        <v>34.869901177500871</v>
      </c>
      <c r="AA101">
        <f t="shared" si="63"/>
        <v>82.589183517442166</v>
      </c>
      <c r="AB101">
        <f t="shared" si="64"/>
        <v>14.534426874304748</v>
      </c>
      <c r="AC101">
        <f t="shared" si="65"/>
        <v>17.097306885251172</v>
      </c>
      <c r="AE101">
        <f t="shared" si="34"/>
        <v>1.3602259251797613</v>
      </c>
      <c r="AF101">
        <f t="shared" si="35"/>
        <v>1.6751016462967896</v>
      </c>
      <c r="AG101">
        <f t="shared" si="36"/>
        <v>6.9270932525476985</v>
      </c>
      <c r="AH101">
        <f t="shared" si="37"/>
        <v>14.970641095249603</v>
      </c>
      <c r="AI101">
        <f t="shared" si="38"/>
        <v>20.902221917528571</v>
      </c>
      <c r="AJ101">
        <f t="shared" si="39"/>
        <v>150.34305306508367</v>
      </c>
      <c r="AK101">
        <f t="shared" si="40"/>
        <v>7.3180238032351799</v>
      </c>
      <c r="AL101">
        <f t="shared" si="41"/>
        <v>6.8981156912713812</v>
      </c>
      <c r="AW101">
        <f t="shared" ref="AW101:BD101" si="70">AW100+AN224/B$72-AW100/B$73</f>
        <v>1.019201415032607E-2</v>
      </c>
      <c r="AX101">
        <f t="shared" si="70"/>
        <v>1.2551341189909412E-2</v>
      </c>
      <c r="AY101">
        <f t="shared" si="70"/>
        <v>3.4602601006037077E-2</v>
      </c>
      <c r="AZ101">
        <f t="shared" si="70"/>
        <v>0.13460792039711125</v>
      </c>
      <c r="BA101">
        <f t="shared" si="70"/>
        <v>0.23492686503003507</v>
      </c>
      <c r="BB101">
        <f t="shared" si="70"/>
        <v>26.992828202139886</v>
      </c>
      <c r="BC101">
        <f t="shared" si="70"/>
        <v>0.11082044857516056</v>
      </c>
      <c r="BD101">
        <f t="shared" si="70"/>
        <v>6.80252718942711E-2</v>
      </c>
      <c r="BF101">
        <f t="shared" si="43"/>
        <v>1.7733333333333331E-3</v>
      </c>
      <c r="BG101">
        <f t="shared" si="44"/>
        <v>2.1838383838383834E-3</v>
      </c>
      <c r="BH101">
        <f t="shared" si="45"/>
        <v>6.0205907172995775E-3</v>
      </c>
      <c r="BI101">
        <f t="shared" si="46"/>
        <v>2.3420759493670885E-2</v>
      </c>
      <c r="BJ101">
        <f t="shared" si="47"/>
        <v>4.0875496688741728E-2</v>
      </c>
      <c r="BK101">
        <f t="shared" si="48"/>
        <v>27.720750784988962</v>
      </c>
      <c r="BL101">
        <f t="shared" si="49"/>
        <v>1.4854316221270435E-2</v>
      </c>
      <c r="BM101">
        <f t="shared" si="50"/>
        <v>8.7087537262095852E-3</v>
      </c>
      <c r="BO101">
        <f t="shared" si="51"/>
        <v>0</v>
      </c>
      <c r="BP101">
        <f t="shared" si="52"/>
        <v>0</v>
      </c>
      <c r="BQ101">
        <f t="shared" si="53"/>
        <v>0</v>
      </c>
      <c r="BR101">
        <f t="shared" si="54"/>
        <v>0</v>
      </c>
      <c r="BS101">
        <f t="shared" si="55"/>
        <v>0</v>
      </c>
      <c r="BT101">
        <f t="shared" si="67"/>
        <v>29.965999999999998</v>
      </c>
      <c r="BU101">
        <f t="shared" si="56"/>
        <v>0</v>
      </c>
      <c r="BV101">
        <f t="shared" si="57"/>
        <v>0</v>
      </c>
    </row>
    <row r="102" spans="1:74" hidden="1" x14ac:dyDescent="0.35">
      <c r="A102" s="9">
        <v>6</v>
      </c>
      <c r="B102" s="16">
        <f t="shared" si="23"/>
        <v>153.27269372951355</v>
      </c>
      <c r="C102" s="16">
        <f t="shared" si="15"/>
        <v>270.82017313109537</v>
      </c>
      <c r="D102" s="16">
        <f t="shared" si="16"/>
        <v>838.96632357207409</v>
      </c>
      <c r="E102" s="16">
        <f t="shared" si="17"/>
        <v>543.94519879947666</v>
      </c>
      <c r="F102" s="16">
        <f t="shared" si="18"/>
        <v>439.07440835296728</v>
      </c>
      <c r="G102" s="16">
        <f t="shared" si="19"/>
        <v>298.4784035785263</v>
      </c>
      <c r="H102" s="16">
        <f t="shared" si="20"/>
        <v>87.584396416864863</v>
      </c>
      <c r="I102" s="16">
        <f t="shared" si="21"/>
        <v>88.736822685507832</v>
      </c>
      <c r="J102" s="16">
        <f t="shared" si="24"/>
        <v>2720.8784202660258</v>
      </c>
      <c r="L102">
        <v>6</v>
      </c>
      <c r="M102">
        <f t="shared" si="25"/>
        <v>153.27269372951355</v>
      </c>
      <c r="N102">
        <f t="shared" si="26"/>
        <v>270.82017313109537</v>
      </c>
      <c r="O102">
        <f t="shared" si="27"/>
        <v>838.96632357207409</v>
      </c>
      <c r="P102">
        <f t="shared" si="28"/>
        <v>543.94519879947666</v>
      </c>
      <c r="Q102">
        <f t="shared" si="29"/>
        <v>439.07440835296728</v>
      </c>
      <c r="R102">
        <f t="shared" si="30"/>
        <v>298.4784035785263</v>
      </c>
      <c r="S102">
        <f t="shared" si="31"/>
        <v>87.584396416864863</v>
      </c>
      <c r="T102">
        <f t="shared" si="32"/>
        <v>88.736822685507832</v>
      </c>
      <c r="V102">
        <f t="shared" si="58"/>
        <v>2.4324240939579331</v>
      </c>
      <c r="W102">
        <f t="shared" si="59"/>
        <v>2.9955006215180284</v>
      </c>
      <c r="X102">
        <f t="shared" si="60"/>
        <v>12.387374932854385</v>
      </c>
      <c r="Y102">
        <f t="shared" si="61"/>
        <v>26.771249854886776</v>
      </c>
      <c r="Z102">
        <f t="shared" si="62"/>
        <v>37.378399623380851</v>
      </c>
      <c r="AA102">
        <f t="shared" si="63"/>
        <v>72.22241231709333</v>
      </c>
      <c r="AB102">
        <f t="shared" si="64"/>
        <v>15.844735122142328</v>
      </c>
      <c r="AC102">
        <f t="shared" si="65"/>
        <v>18.997097936478948</v>
      </c>
      <c r="AE102">
        <f t="shared" si="34"/>
        <v>1.6632112492436004</v>
      </c>
      <c r="AF102">
        <f t="shared" si="35"/>
        <v>2.0482243796221593</v>
      </c>
      <c r="AG102">
        <f t="shared" si="36"/>
        <v>8.4700778076069803</v>
      </c>
      <c r="AH102">
        <f t="shared" si="37"/>
        <v>18.305296360762341</v>
      </c>
      <c r="AI102">
        <f t="shared" si="38"/>
        <v>25.558115004186003</v>
      </c>
      <c r="AJ102">
        <f t="shared" si="39"/>
        <v>130.01689220079123</v>
      </c>
      <c r="AK102">
        <f t="shared" si="40"/>
        <v>9.2861337317086985</v>
      </c>
      <c r="AL102">
        <f t="shared" si="41"/>
        <v>9.0836566614099077</v>
      </c>
      <c r="AW102">
        <f t="shared" ref="AW102:BD102" si="71">AW101+AN225/B$72-AW101/B$73</f>
        <v>2.1328470728325933E-2</v>
      </c>
      <c r="AX102">
        <f t="shared" si="71"/>
        <v>2.6265751717156907E-2</v>
      </c>
      <c r="AY102">
        <f t="shared" si="71"/>
        <v>7.2411650120951992E-2</v>
      </c>
      <c r="AZ102">
        <f t="shared" si="71"/>
        <v>0.28168927629469231</v>
      </c>
      <c r="BA102">
        <f t="shared" si="71"/>
        <v>0.49162321501782602</v>
      </c>
      <c r="BB102">
        <f t="shared" si="71"/>
        <v>26.225730547552665</v>
      </c>
      <c r="BC102">
        <f t="shared" si="71"/>
        <v>0.24954245548666767</v>
      </c>
      <c r="BD102">
        <f t="shared" si="71"/>
        <v>0.16027009743707596</v>
      </c>
      <c r="BF102">
        <f t="shared" si="43"/>
        <v>6.824541823528975E-3</v>
      </c>
      <c r="BG102">
        <f t="shared" si="44"/>
        <v>8.4043400674809997E-3</v>
      </c>
      <c r="BH102">
        <f t="shared" si="45"/>
        <v>2.3169796890542074E-2</v>
      </c>
      <c r="BI102">
        <f t="shared" si="46"/>
        <v>9.0133056035735098E-2</v>
      </c>
      <c r="BJ102">
        <f t="shared" si="47"/>
        <v>0.15730631769351772</v>
      </c>
      <c r="BK102">
        <f t="shared" si="48"/>
        <v>27.283997235279514</v>
      </c>
      <c r="BL102">
        <f t="shared" si="49"/>
        <v>6.2837382398215499E-2</v>
      </c>
      <c r="BM102">
        <f t="shared" si="50"/>
        <v>3.8367012810240339E-2</v>
      </c>
      <c r="BO102">
        <f t="shared" si="51"/>
        <v>1.0639999999999998E-3</v>
      </c>
      <c r="BP102">
        <f t="shared" si="52"/>
        <v>1.3103030303030299E-3</v>
      </c>
      <c r="BQ102">
        <f t="shared" si="53"/>
        <v>3.6123544303797465E-3</v>
      </c>
      <c r="BR102">
        <f t="shared" si="54"/>
        <v>1.405245569620253E-2</v>
      </c>
      <c r="BS102">
        <f t="shared" si="55"/>
        <v>2.4525298013245034E-2</v>
      </c>
      <c r="BT102">
        <f t="shared" si="67"/>
        <v>28.618850470993372</v>
      </c>
      <c r="BU102">
        <f t="shared" si="56"/>
        <v>7.4271581106352177E-3</v>
      </c>
      <c r="BV102">
        <f t="shared" si="57"/>
        <v>4.3543768631047926E-3</v>
      </c>
    </row>
    <row r="103" spans="1:74" hidden="1" x14ac:dyDescent="0.35">
      <c r="A103" s="9">
        <v>7</v>
      </c>
      <c r="B103" s="16">
        <f t="shared" si="23"/>
        <v>156.93999999999988</v>
      </c>
      <c r="C103" s="16">
        <f t="shared" si="15"/>
        <v>277.29999999999984</v>
      </c>
      <c r="D103" s="16">
        <f t="shared" si="16"/>
        <v>859.0399999999994</v>
      </c>
      <c r="E103" s="16">
        <f t="shared" si="17"/>
        <v>556.9599999999997</v>
      </c>
      <c r="F103" s="16">
        <f t="shared" si="18"/>
        <v>449.57999999999959</v>
      </c>
      <c r="G103" s="16">
        <f t="shared" si="19"/>
        <v>305.61999999999972</v>
      </c>
      <c r="H103" s="16">
        <f t="shared" si="20"/>
        <v>89.679999999999922</v>
      </c>
      <c r="I103" s="16">
        <f t="shared" si="21"/>
        <v>90.859999999999928</v>
      </c>
      <c r="J103" s="16">
        <f t="shared" si="24"/>
        <v>2785.9799999999982</v>
      </c>
      <c r="L103">
        <v>7</v>
      </c>
      <c r="M103">
        <f t="shared" si="25"/>
        <v>156.93999999999988</v>
      </c>
      <c r="N103">
        <f t="shared" si="26"/>
        <v>277.29999999999984</v>
      </c>
      <c r="O103">
        <f t="shared" si="27"/>
        <v>859.0399999999994</v>
      </c>
      <c r="P103">
        <f t="shared" si="28"/>
        <v>556.9599999999997</v>
      </c>
      <c r="Q103">
        <f t="shared" si="29"/>
        <v>449.57999999999959</v>
      </c>
      <c r="R103">
        <f t="shared" si="30"/>
        <v>305.61999999999972</v>
      </c>
      <c r="S103">
        <f t="shared" si="31"/>
        <v>89.679999999999922</v>
      </c>
      <c r="T103">
        <f t="shared" si="32"/>
        <v>90.859999999999928</v>
      </c>
      <c r="V103">
        <f t="shared" si="58"/>
        <v>2.5632560626386218</v>
      </c>
      <c r="W103">
        <f t="shared" si="59"/>
        <v>3.1566185961635336</v>
      </c>
      <c r="X103">
        <f t="shared" si="60"/>
        <v>13.053650461565365</v>
      </c>
      <c r="Y103">
        <f t="shared" si="61"/>
        <v>28.211185979207208</v>
      </c>
      <c r="Z103">
        <f t="shared" si="62"/>
        <v>39.388858910068457</v>
      </c>
      <c r="AA103">
        <f t="shared" si="63"/>
        <v>65.310455509382535</v>
      </c>
      <c r="AB103">
        <f t="shared" si="64"/>
        <v>16.923881681398797</v>
      </c>
      <c r="AC103">
        <f t="shared" si="65"/>
        <v>20.622906966141962</v>
      </c>
      <c r="AE103">
        <f t="shared" si="34"/>
        <v>1.9196155308150447</v>
      </c>
      <c r="AF103">
        <f t="shared" si="35"/>
        <v>2.3639831269207825</v>
      </c>
      <c r="AG103">
        <f t="shared" si="36"/>
        <v>9.7758435160227837</v>
      </c>
      <c r="AH103">
        <f t="shared" si="37"/>
        <v>21.127280858803822</v>
      </c>
      <c r="AI103">
        <f t="shared" si="38"/>
        <v>29.49820987725095</v>
      </c>
      <c r="AJ103">
        <f t="shared" si="39"/>
        <v>112.67854823568186</v>
      </c>
      <c r="AK103">
        <f t="shared" si="40"/>
        <v>11.074843201826962</v>
      </c>
      <c r="AL103">
        <f t="shared" si="41"/>
        <v>11.207965506067559</v>
      </c>
      <c r="AW103">
        <f t="shared" ref="AW103:BD103" si="72">AW102+AN226/B$72-AW102/B$73</f>
        <v>3.5146119727680274E-2</v>
      </c>
      <c r="AX103">
        <f t="shared" si="72"/>
        <v>4.3282018028733632E-2</v>
      </c>
      <c r="AY103">
        <f t="shared" si="72"/>
        <v>0.11932353506479593</v>
      </c>
      <c r="AZ103">
        <f t="shared" si="72"/>
        <v>0.46418166387843696</v>
      </c>
      <c r="BA103">
        <f t="shared" si="72"/>
        <v>0.81012129730314797</v>
      </c>
      <c r="BB103">
        <f t="shared" si="72"/>
        <v>24.898544979270767</v>
      </c>
      <c r="BC103">
        <f t="shared" si="72"/>
        <v>0.44013936740314386</v>
      </c>
      <c r="BD103">
        <f t="shared" si="72"/>
        <v>0.29547908367081549</v>
      </c>
      <c r="BF103">
        <f t="shared" si="43"/>
        <v>1.5526899166407149E-2</v>
      </c>
      <c r="BG103">
        <f t="shared" si="44"/>
        <v>1.9121187057286541E-2</v>
      </c>
      <c r="BH103">
        <f t="shared" si="45"/>
        <v>5.2714908828788022E-2</v>
      </c>
      <c r="BI103">
        <f t="shared" si="46"/>
        <v>0.20506678819110943</v>
      </c>
      <c r="BJ103">
        <f t="shared" si="47"/>
        <v>0.35789645608810267</v>
      </c>
      <c r="BK103">
        <f t="shared" si="48"/>
        <v>26.649037222643408</v>
      </c>
      <c r="BL103">
        <f t="shared" si="49"/>
        <v>0.15618991894244158</v>
      </c>
      <c r="BM103">
        <f t="shared" si="50"/>
        <v>9.9318555123658142E-2</v>
      </c>
      <c r="BO103">
        <f t="shared" si="51"/>
        <v>4.5203250941173844E-3</v>
      </c>
      <c r="BP103">
        <f t="shared" si="52"/>
        <v>5.5667252526098113E-3</v>
      </c>
      <c r="BQ103">
        <f t="shared" si="53"/>
        <v>1.5346819906477141E-2</v>
      </c>
      <c r="BR103">
        <f t="shared" si="54"/>
        <v>5.9700815899922072E-2</v>
      </c>
      <c r="BS103">
        <f t="shared" si="55"/>
        <v>0.10419390982140864</v>
      </c>
      <c r="BT103">
        <f t="shared" si="67"/>
        <v>27.817938529565058</v>
      </c>
      <c r="BU103">
        <f t="shared" si="56"/>
        <v>3.5132270254425363E-2</v>
      </c>
      <c r="BV103">
        <f t="shared" si="57"/>
        <v>2.1360694836672564E-2</v>
      </c>
    </row>
    <row r="104" spans="1:74" hidden="1" x14ac:dyDescent="0.35">
      <c r="A104" s="9">
        <v>8</v>
      </c>
      <c r="B104" s="16">
        <f t="shared" si="23"/>
        <v>160.69505272391049</v>
      </c>
      <c r="C104" s="16">
        <f t="shared" si="15"/>
        <v>283.93486759487951</v>
      </c>
      <c r="D104" s="16">
        <f t="shared" si="16"/>
        <v>879.59397280456278</v>
      </c>
      <c r="E104" s="16">
        <f t="shared" si="17"/>
        <v>570.28620214801333</v>
      </c>
      <c r="F104" s="16">
        <f t="shared" si="18"/>
        <v>460.33695554744276</v>
      </c>
      <c r="G104" s="16">
        <f t="shared" si="19"/>
        <v>312.93247109393093</v>
      </c>
      <c r="H104" s="16">
        <f t="shared" si="20"/>
        <v>91.825744413663131</v>
      </c>
      <c r="I104" s="16">
        <f t="shared" si="21"/>
        <v>93.03397789279029</v>
      </c>
      <c r="J104" s="16">
        <f t="shared" si="24"/>
        <v>2852.6392442191927</v>
      </c>
      <c r="L104">
        <v>8</v>
      </c>
      <c r="M104">
        <f t="shared" si="25"/>
        <v>160.69505272391049</v>
      </c>
      <c r="N104">
        <f t="shared" si="26"/>
        <v>283.93486759487951</v>
      </c>
      <c r="O104">
        <f t="shared" si="27"/>
        <v>879.59397280456278</v>
      </c>
      <c r="P104">
        <f t="shared" si="28"/>
        <v>570.28620214801333</v>
      </c>
      <c r="Q104">
        <f t="shared" si="29"/>
        <v>460.33695554744276</v>
      </c>
      <c r="R104">
        <f t="shared" si="30"/>
        <v>312.93247109393093</v>
      </c>
      <c r="S104">
        <f t="shared" si="31"/>
        <v>91.825744413663131</v>
      </c>
      <c r="T104">
        <f t="shared" si="32"/>
        <v>93.03397789279029</v>
      </c>
      <c r="V104">
        <f t="shared" si="58"/>
        <v>2.6730076914358776</v>
      </c>
      <c r="W104">
        <f t="shared" si="59"/>
        <v>3.2917763892027603</v>
      </c>
      <c r="X104">
        <f t="shared" si="60"/>
        <v>13.61257214745892</v>
      </c>
      <c r="Y104">
        <f t="shared" si="61"/>
        <v>29.419111967035775</v>
      </c>
      <c r="Z104">
        <f t="shared" si="62"/>
        <v>41.075382345965544</v>
      </c>
      <c r="AA104">
        <f t="shared" si="63"/>
        <v>60.825118288850931</v>
      </c>
      <c r="AB104">
        <f t="shared" si="64"/>
        <v>17.837930078535507</v>
      </c>
      <c r="AC104">
        <f t="shared" si="65"/>
        <v>22.036629432454063</v>
      </c>
      <c r="AE104">
        <f t="shared" si="34"/>
        <v>2.134162374756237</v>
      </c>
      <c r="AF104">
        <f t="shared" si="35"/>
        <v>2.6281949500016997</v>
      </c>
      <c r="AG104">
        <f t="shared" si="36"/>
        <v>10.868445831203644</v>
      </c>
      <c r="AH104">
        <f t="shared" si="37"/>
        <v>23.488582565604947</v>
      </c>
      <c r="AI104">
        <f t="shared" si="38"/>
        <v>32.795092888190119</v>
      </c>
      <c r="AJ104">
        <f t="shared" si="39"/>
        <v>98.468120417792065</v>
      </c>
      <c r="AK104">
        <f t="shared" si="40"/>
        <v>12.670035514437462</v>
      </c>
      <c r="AL104">
        <f t="shared" si="41"/>
        <v>13.225452961797787</v>
      </c>
      <c r="AW104">
        <f t="shared" ref="AW104:BD104" si="73">AW103+AN227/B$72-AW103/B$73</f>
        <v>5.0281727173567617E-2</v>
      </c>
      <c r="AX104">
        <f t="shared" si="73"/>
        <v>6.1921334101875787E-2</v>
      </c>
      <c r="AY104">
        <f t="shared" si="73"/>
        <v>0.1707099811302468</v>
      </c>
      <c r="AZ104">
        <f t="shared" si="73"/>
        <v>0.66408058593524588</v>
      </c>
      <c r="BA104">
        <f t="shared" si="73"/>
        <v>1.1589984431883709</v>
      </c>
      <c r="BB104">
        <f t="shared" si="73"/>
        <v>23.165600336702084</v>
      </c>
      <c r="BC104">
        <f t="shared" si="73"/>
        <v>0.67045366252293004</v>
      </c>
      <c r="BD104">
        <f t="shared" si="73"/>
        <v>0.46987754369920076</v>
      </c>
      <c r="BF104">
        <f t="shared" si="43"/>
        <v>2.729843150317102E-2</v>
      </c>
      <c r="BG104">
        <f t="shared" si="44"/>
        <v>3.3617685640154799E-2</v>
      </c>
      <c r="BH104">
        <f t="shared" si="45"/>
        <v>9.2680084570392757E-2</v>
      </c>
      <c r="BI104">
        <f t="shared" si="46"/>
        <v>0.36053571360350589</v>
      </c>
      <c r="BJ104">
        <f t="shared" si="47"/>
        <v>0.62923136081712983</v>
      </c>
      <c r="BK104">
        <f t="shared" si="48"/>
        <v>25.598741876619826</v>
      </c>
      <c r="BL104">
        <f t="shared" si="49"/>
        <v>0.29816464317279268</v>
      </c>
      <c r="BM104">
        <f t="shared" si="50"/>
        <v>0.1973988193972368</v>
      </c>
      <c r="BO104">
        <f t="shared" si="51"/>
        <v>1.1124269537491242E-2</v>
      </c>
      <c r="BP104">
        <f t="shared" si="52"/>
        <v>1.3699402335415851E-2</v>
      </c>
      <c r="BQ104">
        <f t="shared" si="53"/>
        <v>3.7767673259863667E-2</v>
      </c>
      <c r="BR104">
        <f t="shared" si="54"/>
        <v>0.14692039927463449</v>
      </c>
      <c r="BS104">
        <f t="shared" si="55"/>
        <v>0.25641543758142504</v>
      </c>
      <c r="BT104">
        <f t="shared" si="67"/>
        <v>27.116597745412069</v>
      </c>
      <c r="BU104">
        <f t="shared" si="56"/>
        <v>9.5661094598433472E-2</v>
      </c>
      <c r="BV104">
        <f t="shared" si="57"/>
        <v>6.0339624980165353E-2</v>
      </c>
    </row>
    <row r="105" spans="1:74" hidden="1" x14ac:dyDescent="0.35">
      <c r="A105" s="9">
        <v>9</v>
      </c>
      <c r="B105" s="16">
        <f t="shared" si="23"/>
        <v>164.53995138231423</v>
      </c>
      <c r="C105" s="16">
        <f t="shared" si="15"/>
        <v>290.72848552514171</v>
      </c>
      <c r="D105" s="16">
        <f t="shared" si="16"/>
        <v>900.63973388214106</v>
      </c>
      <c r="E105" s="16">
        <f t="shared" si="17"/>
        <v>583.93125603347619</v>
      </c>
      <c r="F105" s="16">
        <f t="shared" si="18"/>
        <v>471.35128929820831</v>
      </c>
      <c r="G105" s="16">
        <f t="shared" si="19"/>
        <v>320.41990532345397</v>
      </c>
      <c r="H105" s="16">
        <f t="shared" si="20"/>
        <v>94.022829361322408</v>
      </c>
      <c r="I105" s="16">
        <f t="shared" si="21"/>
        <v>95.259971852918767</v>
      </c>
      <c r="J105" s="16">
        <f t="shared" si="24"/>
        <v>2920.8934226589763</v>
      </c>
      <c r="L105">
        <v>9</v>
      </c>
      <c r="M105">
        <f t="shared" si="25"/>
        <v>164.53995138231423</v>
      </c>
      <c r="N105">
        <f t="shared" si="26"/>
        <v>290.72848552514171</v>
      </c>
      <c r="O105">
        <f t="shared" si="27"/>
        <v>900.63973388214106</v>
      </c>
      <c r="P105">
        <f t="shared" si="28"/>
        <v>583.93125603347619</v>
      </c>
      <c r="Q105">
        <f t="shared" si="29"/>
        <v>471.35128929820831</v>
      </c>
      <c r="R105">
        <f t="shared" si="30"/>
        <v>320.41990532345397</v>
      </c>
      <c r="S105">
        <f t="shared" si="31"/>
        <v>94.022829361322408</v>
      </c>
      <c r="T105">
        <f t="shared" si="32"/>
        <v>95.259971852918767</v>
      </c>
      <c r="V105">
        <f t="shared" si="58"/>
        <v>2.7692448359178039</v>
      </c>
      <c r="W105">
        <f t="shared" si="59"/>
        <v>3.4102912595433414</v>
      </c>
      <c r="X105">
        <f t="shared" si="60"/>
        <v>14.102669903901187</v>
      </c>
      <c r="Y105">
        <f t="shared" si="61"/>
        <v>30.478297594511744</v>
      </c>
      <c r="Z105">
        <f t="shared" si="62"/>
        <v>42.554232376268153</v>
      </c>
      <c r="AA105">
        <f t="shared" si="63"/>
        <v>58.046861675096181</v>
      </c>
      <c r="AB105">
        <f t="shared" si="64"/>
        <v>18.634998759532131</v>
      </c>
      <c r="AC105">
        <f t="shared" si="65"/>
        <v>23.286973688220339</v>
      </c>
      <c r="AE105">
        <f t="shared" si="34"/>
        <v>2.3137774803161171</v>
      </c>
      <c r="AF105">
        <f t="shared" si="35"/>
        <v>2.8493887630687196</v>
      </c>
      <c r="AG105">
        <f t="shared" si="36"/>
        <v>11.783154603288738</v>
      </c>
      <c r="AH105">
        <f t="shared" si="37"/>
        <v>25.465425699415221</v>
      </c>
      <c r="AI105">
        <f t="shared" si="38"/>
        <v>35.555189374115258</v>
      </c>
      <c r="AJ105">
        <f t="shared" si="39"/>
        <v>87.175219779109725</v>
      </c>
      <c r="AK105">
        <f t="shared" si="40"/>
        <v>14.079461304646022</v>
      </c>
      <c r="AL105">
        <f t="shared" si="41"/>
        <v>15.113562205509847</v>
      </c>
      <c r="AW105">
        <f t="shared" ref="AW105:BD105" si="74">AW104+AN228/B$72-AW104/B$73</f>
        <v>6.5590605177924546E-2</v>
      </c>
      <c r="AX105">
        <f t="shared" si="74"/>
        <v>8.077403075568057E-2</v>
      </c>
      <c r="AY105">
        <f t="shared" si="74"/>
        <v>0.22268469286256054</v>
      </c>
      <c r="AZ105">
        <f t="shared" si="74"/>
        <v>0.86626792608073</v>
      </c>
      <c r="BA105">
        <f t="shared" si="74"/>
        <v>1.5118694914076054</v>
      </c>
      <c r="BB105">
        <f t="shared" si="74"/>
        <v>21.214852933832844</v>
      </c>
      <c r="BC105">
        <f t="shared" si="74"/>
        <v>0.92637838958825136</v>
      </c>
      <c r="BD105">
        <f t="shared" si="74"/>
        <v>0.67675274356922821</v>
      </c>
      <c r="BF105">
        <f t="shared" si="43"/>
        <v>4.1088408905408977E-2</v>
      </c>
      <c r="BG105">
        <f t="shared" si="44"/>
        <v>5.0599874717187396E-2</v>
      </c>
      <c r="BH105">
        <f t="shared" si="45"/>
        <v>0.13949802250630519</v>
      </c>
      <c r="BI105">
        <f t="shared" si="46"/>
        <v>0.5426626370025498</v>
      </c>
      <c r="BJ105">
        <f t="shared" si="47"/>
        <v>0.94709161023987443</v>
      </c>
      <c r="BK105">
        <f t="shared" si="48"/>
        <v>24.13885695266918</v>
      </c>
      <c r="BL105">
        <f t="shared" si="49"/>
        <v>0.48430915284786136</v>
      </c>
      <c r="BM105">
        <f t="shared" si="50"/>
        <v>0.33363818154821878</v>
      </c>
      <c r="BO105">
        <f t="shared" si="51"/>
        <v>2.0828766716899108E-2</v>
      </c>
      <c r="BP105">
        <f t="shared" si="52"/>
        <v>2.5650372318259215E-2</v>
      </c>
      <c r="BQ105">
        <f t="shared" si="53"/>
        <v>7.0715120046181107E-2</v>
      </c>
      <c r="BR105">
        <f t="shared" si="54"/>
        <v>0.27508958787195736</v>
      </c>
      <c r="BS105">
        <f t="shared" si="55"/>
        <v>0.48010499152284791</v>
      </c>
      <c r="BT105">
        <f t="shared" si="67"/>
        <v>26.205884224136721</v>
      </c>
      <c r="BU105">
        <f t="shared" si="56"/>
        <v>0.19691286888561307</v>
      </c>
      <c r="BV105">
        <f t="shared" si="57"/>
        <v>0.12886922218870106</v>
      </c>
    </row>
    <row r="106" spans="1:74" hidden="1" x14ac:dyDescent="0.35">
      <c r="A106" s="9">
        <v>10</v>
      </c>
      <c r="B106" s="16">
        <f t="shared" si="23"/>
        <v>168.47684568988578</v>
      </c>
      <c r="C106" s="16">
        <f t="shared" si="15"/>
        <v>297.68465215882077</v>
      </c>
      <c r="D106" s="16">
        <f t="shared" si="16"/>
        <v>922.18905009200637</v>
      </c>
      <c r="E106" s="16">
        <f t="shared" si="17"/>
        <v>597.90279071899329</v>
      </c>
      <c r="F106" s="16">
        <f t="shared" si="18"/>
        <v>482.62915945749222</v>
      </c>
      <c r="G106" s="16">
        <f t="shared" si="19"/>
        <v>328.08648897504071</v>
      </c>
      <c r="H106" s="16">
        <f t="shared" si="20"/>
        <v>96.272483251363298</v>
      </c>
      <c r="I106" s="16">
        <f t="shared" si="21"/>
        <v>97.539226452039145</v>
      </c>
      <c r="J106" s="16">
        <f t="shared" si="24"/>
        <v>2990.7806967956412</v>
      </c>
      <c r="L106">
        <v>10</v>
      </c>
      <c r="M106">
        <f t="shared" si="25"/>
        <v>168.47684568988578</v>
      </c>
      <c r="N106">
        <f t="shared" si="26"/>
        <v>297.68465215882077</v>
      </c>
      <c r="O106">
        <f t="shared" si="27"/>
        <v>922.18905009200637</v>
      </c>
      <c r="P106">
        <f t="shared" si="28"/>
        <v>597.90279071899329</v>
      </c>
      <c r="Q106">
        <f t="shared" si="29"/>
        <v>482.62915945749222</v>
      </c>
      <c r="R106">
        <f t="shared" si="30"/>
        <v>328.08648897504071</v>
      </c>
      <c r="S106">
        <f t="shared" si="31"/>
        <v>96.272483251363298</v>
      </c>
      <c r="T106">
        <f t="shared" si="32"/>
        <v>97.539226452039145</v>
      </c>
      <c r="V106">
        <f t="shared" si="58"/>
        <v>2.8570242980845171</v>
      </c>
      <c r="W106">
        <f t="shared" si="59"/>
        <v>3.5183905972082048</v>
      </c>
      <c r="X106">
        <f t="shared" si="60"/>
        <v>14.549696025688238</v>
      </c>
      <c r="Y106">
        <f t="shared" si="61"/>
        <v>31.444398004234664</v>
      </c>
      <c r="Z106">
        <f t="shared" si="62"/>
        <v>43.903115502258764</v>
      </c>
      <c r="AA106">
        <f t="shared" si="63"/>
        <v>56.47221048798486</v>
      </c>
      <c r="AB106">
        <f t="shared" si="64"/>
        <v>19.350156931326101</v>
      </c>
      <c r="AC106">
        <f t="shared" si="65"/>
        <v>24.412288612520875</v>
      </c>
      <c r="AE106">
        <f t="shared" si="34"/>
        <v>2.4655999321833462</v>
      </c>
      <c r="AF106">
        <f t="shared" si="35"/>
        <v>3.036356261893594</v>
      </c>
      <c r="AG106">
        <f t="shared" si="36"/>
        <v>12.556326370159555</v>
      </c>
      <c r="AH106">
        <f t="shared" si="37"/>
        <v>27.136382997780728</v>
      </c>
      <c r="AI106">
        <f t="shared" si="38"/>
        <v>37.888203708166223</v>
      </c>
      <c r="AJ106">
        <f t="shared" si="39"/>
        <v>78.436712347905654</v>
      </c>
      <c r="AK106">
        <f t="shared" si="40"/>
        <v>15.321880610524053</v>
      </c>
      <c r="AL106">
        <f t="shared" si="41"/>
        <v>16.865007523233526</v>
      </c>
      <c r="AW106">
        <f t="shared" ref="AW106:BD106" si="75">AW105+AN229/B$72-AW105/B$73</f>
        <v>8.0267766885237457E-2</v>
      </c>
      <c r="AX106">
        <f t="shared" si="75"/>
        <v>9.8848776490022411E-2</v>
      </c>
      <c r="AY106">
        <f t="shared" si="75"/>
        <v>0.2725146835757295</v>
      </c>
      <c r="AZ106">
        <f t="shared" si="75"/>
        <v>1.0601120657781125</v>
      </c>
      <c r="BA106">
        <f t="shared" si="75"/>
        <v>1.8501794207877156</v>
      </c>
      <c r="BB106">
        <f t="shared" si="75"/>
        <v>19.213205022966559</v>
      </c>
      <c r="BC106">
        <f t="shared" si="75"/>
        <v>1.1946853883010435</v>
      </c>
      <c r="BD106">
        <f t="shared" si="75"/>
        <v>0.90818936371703962</v>
      </c>
      <c r="BF106">
        <f t="shared" si="43"/>
        <v>5.5789726668918321E-2</v>
      </c>
      <c r="BG106">
        <f t="shared" si="44"/>
        <v>6.8704368340283289E-2</v>
      </c>
      <c r="BH106">
        <f t="shared" si="45"/>
        <v>0.18941002472005841</v>
      </c>
      <c r="BI106">
        <f t="shared" si="46"/>
        <v>0.73682581044945783</v>
      </c>
      <c r="BJ106">
        <f t="shared" si="47"/>
        <v>1.2859583389405129</v>
      </c>
      <c r="BK106">
        <f t="shared" si="48"/>
        <v>22.384454541367376</v>
      </c>
      <c r="BL106">
        <f t="shared" si="49"/>
        <v>0.70534377121805636</v>
      </c>
      <c r="BM106">
        <f t="shared" si="50"/>
        <v>0.5051954625587235</v>
      </c>
      <c r="BO106">
        <f t="shared" si="51"/>
        <v>3.2984552030005033E-2</v>
      </c>
      <c r="BP106">
        <f t="shared" si="52"/>
        <v>4.0620073757616129E-2</v>
      </c>
      <c r="BQ106">
        <f t="shared" si="53"/>
        <v>0.11198486152225556</v>
      </c>
      <c r="BR106">
        <f t="shared" si="54"/>
        <v>0.43563341735031286</v>
      </c>
      <c r="BS106">
        <f t="shared" si="55"/>
        <v>0.7602969627530638</v>
      </c>
      <c r="BT106">
        <f t="shared" si="67"/>
        <v>24.9656678612562</v>
      </c>
      <c r="BU106">
        <f t="shared" si="56"/>
        <v>0.34061101086673723</v>
      </c>
      <c r="BV106">
        <f t="shared" si="57"/>
        <v>0.23125370186845992</v>
      </c>
    </row>
    <row r="107" spans="1:74" hidden="1" x14ac:dyDescent="0.35">
      <c r="A107" s="9">
        <v>11</v>
      </c>
      <c r="B107" s="16">
        <f t="shared" si="23"/>
        <v>172.50793679682903</v>
      </c>
      <c r="C107" s="16">
        <f t="shared" si="15"/>
        <v>304.80725674627689</v>
      </c>
      <c r="D107" s="16">
        <f t="shared" si="16"/>
        <v>944.25396983527469</v>
      </c>
      <c r="E107" s="16">
        <f t="shared" si="17"/>
        <v>612.2086178052881</v>
      </c>
      <c r="F107" s="16">
        <f t="shared" si="18"/>
        <v>494.17687157587852</v>
      </c>
      <c r="G107" s="16">
        <f t="shared" si="19"/>
        <v>335.93650849908812</v>
      </c>
      <c r="H107" s="16">
        <f t="shared" si="20"/>
        <v>98.575963883902304</v>
      </c>
      <c r="I107" s="16">
        <f t="shared" si="21"/>
        <v>99.873016040269448</v>
      </c>
      <c r="J107" s="16">
        <f t="shared" si="24"/>
        <v>3062.3401411828067</v>
      </c>
      <c r="L107">
        <v>11</v>
      </c>
      <c r="M107">
        <f t="shared" si="25"/>
        <v>172.50793679682903</v>
      </c>
      <c r="N107">
        <f t="shared" si="26"/>
        <v>304.80725674627689</v>
      </c>
      <c r="O107">
        <f t="shared" si="27"/>
        <v>944.25396983527469</v>
      </c>
      <c r="P107">
        <f t="shared" si="28"/>
        <v>612.2086178052881</v>
      </c>
      <c r="Q107">
        <f t="shared" si="29"/>
        <v>494.17687157587852</v>
      </c>
      <c r="R107">
        <f t="shared" si="30"/>
        <v>335.93650849908812</v>
      </c>
      <c r="S107">
        <f t="shared" si="31"/>
        <v>98.575963883902304</v>
      </c>
      <c r="T107">
        <f t="shared" si="32"/>
        <v>99.873016040269448</v>
      </c>
      <c r="V107">
        <f t="shared" si="58"/>
        <v>2.9397304861706521</v>
      </c>
      <c r="W107">
        <f t="shared" si="59"/>
        <v>3.6202422596838391</v>
      </c>
      <c r="X107">
        <f t="shared" si="60"/>
        <v>14.970885966881056</v>
      </c>
      <c r="Y107">
        <f t="shared" si="61"/>
        <v>32.354661979706314</v>
      </c>
      <c r="Z107">
        <f t="shared" si="62"/>
        <v>45.174039004985559</v>
      </c>
      <c r="AA107">
        <f t="shared" si="63"/>
        <v>55.748939043300339</v>
      </c>
      <c r="AB107">
        <f t="shared" si="64"/>
        <v>20.008985215127765</v>
      </c>
      <c r="AC107">
        <f t="shared" si="65"/>
        <v>25.442785364946861</v>
      </c>
      <c r="AE107">
        <f t="shared" si="34"/>
        <v>2.5960747208170698</v>
      </c>
      <c r="AF107">
        <f t="shared" si="35"/>
        <v>3.1970343736651308</v>
      </c>
      <c r="AG107">
        <f t="shared" si="36"/>
        <v>13.220782922002449</v>
      </c>
      <c r="AH107">
        <f t="shared" si="37"/>
        <v>28.57238799993204</v>
      </c>
      <c r="AI107">
        <f t="shared" si="38"/>
        <v>39.893174306197068</v>
      </c>
      <c r="AJ107">
        <f t="shared" si="39"/>
        <v>71.847361789929408</v>
      </c>
      <c r="AK107">
        <f t="shared" si="40"/>
        <v>16.420501425288251</v>
      </c>
      <c r="AL107">
        <f t="shared" si="41"/>
        <v>18.482282042366528</v>
      </c>
      <c r="AW107">
        <f t="shared" ref="AW107:BD107" si="76">AW106+AN230/B$72-AW106/B$73</f>
        <v>9.3836761966985816E-2</v>
      </c>
      <c r="AX107">
        <f t="shared" si="76"/>
        <v>0.11555882853305041</v>
      </c>
      <c r="AY107">
        <f t="shared" si="76"/>
        <v>0.31858237107512288</v>
      </c>
      <c r="AZ107">
        <f t="shared" si="76"/>
        <v>1.239320432533995</v>
      </c>
      <c r="BA107">
        <f t="shared" si="76"/>
        <v>2.1629460073667897</v>
      </c>
      <c r="BB107">
        <f t="shared" si="76"/>
        <v>17.286571978488652</v>
      </c>
      <c r="BC107">
        <f t="shared" si="76"/>
        <v>1.4644543766793592</v>
      </c>
      <c r="BD107">
        <f t="shared" si="76"/>
        <v>1.1562679269390097</v>
      </c>
      <c r="BF107">
        <f t="shared" si="43"/>
        <v>7.0476550798709819E-2</v>
      </c>
      <c r="BG107">
        <f t="shared" si="44"/>
        <v>8.6791013230126765E-2</v>
      </c>
      <c r="BH107">
        <f t="shared" si="45"/>
        <v>0.23927282003346109</v>
      </c>
      <c r="BI107">
        <f t="shared" si="46"/>
        <v>0.93079756364665056</v>
      </c>
      <c r="BJ107">
        <f t="shared" si="47"/>
        <v>1.6244909880488341</v>
      </c>
      <c r="BK107">
        <f t="shared" si="48"/>
        <v>20.481704830326883</v>
      </c>
      <c r="BL107">
        <f t="shared" si="49"/>
        <v>0.95001457975954995</v>
      </c>
      <c r="BM107">
        <f t="shared" si="50"/>
        <v>0.70669241313788156</v>
      </c>
      <c r="BO107">
        <f t="shared" si="51"/>
        <v>4.6667656813352998E-2</v>
      </c>
      <c r="BP107">
        <f t="shared" si="52"/>
        <v>5.747065050721642E-2</v>
      </c>
      <c r="BQ107">
        <f t="shared" si="53"/>
        <v>0.15843995944093725</v>
      </c>
      <c r="BR107">
        <f t="shared" si="54"/>
        <v>0.61634885320979982</v>
      </c>
      <c r="BS107">
        <f t="shared" si="55"/>
        <v>1.0756937884655333</v>
      </c>
      <c r="BT107">
        <f t="shared" si="67"/>
        <v>23.416939869322906</v>
      </c>
      <c r="BU107">
        <f t="shared" si="56"/>
        <v>0.52297739104239671</v>
      </c>
      <c r="BV107">
        <f t="shared" si="57"/>
        <v>0.36822458221359167</v>
      </c>
    </row>
    <row r="108" spans="1:74" hidden="1" x14ac:dyDescent="0.35">
      <c r="A108" s="9">
        <v>12</v>
      </c>
      <c r="B108" s="16">
        <f t="shared" si="23"/>
        <v>176.63547851955832</v>
      </c>
      <c r="C108" s="16">
        <f t="shared" si="15"/>
        <v>312.10028159470835</v>
      </c>
      <c r="D108" s="16">
        <f t="shared" si="16"/>
        <v>966.8468297912666</v>
      </c>
      <c r="E108" s="16">
        <f t="shared" si="17"/>
        <v>626.85673579873333</v>
      </c>
      <c r="F108" s="16">
        <f t="shared" si="18"/>
        <v>506.0008820748248</v>
      </c>
      <c r="G108" s="16">
        <f t="shared" si="19"/>
        <v>343.97435290650827</v>
      </c>
      <c r="H108" s="16">
        <f t="shared" si="20"/>
        <v>100.93455915403332</v>
      </c>
      <c r="I108" s="16">
        <f t="shared" si="21"/>
        <v>102.26264545869167</v>
      </c>
      <c r="J108" s="16">
        <f t="shared" si="24"/>
        <v>3135.6117652983244</v>
      </c>
      <c r="L108">
        <v>12</v>
      </c>
      <c r="M108">
        <f t="shared" si="25"/>
        <v>176.63547851955832</v>
      </c>
      <c r="N108">
        <f t="shared" si="26"/>
        <v>312.10028159470835</v>
      </c>
      <c r="O108">
        <f t="shared" si="27"/>
        <v>966.8468297912666</v>
      </c>
      <c r="P108">
        <f t="shared" si="28"/>
        <v>626.85673579873333</v>
      </c>
      <c r="Q108">
        <f t="shared" si="29"/>
        <v>506.0008820748248</v>
      </c>
      <c r="R108">
        <f t="shared" si="30"/>
        <v>343.97435290650827</v>
      </c>
      <c r="S108">
        <f t="shared" si="31"/>
        <v>100.93455915403332</v>
      </c>
      <c r="T108">
        <f t="shared" si="32"/>
        <v>102.26264545869167</v>
      </c>
      <c r="V108">
        <f t="shared" si="58"/>
        <v>3.0196331952311177</v>
      </c>
      <c r="W108">
        <f t="shared" si="59"/>
        <v>3.7186414719125516</v>
      </c>
      <c r="X108">
        <f t="shared" si="60"/>
        <v>15.377798896966464</v>
      </c>
      <c r="Y108">
        <f t="shared" si="61"/>
        <v>33.234070876227896</v>
      </c>
      <c r="Z108">
        <f t="shared" si="62"/>
        <v>46.40188220785118</v>
      </c>
      <c r="AA108">
        <f t="shared" si="63"/>
        <v>55.630701255399273</v>
      </c>
      <c r="AB108">
        <f t="shared" si="64"/>
        <v>20.630165254816557</v>
      </c>
      <c r="AC108">
        <f t="shared" si="65"/>
        <v>26.402283094314583</v>
      </c>
      <c r="AE108">
        <f t="shared" si="34"/>
        <v>2.7106266426015972</v>
      </c>
      <c r="AF108">
        <f t="shared" si="35"/>
        <v>3.3381036690046999</v>
      </c>
      <c r="AG108">
        <f t="shared" si="36"/>
        <v>13.804150603628653</v>
      </c>
      <c r="AH108">
        <f t="shared" si="37"/>
        <v>29.833145993190129</v>
      </c>
      <c r="AI108">
        <f t="shared" si="38"/>
        <v>41.653462539126565</v>
      </c>
      <c r="AJ108">
        <f t="shared" si="39"/>
        <v>67.017834965940693</v>
      </c>
      <c r="AK108">
        <f t="shared" si="40"/>
        <v>17.399178822517211</v>
      </c>
      <c r="AL108">
        <f t="shared" si="41"/>
        <v>19.973818468633745</v>
      </c>
      <c r="AW108">
        <f t="shared" ref="AW108:BD108" si="77">AW107+AN231/B$72-AW107/B$73</f>
        <v>0.10608336306409205</v>
      </c>
      <c r="AX108">
        <f t="shared" si="77"/>
        <v>0.13064036850339883</v>
      </c>
      <c r="AY108">
        <f t="shared" si="77"/>
        <v>0.36016043849074808</v>
      </c>
      <c r="AZ108">
        <f t="shared" si="77"/>
        <v>1.4010636837991746</v>
      </c>
      <c r="BA108">
        <f t="shared" si="77"/>
        <v>2.4452312907839557</v>
      </c>
      <c r="BB108">
        <f t="shared" si="77"/>
        <v>15.518012866256615</v>
      </c>
      <c r="BC108">
        <f t="shared" si="77"/>
        <v>1.7275399504954396</v>
      </c>
      <c r="BD108">
        <f t="shared" si="77"/>
        <v>1.4137931704545359</v>
      </c>
      <c r="BF108">
        <f t="shared" si="43"/>
        <v>8.4492677499675428E-2</v>
      </c>
      <c r="BG108">
        <f t="shared" si="44"/>
        <v>0.10405170241188094</v>
      </c>
      <c r="BH108">
        <f t="shared" si="45"/>
        <v>0.28685855065845811</v>
      </c>
      <c r="BI108">
        <f t="shared" si="46"/>
        <v>1.1159112849790573</v>
      </c>
      <c r="BJ108">
        <f t="shared" si="47"/>
        <v>1.9475639996396077</v>
      </c>
      <c r="BK108">
        <f t="shared" si="48"/>
        <v>18.564625119223944</v>
      </c>
      <c r="BL108">
        <f t="shared" si="49"/>
        <v>1.2072344782194544</v>
      </c>
      <c r="BM108">
        <f t="shared" si="50"/>
        <v>0.93148017003844563</v>
      </c>
      <c r="BO108">
        <f t="shared" si="51"/>
        <v>6.0952993204567082E-2</v>
      </c>
      <c r="BP108">
        <f t="shared" si="52"/>
        <v>7.5062868140962635E-2</v>
      </c>
      <c r="BQ108">
        <f t="shared" si="53"/>
        <v>0.20693967579645159</v>
      </c>
      <c r="BR108">
        <f t="shared" si="54"/>
        <v>0.8050180794719104</v>
      </c>
      <c r="BS108">
        <f t="shared" si="55"/>
        <v>1.4049721082155138</v>
      </c>
      <c r="BT108">
        <f t="shared" si="67"/>
        <v>21.655798845925297</v>
      </c>
      <c r="BU108">
        <f t="shared" si="56"/>
        <v>0.73649598540097339</v>
      </c>
      <c r="BV108">
        <f t="shared" si="57"/>
        <v>0.53745849767573661</v>
      </c>
    </row>
    <row r="109" spans="1:74" hidden="1" x14ac:dyDescent="0.35">
      <c r="A109" s="9">
        <v>13</v>
      </c>
      <c r="B109" s="16">
        <f t="shared" si="23"/>
        <v>180.86177860082583</v>
      </c>
      <c r="C109" s="16">
        <f t="shared" si="15"/>
        <v>319.56780429469228</v>
      </c>
      <c r="D109" s="16">
        <f t="shared" si="16"/>
        <v>989.98026181504667</v>
      </c>
      <c r="E109" s="16">
        <f t="shared" si="17"/>
        <v>641.85533458338193</v>
      </c>
      <c r="F109" s="16">
        <f t="shared" si="18"/>
        <v>518.10780185650094</v>
      </c>
      <c r="G109" s="16">
        <f t="shared" si="19"/>
        <v>352.2045162226608</v>
      </c>
      <c r="H109" s="16">
        <f t="shared" si="20"/>
        <v>103.34958777190047</v>
      </c>
      <c r="I109" s="16">
        <f t="shared" si="21"/>
        <v>104.70945076889917</v>
      </c>
      <c r="J109" s="16">
        <f t="shared" si="24"/>
        <v>3210.6365359139086</v>
      </c>
      <c r="L109">
        <v>13</v>
      </c>
      <c r="M109">
        <f t="shared" si="25"/>
        <v>180.86177860082583</v>
      </c>
      <c r="N109">
        <f t="shared" si="26"/>
        <v>319.56780429469228</v>
      </c>
      <c r="O109">
        <f t="shared" si="27"/>
        <v>989.98026181504667</v>
      </c>
      <c r="P109">
        <f t="shared" si="28"/>
        <v>641.85533458338193</v>
      </c>
      <c r="Q109">
        <f t="shared" si="29"/>
        <v>518.10780185650094</v>
      </c>
      <c r="R109">
        <f t="shared" si="30"/>
        <v>352.2045162226608</v>
      </c>
      <c r="S109">
        <f t="shared" si="31"/>
        <v>103.34958777190047</v>
      </c>
      <c r="T109">
        <f t="shared" si="32"/>
        <v>104.70945076889917</v>
      </c>
      <c r="V109">
        <f t="shared" si="58"/>
        <v>3.0982594684257001</v>
      </c>
      <c r="W109">
        <f t="shared" si="59"/>
        <v>3.815468768931626</v>
      </c>
      <c r="X109">
        <f t="shared" si="60"/>
        <v>15.77821144346839</v>
      </c>
      <c r="Y109">
        <f t="shared" si="61"/>
        <v>34.099431324711901</v>
      </c>
      <c r="Z109">
        <f t="shared" si="62"/>
        <v>47.610110767856163</v>
      </c>
      <c r="AA109">
        <f t="shared" si="63"/>
        <v>55.945271827542385</v>
      </c>
      <c r="AB109">
        <f t="shared" si="64"/>
        <v>21.227363111863909</v>
      </c>
      <c r="AC109">
        <f t="shared" si="65"/>
        <v>27.309580612680882</v>
      </c>
      <c r="AE109">
        <f t="shared" si="34"/>
        <v>2.8136288268114376</v>
      </c>
      <c r="AF109">
        <f t="shared" si="35"/>
        <v>3.4649496033073168</v>
      </c>
      <c r="AG109">
        <f t="shared" si="36"/>
        <v>14.328700034741257</v>
      </c>
      <c r="AH109">
        <f t="shared" si="37"/>
        <v>30.96678762086939</v>
      </c>
      <c r="AI109">
        <f t="shared" si="38"/>
        <v>43.236269095368101</v>
      </c>
      <c r="AJ109">
        <f t="shared" si="39"/>
        <v>63.601694852778266</v>
      </c>
      <c r="AK109">
        <f t="shared" si="40"/>
        <v>18.280356940417029</v>
      </c>
      <c r="AL109">
        <f t="shared" si="41"/>
        <v>21.351346602708208</v>
      </c>
      <c r="AW109">
        <f t="shared" ref="AW109:BD109" si="78">AW108+AN232/B$72-AW108/B$73</f>
        <v>0.11697772541958054</v>
      </c>
      <c r="AX109">
        <f t="shared" si="78"/>
        <v>0.14405664294664677</v>
      </c>
      <c r="AY109">
        <f t="shared" si="78"/>
        <v>0.39714756078493152</v>
      </c>
      <c r="AZ109">
        <f t="shared" si="78"/>
        <v>1.5449476540424811</v>
      </c>
      <c r="BA109">
        <f t="shared" si="78"/>
        <v>2.6963473466416925</v>
      </c>
      <c r="BB109">
        <f t="shared" si="78"/>
        <v>13.953910681863759</v>
      </c>
      <c r="BC109">
        <f t="shared" si="78"/>
        <v>1.978468877516621</v>
      </c>
      <c r="BD109">
        <f t="shared" si="78"/>
        <v>1.6746672414288204</v>
      </c>
      <c r="BF109">
        <f t="shared" si="43"/>
        <v>9.7447088838325396E-2</v>
      </c>
      <c r="BG109">
        <f t="shared" si="44"/>
        <v>0.12000490206679168</v>
      </c>
      <c r="BH109">
        <f t="shared" si="45"/>
        <v>0.33083968335783209</v>
      </c>
      <c r="BI109">
        <f t="shared" si="46"/>
        <v>1.2870027242711277</v>
      </c>
      <c r="BJ109">
        <f t="shared" si="47"/>
        <v>2.2461643743262165</v>
      </c>
      <c r="BK109">
        <f t="shared" si="48"/>
        <v>16.736657767443546</v>
      </c>
      <c r="BL109">
        <f t="shared" si="49"/>
        <v>1.4673872143574471</v>
      </c>
      <c r="BM109">
        <f t="shared" si="50"/>
        <v>1.1726366702464908</v>
      </c>
      <c r="BO109">
        <f t="shared" si="51"/>
        <v>7.507680378163209E-2</v>
      </c>
      <c r="BP109">
        <f t="shared" si="52"/>
        <v>9.2456168703513614E-2</v>
      </c>
      <c r="BQ109">
        <f t="shared" si="53"/>
        <v>0.25489100071365545</v>
      </c>
      <c r="BR109">
        <f t="shared" si="54"/>
        <v>0.99155400277619843</v>
      </c>
      <c r="BS109">
        <f t="shared" si="55"/>
        <v>1.7305272430699703</v>
      </c>
      <c r="BT109">
        <f t="shared" si="67"/>
        <v>19.801094609904489</v>
      </c>
      <c r="BU109">
        <f t="shared" si="56"/>
        <v>0.97186523181021389</v>
      </c>
      <c r="BV109">
        <f t="shared" si="57"/>
        <v>0.73446933385709112</v>
      </c>
    </row>
    <row r="110" spans="1:74" hidden="1" x14ac:dyDescent="0.35">
      <c r="A110" s="9">
        <v>14</v>
      </c>
      <c r="B110" s="16">
        <f t="shared" si="23"/>
        <v>185.18919999999972</v>
      </c>
      <c r="C110" s="16">
        <f t="shared" si="15"/>
        <v>327.21399999999954</v>
      </c>
      <c r="D110" s="16">
        <f t="shared" si="16"/>
        <v>1013.6671999999985</v>
      </c>
      <c r="E110" s="16">
        <f t="shared" si="17"/>
        <v>657.21279999999899</v>
      </c>
      <c r="F110" s="16">
        <f t="shared" si="18"/>
        <v>530.50439999999912</v>
      </c>
      <c r="G110" s="16">
        <f t="shared" si="19"/>
        <v>360.63159999999942</v>
      </c>
      <c r="H110" s="16">
        <f t="shared" si="20"/>
        <v>105.82239999999985</v>
      </c>
      <c r="I110" s="16">
        <f t="shared" si="21"/>
        <v>107.21479999999984</v>
      </c>
      <c r="J110" s="16">
        <f t="shared" si="24"/>
        <v>3287.456399999995</v>
      </c>
      <c r="L110">
        <v>14</v>
      </c>
      <c r="M110">
        <f t="shared" si="25"/>
        <v>185.18919999999972</v>
      </c>
      <c r="N110">
        <f t="shared" si="26"/>
        <v>327.21399999999954</v>
      </c>
      <c r="O110">
        <f t="shared" si="27"/>
        <v>1013.6671999999985</v>
      </c>
      <c r="P110">
        <f t="shared" si="28"/>
        <v>657.21279999999899</v>
      </c>
      <c r="Q110">
        <f t="shared" si="29"/>
        <v>530.50439999999912</v>
      </c>
      <c r="R110">
        <f t="shared" si="30"/>
        <v>360.63159999999942</v>
      </c>
      <c r="S110">
        <f t="shared" si="31"/>
        <v>105.82239999999985</v>
      </c>
      <c r="T110">
        <f t="shared" si="32"/>
        <v>107.21479999999984</v>
      </c>
      <c r="V110">
        <f t="shared" si="58"/>
        <v>3.1766415122837985</v>
      </c>
      <c r="W110">
        <f t="shared" si="59"/>
        <v>3.9119953004998704</v>
      </c>
      <c r="X110">
        <f t="shared" si="60"/>
        <v>16.177380226447273</v>
      </c>
      <c r="Y110">
        <f t="shared" si="61"/>
        <v>34.962103786094836</v>
      </c>
      <c r="Z110">
        <f t="shared" si="62"/>
        <v>48.814586322058602</v>
      </c>
      <c r="AA110">
        <f t="shared" si="63"/>
        <v>56.572315206431952</v>
      </c>
      <c r="AB110">
        <f t="shared" si="64"/>
        <v>21.810599051494908</v>
      </c>
      <c r="AC110">
        <f t="shared" si="65"/>
        <v>28.179534186047007</v>
      </c>
      <c r="AE110">
        <f t="shared" si="34"/>
        <v>2.9085057073495251</v>
      </c>
      <c r="AF110">
        <f t="shared" si="35"/>
        <v>3.5817893251820863</v>
      </c>
      <c r="AG110">
        <f t="shared" si="36"/>
        <v>14.811870504316968</v>
      </c>
      <c r="AH110">
        <f t="shared" si="37"/>
        <v>32.011002188816889</v>
      </c>
      <c r="AI110">
        <f t="shared" si="38"/>
        <v>44.694216319530788</v>
      </c>
      <c r="AJ110">
        <f t="shared" si="39"/>
        <v>61.304767945207502</v>
      </c>
      <c r="AK110">
        <f t="shared" si="40"/>
        <v>19.084085896266178</v>
      </c>
      <c r="AL110">
        <f t="shared" si="41"/>
        <v>22.628111033416637</v>
      </c>
      <c r="AW110">
        <f t="shared" ref="AW110:BD110" si="79">AW109+AN233/B$72-AW109/B$73</f>
        <v>0.12660541743714576</v>
      </c>
      <c r="AX110">
        <f t="shared" si="79"/>
        <v>0.15591302830890241</v>
      </c>
      <c r="AY110">
        <f t="shared" si="79"/>
        <v>0.42983424867401376</v>
      </c>
      <c r="AZ110">
        <f t="shared" si="79"/>
        <v>1.6721024618747351</v>
      </c>
      <c r="BA110">
        <f t="shared" si="79"/>
        <v>2.9182665345275272</v>
      </c>
      <c r="BB110">
        <f t="shared" si="79"/>
        <v>12.612686186680861</v>
      </c>
      <c r="BC110">
        <f t="shared" si="79"/>
        <v>2.2140537644484999</v>
      </c>
      <c r="BD110">
        <f t="shared" si="79"/>
        <v>1.9340187329671168</v>
      </c>
      <c r="BF110">
        <f t="shared" si="43"/>
        <v>0.10916547078707847</v>
      </c>
      <c r="BG110">
        <f t="shared" si="44"/>
        <v>0.13443594659470476</v>
      </c>
      <c r="BH110">
        <f t="shared" si="45"/>
        <v>0.37062440981409178</v>
      </c>
      <c r="BI110">
        <f t="shared" si="46"/>
        <v>1.4417696821339399</v>
      </c>
      <c r="BJ110">
        <f t="shared" si="47"/>
        <v>2.5162741577155021</v>
      </c>
      <c r="BK110">
        <f t="shared" si="48"/>
        <v>15.067009516095673</v>
      </c>
      <c r="BL110">
        <f t="shared" si="49"/>
        <v>1.7229280459370342</v>
      </c>
      <c r="BM110">
        <f t="shared" si="50"/>
        <v>1.4236519558376552</v>
      </c>
      <c r="BO110">
        <f t="shared" si="51"/>
        <v>8.8498974815648085E-2</v>
      </c>
      <c r="BP110">
        <f t="shared" si="52"/>
        <v>0.10898540872148045</v>
      </c>
      <c r="BQ110">
        <f t="shared" si="53"/>
        <v>0.30046021030016146</v>
      </c>
      <c r="BR110">
        <f t="shared" si="54"/>
        <v>1.1688232356731558</v>
      </c>
      <c r="BS110">
        <f t="shared" si="55"/>
        <v>2.0399095218237178</v>
      </c>
      <c r="BT110">
        <f t="shared" si="67"/>
        <v>17.962432504427923</v>
      </c>
      <c r="BU110">
        <f t="shared" si="56"/>
        <v>1.2196262230838304</v>
      </c>
      <c r="BV110">
        <f t="shared" si="57"/>
        <v>0.95355300205179105</v>
      </c>
    </row>
    <row r="111" spans="1:74" hidden="1" x14ac:dyDescent="0.35">
      <c r="A111" s="9">
        <v>15</v>
      </c>
      <c r="B111" s="16">
        <f t="shared" si="23"/>
        <v>189.62016221421425</v>
      </c>
      <c r="C111" s="16">
        <f t="shared" si="15"/>
        <v>335.04314376195754</v>
      </c>
      <c r="D111" s="16">
        <f t="shared" si="16"/>
        <v>1037.9208879093833</v>
      </c>
      <c r="E111" s="16">
        <f t="shared" si="17"/>
        <v>672.937718534655</v>
      </c>
      <c r="F111" s="16">
        <f t="shared" si="18"/>
        <v>543.19760754598212</v>
      </c>
      <c r="G111" s="16">
        <f t="shared" si="19"/>
        <v>369.26031589083823</v>
      </c>
      <c r="H111" s="16">
        <f t="shared" si="20"/>
        <v>108.35437840812243</v>
      </c>
      <c r="I111" s="16">
        <f t="shared" si="21"/>
        <v>109.78009391349246</v>
      </c>
      <c r="J111" s="16">
        <f t="shared" si="24"/>
        <v>3366.1143081786458</v>
      </c>
      <c r="L111">
        <v>15</v>
      </c>
      <c r="M111">
        <f t="shared" si="25"/>
        <v>189.62016221421425</v>
      </c>
      <c r="N111">
        <f t="shared" si="26"/>
        <v>335.04314376195754</v>
      </c>
      <c r="O111">
        <f t="shared" si="27"/>
        <v>1037.9208879093833</v>
      </c>
      <c r="P111">
        <f t="shared" si="28"/>
        <v>672.937718534655</v>
      </c>
      <c r="Q111">
        <f t="shared" si="29"/>
        <v>543.19760754598212</v>
      </c>
      <c r="R111">
        <f t="shared" si="30"/>
        <v>369.26031589083823</v>
      </c>
      <c r="S111">
        <f t="shared" si="31"/>
        <v>108.35437840812243</v>
      </c>
      <c r="T111">
        <f t="shared" si="32"/>
        <v>109.78009391349246</v>
      </c>
      <c r="V111">
        <f t="shared" si="58"/>
        <v>3.2554819814744853</v>
      </c>
      <c r="W111">
        <f t="shared" si="59"/>
        <v>4.0090863772771907</v>
      </c>
      <c r="X111">
        <f t="shared" si="60"/>
        <v>16.57888358853495</v>
      </c>
      <c r="Y111">
        <f t="shared" si="61"/>
        <v>35.829821674855751</v>
      </c>
      <c r="Z111">
        <f t="shared" si="62"/>
        <v>50.026106373691221</v>
      </c>
      <c r="AA111">
        <f t="shared" si="63"/>
        <v>57.427823974596478</v>
      </c>
      <c r="AB111">
        <f t="shared" si="64"/>
        <v>22.387243796267768</v>
      </c>
      <c r="AC111">
        <f t="shared" si="65"/>
        <v>29.02390441786682</v>
      </c>
      <c r="AE111">
        <f t="shared" si="34"/>
        <v>2.997884308994283</v>
      </c>
      <c r="AF111">
        <f t="shared" si="35"/>
        <v>3.6918579836213476</v>
      </c>
      <c r="AG111">
        <f t="shared" si="36"/>
        <v>15.267040411693738</v>
      </c>
      <c r="AH111">
        <f t="shared" si="37"/>
        <v>32.994702721242874</v>
      </c>
      <c r="AI111">
        <f t="shared" si="38"/>
        <v>46.067672987040062</v>
      </c>
      <c r="AJ111">
        <f t="shared" si="39"/>
        <v>59.885032123574831</v>
      </c>
      <c r="AK111">
        <f t="shared" si="40"/>
        <v>19.827680393146743</v>
      </c>
      <c r="AL111">
        <f t="shared" si="41"/>
        <v>23.817701708980287</v>
      </c>
      <c r="AW111">
        <f t="shared" ref="AW111:BD111" si="80">AW110+AN234/B$72-AW110/B$73</f>
        <v>0.13511426100786106</v>
      </c>
      <c r="AX111">
        <f t="shared" si="80"/>
        <v>0.16639156544713807</v>
      </c>
      <c r="AY111">
        <f t="shared" si="80"/>
        <v>0.45872236781882741</v>
      </c>
      <c r="AZ111">
        <f t="shared" si="80"/>
        <v>1.7844804198666477</v>
      </c>
      <c r="BA111">
        <f t="shared" si="80"/>
        <v>3.1143961626477124</v>
      </c>
      <c r="BB111">
        <f t="shared" si="80"/>
        <v>11.493300490893773</v>
      </c>
      <c r="BC111">
        <f t="shared" si="80"/>
        <v>2.4329072842832393</v>
      </c>
      <c r="BD111">
        <f t="shared" si="80"/>
        <v>2.1881774842175066</v>
      </c>
      <c r="BF111">
        <f t="shared" si="43"/>
        <v>0.11962943877711883</v>
      </c>
      <c r="BG111">
        <f t="shared" si="44"/>
        <v>0.14732219562322335</v>
      </c>
      <c r="BH111">
        <f t="shared" si="45"/>
        <v>0.40615031313004496</v>
      </c>
      <c r="BI111">
        <f t="shared" si="46"/>
        <v>1.5799693499784166</v>
      </c>
      <c r="BJ111">
        <f t="shared" si="47"/>
        <v>2.7574695838027172</v>
      </c>
      <c r="BK111">
        <f t="shared" si="48"/>
        <v>13.594415518446787</v>
      </c>
      <c r="BL111">
        <f t="shared" si="49"/>
        <v>1.968490905192767</v>
      </c>
      <c r="BM111">
        <f t="shared" si="50"/>
        <v>1.6788353444023862</v>
      </c>
      <c r="BO111">
        <f t="shared" si="51"/>
        <v>0.10089887239850634</v>
      </c>
      <c r="BP111">
        <f t="shared" si="52"/>
        <v>0.12425573144541503</v>
      </c>
      <c r="BQ111">
        <f t="shared" si="53"/>
        <v>0.34255873000851961</v>
      </c>
      <c r="BR111">
        <f t="shared" si="54"/>
        <v>1.3325911035496263</v>
      </c>
      <c r="BS111">
        <f t="shared" si="55"/>
        <v>2.3257283033587886</v>
      </c>
      <c r="BT111">
        <f t="shared" si="67"/>
        <v>16.225178711428573</v>
      </c>
      <c r="BU111">
        <f t="shared" si="56"/>
        <v>1.4712771345104323</v>
      </c>
      <c r="BV111">
        <f t="shared" si="57"/>
        <v>1.1886024789447232</v>
      </c>
    </row>
    <row r="112" spans="1:74" hidden="1" x14ac:dyDescent="0.35">
      <c r="A112" s="9">
        <v>16</v>
      </c>
      <c r="B112" s="16">
        <f t="shared" si="23"/>
        <v>194.15714263113063</v>
      </c>
      <c r="C112" s="16">
        <f t="shared" si="15"/>
        <v>343.05961291966696</v>
      </c>
      <c r="D112" s="16">
        <f t="shared" si="16"/>
        <v>1062.7548859809256</v>
      </c>
      <c r="E112" s="16">
        <f t="shared" si="17"/>
        <v>689.03888211950118</v>
      </c>
      <c r="F112" s="16">
        <f t="shared" si="18"/>
        <v>556.19452137188546</v>
      </c>
      <c r="G112" s="16">
        <f t="shared" si="19"/>
        <v>378.09548828167539</v>
      </c>
      <c r="H112" s="16">
        <f t="shared" si="20"/>
        <v>110.94693864636037</v>
      </c>
      <c r="I112" s="16">
        <f t="shared" si="21"/>
        <v>112.40676678644407</v>
      </c>
      <c r="J112" s="16">
        <f t="shared" si="24"/>
        <v>3446.6542387375898</v>
      </c>
      <c r="L112">
        <v>16</v>
      </c>
      <c r="M112">
        <f t="shared" si="25"/>
        <v>194.15714263113063</v>
      </c>
      <c r="N112">
        <f t="shared" si="26"/>
        <v>343.05961291966696</v>
      </c>
      <c r="O112">
        <f t="shared" si="27"/>
        <v>1062.7548859809256</v>
      </c>
      <c r="P112">
        <f t="shared" si="28"/>
        <v>689.03888211950118</v>
      </c>
      <c r="Q112">
        <f t="shared" si="29"/>
        <v>556.19452137188546</v>
      </c>
      <c r="R112">
        <f t="shared" si="30"/>
        <v>378.09548828167539</v>
      </c>
      <c r="S112">
        <f t="shared" si="31"/>
        <v>110.94693864636037</v>
      </c>
      <c r="T112">
        <f t="shared" si="32"/>
        <v>112.40676678644407</v>
      </c>
      <c r="V112">
        <f t="shared" si="58"/>
        <v>3.3352641767697735</v>
      </c>
      <c r="W112">
        <f t="shared" si="59"/>
        <v>4.1073371782730979</v>
      </c>
      <c r="X112">
        <f t="shared" si="60"/>
        <v>16.985182789625682</v>
      </c>
      <c r="Y112">
        <f t="shared" si="61"/>
        <v>36.707904197359532</v>
      </c>
      <c r="Z112">
        <f t="shared" si="62"/>
        <v>51.252097674297659</v>
      </c>
      <c r="AA112">
        <f t="shared" si="63"/>
        <v>58.453225852240138</v>
      </c>
      <c r="AB112">
        <f t="shared" si="64"/>
        <v>22.962743120681271</v>
      </c>
      <c r="AC112">
        <f t="shared" si="65"/>
        <v>29.852021706620086</v>
      </c>
      <c r="AE112">
        <f t="shared" si="34"/>
        <v>3.0837501998210168</v>
      </c>
      <c r="AF112">
        <f t="shared" si="35"/>
        <v>3.7976007815066293</v>
      </c>
      <c r="AG112">
        <f t="shared" si="36"/>
        <v>15.704321470640807</v>
      </c>
      <c r="AH112">
        <f t="shared" si="37"/>
        <v>33.939742372447164</v>
      </c>
      <c r="AI112">
        <f t="shared" si="38"/>
        <v>47.387150782590446</v>
      </c>
      <c r="AJ112">
        <f t="shared" si="39"/>
        <v>59.147869678881335</v>
      </c>
      <c r="AK112">
        <f t="shared" si="40"/>
        <v>20.525743139452477</v>
      </c>
      <c r="AL112">
        <f t="shared" si="41"/>
        <v>24.933316575170259</v>
      </c>
      <c r="AW112">
        <f t="shared" ref="AW112:BD112" si="81">AW111+AN235/B$72-AW111/B$73</f>
        <v>0.14267716384014101</v>
      </c>
      <c r="AX112">
        <f t="shared" si="81"/>
        <v>0.17570518809659647</v>
      </c>
      <c r="AY112">
        <f t="shared" si="81"/>
        <v>0.48439895198491578</v>
      </c>
      <c r="AZ112">
        <f t="shared" si="81"/>
        <v>1.8843651538753869</v>
      </c>
      <c r="BA112">
        <f t="shared" si="81"/>
        <v>3.288721769609066</v>
      </c>
      <c r="BB112">
        <f t="shared" si="81"/>
        <v>10.582392838397491</v>
      </c>
      <c r="BC112">
        <f t="shared" si="81"/>
        <v>2.6349630864592859</v>
      </c>
      <c r="BD112">
        <f t="shared" si="81"/>
        <v>2.4345614795643806</v>
      </c>
      <c r="BF112">
        <f t="shared" si="43"/>
        <v>0.12892033211556417</v>
      </c>
      <c r="BG112">
        <f t="shared" si="44"/>
        <v>0.15876381751757218</v>
      </c>
      <c r="BH112">
        <f t="shared" si="45"/>
        <v>0.43769354594331433</v>
      </c>
      <c r="BI112">
        <f t="shared" si="46"/>
        <v>1.7026759919113552</v>
      </c>
      <c r="BJ112">
        <f t="shared" si="47"/>
        <v>2.9716255311097148</v>
      </c>
      <c r="BK112">
        <f t="shared" si="48"/>
        <v>12.33374650191498</v>
      </c>
      <c r="BL112">
        <f t="shared" si="49"/>
        <v>2.200699094738003</v>
      </c>
      <c r="BM112">
        <f t="shared" si="50"/>
        <v>1.9335064143099463</v>
      </c>
      <c r="BO112">
        <f t="shared" si="51"/>
        <v>0.11213721222567384</v>
      </c>
      <c r="BP112">
        <f t="shared" si="52"/>
        <v>0.13809560995210002</v>
      </c>
      <c r="BQ112">
        <f t="shared" si="53"/>
        <v>0.38071367988143479</v>
      </c>
      <c r="BR112">
        <f t="shared" si="54"/>
        <v>1.4810180514069005</v>
      </c>
      <c r="BS112">
        <f t="shared" si="55"/>
        <v>2.584773071625146</v>
      </c>
      <c r="BT112">
        <f t="shared" si="67"/>
        <v>14.646720795639501</v>
      </c>
      <c r="BU112">
        <f t="shared" si="56"/>
        <v>1.7198840198515997</v>
      </c>
      <c r="BV112">
        <f t="shared" si="57"/>
        <v>1.4337189116735547</v>
      </c>
    </row>
    <row r="113" spans="1:74" hidden="1" x14ac:dyDescent="0.35">
      <c r="A113" s="9">
        <v>17</v>
      </c>
      <c r="B113" s="16">
        <f t="shared" si="23"/>
        <v>198.80267791406504</v>
      </c>
      <c r="C113" s="16">
        <f t="shared" si="15"/>
        <v>351.26788954740823</v>
      </c>
      <c r="D113" s="16">
        <f t="shared" si="16"/>
        <v>1088.1830791085667</v>
      </c>
      <c r="E113" s="16">
        <f t="shared" si="17"/>
        <v>705.5252930484113</v>
      </c>
      <c r="F113" s="16">
        <f t="shared" si="18"/>
        <v>569.50240815984046</v>
      </c>
      <c r="G113" s="16">
        <f t="shared" si="19"/>
        <v>387.1420569905477</v>
      </c>
      <c r="H113" s="16">
        <f t="shared" si="20"/>
        <v>113.60153023660861</v>
      </c>
      <c r="I113" s="16">
        <f t="shared" si="21"/>
        <v>115.0962872134061</v>
      </c>
      <c r="J113" s="16">
        <f t="shared" si="24"/>
        <v>3529.1212222188537</v>
      </c>
      <c r="L113">
        <v>17</v>
      </c>
      <c r="M113">
        <f t="shared" si="25"/>
        <v>198.80267791406504</v>
      </c>
      <c r="N113">
        <f t="shared" si="26"/>
        <v>351.26788954740823</v>
      </c>
      <c r="O113">
        <f t="shared" si="27"/>
        <v>1088.1830791085667</v>
      </c>
      <c r="P113">
        <f t="shared" si="28"/>
        <v>705.5252930484113</v>
      </c>
      <c r="Q113">
        <f t="shared" si="29"/>
        <v>569.50240815984046</v>
      </c>
      <c r="R113">
        <f t="shared" si="30"/>
        <v>387.1420569905477</v>
      </c>
      <c r="S113">
        <f t="shared" si="31"/>
        <v>113.60153023660861</v>
      </c>
      <c r="T113">
        <f t="shared" si="32"/>
        <v>115.0962872134061</v>
      </c>
      <c r="V113">
        <f t="shared" si="58"/>
        <v>3.4163255186642392</v>
      </c>
      <c r="W113">
        <f t="shared" si="59"/>
        <v>4.2071632327136506</v>
      </c>
      <c r="X113">
        <f t="shared" si="60"/>
        <v>17.397996178993637</v>
      </c>
      <c r="Y113">
        <f t="shared" si="61"/>
        <v>37.600065002220674</v>
      </c>
      <c r="Z113">
        <f t="shared" si="62"/>
        <v>52.497745272866155</v>
      </c>
      <c r="AA113">
        <f t="shared" si="63"/>
        <v>59.607758728760764</v>
      </c>
      <c r="AB113">
        <f t="shared" si="64"/>
        <v>23.541144876734506</v>
      </c>
      <c r="AC113">
        <f t="shared" si="65"/>
        <v>30.671309155611841</v>
      </c>
      <c r="AE113">
        <f t="shared" si="34"/>
        <v>3.1675881921372691</v>
      </c>
      <c r="AF113">
        <f t="shared" si="35"/>
        <v>3.9008462470954521</v>
      </c>
      <c r="AG113">
        <f t="shared" si="36"/>
        <v>16.131275243635766</v>
      </c>
      <c r="AH113">
        <f t="shared" si="37"/>
        <v>34.862462980751282</v>
      </c>
      <c r="AI113">
        <f t="shared" si="38"/>
        <v>48.675466413159512</v>
      </c>
      <c r="AJ113">
        <f t="shared" si="39"/>
        <v>58.939476530888967</v>
      </c>
      <c r="AK113">
        <f t="shared" si="40"/>
        <v>21.190379497969417</v>
      </c>
      <c r="AL113">
        <f t="shared" si="41"/>
        <v>25.987324817623794</v>
      </c>
      <c r="AW113">
        <f t="shared" ref="AW113:BD113" si="82">AW112+AN236/B$72-AW112/B$73</f>
        <v>0.1494683308162128</v>
      </c>
      <c r="AX113">
        <f t="shared" si="82"/>
        <v>0.18406842744625884</v>
      </c>
      <c r="AY113">
        <f t="shared" si="82"/>
        <v>0.50745543893365785</v>
      </c>
      <c r="AZ113">
        <f t="shared" si="82"/>
        <v>1.974057421785878</v>
      </c>
      <c r="BA113">
        <f t="shared" si="82"/>
        <v>3.4452587939942809</v>
      </c>
      <c r="BB113">
        <f t="shared" si="82"/>
        <v>9.8597487557527757</v>
      </c>
      <c r="BC113">
        <f t="shared" si="82"/>
        <v>2.821056341843009</v>
      </c>
      <c r="BD113">
        <f t="shared" si="82"/>
        <v>2.6715216439036267</v>
      </c>
      <c r="BF113">
        <f t="shared" si="43"/>
        <v>0.13717443115031025</v>
      </c>
      <c r="BG113">
        <f t="shared" si="44"/>
        <v>0.16892863986498674</v>
      </c>
      <c r="BH113">
        <f t="shared" si="45"/>
        <v>0.46571678956827528</v>
      </c>
      <c r="BI113">
        <f t="shared" si="46"/>
        <v>1.8116894890897741</v>
      </c>
      <c r="BJ113">
        <f t="shared" si="47"/>
        <v>3.1618832742093255</v>
      </c>
      <c r="BK113">
        <f t="shared" si="48"/>
        <v>11.282934303804488</v>
      </c>
      <c r="BL113">
        <f t="shared" si="49"/>
        <v>2.4178310905986446</v>
      </c>
      <c r="BM113">
        <f t="shared" si="50"/>
        <v>2.1840339469371637</v>
      </c>
      <c r="BO113">
        <f t="shared" si="51"/>
        <v>0.12220708415960803</v>
      </c>
      <c r="BP113">
        <f t="shared" si="52"/>
        <v>0.15049653449138331</v>
      </c>
      <c r="BQ113">
        <f t="shared" si="53"/>
        <v>0.41490159951856254</v>
      </c>
      <c r="BR113">
        <f t="shared" si="54"/>
        <v>1.6140128157095732</v>
      </c>
      <c r="BS113">
        <f t="shared" si="55"/>
        <v>2.8168845473158877</v>
      </c>
      <c r="BT113">
        <f t="shared" si="67"/>
        <v>13.25893621940479</v>
      </c>
      <c r="BU113">
        <f t="shared" si="56"/>
        <v>1.9602915572948012</v>
      </c>
      <c r="BV113">
        <f t="shared" si="57"/>
        <v>1.6836126629917507</v>
      </c>
    </row>
    <row r="114" spans="1:74" hidden="1" x14ac:dyDescent="0.35">
      <c r="A114" s="9">
        <v>18</v>
      </c>
      <c r="B114" s="16">
        <f t="shared" si="23"/>
        <v>203.55936542025808</v>
      </c>
      <c r="C114" s="16">
        <f t="shared" si="15"/>
        <v>359.67256296060646</v>
      </c>
      <c r="D114" s="16">
        <f t="shared" si="16"/>
        <v>1114.2196844056234</v>
      </c>
      <c r="E114" s="16">
        <f t="shared" si="17"/>
        <v>722.40616901023918</v>
      </c>
      <c r="F114" s="16">
        <f t="shared" si="18"/>
        <v>583.12870845953626</v>
      </c>
      <c r="G114" s="16">
        <f t="shared" si="19"/>
        <v>396.40508002892363</v>
      </c>
      <c r="H114" s="16">
        <f t="shared" si="20"/>
        <v>116.31963738300463</v>
      </c>
      <c r="I114" s="16">
        <f t="shared" si="21"/>
        <v>117.85015892751785</v>
      </c>
      <c r="J114" s="16">
        <f t="shared" si="24"/>
        <v>3613.5613665957094</v>
      </c>
      <c r="L114">
        <v>18</v>
      </c>
      <c r="M114">
        <f t="shared" si="25"/>
        <v>203.55936542025808</v>
      </c>
      <c r="N114">
        <f t="shared" si="26"/>
        <v>359.67256296060646</v>
      </c>
      <c r="O114">
        <f t="shared" si="27"/>
        <v>1114.2196844056234</v>
      </c>
      <c r="P114">
        <f t="shared" si="28"/>
        <v>722.40616901023918</v>
      </c>
      <c r="Q114">
        <f t="shared" si="29"/>
        <v>583.12870845953626</v>
      </c>
      <c r="R114">
        <f t="shared" si="30"/>
        <v>396.40508002892363</v>
      </c>
      <c r="S114">
        <f t="shared" si="31"/>
        <v>116.31963738300463</v>
      </c>
      <c r="T114">
        <f t="shared" si="32"/>
        <v>117.85015892751785</v>
      </c>
      <c r="V114">
        <f t="shared" si="58"/>
        <v>3.4989065382977076</v>
      </c>
      <c r="W114">
        <f t="shared" si="59"/>
        <v>4.3088607517655753</v>
      </c>
      <c r="X114">
        <f t="shared" si="60"/>
        <v>17.818548686707317</v>
      </c>
      <c r="Y114">
        <f t="shared" si="61"/>
        <v>38.508951374202624</v>
      </c>
      <c r="Z114">
        <f t="shared" si="62"/>
        <v>53.766745346016819</v>
      </c>
      <c r="AA114">
        <f t="shared" si="63"/>
        <v>60.863133318151441</v>
      </c>
      <c r="AB114">
        <f t="shared" si="64"/>
        <v>24.125482334046907</v>
      </c>
      <c r="AC114">
        <f t="shared" si="65"/>
        <v>31.487693482152242</v>
      </c>
      <c r="AE114">
        <f t="shared" si="34"/>
        <v>3.2505006343129255</v>
      </c>
      <c r="AF114">
        <f t="shared" si="35"/>
        <v>4.0029519089681855</v>
      </c>
      <c r="AG114">
        <f t="shared" si="36"/>
        <v>16.553515555421725</v>
      </c>
      <c r="AH114">
        <f t="shared" si="37"/>
        <v>35.774996987907741</v>
      </c>
      <c r="AI114">
        <f t="shared" si="38"/>
        <v>49.949559366395064</v>
      </c>
      <c r="AJ114">
        <f t="shared" si="39"/>
        <v>59.139961190250503</v>
      </c>
      <c r="AK114">
        <f t="shared" si="40"/>
        <v>21.831497328541715</v>
      </c>
      <c r="AL114">
        <f t="shared" si="41"/>
        <v>26.991035747192662</v>
      </c>
      <c r="AW114">
        <f t="shared" ref="AW114:BD114" si="83">AW113+AN237/B$72-AW113/B$73</f>
        <v>0.15564953362237849</v>
      </c>
      <c r="AX114">
        <f t="shared" si="83"/>
        <v>0.19168050335587955</v>
      </c>
      <c r="AY114">
        <f t="shared" si="83"/>
        <v>0.5284410548565226</v>
      </c>
      <c r="AZ114">
        <f t="shared" si="83"/>
        <v>2.0556937738374623</v>
      </c>
      <c r="BA114">
        <f t="shared" si="83"/>
        <v>3.5877360880746556</v>
      </c>
      <c r="BB114">
        <f t="shared" si="83"/>
        <v>9.302202508869911</v>
      </c>
      <c r="BC114">
        <f t="shared" si="83"/>
        <v>2.9925837289347221</v>
      </c>
      <c r="BD114">
        <f t="shared" si="83"/>
        <v>2.8981743114046865</v>
      </c>
      <c r="BF114">
        <f t="shared" si="43"/>
        <v>0.14455077094985175</v>
      </c>
      <c r="BG114">
        <f t="shared" si="44"/>
        <v>0.17801251241375002</v>
      </c>
      <c r="BH114">
        <f t="shared" si="45"/>
        <v>0.4907599791875048</v>
      </c>
      <c r="BI114">
        <f t="shared" si="46"/>
        <v>1.9091102487074365</v>
      </c>
      <c r="BJ114">
        <f t="shared" si="47"/>
        <v>3.3319085860802993</v>
      </c>
      <c r="BK114">
        <f t="shared" si="48"/>
        <v>10.42902297497346</v>
      </c>
      <c r="BL114">
        <f t="shared" si="49"/>
        <v>2.6194437162208271</v>
      </c>
      <c r="BM114">
        <f t="shared" si="50"/>
        <v>2.4277777954203952</v>
      </c>
      <c r="BO114">
        <f t="shared" si="51"/>
        <v>0.13118749235402938</v>
      </c>
      <c r="BP114">
        <f t="shared" si="52"/>
        <v>0.16155579771554535</v>
      </c>
      <c r="BQ114">
        <f t="shared" si="53"/>
        <v>0.44539071354839022</v>
      </c>
      <c r="BR114">
        <f t="shared" si="54"/>
        <v>1.7326188197376935</v>
      </c>
      <c r="BS114">
        <f t="shared" si="55"/>
        <v>3.0238837834519501</v>
      </c>
      <c r="BT114">
        <f t="shared" si="67"/>
        <v>12.073335070044607</v>
      </c>
      <c r="BU114">
        <f t="shared" si="56"/>
        <v>2.1890613239467229</v>
      </c>
      <c r="BV114">
        <f t="shared" si="57"/>
        <v>1.9338233049644575</v>
      </c>
    </row>
    <row r="115" spans="1:74" hidden="1" x14ac:dyDescent="0.35">
      <c r="A115" s="9">
        <v>19</v>
      </c>
      <c r="B115" s="16">
        <f t="shared" si="23"/>
        <v>208.42986465307862</v>
      </c>
      <c r="C115" s="16">
        <f t="shared" si="15"/>
        <v>368.27833228175552</v>
      </c>
      <c r="D115" s="16">
        <f t="shared" si="16"/>
        <v>1140.8792591536937</v>
      </c>
      <c r="E115" s="16">
        <f t="shared" si="17"/>
        <v>739.69094824250453</v>
      </c>
      <c r="F115" s="16">
        <f t="shared" si="18"/>
        <v>597.0810408482929</v>
      </c>
      <c r="G115" s="16">
        <f t="shared" si="19"/>
        <v>405.88973642967943</v>
      </c>
      <c r="H115" s="16">
        <f t="shared" si="20"/>
        <v>119.10277980175923</v>
      </c>
      <c r="I115" s="16">
        <f t="shared" si="21"/>
        <v>120.66992164125607</v>
      </c>
      <c r="J115" s="16">
        <f t="shared" si="24"/>
        <v>3700.0218830520207</v>
      </c>
      <c r="L115">
        <v>19</v>
      </c>
      <c r="M115">
        <f t="shared" si="25"/>
        <v>208.42986465307862</v>
      </c>
      <c r="N115">
        <f t="shared" si="26"/>
        <v>368.27833228175552</v>
      </c>
      <c r="O115">
        <f t="shared" si="27"/>
        <v>1140.8792591536937</v>
      </c>
      <c r="P115">
        <f t="shared" si="28"/>
        <v>739.69094824250453</v>
      </c>
      <c r="Q115">
        <f t="shared" si="29"/>
        <v>597.0810408482929</v>
      </c>
      <c r="R115">
        <f t="shared" si="30"/>
        <v>405.88973642967943</v>
      </c>
      <c r="S115">
        <f t="shared" si="31"/>
        <v>119.10277980175923</v>
      </c>
      <c r="T115">
        <f t="shared" si="32"/>
        <v>120.66992164125607</v>
      </c>
      <c r="V115">
        <f t="shared" si="58"/>
        <v>3.5831835467836104</v>
      </c>
      <c r="W115">
        <f t="shared" si="59"/>
        <v>4.4126468604159061</v>
      </c>
      <c r="X115">
        <f t="shared" si="60"/>
        <v>18.247738195612207</v>
      </c>
      <c r="Y115">
        <f t="shared" si="61"/>
        <v>39.436503792715015</v>
      </c>
      <c r="Z115">
        <f t="shared" si="62"/>
        <v>55.061807218686951</v>
      </c>
      <c r="AA115">
        <f t="shared" si="63"/>
        <v>62.199797154311071</v>
      </c>
      <c r="AB115">
        <f t="shared" si="64"/>
        <v>24.718053022644366</v>
      </c>
      <c r="AC115">
        <f t="shared" si="65"/>
        <v>32.30592792748152</v>
      </c>
      <c r="AE115">
        <f t="shared" si="34"/>
        <v>3.3333026023078531</v>
      </c>
      <c r="AF115">
        <f t="shared" si="35"/>
        <v>4.1049215232339824</v>
      </c>
      <c r="AG115">
        <f t="shared" si="36"/>
        <v>16.975193265850255</v>
      </c>
      <c r="AH115">
        <f t="shared" si="37"/>
        <v>36.686315116672702</v>
      </c>
      <c r="AI115">
        <f t="shared" si="38"/>
        <v>51.221954692935654</v>
      </c>
      <c r="AJ115">
        <f t="shared" si="39"/>
        <v>59.656912828620783</v>
      </c>
      <c r="AK115">
        <f t="shared" si="40"/>
        <v>22.457129602770404</v>
      </c>
      <c r="AL115">
        <f t="shared" si="41"/>
        <v>27.954605261826856</v>
      </c>
      <c r="AW115">
        <f t="shared" ref="AW115:BD115" si="84">AW114+AN238/B$72-AW114/B$73</f>
        <v>0.1613633720032944</v>
      </c>
      <c r="AX115">
        <f t="shared" si="84"/>
        <v>0.19871702567277416</v>
      </c>
      <c r="AY115">
        <f t="shared" si="84"/>
        <v>0.54783993586195079</v>
      </c>
      <c r="AZ115">
        <f t="shared" si="84"/>
        <v>2.1311575526937427</v>
      </c>
      <c r="BA115">
        <f t="shared" si="84"/>
        <v>3.7194405891004836</v>
      </c>
      <c r="BB115">
        <f t="shared" si="84"/>
        <v>8.8862405448874604</v>
      </c>
      <c r="BC115">
        <f t="shared" si="84"/>
        <v>3.1512437823129407</v>
      </c>
      <c r="BD115">
        <f t="shared" si="84"/>
        <v>3.1142394479161242</v>
      </c>
      <c r="BF115">
        <f t="shared" si="43"/>
        <v>0.15121002855336779</v>
      </c>
      <c r="BG115">
        <f t="shared" si="44"/>
        <v>0.18621330697902772</v>
      </c>
      <c r="BH115">
        <f t="shared" si="45"/>
        <v>0.51336862458891552</v>
      </c>
      <c r="BI115">
        <f t="shared" si="46"/>
        <v>1.997060363785452</v>
      </c>
      <c r="BJ115">
        <f t="shared" si="47"/>
        <v>3.4854050872769129</v>
      </c>
      <c r="BK115">
        <f t="shared" si="48"/>
        <v>9.7529306953113295</v>
      </c>
      <c r="BL115">
        <f t="shared" si="49"/>
        <v>2.8060137225777746</v>
      </c>
      <c r="BM115">
        <f t="shared" si="50"/>
        <v>2.6629760534125406</v>
      </c>
      <c r="BO115">
        <f t="shared" si="51"/>
        <v>0.1392054595115228</v>
      </c>
      <c r="BP115">
        <f t="shared" si="52"/>
        <v>0.17142982653446814</v>
      </c>
      <c r="BQ115">
        <f t="shared" si="53"/>
        <v>0.47261227293185898</v>
      </c>
      <c r="BR115">
        <f t="shared" si="54"/>
        <v>1.8385136771195392</v>
      </c>
      <c r="BS115">
        <f t="shared" si="55"/>
        <v>3.20869866502896</v>
      </c>
      <c r="BT115">
        <f t="shared" si="67"/>
        <v>11.086747813001917</v>
      </c>
      <c r="BU115">
        <f t="shared" si="56"/>
        <v>2.4042525200837748</v>
      </c>
      <c r="BV115">
        <f t="shared" si="57"/>
        <v>2.1808005501924264</v>
      </c>
    </row>
    <row r="116" spans="1:74" hidden="1" x14ac:dyDescent="0.35">
      <c r="A116" s="9">
        <v>20</v>
      </c>
      <c r="B116" s="16">
        <f t="shared" si="23"/>
        <v>213.41689874897429</v>
      </c>
      <c r="C116" s="16">
        <f t="shared" si="15"/>
        <v>377.09000906773656</v>
      </c>
      <c r="D116" s="16">
        <f t="shared" si="16"/>
        <v>1168.1767089417542</v>
      </c>
      <c r="E116" s="16">
        <f t="shared" si="17"/>
        <v>757.38929480838988</v>
      </c>
      <c r="F116" s="16">
        <f t="shared" si="18"/>
        <v>611.36720619067069</v>
      </c>
      <c r="G116" s="16">
        <f t="shared" si="19"/>
        <v>415.60132914273942</v>
      </c>
      <c r="H116" s="16">
        <f t="shared" si="20"/>
        <v>121.95251357084246</v>
      </c>
      <c r="I116" s="16">
        <f t="shared" si="21"/>
        <v>123.55715190730092</v>
      </c>
      <c r="J116" s="16">
        <f t="shared" si="24"/>
        <v>3788.5511123784081</v>
      </c>
      <c r="L116">
        <v>20</v>
      </c>
      <c r="M116">
        <f t="shared" si="25"/>
        <v>213.41689874897429</v>
      </c>
      <c r="N116">
        <f t="shared" si="26"/>
        <v>377.09000906773656</v>
      </c>
      <c r="O116">
        <f t="shared" si="27"/>
        <v>1168.1767089417542</v>
      </c>
      <c r="P116">
        <f t="shared" si="28"/>
        <v>757.38929480838988</v>
      </c>
      <c r="Q116">
        <f t="shared" si="29"/>
        <v>611.36720619067069</v>
      </c>
      <c r="R116">
        <f t="shared" si="30"/>
        <v>415.60132914273942</v>
      </c>
      <c r="S116">
        <f t="shared" si="31"/>
        <v>121.95251357084246</v>
      </c>
      <c r="T116">
        <f t="shared" si="32"/>
        <v>123.55715190730092</v>
      </c>
      <c r="V116">
        <f t="shared" si="58"/>
        <v>3.6692904236829191</v>
      </c>
      <c r="W116">
        <f t="shared" si="59"/>
        <v>4.5186864297120479</v>
      </c>
      <c r="X116">
        <f t="shared" si="60"/>
        <v>18.686246501420548</v>
      </c>
      <c r="Y116">
        <f t="shared" si="61"/>
        <v>40.384195735670765</v>
      </c>
      <c r="Z116">
        <f t="shared" si="62"/>
        <v>56.384988181685301</v>
      </c>
      <c r="AA116">
        <f t="shared" si="63"/>
        <v>63.604319527557948</v>
      </c>
      <c r="AB116">
        <f t="shared" si="64"/>
        <v>25.320621578880008</v>
      </c>
      <c r="AC116">
        <f t="shared" si="65"/>
        <v>33.129846025684401</v>
      </c>
      <c r="AE116">
        <f t="shared" si="34"/>
        <v>3.4165962504664389</v>
      </c>
      <c r="AF116">
        <f t="shared" si="35"/>
        <v>4.2074966356279564</v>
      </c>
      <c r="AG116">
        <f t="shared" si="36"/>
        <v>17.399374909104239</v>
      </c>
      <c r="AH116">
        <f t="shared" si="37"/>
        <v>37.603044675353473</v>
      </c>
      <c r="AI116">
        <f t="shared" si="38"/>
        <v>52.501905534852753</v>
      </c>
      <c r="AJ116">
        <f t="shared" si="39"/>
        <v>60.41977812632787</v>
      </c>
      <c r="AK116">
        <f t="shared" si="40"/>
        <v>23.073745080917849</v>
      </c>
      <c r="AL116">
        <f t="shared" si="41"/>
        <v>28.88703154732428</v>
      </c>
      <c r="AW116">
        <f t="shared" ref="AW116:BD116" si="85">AW115+AN239/B$72-AW115/B$73</f>
        <v>0.16673106155213452</v>
      </c>
      <c r="AX116">
        <f t="shared" si="85"/>
        <v>0.20532726992237108</v>
      </c>
      <c r="AY116">
        <f t="shared" si="85"/>
        <v>0.5660636173682061</v>
      </c>
      <c r="AZ116">
        <f t="shared" si="85"/>
        <v>2.2020496763554389</v>
      </c>
      <c r="BA116">
        <f t="shared" si="85"/>
        <v>3.843166327660525</v>
      </c>
      <c r="BB116">
        <f t="shared" si="85"/>
        <v>8.5896069654586427</v>
      </c>
      <c r="BC116">
        <f t="shared" si="85"/>
        <v>3.2988490074920991</v>
      </c>
      <c r="BD116">
        <f t="shared" si="85"/>
        <v>3.3198945758287661</v>
      </c>
      <c r="BF116">
        <f t="shared" si="43"/>
        <v>0.15730203462332376</v>
      </c>
      <c r="BG116">
        <f t="shared" si="44"/>
        <v>0.19371553819527559</v>
      </c>
      <c r="BH116">
        <f t="shared" si="45"/>
        <v>0.53405141135273682</v>
      </c>
      <c r="BI116">
        <f t="shared" si="46"/>
        <v>2.0775186771304268</v>
      </c>
      <c r="BJ116">
        <f t="shared" si="47"/>
        <v>3.6258263883710558</v>
      </c>
      <c r="BK116">
        <f t="shared" si="48"/>
        <v>9.2329166050570084</v>
      </c>
      <c r="BL116">
        <f t="shared" si="49"/>
        <v>2.9786287524453576</v>
      </c>
      <c r="BM116">
        <f t="shared" si="50"/>
        <v>2.888607750664332</v>
      </c>
      <c r="BO116">
        <f t="shared" si="51"/>
        <v>0.14640820093662979</v>
      </c>
      <c r="BP116">
        <f t="shared" si="52"/>
        <v>0.18029991480120389</v>
      </c>
      <c r="BQ116">
        <f t="shared" si="53"/>
        <v>0.49706608392609286</v>
      </c>
      <c r="BR116">
        <f t="shared" si="54"/>
        <v>1.9336416891190868</v>
      </c>
      <c r="BS116">
        <f t="shared" si="55"/>
        <v>3.3747225183777312</v>
      </c>
      <c r="BT116">
        <f t="shared" si="67"/>
        <v>10.286457542387565</v>
      </c>
      <c r="BU116">
        <f t="shared" si="56"/>
        <v>2.6051331213307747</v>
      </c>
      <c r="BV116">
        <f t="shared" si="57"/>
        <v>2.4218883018024835</v>
      </c>
    </row>
    <row r="117" spans="1:74" hidden="1" x14ac:dyDescent="0.35">
      <c r="A117" s="9">
        <v>21</v>
      </c>
      <c r="B117" s="16">
        <f t="shared" si="23"/>
        <v>218.52325599999946</v>
      </c>
      <c r="C117" s="16">
        <f t="shared" si="15"/>
        <v>386.11251999999911</v>
      </c>
      <c r="D117" s="16">
        <f t="shared" si="16"/>
        <v>1196.1272959999974</v>
      </c>
      <c r="E117" s="16">
        <f t="shared" si="17"/>
        <v>775.511103999998</v>
      </c>
      <c r="F117" s="16">
        <f t="shared" si="18"/>
        <v>625.9951919999985</v>
      </c>
      <c r="G117" s="16">
        <f t="shared" si="19"/>
        <v>425.545287999999</v>
      </c>
      <c r="H117" s="16">
        <f t="shared" si="20"/>
        <v>124.87043199999971</v>
      </c>
      <c r="I117" s="16">
        <f t="shared" si="21"/>
        <v>126.51346399999971</v>
      </c>
      <c r="J117" s="16">
        <f t="shared" si="24"/>
        <v>3879.1985519999907</v>
      </c>
      <c r="L117">
        <v>21</v>
      </c>
      <c r="M117">
        <f t="shared" si="25"/>
        <v>218.52325599999946</v>
      </c>
      <c r="N117">
        <f t="shared" si="26"/>
        <v>386.11251999999911</v>
      </c>
      <c r="O117">
        <f t="shared" si="27"/>
        <v>1196.1272959999974</v>
      </c>
      <c r="P117">
        <f t="shared" si="28"/>
        <v>775.511103999998</v>
      </c>
      <c r="Q117">
        <f t="shared" si="29"/>
        <v>625.9951919999985</v>
      </c>
      <c r="R117">
        <f t="shared" si="30"/>
        <v>425.545287999999</v>
      </c>
      <c r="S117">
        <f t="shared" si="31"/>
        <v>124.87043199999971</v>
      </c>
      <c r="T117">
        <f t="shared" si="32"/>
        <v>126.51346399999971</v>
      </c>
      <c r="V117">
        <f t="shared" si="58"/>
        <v>3.7573331517886102</v>
      </c>
      <c r="W117">
        <f t="shared" si="59"/>
        <v>4.6271099761716643</v>
      </c>
      <c r="X117">
        <f t="shared" si="60"/>
        <v>19.134613332626341</v>
      </c>
      <c r="Y117">
        <f t="shared" si="61"/>
        <v>41.353193649265705</v>
      </c>
      <c r="Z117">
        <f t="shared" si="62"/>
        <v>57.737916843772496</v>
      </c>
      <c r="AA117">
        <f t="shared" si="63"/>
        <v>65.067561083330261</v>
      </c>
      <c r="AB117">
        <f t="shared" si="64"/>
        <v>25.934567322131695</v>
      </c>
      <c r="AC117">
        <f t="shared" si="65"/>
        <v>33.96256104881622</v>
      </c>
      <c r="AE117">
        <f t="shared" si="34"/>
        <v>3.5008276415385984</v>
      </c>
      <c r="AF117">
        <f t="shared" si="35"/>
        <v>4.3112265669893199</v>
      </c>
      <c r="AG117">
        <f t="shared" si="36"/>
        <v>17.828332106543009</v>
      </c>
      <c r="AH117">
        <f t="shared" si="37"/>
        <v>38.530095028792573</v>
      </c>
      <c r="AI117">
        <f t="shared" si="38"/>
        <v>53.796266417130269</v>
      </c>
      <c r="AJ117">
        <f t="shared" si="39"/>
        <v>61.37514054669689</v>
      </c>
      <c r="AK117">
        <f t="shared" si="40"/>
        <v>23.686529580362073</v>
      </c>
      <c r="AL117">
        <f t="shared" si="41"/>
        <v>29.79620607840145</v>
      </c>
      <c r="AW117">
        <f t="shared" ref="AW117:BD117" si="86">AW116+AN240/B$72-AW116/B$73</f>
        <v>0.17185292870259669</v>
      </c>
      <c r="AX117">
        <f t="shared" si="86"/>
        <v>0.21163478688483361</v>
      </c>
      <c r="AY117">
        <f t="shared" si="86"/>
        <v>0.58345271463586434</v>
      </c>
      <c r="AZ117">
        <f t="shared" si="86"/>
        <v>2.2696951756164401</v>
      </c>
      <c r="BA117">
        <f t="shared" si="86"/>
        <v>3.9612258372933584</v>
      </c>
      <c r="BB117">
        <f t="shared" si="86"/>
        <v>8.3921862173229158</v>
      </c>
      <c r="BC117">
        <f t="shared" si="86"/>
        <v>3.4371973921221994</v>
      </c>
      <c r="BD117">
        <f t="shared" si="86"/>
        <v>3.5156489437925309</v>
      </c>
      <c r="BF117">
        <f t="shared" si="43"/>
        <v>0.16295945078061025</v>
      </c>
      <c r="BG117">
        <f t="shared" si="44"/>
        <v>0.20068257723153288</v>
      </c>
      <c r="BH117">
        <f t="shared" si="45"/>
        <v>0.55325873496201838</v>
      </c>
      <c r="BI117">
        <f t="shared" si="46"/>
        <v>2.1522372766654341</v>
      </c>
      <c r="BJ117">
        <f t="shared" si="47"/>
        <v>3.7562303519447373</v>
      </c>
      <c r="BK117">
        <f t="shared" si="48"/>
        <v>8.8469308212979882</v>
      </c>
      <c r="BL117">
        <f t="shared" si="49"/>
        <v>3.1387388799687281</v>
      </c>
      <c r="BM117">
        <f t="shared" si="50"/>
        <v>3.1042511632465488</v>
      </c>
      <c r="BO117">
        <f t="shared" si="51"/>
        <v>0.15294450114864616</v>
      </c>
      <c r="BP117">
        <f t="shared" si="52"/>
        <v>0.18834928883764693</v>
      </c>
      <c r="BQ117">
        <f t="shared" si="53"/>
        <v>0.51925728038207919</v>
      </c>
      <c r="BR117">
        <f t="shared" si="54"/>
        <v>2.0199678819258908</v>
      </c>
      <c r="BS117">
        <f t="shared" si="55"/>
        <v>3.5253848403737256</v>
      </c>
      <c r="BT117">
        <f t="shared" si="67"/>
        <v>9.6543329799892312</v>
      </c>
      <c r="BU117">
        <f t="shared" si="56"/>
        <v>2.7918809368880657</v>
      </c>
      <c r="BV117">
        <f t="shared" si="57"/>
        <v>2.6552480262334077</v>
      </c>
    </row>
    <row r="118" spans="1:74" hidden="1" x14ac:dyDescent="0.35">
      <c r="A118" s="9">
        <v>22</v>
      </c>
      <c r="B118" s="16">
        <f t="shared" si="23"/>
        <v>223.7517914127726</v>
      </c>
      <c r="C118" s="16">
        <f t="shared" si="15"/>
        <v>395.35090963910955</v>
      </c>
      <c r="D118" s="16">
        <f t="shared" si="16"/>
        <v>1224.7466477330713</v>
      </c>
      <c r="E118" s="16">
        <f t="shared" si="17"/>
        <v>794.06650787089211</v>
      </c>
      <c r="F118" s="16">
        <f t="shared" si="18"/>
        <v>640.97317690425837</v>
      </c>
      <c r="G118" s="16">
        <f t="shared" si="19"/>
        <v>435.72717275118879</v>
      </c>
      <c r="H118" s="16">
        <f t="shared" si="20"/>
        <v>127.85816652158435</v>
      </c>
      <c r="I118" s="16">
        <f t="shared" si="21"/>
        <v>129.54051081792099</v>
      </c>
      <c r="J118" s="16">
        <f t="shared" si="24"/>
        <v>3972.0148836507979</v>
      </c>
      <c r="L118">
        <v>22</v>
      </c>
      <c r="M118">
        <f t="shared" si="25"/>
        <v>223.7517914127726</v>
      </c>
      <c r="N118">
        <f t="shared" si="26"/>
        <v>395.35090963910955</v>
      </c>
      <c r="O118">
        <f t="shared" si="27"/>
        <v>1224.7466477330713</v>
      </c>
      <c r="P118">
        <f t="shared" si="28"/>
        <v>794.06650787089211</v>
      </c>
      <c r="Q118">
        <f t="shared" si="29"/>
        <v>640.97317690425837</v>
      </c>
      <c r="R118">
        <f t="shared" si="30"/>
        <v>435.72717275118879</v>
      </c>
      <c r="S118">
        <f t="shared" si="31"/>
        <v>127.85816652158435</v>
      </c>
      <c r="T118">
        <f t="shared" si="32"/>
        <v>129.54051081792099</v>
      </c>
      <c r="V118">
        <f t="shared" si="58"/>
        <v>3.8473995163357086</v>
      </c>
      <c r="W118">
        <f t="shared" si="59"/>
        <v>4.7380256062416279</v>
      </c>
      <c r="X118">
        <f t="shared" si="60"/>
        <v>19.593285744750276</v>
      </c>
      <c r="Y118">
        <f t="shared" si="61"/>
        <v>42.34446369744564</v>
      </c>
      <c r="Z118">
        <f t="shared" si="62"/>
        <v>59.121942176784515</v>
      </c>
      <c r="AA118">
        <f t="shared" si="63"/>
        <v>66.58339268784222</v>
      </c>
      <c r="AB118">
        <f t="shared" si="64"/>
        <v>26.560991636954288</v>
      </c>
      <c r="AC118">
        <f t="shared" si="65"/>
        <v>34.806622770374858</v>
      </c>
      <c r="AE118">
        <f t="shared" si="34"/>
        <v>3.5863294782886026</v>
      </c>
      <c r="AF118">
        <f t="shared" si="35"/>
        <v>4.4165210367167678</v>
      </c>
      <c r="AG118">
        <f t="shared" si="36"/>
        <v>18.263759181904121</v>
      </c>
      <c r="AH118">
        <f t="shared" si="37"/>
        <v>39.471127902283612</v>
      </c>
      <c r="AI118">
        <f t="shared" si="38"/>
        <v>55.110149892677669</v>
      </c>
      <c r="AJ118">
        <f t="shared" si="39"/>
        <v>62.482866707686895</v>
      </c>
      <c r="AK118">
        <f t="shared" si="40"/>
        <v>24.299630782662881</v>
      </c>
      <c r="AL118">
        <f t="shared" si="41"/>
        <v>30.688996429204618</v>
      </c>
      <c r="AW118">
        <f t="shared" ref="AW118:BD118" si="87">AW117+AN241/B$72-AW117/B$73</f>
        <v>0.17681035476293877</v>
      </c>
      <c r="AX118">
        <f t="shared" si="87"/>
        <v>0.21773979664927864</v>
      </c>
      <c r="AY118">
        <f t="shared" si="87"/>
        <v>0.60028352289935771</v>
      </c>
      <c r="AZ118">
        <f t="shared" si="87"/>
        <v>2.3351688693007979</v>
      </c>
      <c r="BA118">
        <f t="shared" si="87"/>
        <v>4.0754949646509893</v>
      </c>
      <c r="BB118">
        <f t="shared" si="87"/>
        <v>8.2763895637586575</v>
      </c>
      <c r="BC118">
        <f t="shared" si="87"/>
        <v>3.5679904316821291</v>
      </c>
      <c r="BD118">
        <f t="shared" si="87"/>
        <v>3.7022390591993517</v>
      </c>
      <c r="BF118">
        <f t="shared" si="43"/>
        <v>0.16829553753380211</v>
      </c>
      <c r="BG118">
        <f t="shared" si="44"/>
        <v>0.20725390302351338</v>
      </c>
      <c r="BH118">
        <f t="shared" si="45"/>
        <v>0.57137512276632596</v>
      </c>
      <c r="BI118">
        <f t="shared" si="46"/>
        <v>2.2227120160360379</v>
      </c>
      <c r="BJ118">
        <f t="shared" si="47"/>
        <v>3.8792276431539099</v>
      </c>
      <c r="BK118">
        <f t="shared" si="48"/>
        <v>8.5740840589129448</v>
      </c>
      <c r="BL118">
        <f t="shared" si="49"/>
        <v>3.2879681360454636</v>
      </c>
      <c r="BM118">
        <f t="shared" si="50"/>
        <v>3.3099500535195396</v>
      </c>
      <c r="BO118">
        <f t="shared" si="51"/>
        <v>0.15895347092782464</v>
      </c>
      <c r="BP118">
        <f t="shared" si="52"/>
        <v>0.19574926187397851</v>
      </c>
      <c r="BQ118">
        <f t="shared" si="53"/>
        <v>0.53965815313004284</v>
      </c>
      <c r="BR118">
        <f t="shared" si="54"/>
        <v>2.0993295187696166</v>
      </c>
      <c r="BS118">
        <f t="shared" si="55"/>
        <v>3.6638921473163322</v>
      </c>
      <c r="BT118">
        <f t="shared" si="67"/>
        <v>9.169891684774484</v>
      </c>
      <c r="BU118">
        <f t="shared" si="56"/>
        <v>2.9653099084283974</v>
      </c>
      <c r="BV118">
        <f t="shared" si="57"/>
        <v>2.879749594739978</v>
      </c>
    </row>
    <row r="119" spans="1:74" hidden="1" x14ac:dyDescent="0.35">
      <c r="A119" s="9">
        <v>23</v>
      </c>
      <c r="B119" s="16">
        <f t="shared" si="23"/>
        <v>229.10542830473395</v>
      </c>
      <c r="C119" s="16">
        <f t="shared" si="15"/>
        <v>404.81034324520664</v>
      </c>
      <c r="D119" s="16">
        <f t="shared" si="16"/>
        <v>1254.0507654574913</v>
      </c>
      <c r="E119" s="16">
        <f t="shared" si="17"/>
        <v>813.06588090101059</v>
      </c>
      <c r="F119" s="16">
        <f t="shared" si="18"/>
        <v>656.30953521882429</v>
      </c>
      <c r="G119" s="16">
        <f t="shared" si="19"/>
        <v>446.15267617237663</v>
      </c>
      <c r="H119" s="16">
        <f t="shared" si="20"/>
        <v>130.91738760270511</v>
      </c>
      <c r="I119" s="16">
        <f t="shared" si="21"/>
        <v>132.63998480800387</v>
      </c>
      <c r="J119" s="16">
        <f t="shared" si="24"/>
        <v>4067.0520017103527</v>
      </c>
      <c r="L119">
        <v>23</v>
      </c>
      <c r="M119">
        <f t="shared" si="25"/>
        <v>229.10542830473395</v>
      </c>
      <c r="N119">
        <f t="shared" si="26"/>
        <v>404.81034324520664</v>
      </c>
      <c r="O119">
        <f t="shared" si="27"/>
        <v>1254.0507654574913</v>
      </c>
      <c r="P119">
        <f t="shared" si="28"/>
        <v>813.06588090101059</v>
      </c>
      <c r="Q119">
        <f t="shared" si="29"/>
        <v>656.30953521882429</v>
      </c>
      <c r="R119">
        <f t="shared" si="30"/>
        <v>446.15267617237663</v>
      </c>
      <c r="S119">
        <f t="shared" si="31"/>
        <v>130.91738760270511</v>
      </c>
      <c r="T119">
        <f t="shared" si="32"/>
        <v>132.63998480800387</v>
      </c>
      <c r="V119">
        <f t="shared" si="58"/>
        <v>3.9395655807188765</v>
      </c>
      <c r="W119">
        <f t="shared" si="59"/>
        <v>4.8515269910652821</v>
      </c>
      <c r="X119">
        <f t="shared" si="60"/>
        <v>20.062651098610988</v>
      </c>
      <c r="Y119">
        <f t="shared" si="61"/>
        <v>43.358843033628133</v>
      </c>
      <c r="Z119">
        <f t="shared" si="62"/>
        <v>60.538233026223793</v>
      </c>
      <c r="AA119">
        <f t="shared" si="63"/>
        <v>68.147798784116219</v>
      </c>
      <c r="AB119">
        <f t="shared" si="64"/>
        <v>27.200796124119037</v>
      </c>
      <c r="AC119">
        <f t="shared" si="65"/>
        <v>35.664140694541132</v>
      </c>
      <c r="AE119">
        <f t="shared" si="34"/>
        <v>3.6733528243043043</v>
      </c>
      <c r="AF119">
        <f t="shared" si="35"/>
        <v>4.5236892265583881</v>
      </c>
      <c r="AG119">
        <f t="shared" si="36"/>
        <v>18.706934702852841</v>
      </c>
      <c r="AH119">
        <f t="shared" si="37"/>
        <v>40.428906500670955</v>
      </c>
      <c r="AI119">
        <f t="shared" si="38"/>
        <v>56.44741398737996</v>
      </c>
      <c r="AJ119">
        <f t="shared" si="39"/>
        <v>63.7130245017335</v>
      </c>
      <c r="AK119">
        <f t="shared" si="40"/>
        <v>24.916365561105991</v>
      </c>
      <c r="AL119">
        <f t="shared" si="41"/>
        <v>31.571344930883953</v>
      </c>
      <c r="AW119">
        <f t="shared" ref="AW119:BD119" si="88">AW118+AN242/B$72-AW118/B$73</f>
        <v>0.18166834899909334</v>
      </c>
      <c r="AX119">
        <f t="shared" si="88"/>
        <v>0.22372235733426737</v>
      </c>
      <c r="AY119">
        <f t="shared" si="88"/>
        <v>0.61677675316414382</v>
      </c>
      <c r="AZ119">
        <f t="shared" si="88"/>
        <v>2.3993293474737021</v>
      </c>
      <c r="BA119">
        <f t="shared" si="88"/>
        <v>4.1874721793016638</v>
      </c>
      <c r="BB119">
        <f t="shared" si="88"/>
        <v>8.2272197524048316</v>
      </c>
      <c r="BC119">
        <f t="shared" si="88"/>
        <v>3.6927859425029932</v>
      </c>
      <c r="BD119">
        <f t="shared" si="88"/>
        <v>3.8805446648211044</v>
      </c>
      <c r="BF119">
        <f t="shared" si="43"/>
        <v>0.17340442787128413</v>
      </c>
      <c r="BG119">
        <f t="shared" si="44"/>
        <v>0.21354543919897251</v>
      </c>
      <c r="BH119">
        <f t="shared" si="45"/>
        <v>0.58872016284614492</v>
      </c>
      <c r="BI119">
        <f t="shared" si="46"/>
        <v>2.2901861279948936</v>
      </c>
      <c r="BJ119">
        <f t="shared" si="47"/>
        <v>3.9969880360521572</v>
      </c>
      <c r="BK119">
        <f t="shared" si="48"/>
        <v>8.3954673618203728</v>
      </c>
      <c r="BL119">
        <f t="shared" si="49"/>
        <v>3.4279792838637961</v>
      </c>
      <c r="BM119">
        <f t="shared" si="50"/>
        <v>3.5060945563594457</v>
      </c>
      <c r="BO119">
        <f t="shared" si="51"/>
        <v>0.16455871089141111</v>
      </c>
      <c r="BP119">
        <f t="shared" si="52"/>
        <v>0.20265204656369945</v>
      </c>
      <c r="BQ119">
        <f t="shared" si="53"/>
        <v>0.55868833491181269</v>
      </c>
      <c r="BR119">
        <f t="shared" si="54"/>
        <v>2.173359017129469</v>
      </c>
      <c r="BS119">
        <f t="shared" si="55"/>
        <v>3.7930934448188793</v>
      </c>
      <c r="BT119">
        <f t="shared" si="67"/>
        <v>8.8124071092575615</v>
      </c>
      <c r="BU119">
        <f t="shared" si="56"/>
        <v>3.1266390222369305</v>
      </c>
      <c r="BV119">
        <f t="shared" si="57"/>
        <v>3.0948498241297591</v>
      </c>
    </row>
    <row r="120" spans="1:74" hidden="1" x14ac:dyDescent="0.35">
      <c r="A120" s="9">
        <v>24</v>
      </c>
      <c r="B120" s="16">
        <f t="shared" si="23"/>
        <v>234.58715993859656</v>
      </c>
      <c r="C120" s="16">
        <f t="shared" si="15"/>
        <v>414.49610966594133</v>
      </c>
      <c r="D120" s="16">
        <f t="shared" si="16"/>
        <v>1284.0560333481078</v>
      </c>
      <c r="E120" s="16">
        <f t="shared" si="17"/>
        <v>832.5198457971245</v>
      </c>
      <c r="F120" s="16">
        <f t="shared" si="18"/>
        <v>672.01284162861123</v>
      </c>
      <c r="G120" s="16">
        <f t="shared" si="19"/>
        <v>456.82762724884594</v>
      </c>
      <c r="H120" s="16">
        <f t="shared" si="20"/>
        <v>134.04980567919804</v>
      </c>
      <c r="I120" s="16">
        <f t="shared" si="21"/>
        <v>135.81361891181908</v>
      </c>
      <c r="J120" s="16">
        <f t="shared" si="24"/>
        <v>4164.363042218245</v>
      </c>
      <c r="L120">
        <v>24</v>
      </c>
      <c r="M120">
        <f t="shared" si="25"/>
        <v>234.58715993859656</v>
      </c>
      <c r="N120">
        <f t="shared" si="26"/>
        <v>414.49610966594133</v>
      </c>
      <c r="O120">
        <f t="shared" si="27"/>
        <v>1284.0560333481078</v>
      </c>
      <c r="P120">
        <f t="shared" si="28"/>
        <v>832.5198457971245</v>
      </c>
      <c r="Q120">
        <f t="shared" si="29"/>
        <v>672.01284162861123</v>
      </c>
      <c r="R120">
        <f t="shared" si="30"/>
        <v>456.82762724884594</v>
      </c>
      <c r="S120">
        <f t="shared" si="31"/>
        <v>134.04980567919804</v>
      </c>
      <c r="T120">
        <f t="shared" si="32"/>
        <v>135.81361891181908</v>
      </c>
      <c r="V120">
        <f t="shared" si="58"/>
        <v>4.033900013444164</v>
      </c>
      <c r="W120">
        <f t="shared" si="59"/>
        <v>4.9676986950707915</v>
      </c>
      <c r="X120">
        <f t="shared" si="60"/>
        <v>20.54305909578094</v>
      </c>
      <c r="Y120">
        <f t="shared" si="61"/>
        <v>44.397087423116304</v>
      </c>
      <c r="Z120">
        <f t="shared" si="62"/>
        <v>61.987844602350407</v>
      </c>
      <c r="AA120">
        <f t="shared" si="63"/>
        <v>69.758249894868683</v>
      </c>
      <c r="AB120">
        <f t="shared" si="64"/>
        <v>27.854739493975906</v>
      </c>
      <c r="AC120">
        <f t="shared" si="65"/>
        <v>36.536880938480806</v>
      </c>
      <c r="AE120">
        <f t="shared" si="34"/>
        <v>3.7620904097758281</v>
      </c>
      <c r="AF120">
        <f t="shared" si="35"/>
        <v>4.6329684813940197</v>
      </c>
      <c r="AG120">
        <f t="shared" si="36"/>
        <v>19.158840168105556</v>
      </c>
      <c r="AH120">
        <f t="shared" si="37"/>
        <v>41.405552011656681</v>
      </c>
      <c r="AI120">
        <f t="shared" si="38"/>
        <v>57.811020333661247</v>
      </c>
      <c r="AJ120">
        <f t="shared" si="39"/>
        <v>65.043456786448317</v>
      </c>
      <c r="AK120">
        <f t="shared" si="40"/>
        <v>25.539392078291371</v>
      </c>
      <c r="AL120">
        <f t="shared" si="41"/>
        <v>32.448372594524777</v>
      </c>
      <c r="AW120">
        <f t="shared" ref="AW120:BD120" si="89">AW119+AN243/B$72-AW119/B$73</f>
        <v>0.18647824964323373</v>
      </c>
      <c r="AX120">
        <f t="shared" si="89"/>
        <v>0.22964569134693052</v>
      </c>
      <c r="AY120">
        <f t="shared" si="89"/>
        <v>0.63310670231973287</v>
      </c>
      <c r="AZ120">
        <f t="shared" si="89"/>
        <v>2.4628546441888499</v>
      </c>
      <c r="BA120">
        <f t="shared" si="89"/>
        <v>4.2983408322261383</v>
      </c>
      <c r="BB120">
        <f t="shared" si="89"/>
        <v>8.2321414507773767</v>
      </c>
      <c r="BC120">
        <f t="shared" si="89"/>
        <v>3.8129757861301643</v>
      </c>
      <c r="BD120">
        <f t="shared" si="89"/>
        <v>4.051523143841548</v>
      </c>
      <c r="BF120">
        <f t="shared" si="43"/>
        <v>0.17836278054796967</v>
      </c>
      <c r="BG120">
        <f t="shared" si="44"/>
        <v>0.21965159008014942</v>
      </c>
      <c r="BH120">
        <f t="shared" si="45"/>
        <v>0.60555411703694428</v>
      </c>
      <c r="BI120">
        <f t="shared" si="46"/>
        <v>2.3556720596821785</v>
      </c>
      <c r="BJ120">
        <f t="shared" si="47"/>
        <v>4.1112785220018608</v>
      </c>
      <c r="BK120">
        <f t="shared" si="48"/>
        <v>8.2945187961710474</v>
      </c>
      <c r="BL120">
        <f t="shared" si="49"/>
        <v>3.5603826131833949</v>
      </c>
      <c r="BM120">
        <f t="shared" si="50"/>
        <v>3.6933196105902746</v>
      </c>
      <c r="BO120">
        <f t="shared" si="51"/>
        <v>0.1698661410793349</v>
      </c>
      <c r="BP120">
        <f t="shared" si="52"/>
        <v>0.20918808214486326</v>
      </c>
      <c r="BQ120">
        <f t="shared" si="53"/>
        <v>0.57670743167241201</v>
      </c>
      <c r="BR120">
        <f t="shared" si="54"/>
        <v>2.2434552836487236</v>
      </c>
      <c r="BS120">
        <f t="shared" si="55"/>
        <v>3.9154301995588461</v>
      </c>
      <c r="BT120">
        <f t="shared" si="67"/>
        <v>8.562243260795249</v>
      </c>
      <c r="BU120">
        <f t="shared" si="56"/>
        <v>3.2773091530503637</v>
      </c>
      <c r="BV120">
        <f t="shared" si="57"/>
        <v>3.3004721902446019</v>
      </c>
    </row>
    <row r="121" spans="1:74" hidden="1" x14ac:dyDescent="0.35">
      <c r="A121" s="9">
        <v>25</v>
      </c>
      <c r="B121" s="16">
        <f t="shared" si="23"/>
        <v>240.20005119590434</v>
      </c>
      <c r="C121" s="16">
        <f t="shared" si="15"/>
        <v>424.41362429351523</v>
      </c>
      <c r="D121" s="16">
        <f t="shared" si="16"/>
        <v>1314.7792275986346</v>
      </c>
      <c r="E121" s="16">
        <f t="shared" si="17"/>
        <v>852.43927943208143</v>
      </c>
      <c r="F121" s="16">
        <f t="shared" si="18"/>
        <v>688.0918759822523</v>
      </c>
      <c r="G121" s="16">
        <f t="shared" si="19"/>
        <v>467.7579944341295</v>
      </c>
      <c r="H121" s="16">
        <f t="shared" si="20"/>
        <v>137.25717211194535</v>
      </c>
      <c r="I121" s="16">
        <f t="shared" si="21"/>
        <v>139.06318753447096</v>
      </c>
      <c r="J121" s="16">
        <f t="shared" si="24"/>
        <v>4264.0024125829341</v>
      </c>
      <c r="L121">
        <v>25</v>
      </c>
      <c r="M121">
        <f t="shared" si="25"/>
        <v>240.20005119590434</v>
      </c>
      <c r="N121">
        <f t="shared" si="26"/>
        <v>424.41362429351523</v>
      </c>
      <c r="O121">
        <f t="shared" si="27"/>
        <v>1314.7792275986346</v>
      </c>
      <c r="P121">
        <f t="shared" si="28"/>
        <v>852.43927943208143</v>
      </c>
      <c r="Q121">
        <f t="shared" si="29"/>
        <v>688.0918759822523</v>
      </c>
      <c r="R121">
        <f t="shared" si="30"/>
        <v>467.7579944341295</v>
      </c>
      <c r="S121">
        <f t="shared" si="31"/>
        <v>137.25717211194535</v>
      </c>
      <c r="T121">
        <f t="shared" si="32"/>
        <v>139.06318753447096</v>
      </c>
      <c r="V121">
        <f t="shared" si="58"/>
        <v>4.1304669828048688</v>
      </c>
      <c r="W121">
        <f t="shared" si="59"/>
        <v>5.0866197407291667</v>
      </c>
      <c r="X121">
        <f t="shared" si="60"/>
        <v>21.034836520026932</v>
      </c>
      <c r="Y121">
        <f t="shared" si="61"/>
        <v>45.459903101889687</v>
      </c>
      <c r="Z121">
        <f t="shared" si="62"/>
        <v>63.471762961878724</v>
      </c>
      <c r="AA121">
        <f t="shared" si="63"/>
        <v>71.413263531870356</v>
      </c>
      <c r="AB121">
        <f t="shared" si="64"/>
        <v>28.523479001032939</v>
      </c>
      <c r="AC121">
        <f t="shared" si="65"/>
        <v>37.426342414900148</v>
      </c>
      <c r="AE121">
        <f t="shared" si="34"/>
        <v>3.8526936109986067</v>
      </c>
      <c r="AF121">
        <f t="shared" si="35"/>
        <v>4.7445452192862776</v>
      </c>
      <c r="AG121">
        <f t="shared" si="36"/>
        <v>19.620246477330682</v>
      </c>
      <c r="AH121">
        <f t="shared" si="37"/>
        <v>42.40273048214322</v>
      </c>
      <c r="AI121">
        <f t="shared" si="38"/>
        <v>59.203295089890958</v>
      </c>
      <c r="AJ121">
        <f t="shared" si="39"/>
        <v>66.457894718974416</v>
      </c>
      <c r="AK121">
        <f t="shared" si="40"/>
        <v>26.170850464387151</v>
      </c>
      <c r="AL121">
        <f t="shared" si="41"/>
        <v>33.324481525372498</v>
      </c>
      <c r="AW121">
        <f t="shared" ref="AW121:BD121" si="90">AW120+AN244/B$72-AW120/B$73</f>
        <v>0.19128027126751668</v>
      </c>
      <c r="AX121">
        <f t="shared" si="90"/>
        <v>0.23555932244268113</v>
      </c>
      <c r="AY121">
        <f t="shared" si="90"/>
        <v>0.64940990165174217</v>
      </c>
      <c r="AZ121">
        <f t="shared" si="90"/>
        <v>2.526275881150732</v>
      </c>
      <c r="BA121">
        <f t="shared" si="90"/>
        <v>4.4090278730171022</v>
      </c>
      <c r="BB121">
        <f t="shared" si="90"/>
        <v>8.2808466532233638</v>
      </c>
      <c r="BC121">
        <f t="shared" si="90"/>
        <v>3.9297806246791978</v>
      </c>
      <c r="BD121">
        <f t="shared" si="90"/>
        <v>4.2161598537181737</v>
      </c>
      <c r="BF121">
        <f t="shared" si="43"/>
        <v>0.18323206200512809</v>
      </c>
      <c r="BG121">
        <f t="shared" si="44"/>
        <v>0.22564805084021805</v>
      </c>
      <c r="BH121">
        <f t="shared" si="45"/>
        <v>0.62208566820661737</v>
      </c>
      <c r="BI121">
        <f t="shared" si="46"/>
        <v>2.4199816103861815</v>
      </c>
      <c r="BJ121">
        <f t="shared" si="47"/>
        <v>4.2235159081364273</v>
      </c>
      <c r="BK121">
        <f t="shared" si="48"/>
        <v>8.2570923889348471</v>
      </c>
      <c r="BL121">
        <f t="shared" si="49"/>
        <v>3.6866791996567798</v>
      </c>
      <c r="BM121">
        <f t="shared" si="50"/>
        <v>3.872421377215912</v>
      </c>
      <c r="BO121">
        <f t="shared" si="51"/>
        <v>0.17496412476051576</v>
      </c>
      <c r="BP121">
        <f t="shared" si="52"/>
        <v>0.21546618690603495</v>
      </c>
      <c r="BQ121">
        <f t="shared" si="53"/>
        <v>0.59401544289113151</v>
      </c>
      <c r="BR121">
        <f t="shared" si="54"/>
        <v>2.3107853492687971</v>
      </c>
      <c r="BS121">
        <f t="shared" si="55"/>
        <v>4.0329391930246548</v>
      </c>
      <c r="BT121">
        <f t="shared" si="67"/>
        <v>8.401608582020728</v>
      </c>
      <c r="BU121">
        <f t="shared" si="56"/>
        <v>3.4188458831168793</v>
      </c>
      <c r="BV121">
        <f t="shared" si="57"/>
        <v>3.4968959004174387</v>
      </c>
    </row>
    <row r="122" spans="1:74" hidden="1" x14ac:dyDescent="0.35">
      <c r="A122" s="9">
        <v>26</v>
      </c>
      <c r="B122" s="16">
        <f t="shared" si="23"/>
        <v>245.94724029063258</v>
      </c>
      <c r="C122" s="16">
        <f t="shared" si="15"/>
        <v>434.56843209247114</v>
      </c>
      <c r="D122" s="16">
        <f t="shared" si="16"/>
        <v>1346.2375258013576</v>
      </c>
      <c r="E122" s="16">
        <f t="shared" si="17"/>
        <v>872.83531892615463</v>
      </c>
      <c r="F122" s="16">
        <f t="shared" si="18"/>
        <v>704.5556282009851</v>
      </c>
      <c r="G122" s="16">
        <f t="shared" si="19"/>
        <v>478.94988898702132</v>
      </c>
      <c r="H122" s="16">
        <f t="shared" si="20"/>
        <v>140.54128016607578</v>
      </c>
      <c r="I122" s="16">
        <f t="shared" si="21"/>
        <v>142.39050753668204</v>
      </c>
      <c r="J122" s="16">
        <f t="shared" si="24"/>
        <v>4366.0258220013802</v>
      </c>
      <c r="L122">
        <v>26</v>
      </c>
      <c r="M122">
        <f t="shared" si="25"/>
        <v>245.94724029063258</v>
      </c>
      <c r="N122">
        <f t="shared" si="26"/>
        <v>434.56843209247114</v>
      </c>
      <c r="O122">
        <f t="shared" si="27"/>
        <v>1346.2375258013576</v>
      </c>
      <c r="P122">
        <f t="shared" si="28"/>
        <v>872.83531892615463</v>
      </c>
      <c r="Q122">
        <f t="shared" si="29"/>
        <v>704.5556282009851</v>
      </c>
      <c r="R122">
        <f t="shared" si="30"/>
        <v>478.94988898702132</v>
      </c>
      <c r="S122">
        <f t="shared" si="31"/>
        <v>140.54128016607578</v>
      </c>
      <c r="T122">
        <f t="shared" si="32"/>
        <v>142.39050753668204</v>
      </c>
      <c r="V122">
        <f t="shared" si="58"/>
        <v>4.2293280969470413</v>
      </c>
      <c r="W122">
        <f t="shared" si="59"/>
        <v>5.2083659977212937</v>
      </c>
      <c r="X122">
        <f t="shared" si="60"/>
        <v>21.538297117297262</v>
      </c>
      <c r="Y122">
        <f t="shared" si="61"/>
        <v>46.547968128957436</v>
      </c>
      <c r="Z122">
        <f t="shared" si="62"/>
        <v>64.990934820436507</v>
      </c>
      <c r="AA122">
        <f t="shared" si="63"/>
        <v>73.112096993603188</v>
      </c>
      <c r="AB122">
        <f t="shared" si="64"/>
        <v>29.20760063716223</v>
      </c>
      <c r="AC122">
        <f t="shared" si="65"/>
        <v>38.333816751968584</v>
      </c>
      <c r="AE122">
        <f t="shared" si="34"/>
        <v>3.9452847349340274</v>
      </c>
      <c r="AF122">
        <f t="shared" si="35"/>
        <v>4.8585700597672403</v>
      </c>
      <c r="AG122">
        <f t="shared" si="36"/>
        <v>20.091776491562765</v>
      </c>
      <c r="AH122">
        <f t="shared" si="37"/>
        <v>43.421788022058713</v>
      </c>
      <c r="AI122">
        <f t="shared" si="38"/>
        <v>60.62611771388687</v>
      </c>
      <c r="AJ122">
        <f t="shared" si="39"/>
        <v>67.944505362843202</v>
      </c>
      <c r="AK122">
        <f t="shared" si="40"/>
        <v>26.812476428926914</v>
      </c>
      <c r="AL122">
        <f t="shared" si="41"/>
        <v>34.203451715985572</v>
      </c>
      <c r="AW122">
        <f t="shared" ref="AW122:BD122" si="91">AW121+AN245/B$72-AW121/B$73</f>
        <v>0.1961057606668869</v>
      </c>
      <c r="AX122">
        <f t="shared" si="91"/>
        <v>0.24150185381738973</v>
      </c>
      <c r="AY122">
        <f t="shared" si="91"/>
        <v>0.66579277572182249</v>
      </c>
      <c r="AZ122">
        <f t="shared" si="91"/>
        <v>2.5900070615991773</v>
      </c>
      <c r="BA122">
        <f t="shared" si="91"/>
        <v>4.5202558481856272</v>
      </c>
      <c r="BB122">
        <f t="shared" si="91"/>
        <v>8.3649746752027951</v>
      </c>
      <c r="BC122">
        <f t="shared" si="91"/>
        <v>4.0442556806662209</v>
      </c>
      <c r="BD122">
        <f t="shared" si="91"/>
        <v>4.3754317888934313</v>
      </c>
      <c r="BF122">
        <f t="shared" si="43"/>
        <v>0.18806098756256123</v>
      </c>
      <c r="BG122">
        <f t="shared" si="44"/>
        <v>0.23159481380169591</v>
      </c>
      <c r="BH122">
        <f t="shared" si="45"/>
        <v>0.63848020827369223</v>
      </c>
      <c r="BI122">
        <f t="shared" si="46"/>
        <v>2.4837581728449116</v>
      </c>
      <c r="BJ122">
        <f t="shared" si="47"/>
        <v>4.3348230870648319</v>
      </c>
      <c r="BK122">
        <f t="shared" si="48"/>
        <v>8.2713449475079575</v>
      </c>
      <c r="BL122">
        <f t="shared" si="49"/>
        <v>3.808229912167989</v>
      </c>
      <c r="BM122">
        <f t="shared" si="50"/>
        <v>4.0442906154670428</v>
      </c>
      <c r="BO122">
        <f t="shared" si="51"/>
        <v>0.17992488710728316</v>
      </c>
      <c r="BP122">
        <f t="shared" si="52"/>
        <v>0.22157530526654481</v>
      </c>
      <c r="BQ122">
        <f t="shared" si="53"/>
        <v>0.61085757808042307</v>
      </c>
      <c r="BR122">
        <f t="shared" si="54"/>
        <v>2.3763031059392281</v>
      </c>
      <c r="BS122">
        <f t="shared" si="55"/>
        <v>4.1472852220917176</v>
      </c>
      <c r="BT122">
        <f t="shared" si="67"/>
        <v>8.314898866169198</v>
      </c>
      <c r="BU122">
        <f t="shared" si="56"/>
        <v>3.5527625413868296</v>
      </c>
      <c r="BV122">
        <f t="shared" si="57"/>
        <v>3.6846586388166749</v>
      </c>
    </row>
    <row r="123" spans="1:74" hidden="1" x14ac:dyDescent="0.35">
      <c r="A123" s="9">
        <v>27</v>
      </c>
      <c r="B123" s="16">
        <f t="shared" si="23"/>
        <v>251.83194052378946</v>
      </c>
      <c r="C123" s="16">
        <f t="shared" si="15"/>
        <v>444.96621069992875</v>
      </c>
      <c r="D123" s="16">
        <f t="shared" si="16"/>
        <v>1378.448516551269</v>
      </c>
      <c r="E123" s="16">
        <f t="shared" si="17"/>
        <v>893.71936787389927</v>
      </c>
      <c r="F123" s="16">
        <f t="shared" si="18"/>
        <v>721.4133033049909</v>
      </c>
      <c r="G123" s="16">
        <f t="shared" si="19"/>
        <v>490.40956838843209</v>
      </c>
      <c r="H123" s="16">
        <f t="shared" si="20"/>
        <v>143.90396601359399</v>
      </c>
      <c r="I123" s="16">
        <f t="shared" si="21"/>
        <v>145.79743925061496</v>
      </c>
      <c r="J123" s="16">
        <f t="shared" si="24"/>
        <v>4470.4903126065192</v>
      </c>
      <c r="L123">
        <v>27</v>
      </c>
      <c r="M123">
        <f t="shared" si="25"/>
        <v>251.83194052378946</v>
      </c>
      <c r="N123">
        <f t="shared" si="26"/>
        <v>444.96621069992875</v>
      </c>
      <c r="O123">
        <f t="shared" si="27"/>
        <v>1378.448516551269</v>
      </c>
      <c r="P123">
        <f t="shared" si="28"/>
        <v>893.71936787389927</v>
      </c>
      <c r="Q123">
        <f t="shared" si="29"/>
        <v>721.4133033049909</v>
      </c>
      <c r="R123">
        <f t="shared" si="30"/>
        <v>490.40956838843209</v>
      </c>
      <c r="S123">
        <f t="shared" si="31"/>
        <v>143.90396601359399</v>
      </c>
      <c r="T123">
        <f t="shared" si="32"/>
        <v>145.79743925061496</v>
      </c>
      <c r="V123">
        <f t="shared" si="58"/>
        <v>4.3305437077740976</v>
      </c>
      <c r="W123">
        <f t="shared" si="59"/>
        <v>5.3330117886805644</v>
      </c>
      <c r="X123">
        <f t="shared" si="60"/>
        <v>22.05374823599281</v>
      </c>
      <c r="Y123">
        <f t="shared" si="61"/>
        <v>47.661946737127302</v>
      </c>
      <c r="Z123">
        <f t="shared" si="62"/>
        <v>66.54628758931257</v>
      </c>
      <c r="AA123">
        <f t="shared" si="63"/>
        <v>74.85453248857965</v>
      </c>
      <c r="AB123">
        <f t="shared" si="64"/>
        <v>29.9076411506725</v>
      </c>
      <c r="AC123">
        <f t="shared" si="65"/>
        <v>39.260435436946459</v>
      </c>
      <c r="AE123">
        <f t="shared" si="34"/>
        <v>4.0399658556050326</v>
      </c>
      <c r="AF123">
        <f t="shared" si="35"/>
        <v>4.9751687057519254</v>
      </c>
      <c r="AG123">
        <f t="shared" si="36"/>
        <v>20.573950033474262</v>
      </c>
      <c r="AH123">
        <f t="shared" si="37"/>
        <v>44.463848057691621</v>
      </c>
      <c r="AI123">
        <f t="shared" si="38"/>
        <v>62.081056749403416</v>
      </c>
      <c r="AJ123">
        <f t="shared" si="39"/>
        <v>69.494782852071197</v>
      </c>
      <c r="AK123">
        <f t="shared" si="40"/>
        <v>27.465692122082004</v>
      </c>
      <c r="AL123">
        <f t="shared" si="41"/>
        <v>35.088529937981932</v>
      </c>
      <c r="AW123">
        <f t="shared" ref="AW123:BD123" si="92">AW122+AN246/B$72-AW122/B$73</f>
        <v>0.20097911249554828</v>
      </c>
      <c r="AX123">
        <f t="shared" si="92"/>
        <v>0.24750332719034829</v>
      </c>
      <c r="AY123">
        <f t="shared" si="92"/>
        <v>0.68233814608748444</v>
      </c>
      <c r="AZ123">
        <f t="shared" si="92"/>
        <v>2.6543703704941697</v>
      </c>
      <c r="BA123">
        <f t="shared" si="92"/>
        <v>4.6325870567582914</v>
      </c>
      <c r="BB123">
        <f t="shared" si="92"/>
        <v>8.4778245530759193</v>
      </c>
      <c r="BC123">
        <f t="shared" si="92"/>
        <v>4.1573030614089603</v>
      </c>
      <c r="BD123">
        <f t="shared" si="92"/>
        <v>4.5302820974417068</v>
      </c>
      <c r="BF123">
        <f t="shared" si="43"/>
        <v>0.19288785142515663</v>
      </c>
      <c r="BG123">
        <f t="shared" si="44"/>
        <v>0.23753903781111224</v>
      </c>
      <c r="BH123">
        <f t="shared" si="45"/>
        <v>0.65486774874257048</v>
      </c>
      <c r="BI123">
        <f t="shared" si="46"/>
        <v>2.547507506097471</v>
      </c>
      <c r="BJ123">
        <f t="shared" si="47"/>
        <v>4.4460827437373087</v>
      </c>
      <c r="BK123">
        <f t="shared" si="48"/>
        <v>8.3275227841248594</v>
      </c>
      <c r="BL123">
        <f t="shared" si="49"/>
        <v>3.9262427964171045</v>
      </c>
      <c r="BM123">
        <f t="shared" si="50"/>
        <v>4.2098612021802371</v>
      </c>
      <c r="BO123">
        <f t="shared" si="51"/>
        <v>0.18480654738045002</v>
      </c>
      <c r="BP123">
        <f t="shared" si="52"/>
        <v>0.22758701038763551</v>
      </c>
      <c r="BQ123">
        <f t="shared" si="53"/>
        <v>0.62743115619638457</v>
      </c>
      <c r="BR123">
        <f t="shared" si="54"/>
        <v>2.440776146082638</v>
      </c>
      <c r="BS123">
        <f t="shared" si="55"/>
        <v>4.2598079410755858</v>
      </c>
      <c r="BT123">
        <f t="shared" si="67"/>
        <v>8.2887665149724548</v>
      </c>
      <c r="BU123">
        <f t="shared" si="56"/>
        <v>3.6804962267774091</v>
      </c>
      <c r="BV123">
        <f t="shared" si="57"/>
        <v>3.8644746271418589</v>
      </c>
    </row>
    <row r="124" spans="1:74" hidden="1" x14ac:dyDescent="0.35">
      <c r="A124" s="9">
        <v>28</v>
      </c>
      <c r="B124" s="16">
        <f t="shared" si="23"/>
        <v>257.85744207999915</v>
      </c>
      <c r="C124" s="16">
        <f t="shared" si="15"/>
        <v>455.61277359999855</v>
      </c>
      <c r="D124" s="16">
        <f t="shared" si="16"/>
        <v>1411.4302092799958</v>
      </c>
      <c r="E124" s="16">
        <f t="shared" si="17"/>
        <v>915.10310271999685</v>
      </c>
      <c r="F124" s="16">
        <f t="shared" si="18"/>
        <v>738.67432655999767</v>
      </c>
      <c r="G124" s="16">
        <f t="shared" si="19"/>
        <v>502.14343983999839</v>
      </c>
      <c r="H124" s="16">
        <f t="shared" si="20"/>
        <v>147.34710975999954</v>
      </c>
      <c r="I124" s="16">
        <f t="shared" si="21"/>
        <v>149.28588751999953</v>
      </c>
      <c r="J124" s="16">
        <f t="shared" si="24"/>
        <v>4577.4542913599862</v>
      </c>
      <c r="L124">
        <v>28</v>
      </c>
      <c r="M124">
        <f t="shared" si="25"/>
        <v>257.85744207999915</v>
      </c>
      <c r="N124">
        <f t="shared" si="26"/>
        <v>455.61277359999855</v>
      </c>
      <c r="O124">
        <f t="shared" si="27"/>
        <v>1411.4302092799958</v>
      </c>
      <c r="P124">
        <f t="shared" si="28"/>
        <v>915.10310271999685</v>
      </c>
      <c r="Q124">
        <f t="shared" si="29"/>
        <v>738.67432655999767</v>
      </c>
      <c r="R124">
        <f t="shared" si="30"/>
        <v>502.14343983999839</v>
      </c>
      <c r="S124">
        <f t="shared" si="31"/>
        <v>147.34710975999954</v>
      </c>
      <c r="T124">
        <f t="shared" si="32"/>
        <v>149.28588751999953</v>
      </c>
      <c r="V124">
        <f t="shared" si="58"/>
        <v>4.4341737909960601</v>
      </c>
      <c r="W124">
        <f t="shared" si="59"/>
        <v>5.460630972962794</v>
      </c>
      <c r="X124">
        <f t="shared" si="60"/>
        <v>22.581495308710121</v>
      </c>
      <c r="Y124">
        <f t="shared" si="61"/>
        <v>48.802499018824051</v>
      </c>
      <c r="Z124">
        <f t="shared" si="62"/>
        <v>68.13874289893414</v>
      </c>
      <c r="AA124">
        <f t="shared" si="63"/>
        <v>76.640726890572566</v>
      </c>
      <c r="AB124">
        <f t="shared" si="64"/>
        <v>30.624104122002006</v>
      </c>
      <c r="AC124">
        <f t="shared" si="65"/>
        <v>40.207206922819381</v>
      </c>
      <c r="AE124">
        <f t="shared" si="34"/>
        <v>4.1368251396613873</v>
      </c>
      <c r="AF124">
        <f t="shared" si="35"/>
        <v>5.0944497333948053</v>
      </c>
      <c r="AG124">
        <f t="shared" si="36"/>
        <v>21.067216100980446</v>
      </c>
      <c r="AH124">
        <f t="shared" si="37"/>
        <v>45.529880950836848</v>
      </c>
      <c r="AI124">
        <f t="shared" si="38"/>
        <v>63.569467029373143</v>
      </c>
      <c r="AJ124">
        <f t="shared" si="39"/>
        <v>71.102707743023728</v>
      </c>
      <c r="AK124">
        <f t="shared" si="40"/>
        <v>28.131678220788501</v>
      </c>
      <c r="AL124">
        <f t="shared" si="41"/>
        <v>35.982509687760043</v>
      </c>
      <c r="AW124">
        <f t="shared" ref="AW124:BD124" si="93">AW123+AN247/B$72-AW123/B$73</f>
        <v>0.20591934753890423</v>
      </c>
      <c r="AX124">
        <f t="shared" si="93"/>
        <v>0.25358716642692575</v>
      </c>
      <c r="AY124">
        <f t="shared" si="93"/>
        <v>0.69911058964574013</v>
      </c>
      <c r="AZ124">
        <f t="shared" si="93"/>
        <v>2.7196170190614506</v>
      </c>
      <c r="BA124">
        <f t="shared" si="93"/>
        <v>4.7464599295907917</v>
      </c>
      <c r="BB124">
        <f t="shared" si="93"/>
        <v>8.6140822280349667</v>
      </c>
      <c r="BC124">
        <f t="shared" si="93"/>
        <v>4.2696874940927803</v>
      </c>
      <c r="BD124">
        <f t="shared" si="93"/>
        <v>4.6816032218023889</v>
      </c>
      <c r="BF124">
        <f t="shared" si="43"/>
        <v>0.19774260806739163</v>
      </c>
      <c r="BG124">
        <f t="shared" si="44"/>
        <v>0.24351761143865386</v>
      </c>
      <c r="BH124">
        <f t="shared" si="45"/>
        <v>0.67134998714951888</v>
      </c>
      <c r="BI124">
        <f t="shared" si="46"/>
        <v>2.6116252247354899</v>
      </c>
      <c r="BJ124">
        <f t="shared" si="47"/>
        <v>4.557985331549899</v>
      </c>
      <c r="BK124">
        <f t="shared" si="48"/>
        <v>8.4177038454954953</v>
      </c>
      <c r="BL124">
        <f t="shared" si="49"/>
        <v>4.0417729289130326</v>
      </c>
      <c r="BM124">
        <f t="shared" si="50"/>
        <v>4.3700716498109715</v>
      </c>
      <c r="BO124">
        <f t="shared" si="51"/>
        <v>0.18965532980727401</v>
      </c>
      <c r="BP124">
        <f t="shared" si="52"/>
        <v>0.23355822684172156</v>
      </c>
      <c r="BQ124">
        <f t="shared" si="53"/>
        <v>0.64389311172409602</v>
      </c>
      <c r="BR124">
        <f t="shared" si="54"/>
        <v>2.5048149620915381</v>
      </c>
      <c r="BS124">
        <f t="shared" si="55"/>
        <v>4.3715728226726194</v>
      </c>
      <c r="BT124">
        <f t="shared" si="67"/>
        <v>8.3120202764638975</v>
      </c>
      <c r="BU124">
        <f t="shared" si="56"/>
        <v>3.803369511597257</v>
      </c>
      <c r="BV124">
        <f t="shared" si="57"/>
        <v>4.0371679146610475</v>
      </c>
    </row>
    <row r="125" spans="1:74" hidden="1" x14ac:dyDescent="0.35">
      <c r="A125" s="9">
        <v>29</v>
      </c>
      <c r="B125" s="16">
        <f t="shared" si="23"/>
        <v>264.02711386707142</v>
      </c>
      <c r="C125" s="16">
        <f t="shared" si="15"/>
        <v>466.51407337414884</v>
      </c>
      <c r="D125" s="16">
        <f t="shared" si="16"/>
        <v>1445.2010443250231</v>
      </c>
      <c r="E125" s="16">
        <f t="shared" si="17"/>
        <v>936.99847928765189</v>
      </c>
      <c r="F125" s="16">
        <f t="shared" si="18"/>
        <v>756.34834874702426</v>
      </c>
      <c r="G125" s="16">
        <f t="shared" si="19"/>
        <v>514.15806384640234</v>
      </c>
      <c r="H125" s="16">
        <f t="shared" si="20"/>
        <v>150.87263649546941</v>
      </c>
      <c r="I125" s="16">
        <f t="shared" si="21"/>
        <v>152.85780276514666</v>
      </c>
      <c r="J125" s="16">
        <f t="shared" si="24"/>
        <v>4686.977562707938</v>
      </c>
      <c r="L125">
        <v>29</v>
      </c>
      <c r="M125">
        <f t="shared" si="25"/>
        <v>264.02711386707142</v>
      </c>
      <c r="N125">
        <f t="shared" si="26"/>
        <v>466.51407337414884</v>
      </c>
      <c r="O125">
        <f t="shared" si="27"/>
        <v>1445.2010443250231</v>
      </c>
      <c r="P125">
        <f t="shared" si="28"/>
        <v>936.99847928765189</v>
      </c>
      <c r="Q125">
        <f t="shared" si="29"/>
        <v>756.34834874702426</v>
      </c>
      <c r="R125">
        <f t="shared" si="30"/>
        <v>514.15806384640234</v>
      </c>
      <c r="S125">
        <f t="shared" si="31"/>
        <v>150.87263649546941</v>
      </c>
      <c r="T125">
        <f t="shared" si="32"/>
        <v>152.85780276514666</v>
      </c>
      <c r="V125">
        <f t="shared" si="58"/>
        <v>4.5402785438664681</v>
      </c>
      <c r="W125">
        <f t="shared" si="59"/>
        <v>5.5912976827519394</v>
      </c>
      <c r="X125">
        <f t="shared" si="60"/>
        <v>23.121844896279342</v>
      </c>
      <c r="Y125">
        <f t="shared" si="61"/>
        <v>49.970287504779506</v>
      </c>
      <c r="Z125">
        <f t="shared" si="62"/>
        <v>69.769225784127443</v>
      </c>
      <c r="AA125">
        <f t="shared" si="63"/>
        <v>78.471106740223803</v>
      </c>
      <c r="AB125">
        <f t="shared" si="64"/>
        <v>31.357471718432677</v>
      </c>
      <c r="AC125">
        <f t="shared" si="65"/>
        <v>41.175045850283652</v>
      </c>
      <c r="AE125">
        <f t="shared" si="34"/>
        <v>4.2359413567729449</v>
      </c>
      <c r="AF125">
        <f t="shared" si="35"/>
        <v>5.2165101465841346</v>
      </c>
      <c r="AG125">
        <f t="shared" si="36"/>
        <v>21.571975836890338</v>
      </c>
      <c r="AH125">
        <f t="shared" si="37"/>
        <v>46.620753640165915</v>
      </c>
      <c r="AI125">
        <f t="shared" si="38"/>
        <v>65.092558985893476</v>
      </c>
      <c r="AJ125">
        <f t="shared" si="39"/>
        <v>72.76411348728837</v>
      </c>
      <c r="AK125">
        <f t="shared" si="40"/>
        <v>28.811430739301276</v>
      </c>
      <c r="AL125">
        <f t="shared" si="41"/>
        <v>36.887801952415614</v>
      </c>
      <c r="AW125">
        <f t="shared" ref="AW125:BD125" si="94">AW124+AN248/B$72-AW124/B$73</f>
        <v>0.21094138354940756</v>
      </c>
      <c r="AX125">
        <f t="shared" si="94"/>
        <v>0.25977174255742719</v>
      </c>
      <c r="AY125">
        <f t="shared" si="94"/>
        <v>0.71616075320971406</v>
      </c>
      <c r="AZ125">
        <f t="shared" si="94"/>
        <v>2.7859440289696566</v>
      </c>
      <c r="BA125">
        <f t="shared" si="94"/>
        <v>4.8622183222513566</v>
      </c>
      <c r="BB125">
        <f t="shared" si="94"/>
        <v>8.7695743644269122</v>
      </c>
      <c r="BC125">
        <f t="shared" si="94"/>
        <v>4.3820533180361965</v>
      </c>
      <c r="BD125">
        <f t="shared" si="94"/>
        <v>4.8302267305435249</v>
      </c>
      <c r="BF125">
        <f t="shared" si="43"/>
        <v>0.20264865175029917</v>
      </c>
      <c r="BG125">
        <f t="shared" si="44"/>
        <v>0.24955934443161701</v>
      </c>
      <c r="BH125">
        <f t="shared" si="45"/>
        <v>0.68800634864725163</v>
      </c>
      <c r="BI125">
        <f t="shared" si="46"/>
        <v>2.6764203013310661</v>
      </c>
      <c r="BJ125">
        <f t="shared" si="47"/>
        <v>4.6710700903744353</v>
      </c>
      <c r="BK125">
        <f t="shared" si="48"/>
        <v>8.5355308750191803</v>
      </c>
      <c r="BL125">
        <f t="shared" si="49"/>
        <v>4.155730211502906</v>
      </c>
      <c r="BM125">
        <f t="shared" si="50"/>
        <v>4.5258374358066806</v>
      </c>
      <c r="BO125">
        <f t="shared" si="51"/>
        <v>0.19450769676334459</v>
      </c>
      <c r="BP125">
        <f t="shared" si="52"/>
        <v>0.23953385759988097</v>
      </c>
      <c r="BQ125">
        <f t="shared" si="53"/>
        <v>0.66036723697934963</v>
      </c>
      <c r="BR125">
        <f t="shared" si="54"/>
        <v>2.5689011196779088</v>
      </c>
      <c r="BS125">
        <f t="shared" si="55"/>
        <v>4.4834203279989868</v>
      </c>
      <c r="BT125">
        <f t="shared" si="67"/>
        <v>8.3754304178828551</v>
      </c>
      <c r="BU125">
        <f t="shared" si="56"/>
        <v>3.9225712202551453</v>
      </c>
      <c r="BV125">
        <f t="shared" si="57"/>
        <v>4.2036197822360091</v>
      </c>
    </row>
    <row r="126" spans="1:74" hidden="1" x14ac:dyDescent="0.35">
      <c r="A126" s="9">
        <v>30</v>
      </c>
      <c r="B126" s="16">
        <f t="shared" si="23"/>
        <v>270.34440539958581</v>
      </c>
      <c r="C126" s="16">
        <f t="shared" si="15"/>
        <v>477.67620502934341</v>
      </c>
      <c r="D126" s="16">
        <f t="shared" si="16"/>
        <v>1479.7799032398386</v>
      </c>
      <c r="E126" s="16">
        <f t="shared" si="17"/>
        <v>959.41773946319165</v>
      </c>
      <c r="F126" s="16">
        <f t="shared" si="18"/>
        <v>774.44525155821202</v>
      </c>
      <c r="G126" s="16">
        <f t="shared" si="19"/>
        <v>526.46015788340401</v>
      </c>
      <c r="H126" s="16">
        <f t="shared" si="20"/>
        <v>154.4825173711919</v>
      </c>
      <c r="I126" s="16">
        <f t="shared" si="21"/>
        <v>156.51518207344446</v>
      </c>
      <c r="J126" s="16">
        <f t="shared" si="24"/>
        <v>4799.1213620182116</v>
      </c>
      <c r="L126">
        <v>30</v>
      </c>
      <c r="M126">
        <f t="shared" si="25"/>
        <v>270.34440539958581</v>
      </c>
      <c r="N126">
        <f t="shared" si="26"/>
        <v>477.67620502934341</v>
      </c>
      <c r="O126">
        <f t="shared" si="27"/>
        <v>1479.7799032398386</v>
      </c>
      <c r="P126">
        <f t="shared" si="28"/>
        <v>959.41773946319165</v>
      </c>
      <c r="Q126">
        <f t="shared" si="29"/>
        <v>774.44525155821202</v>
      </c>
      <c r="R126">
        <f t="shared" si="30"/>
        <v>526.46015788340401</v>
      </c>
      <c r="S126">
        <f t="shared" si="31"/>
        <v>154.4825173711919</v>
      </c>
      <c r="T126">
        <f t="shared" si="32"/>
        <v>156.51518207344446</v>
      </c>
      <c r="V126">
        <f t="shared" si="58"/>
        <v>4.6489187949751596</v>
      </c>
      <c r="W126">
        <f t="shared" si="59"/>
        <v>5.7250868277149101</v>
      </c>
      <c r="X126">
        <f t="shared" si="60"/>
        <v>23.675106774676973</v>
      </c>
      <c r="Y126">
        <f t="shared" si="61"/>
        <v>51.165981674210286</v>
      </c>
      <c r="Z126">
        <f t="shared" si="62"/>
        <v>71.438670981291878</v>
      </c>
      <c r="AA126">
        <f t="shared" si="63"/>
        <v>80.346294923256096</v>
      </c>
      <c r="AB126">
        <f t="shared" si="64"/>
        <v>32.108213307788901</v>
      </c>
      <c r="AC126">
        <f t="shared" si="65"/>
        <v>42.164796076248138</v>
      </c>
      <c r="AE126">
        <f t="shared" si="34"/>
        <v>4.3373870858041199</v>
      </c>
      <c r="AF126">
        <f t="shared" si="35"/>
        <v>5.3414393253067365</v>
      </c>
      <c r="AG126">
        <f t="shared" si="36"/>
        <v>22.088598856686673</v>
      </c>
      <c r="AH126">
        <f t="shared" si="37"/>
        <v>47.737264928370443</v>
      </c>
      <c r="AI126">
        <f t="shared" si="38"/>
        <v>66.651447918638127</v>
      </c>
      <c r="AJ126">
        <f t="shared" si="39"/>
        <v>74.476211463168994</v>
      </c>
      <c r="AK126">
        <f t="shared" si="40"/>
        <v>29.50580555179166</v>
      </c>
      <c r="AL126">
        <f t="shared" si="41"/>
        <v>37.806497073387334</v>
      </c>
      <c r="AW126">
        <f t="shared" ref="AW126:BD126" si="95">AW125+AN249/B$72-AW125/B$73</f>
        <v>0.21605704021634231</v>
      </c>
      <c r="AX126">
        <f t="shared" si="95"/>
        <v>0.26607161138512891</v>
      </c>
      <c r="AY126">
        <f t="shared" si="95"/>
        <v>0.73352876545135293</v>
      </c>
      <c r="AZ126">
        <f t="shared" si="95"/>
        <v>2.8535075051624044</v>
      </c>
      <c r="BA126">
        <f t="shared" si="95"/>
        <v>4.9801346796667891</v>
      </c>
      <c r="BB126">
        <f t="shared" si="95"/>
        <v>8.9410537628523858</v>
      </c>
      <c r="BC126">
        <f t="shared" si="95"/>
        <v>4.4949413327616838</v>
      </c>
      <c r="BD126">
        <f t="shared" si="95"/>
        <v>4.9769182142234314</v>
      </c>
      <c r="BF126">
        <f t="shared" si="43"/>
        <v>0.20762429082976419</v>
      </c>
      <c r="BG126">
        <f t="shared" si="44"/>
        <v>0.25568678330710315</v>
      </c>
      <c r="BH126">
        <f t="shared" si="45"/>
        <v>0.704898991384729</v>
      </c>
      <c r="BI126">
        <f t="shared" si="46"/>
        <v>2.7421345379142208</v>
      </c>
      <c r="BJ126">
        <f t="shared" si="47"/>
        <v>4.7857590295005874</v>
      </c>
      <c r="BK126">
        <f t="shared" si="48"/>
        <v>8.6759569686638187</v>
      </c>
      <c r="BL126">
        <f t="shared" si="49"/>
        <v>4.2688917647695508</v>
      </c>
      <c r="BM126">
        <f t="shared" si="50"/>
        <v>4.6780320831751032</v>
      </c>
      <c r="BO126">
        <f t="shared" si="51"/>
        <v>0.19939226975551733</v>
      </c>
      <c r="BP126">
        <f t="shared" si="52"/>
        <v>0.24554914969892261</v>
      </c>
      <c r="BQ126">
        <f t="shared" si="53"/>
        <v>0.67695070398009083</v>
      </c>
      <c r="BR126">
        <f t="shared" si="54"/>
        <v>2.6334126286698032</v>
      </c>
      <c r="BS126">
        <f t="shared" si="55"/>
        <v>4.5960101854242552</v>
      </c>
      <c r="BT126">
        <f t="shared" si="67"/>
        <v>8.4714906921646502</v>
      </c>
      <c r="BU126">
        <f t="shared" si="56"/>
        <v>4.0391507158790256</v>
      </c>
      <c r="BV126">
        <f t="shared" si="57"/>
        <v>4.3647286090213449</v>
      </c>
    </row>
    <row r="127" spans="1:74" hidden="1" x14ac:dyDescent="0.35">
      <c r="A127" s="9">
        <v>31</v>
      </c>
      <c r="B127" s="16">
        <f t="shared" si="23"/>
        <v>276.81284872754372</v>
      </c>
      <c r="C127" s="16">
        <f t="shared" si="15"/>
        <v>489.10540940581035</v>
      </c>
      <c r="D127" s="16">
        <f t="shared" si="16"/>
        <v>1515.1861193507659</v>
      </c>
      <c r="E127" s="16">
        <f t="shared" si="17"/>
        <v>982.37341804060611</v>
      </c>
      <c r="F127" s="16">
        <f t="shared" si="18"/>
        <v>792.97515312176051</v>
      </c>
      <c r="G127" s="16">
        <f t="shared" si="19"/>
        <v>539.05660015363776</v>
      </c>
      <c r="H127" s="16">
        <f t="shared" si="20"/>
        <v>158.17877070145354</v>
      </c>
      <c r="I127" s="16">
        <f t="shared" si="21"/>
        <v>160.26007031594639</v>
      </c>
      <c r="J127" s="16">
        <f t="shared" si="24"/>
        <v>4913.9483898175249</v>
      </c>
      <c r="L127">
        <v>31</v>
      </c>
      <c r="M127">
        <f t="shared" ref="M127:M156" si="96">M126*$C$43</f>
        <v>276.81284872754372</v>
      </c>
      <c r="N127">
        <f t="shared" ref="N127:N156" si="97">N126*$C$43</f>
        <v>489.10540940581035</v>
      </c>
      <c r="O127">
        <f t="shared" ref="O127:O156" si="98">O126*$C$43</f>
        <v>1515.1861193507659</v>
      </c>
      <c r="P127">
        <f t="shared" ref="P127:P156" si="99">P126*$C$43</f>
        <v>982.37341804060611</v>
      </c>
      <c r="Q127">
        <f t="shared" ref="Q127:Q156" si="100">Q126*$C$43</f>
        <v>792.97515312176051</v>
      </c>
      <c r="R127">
        <f t="shared" ref="R127:R156" si="101">R126*$C$43</f>
        <v>539.05660015363776</v>
      </c>
      <c r="S127">
        <f t="shared" ref="S127:S156" si="102">S126*$C$43</f>
        <v>158.17877070145354</v>
      </c>
      <c r="T127">
        <f t="shared" ref="T127:T156" si="103">T126*$C$43</f>
        <v>160.26007031594639</v>
      </c>
      <c r="V127">
        <f t="shared" si="58"/>
        <v>4.7601562890153684</v>
      </c>
      <c r="W127">
        <f t="shared" si="59"/>
        <v>5.8620744456887834</v>
      </c>
      <c r="X127">
        <f t="shared" si="60"/>
        <v>24.241595385232173</v>
      </c>
      <c r="Y127">
        <f t="shared" si="61"/>
        <v>52.390261088963285</v>
      </c>
      <c r="Z127">
        <f t="shared" si="62"/>
        <v>73.148027304338669</v>
      </c>
      <c r="AA127">
        <f t="shared" si="63"/>
        <v>82.267059526544301</v>
      </c>
      <c r="AB127">
        <f t="shared" si="64"/>
        <v>32.876791789312236</v>
      </c>
      <c r="AC127">
        <f t="shared" si="65"/>
        <v>43.177248837663448</v>
      </c>
      <c r="AE127">
        <f t="shared" si="34"/>
        <v>4.4412309888611334</v>
      </c>
      <c r="AF127">
        <f t="shared" si="35"/>
        <v>5.4693218261094616</v>
      </c>
      <c r="AG127">
        <f t="shared" si="36"/>
        <v>22.617434829350106</v>
      </c>
      <c r="AH127">
        <f t="shared" si="37"/>
        <v>48.880170510317058</v>
      </c>
      <c r="AI127">
        <f t="shared" si="38"/>
        <v>68.247188939522715</v>
      </c>
      <c r="AJ127">
        <f t="shared" si="39"/>
        <v>76.237236501195127</v>
      </c>
      <c r="AK127">
        <f t="shared" si="40"/>
        <v>30.215553121609091</v>
      </c>
      <c r="AL127">
        <f t="shared" si="41"/>
        <v>38.740418288286079</v>
      </c>
      <c r="AW127">
        <f t="shared" ref="AW127:BD127" si="104">AW126+AN250/B$72-AW126/B$73</f>
        <v>0.2212758223595114</v>
      </c>
      <c r="AX127">
        <f t="shared" si="104"/>
        <v>0.27249847797975835</v>
      </c>
      <c r="AY127">
        <f t="shared" si="104"/>
        <v>0.75124689589878102</v>
      </c>
      <c r="AZ127">
        <f t="shared" si="104"/>
        <v>2.922432979650202</v>
      </c>
      <c r="BA127">
        <f t="shared" si="104"/>
        <v>5.1004280888091031</v>
      </c>
      <c r="BB127">
        <f t="shared" si="104"/>
        <v>9.126017040793009</v>
      </c>
      <c r="BC127">
        <f t="shared" si="104"/>
        <v>4.6088046483529341</v>
      </c>
      <c r="BD127">
        <f t="shared" si="104"/>
        <v>5.1223759090582899</v>
      </c>
      <c r="BF127">
        <f t="shared" si="43"/>
        <v>0.21268394046171107</v>
      </c>
      <c r="BG127">
        <f t="shared" si="44"/>
        <v>0.26191768015391864</v>
      </c>
      <c r="BH127">
        <f t="shared" si="45"/>
        <v>0.72207685582470349</v>
      </c>
      <c r="BI127">
        <f t="shared" si="46"/>
        <v>2.8089583182631301</v>
      </c>
      <c r="BJ127">
        <f t="shared" si="47"/>
        <v>4.9023844196003097</v>
      </c>
      <c r="BK127">
        <f t="shared" si="48"/>
        <v>8.8350150451769593</v>
      </c>
      <c r="BL127">
        <f t="shared" si="49"/>
        <v>4.3819165487656173</v>
      </c>
      <c r="BM127">
        <f t="shared" si="50"/>
        <v>4.8274751486992677</v>
      </c>
      <c r="BO127">
        <f t="shared" si="51"/>
        <v>0.20433148240006546</v>
      </c>
      <c r="BP127">
        <f t="shared" si="52"/>
        <v>0.25163172986383092</v>
      </c>
      <c r="BQ127">
        <f t="shared" si="53"/>
        <v>0.69371967642287369</v>
      </c>
      <c r="BR127">
        <f t="shared" si="54"/>
        <v>2.698645774216454</v>
      </c>
      <c r="BS127">
        <f t="shared" si="55"/>
        <v>4.7098594918700538</v>
      </c>
      <c r="BT127">
        <f t="shared" si="67"/>
        <v>8.594170458064152</v>
      </c>
      <c r="BU127">
        <f t="shared" si="56"/>
        <v>4.1540212403242887</v>
      </c>
      <c r="BV127">
        <f t="shared" si="57"/>
        <v>4.5213803460982245</v>
      </c>
    </row>
    <row r="128" spans="1:74" hidden="1" x14ac:dyDescent="0.35">
      <c r="A128" s="9">
        <v>32</v>
      </c>
      <c r="B128" s="16">
        <f t="shared" ref="B128:B156" si="105">M128</f>
        <v>283.43606041116692</v>
      </c>
      <c r="C128" s="16">
        <f t="shared" ref="C128:C156" si="106">N128</f>
        <v>500.80807666634752</v>
      </c>
      <c r="D128" s="16">
        <f t="shared" ref="D128:D156" si="107">O128</f>
        <v>1551.4394885663876</v>
      </c>
      <c r="E128" s="16">
        <f t="shared" ref="E128:E156" si="108">P128</f>
        <v>1005.8783497298552</v>
      </c>
      <c r="F128" s="16">
        <f t="shared" ref="F128:F156" si="109">Q128</f>
        <v>811.948413659057</v>
      </c>
      <c r="G128" s="16">
        <f t="shared" ref="G128:G156" si="110">R128</f>
        <v>551.95443343227237</v>
      </c>
      <c r="H128" s="16">
        <f t="shared" ref="H128:H156" si="111">S128</f>
        <v>161.96346309209537</v>
      </c>
      <c r="I128" s="16">
        <f t="shared" ref="I128:I156" si="112">T128</f>
        <v>164.09456129067559</v>
      </c>
      <c r="J128" s="16">
        <f t="shared" si="24"/>
        <v>5031.5228468478581</v>
      </c>
      <c r="L128">
        <v>32</v>
      </c>
      <c r="M128">
        <f t="shared" si="96"/>
        <v>283.43606041116692</v>
      </c>
      <c r="N128">
        <f t="shared" si="97"/>
        <v>500.80807666634752</v>
      </c>
      <c r="O128">
        <f t="shared" si="98"/>
        <v>1551.4394885663876</v>
      </c>
      <c r="P128">
        <f t="shared" si="99"/>
        <v>1005.8783497298552</v>
      </c>
      <c r="Q128">
        <f t="shared" si="100"/>
        <v>811.948413659057</v>
      </c>
      <c r="R128">
        <f t="shared" si="101"/>
        <v>551.95443343227237</v>
      </c>
      <c r="S128">
        <f t="shared" si="102"/>
        <v>161.96346309209537</v>
      </c>
      <c r="T128">
        <f t="shared" si="103"/>
        <v>164.09456129067559</v>
      </c>
      <c r="V128">
        <f t="shared" si="58"/>
        <v>4.8740538884772473</v>
      </c>
      <c r="W128">
        <f t="shared" si="59"/>
        <v>6.0023379510639145</v>
      </c>
      <c r="X128">
        <f t="shared" si="60"/>
        <v>24.821630861772213</v>
      </c>
      <c r="Y128">
        <f t="shared" si="61"/>
        <v>53.643817613353846</v>
      </c>
      <c r="Z128">
        <f t="shared" si="62"/>
        <v>74.898260744060337</v>
      </c>
      <c r="AA128">
        <f t="shared" si="63"/>
        <v>84.234278223026479</v>
      </c>
      <c r="AB128">
        <f t="shared" si="64"/>
        <v>33.663668265888433</v>
      </c>
      <c r="AC128">
        <f t="shared" si="65"/>
        <v>44.213157094783384</v>
      </c>
      <c r="AE128">
        <f t="shared" si="34"/>
        <v>4.5475394222458778</v>
      </c>
      <c r="AF128">
        <f t="shared" si="35"/>
        <v>5.6002393659692355</v>
      </c>
      <c r="AG128">
        <f t="shared" si="36"/>
        <v>23.158821681310794</v>
      </c>
      <c r="AH128">
        <f t="shared" si="37"/>
        <v>50.050200703199138</v>
      </c>
      <c r="AI128">
        <f t="shared" si="38"/>
        <v>69.880801727794704</v>
      </c>
      <c r="AJ128">
        <f t="shared" si="39"/>
        <v>78.046183408799891</v>
      </c>
      <c r="AK128">
        <f t="shared" si="40"/>
        <v>30.941345485528132</v>
      </c>
      <c r="AL128">
        <f t="shared" si="41"/>
        <v>39.69116769172409</v>
      </c>
      <c r="AW128">
        <f t="shared" ref="AW128:BD128" si="113">AW127+AN251/B$72-AW127/B$73</f>
        <v>0.2266055229680555</v>
      </c>
      <c r="AX128">
        <f t="shared" si="113"/>
        <v>0.27906193931244938</v>
      </c>
      <c r="AY128">
        <f t="shared" si="113"/>
        <v>0.76934160229527726</v>
      </c>
      <c r="AZ128">
        <f t="shared" si="113"/>
        <v>2.9928233759618474</v>
      </c>
      <c r="BA128">
        <f t="shared" si="113"/>
        <v>5.2232781787958684</v>
      </c>
      <c r="BB128">
        <f t="shared" si="113"/>
        <v>9.3225527663896983</v>
      </c>
      <c r="BC128">
        <f t="shared" si="113"/>
        <v>4.7240230713062541</v>
      </c>
      <c r="BD128">
        <f t="shared" si="113"/>
        <v>5.2672319741309339</v>
      </c>
      <c r="BF128">
        <f t="shared" si="43"/>
        <v>0.21783906960039126</v>
      </c>
      <c r="BG128">
        <f t="shared" si="44"/>
        <v>0.26826615884942251</v>
      </c>
      <c r="BH128">
        <f t="shared" si="45"/>
        <v>0.73957887986915005</v>
      </c>
      <c r="BI128">
        <f t="shared" si="46"/>
        <v>2.8770431150953728</v>
      </c>
      <c r="BJ128">
        <f t="shared" si="47"/>
        <v>5.0212106211255856</v>
      </c>
      <c r="BK128">
        <f t="shared" si="48"/>
        <v>9.0096162425465884</v>
      </c>
      <c r="BL128">
        <f t="shared" si="49"/>
        <v>4.4953605985592766</v>
      </c>
      <c r="BM128">
        <f t="shared" si="50"/>
        <v>4.9749255288787788</v>
      </c>
      <c r="BO128">
        <f t="shared" si="51"/>
        <v>0.20934295723705282</v>
      </c>
      <c r="BP128">
        <f t="shared" si="52"/>
        <v>0.25780330003788354</v>
      </c>
      <c r="BQ128">
        <f t="shared" si="53"/>
        <v>0.71073398406397148</v>
      </c>
      <c r="BR128">
        <f t="shared" si="54"/>
        <v>2.7648333006444599</v>
      </c>
      <c r="BS128">
        <f t="shared" si="55"/>
        <v>4.8253744485082075</v>
      </c>
      <c r="BT128">
        <f t="shared" si="67"/>
        <v>8.7386772103318364</v>
      </c>
      <c r="BU128">
        <f t="shared" si="56"/>
        <v>4.2679688945449525</v>
      </c>
      <c r="BV128">
        <f t="shared" si="57"/>
        <v>4.6744277473987461</v>
      </c>
    </row>
    <row r="129" spans="1:74" hidden="1" x14ac:dyDescent="0.35">
      <c r="A129" s="9">
        <v>33</v>
      </c>
      <c r="B129" s="16">
        <f t="shared" si="105"/>
        <v>290.21774354294627</v>
      </c>
      <c r="C129" s="16">
        <f t="shared" si="106"/>
        <v>512.79074986911553</v>
      </c>
      <c r="D129" s="16">
        <f t="shared" si="107"/>
        <v>1588.5602804456007</v>
      </c>
      <c r="E129" s="16">
        <f t="shared" si="108"/>
        <v>1029.9456763328615</v>
      </c>
      <c r="F129" s="16">
        <f t="shared" si="109"/>
        <v>831.37564127716166</v>
      </c>
      <c r="G129" s="16">
        <f t="shared" si="110"/>
        <v>565.16086900468474</v>
      </c>
      <c r="H129" s="16">
        <f t="shared" si="111"/>
        <v>165.83871059596927</v>
      </c>
      <c r="I129" s="16">
        <f t="shared" si="112"/>
        <v>168.02079889328468</v>
      </c>
      <c r="J129" s="16">
        <f t="shared" si="24"/>
        <v>5151.9104699616246</v>
      </c>
      <c r="L129">
        <v>33</v>
      </c>
      <c r="M129">
        <f t="shared" si="96"/>
        <v>290.21774354294627</v>
      </c>
      <c r="N129">
        <f t="shared" si="97"/>
        <v>512.79074986911553</v>
      </c>
      <c r="O129">
        <f t="shared" si="98"/>
        <v>1588.5602804456007</v>
      </c>
      <c r="P129">
        <f t="shared" si="99"/>
        <v>1029.9456763328615</v>
      </c>
      <c r="Q129">
        <f t="shared" si="100"/>
        <v>831.37564127716166</v>
      </c>
      <c r="R129">
        <f t="shared" si="101"/>
        <v>565.16086900468474</v>
      </c>
      <c r="S129">
        <f t="shared" si="102"/>
        <v>165.83871059596927</v>
      </c>
      <c r="T129">
        <f t="shared" si="103"/>
        <v>168.02079889328468</v>
      </c>
      <c r="V129">
        <f t="shared" si="58"/>
        <v>4.9906757202425087</v>
      </c>
      <c r="W129">
        <f t="shared" si="59"/>
        <v>6.1459563153134553</v>
      </c>
      <c r="X129">
        <f t="shared" si="60"/>
        <v>25.415539777171048</v>
      </c>
      <c r="Y129">
        <f t="shared" si="61"/>
        <v>54.927357027585771</v>
      </c>
      <c r="Z129">
        <f t="shared" si="62"/>
        <v>76.690356720810684</v>
      </c>
      <c r="AA129">
        <f t="shared" si="63"/>
        <v>86.248913531245378</v>
      </c>
      <c r="AB129">
        <f t="shared" si="64"/>
        <v>34.469305511611097</v>
      </c>
      <c r="AC129">
        <f t="shared" si="65"/>
        <v>45.273246874266718</v>
      </c>
      <c r="AE129">
        <f t="shared" ref="AE129:AE156" si="114">AE128+V128/B$72-AE128/B$72</f>
        <v>4.6563775776563343</v>
      </c>
      <c r="AF129">
        <f t="shared" ref="AF129:AF156" si="115">AF128+W128/C$72-AF128/C$72</f>
        <v>5.7342722276674616</v>
      </c>
      <c r="AG129">
        <f t="shared" ref="AG129:AG156" si="116">AG128+X128/D$72-AG128/D$72</f>
        <v>23.713091408131266</v>
      </c>
      <c r="AH129">
        <f t="shared" ref="AH129:AH156" si="117">AH128+Y128/E$72-AH128/E$72</f>
        <v>51.248073006584036</v>
      </c>
      <c r="AI129">
        <f t="shared" ref="AI129:AI156" si="118">AI128+Z128/F$72-AI128/F$72</f>
        <v>71.553288066549925</v>
      </c>
      <c r="AJ129">
        <f t="shared" ref="AJ129:AJ156" si="119">AJ128+AA128/G$72-AJ128/G$72</f>
        <v>79.902611853067867</v>
      </c>
      <c r="AK129">
        <f t="shared" ref="AK129:AK156" si="120">AK128+AB128/H$72-AK128/H$72</f>
        <v>31.683797152899125</v>
      </c>
      <c r="AL129">
        <f t="shared" ref="AL129:AL156" si="121">AL128+AC128/I$72-AL128/I$72</f>
        <v>40.660165420951081</v>
      </c>
      <c r="AW129">
        <f t="shared" ref="AW129:BD129" si="122">AW128+AN252/B$72-AW128/B$73</f>
        <v>0.23205268285740208</v>
      </c>
      <c r="AX129">
        <f t="shared" si="122"/>
        <v>0.28577005031767111</v>
      </c>
      <c r="AY129">
        <f t="shared" si="122"/>
        <v>0.78783509116676986</v>
      </c>
      <c r="AZ129">
        <f t="shared" si="122"/>
        <v>3.0647650799234771</v>
      </c>
      <c r="BA129">
        <f t="shared" si="122"/>
        <v>5.3488357160252109</v>
      </c>
      <c r="BB129">
        <f t="shared" si="122"/>
        <v>9.5292169476353088</v>
      </c>
      <c r="BC129">
        <f t="shared" si="122"/>
        <v>4.8409158227411879</v>
      </c>
      <c r="BD129">
        <f t="shared" si="122"/>
        <v>5.4120555756880169</v>
      </c>
      <c r="BF129">
        <f t="shared" ref="BF129:BF156" si="123">BF128+AW128/B$73-BF128/B$73</f>
        <v>0.22309894162098981</v>
      </c>
      <c r="BG129">
        <f t="shared" ref="BG129:BG156" si="124">BG128+AX128/C$73-BG128/C$73</f>
        <v>0.27474362712723865</v>
      </c>
      <c r="BH129">
        <f t="shared" ref="BH129:BH156" si="125">BH128+AY128/D$73-BH128/D$73</f>
        <v>0.75743651332482642</v>
      </c>
      <c r="BI129">
        <f t="shared" ref="BI129:BI156" si="126">BI128+AZ128/E$73-BI128/E$73</f>
        <v>2.9465112716152575</v>
      </c>
      <c r="BJ129">
        <f t="shared" ref="BJ129:BJ156" si="127">BJ128+BA128/F$73-BJ128/F$73</f>
        <v>5.1424511557277555</v>
      </c>
      <c r="BK129">
        <f t="shared" ref="BK129:BK156" si="128">BK128+BB128/G$73-BK128/G$73</f>
        <v>9.1973781568524551</v>
      </c>
      <c r="BL129">
        <f t="shared" ref="BL129:BL156" si="129">BL128+BC128/H$73-BL128/H$73</f>
        <v>4.6096918349327654</v>
      </c>
      <c r="BM129">
        <f t="shared" ref="BM129:BM156" si="130">BM128+BD128/I$73-BM128/I$73</f>
        <v>5.1210787515048573</v>
      </c>
      <c r="BO129">
        <f t="shared" ref="BO129:BO156" si="131">BO128+BF128/B$73-BO128/B$73</f>
        <v>0.21444062465505587</v>
      </c>
      <c r="BP129">
        <f t="shared" ref="BP129:BP156" si="132">BP128+BG128/C$73-BP128/C$73</f>
        <v>0.26408101532480688</v>
      </c>
      <c r="BQ129">
        <f t="shared" ref="BQ129:BQ156" si="133">BQ128+BH128/D$73-BQ128/D$73</f>
        <v>0.72804092154707867</v>
      </c>
      <c r="BR129">
        <f t="shared" ref="BR129:BR156" si="134">BR128+BI128/E$73-BR128/E$73</f>
        <v>2.832159189315008</v>
      </c>
      <c r="BS129">
        <f t="shared" ref="BS129:BS156" si="135">BS128+BJ128/F$73-BS128/F$73</f>
        <v>4.9428761520786342</v>
      </c>
      <c r="BT129">
        <f t="shared" ref="BT129:BT156" si="136">BT128+BK128/G$73-BT128/G$73</f>
        <v>8.9012406296606876</v>
      </c>
      <c r="BU129">
        <f t="shared" ref="BU129:BU156" si="137">BU128+BL128/H$73-BU128/H$73</f>
        <v>4.381664746552115</v>
      </c>
      <c r="BV129">
        <f t="shared" ref="BV129:BV156" si="138">BV128+BM128/I$73-BV128/I$73</f>
        <v>4.8246766381387634</v>
      </c>
    </row>
    <row r="130" spans="1:74" hidden="1" x14ac:dyDescent="0.35">
      <c r="A130" s="9">
        <v>34</v>
      </c>
      <c r="B130" s="16">
        <f t="shared" si="105"/>
        <v>297.16168981807135</v>
      </c>
      <c r="C130" s="16">
        <f t="shared" si="106"/>
        <v>525.06012862591547</v>
      </c>
      <c r="D130" s="16">
        <f t="shared" si="107"/>
        <v>1626.5692495304961</v>
      </c>
      <c r="E130" s="16">
        <f t="shared" si="108"/>
        <v>1054.5888540912001</v>
      </c>
      <c r="F130" s="16">
        <f t="shared" si="109"/>
        <v>851.2676978998885</v>
      </c>
      <c r="G130" s="16">
        <f t="shared" si="110"/>
        <v>578.68329069834942</v>
      </c>
      <c r="H130" s="16">
        <f t="shared" si="111"/>
        <v>169.80667989604075</v>
      </c>
      <c r="I130" s="16">
        <f t="shared" si="112"/>
        <v>172.04097831572554</v>
      </c>
      <c r="J130" s="16">
        <f t="shared" si="24"/>
        <v>5275.1785688756872</v>
      </c>
      <c r="L130">
        <v>34</v>
      </c>
      <c r="M130">
        <f t="shared" si="96"/>
        <v>297.16168981807135</v>
      </c>
      <c r="N130">
        <f t="shared" si="97"/>
        <v>525.06012862591547</v>
      </c>
      <c r="O130">
        <f t="shared" si="98"/>
        <v>1626.5692495304961</v>
      </c>
      <c r="P130">
        <f t="shared" si="99"/>
        <v>1054.5888540912001</v>
      </c>
      <c r="Q130">
        <f t="shared" si="100"/>
        <v>851.2676978998885</v>
      </c>
      <c r="R130">
        <f t="shared" si="101"/>
        <v>578.68329069834942</v>
      </c>
      <c r="S130">
        <f t="shared" si="102"/>
        <v>169.80667989604075</v>
      </c>
      <c r="T130">
        <f t="shared" si="103"/>
        <v>172.04097831572554</v>
      </c>
      <c r="V130">
        <f t="shared" ref="V130:V156" si="139">V129+M130*B$63-V129/B$72</f>
        <v>5.1100872857367676</v>
      </c>
      <c r="W130">
        <f t="shared" ref="W130:W156" si="140">W129+N130*C$63-W129/C$72</f>
        <v>6.2930102026446164</v>
      </c>
      <c r="X130">
        <f t="shared" ref="X130:X156" si="141">X129+O130*D$63-X129/D$72</f>
        <v>26.023655704311693</v>
      </c>
      <c r="Y130">
        <f t="shared" ref="Y130:Y156" si="142">Y129+P130*E$63-Y129/E$72</f>
        <v>56.241600240087536</v>
      </c>
      <c r="Z130">
        <f t="shared" ref="Z130:Z156" si="143">Z129+Q130*F$63-Z129/F$72</f>
        <v>78.52532177718588</v>
      </c>
      <c r="AA130">
        <f t="shared" ref="AA130:AA156" si="144">AA129+R130*G$63-AA129/G$72</f>
        <v>88.311995691679499</v>
      </c>
      <c r="AB130">
        <f t="shared" ref="AB130:AB156" si="145">AB129+S130*H$63-AB129/H$72</f>
        <v>35.294170564891481</v>
      </c>
      <c r="AC130">
        <f t="shared" ref="AC130:AC156" si="146">AC129+T130*I$63-AC129/I$72</f>
        <v>46.358226256766933</v>
      </c>
      <c r="AE130">
        <f t="shared" si="114"/>
        <v>4.7678102918517258</v>
      </c>
      <c r="AF130">
        <f t="shared" si="115"/>
        <v>5.8715002568827925</v>
      </c>
      <c r="AG130">
        <f t="shared" si="116"/>
        <v>24.280574197811191</v>
      </c>
      <c r="AH130">
        <f t="shared" si="117"/>
        <v>52.474501013584614</v>
      </c>
      <c r="AI130">
        <f t="shared" si="118"/>
        <v>73.265644284636835</v>
      </c>
      <c r="AJ130">
        <f t="shared" si="119"/>
        <v>81.806502356521108</v>
      </c>
      <c r="AK130">
        <f t="shared" si="120"/>
        <v>32.443481250729661</v>
      </c>
      <c r="AL130">
        <f t="shared" si="121"/>
        <v>41.648682875233007</v>
      </c>
      <c r="AW130">
        <f t="shared" ref="AW130:BD130" si="147">AW129+AN253/B$72-AW129/B$73</f>
        <v>0.23762293805914605</v>
      </c>
      <c r="AX130">
        <f t="shared" si="147"/>
        <v>0.29262975169963201</v>
      </c>
      <c r="AY130">
        <f t="shared" si="147"/>
        <v>0.80674649723478287</v>
      </c>
      <c r="AZ130">
        <f t="shared" si="147"/>
        <v>3.138332527704538</v>
      </c>
      <c r="BA130">
        <f t="shared" si="147"/>
        <v>5.477230611544571</v>
      </c>
      <c r="BB130">
        <f t="shared" si="147"/>
        <v>9.7449322696209215</v>
      </c>
      <c r="BC130">
        <f t="shared" si="147"/>
        <v>4.9597525581645643</v>
      </c>
      <c r="BD130">
        <f t="shared" si="147"/>
        <v>5.5573571247346303</v>
      </c>
      <c r="BF130">
        <f t="shared" si="123"/>
        <v>0.22847118636283714</v>
      </c>
      <c r="BG130">
        <f t="shared" si="124"/>
        <v>0.28135948104149816</v>
      </c>
      <c r="BH130">
        <f t="shared" si="125"/>
        <v>0.77567566002999244</v>
      </c>
      <c r="BI130">
        <f t="shared" si="126"/>
        <v>3.0174635566001893</v>
      </c>
      <c r="BJ130">
        <f t="shared" si="127"/>
        <v>5.26628189190623</v>
      </c>
      <c r="BK130">
        <f t="shared" si="128"/>
        <v>9.396481431322167</v>
      </c>
      <c r="BL130">
        <f t="shared" si="129"/>
        <v>4.7253038288369762</v>
      </c>
      <c r="BM130">
        <f t="shared" si="130"/>
        <v>5.2665671635964371</v>
      </c>
      <c r="BO130">
        <f t="shared" si="131"/>
        <v>0.21963561483461622</v>
      </c>
      <c r="BP130">
        <f t="shared" si="132"/>
        <v>0.27047858240626593</v>
      </c>
      <c r="BQ130">
        <f t="shared" si="133"/>
        <v>0.74567827661372743</v>
      </c>
      <c r="BR130">
        <f t="shared" si="134"/>
        <v>2.900770438695158</v>
      </c>
      <c r="BS130">
        <f t="shared" si="135"/>
        <v>5.0626211542681068</v>
      </c>
      <c r="BT130">
        <f t="shared" si="136"/>
        <v>9.0789231459757467</v>
      </c>
      <c r="BU130">
        <f t="shared" si="137"/>
        <v>4.4956782907424397</v>
      </c>
      <c r="BV130">
        <f t="shared" si="138"/>
        <v>4.9728776948218103</v>
      </c>
    </row>
    <row r="131" spans="1:74" hidden="1" x14ac:dyDescent="0.35">
      <c r="A131" s="9">
        <v>35</v>
      </c>
      <c r="B131" s="16">
        <f t="shared" si="105"/>
        <v>304.27178165439881</v>
      </c>
      <c r="C131" s="16">
        <f t="shared" si="106"/>
        <v>537.62307284799783</v>
      </c>
      <c r="D131" s="16">
        <f t="shared" si="107"/>
        <v>1665.4876469503938</v>
      </c>
      <c r="E131" s="16">
        <f t="shared" si="108"/>
        <v>1079.8216612095953</v>
      </c>
      <c r="F131" s="16">
        <f t="shared" si="109"/>
        <v>871.63570534079645</v>
      </c>
      <c r="G131" s="16">
        <f t="shared" si="110"/>
        <v>592.52925901119761</v>
      </c>
      <c r="H131" s="16">
        <f t="shared" si="111"/>
        <v>173.86958951679929</v>
      </c>
      <c r="I131" s="16">
        <f t="shared" si="112"/>
        <v>176.15734727359933</v>
      </c>
      <c r="J131" s="16">
        <f t="shared" si="24"/>
        <v>5401.3960638047784</v>
      </c>
      <c r="L131">
        <v>35</v>
      </c>
      <c r="M131">
        <f t="shared" si="96"/>
        <v>304.27178165439881</v>
      </c>
      <c r="N131">
        <f t="shared" si="97"/>
        <v>537.62307284799783</v>
      </c>
      <c r="O131">
        <f t="shared" si="98"/>
        <v>1665.4876469503938</v>
      </c>
      <c r="P131">
        <f t="shared" si="99"/>
        <v>1079.8216612095953</v>
      </c>
      <c r="Q131">
        <f t="shared" si="100"/>
        <v>871.63570534079645</v>
      </c>
      <c r="R131">
        <f t="shared" si="101"/>
        <v>592.52925901119761</v>
      </c>
      <c r="S131">
        <f t="shared" si="102"/>
        <v>173.86958951679929</v>
      </c>
      <c r="T131">
        <f t="shared" si="103"/>
        <v>176.15734727359933</v>
      </c>
      <c r="V131">
        <f t="shared" si="139"/>
        <v>5.2323555470842376</v>
      </c>
      <c r="W131">
        <f t="shared" si="140"/>
        <v>6.4435820760971279</v>
      </c>
      <c r="X131">
        <f t="shared" si="141"/>
        <v>26.646319654838052</v>
      </c>
      <c r="Y131">
        <f t="shared" si="142"/>
        <v>57.587284235730579</v>
      </c>
      <c r="Z131">
        <f t="shared" si="143"/>
        <v>80.404184901940283</v>
      </c>
      <c r="AA131">
        <f t="shared" si="144"/>
        <v>90.424610879484462</v>
      </c>
      <c r="AB131">
        <f t="shared" si="145"/>
        <v>36.138736687306306</v>
      </c>
      <c r="AC131">
        <f t="shared" si="146"/>
        <v>47.468792515560523</v>
      </c>
      <c r="AE131">
        <f t="shared" si="114"/>
        <v>4.8819026231467397</v>
      </c>
      <c r="AF131">
        <f t="shared" si="115"/>
        <v>6.0120035721367335</v>
      </c>
      <c r="AG131">
        <f t="shared" si="116"/>
        <v>24.861601366644692</v>
      </c>
      <c r="AH131">
        <f t="shared" si="117"/>
        <v>53.73020075575225</v>
      </c>
      <c r="AI131">
        <f t="shared" si="118"/>
        <v>75.018870115486521</v>
      </c>
      <c r="AJ131">
        <f t="shared" si="119"/>
        <v>83.758150357068629</v>
      </c>
      <c r="AK131">
        <f t="shared" si="120"/>
        <v>33.220941972773801</v>
      </c>
      <c r="AL131">
        <f t="shared" si="121"/>
        <v>42.65787074270456</v>
      </c>
      <c r="AW131">
        <f t="shared" ref="AW131:BD131" si="148">AW130+AN254/B$72-AW130/B$73</f>
        <v>0.24332128047507451</v>
      </c>
      <c r="AX131">
        <f t="shared" si="148"/>
        <v>0.29964719092453362</v>
      </c>
      <c r="AY131">
        <f t="shared" si="148"/>
        <v>0.8260927683550835</v>
      </c>
      <c r="AZ131">
        <f t="shared" si="148"/>
        <v>3.2135916483263673</v>
      </c>
      <c r="BA131">
        <f t="shared" si="148"/>
        <v>5.6085779291499858</v>
      </c>
      <c r="BB131">
        <f t="shared" si="148"/>
        <v>9.9689074357187586</v>
      </c>
      <c r="BC131">
        <f t="shared" si="148"/>
        <v>5.0807627643568196</v>
      </c>
      <c r="BD131">
        <f t="shared" si="148"/>
        <v>5.7035931734402467</v>
      </c>
      <c r="BF131">
        <f t="shared" si="123"/>
        <v>0.23396223738062247</v>
      </c>
      <c r="BG131">
        <f t="shared" si="124"/>
        <v>0.28812164343637847</v>
      </c>
      <c r="BH131">
        <f t="shared" si="125"/>
        <v>0.79431816235286667</v>
      </c>
      <c r="BI131">
        <f t="shared" si="126"/>
        <v>3.0899849392627989</v>
      </c>
      <c r="BJ131">
        <f t="shared" si="127"/>
        <v>5.3928511236892342</v>
      </c>
      <c r="BK131">
        <f t="shared" si="128"/>
        <v>9.6055519343014204</v>
      </c>
      <c r="BL131">
        <f t="shared" si="129"/>
        <v>4.8425281935007698</v>
      </c>
      <c r="BM131">
        <f t="shared" si="130"/>
        <v>5.4119621441655337</v>
      </c>
      <c r="BO131">
        <f t="shared" si="131"/>
        <v>0.22493695775154879</v>
      </c>
      <c r="BP131">
        <f t="shared" si="132"/>
        <v>0.27700712158740526</v>
      </c>
      <c r="BQ131">
        <f t="shared" si="133"/>
        <v>0.76367670666348642</v>
      </c>
      <c r="BR131">
        <f t="shared" si="134"/>
        <v>2.9707863094381772</v>
      </c>
      <c r="BS131">
        <f t="shared" si="135"/>
        <v>5.1848175968509809</v>
      </c>
      <c r="BT131">
        <f t="shared" si="136"/>
        <v>9.2694581171835999</v>
      </c>
      <c r="BU131">
        <f t="shared" si="137"/>
        <v>4.610491059789708</v>
      </c>
      <c r="BV131">
        <f t="shared" si="138"/>
        <v>5.1197224292091228</v>
      </c>
    </row>
    <row r="132" spans="1:74" hidden="1" x14ac:dyDescent="0.35">
      <c r="A132" s="9">
        <v>36</v>
      </c>
      <c r="B132" s="16">
        <f t="shared" si="105"/>
        <v>311.5519943631441</v>
      </c>
      <c r="C132" s="16">
        <f t="shared" si="106"/>
        <v>550.48660658149515</v>
      </c>
      <c r="D132" s="16">
        <f t="shared" si="107"/>
        <v>1705.337232303526</v>
      </c>
      <c r="E132" s="16">
        <f t="shared" si="108"/>
        <v>1105.6582055594281</v>
      </c>
      <c r="F132" s="16">
        <f t="shared" si="109"/>
        <v>892.49105152148786</v>
      </c>
      <c r="G132" s="16">
        <f t="shared" si="110"/>
        <v>606.70651533875423</v>
      </c>
      <c r="H132" s="16">
        <f t="shared" si="111"/>
        <v>178.02971106465375</v>
      </c>
      <c r="I132" s="16">
        <f t="shared" si="112"/>
        <v>180.37220726287293</v>
      </c>
      <c r="J132" s="16">
        <f t="shared" si="24"/>
        <v>5530.6335239953614</v>
      </c>
      <c r="L132">
        <v>36</v>
      </c>
      <c r="M132">
        <f t="shared" si="96"/>
        <v>311.5519943631441</v>
      </c>
      <c r="N132">
        <f t="shared" si="97"/>
        <v>550.48660658149515</v>
      </c>
      <c r="O132">
        <f t="shared" si="98"/>
        <v>1705.337232303526</v>
      </c>
      <c r="P132">
        <f t="shared" si="99"/>
        <v>1105.6582055594281</v>
      </c>
      <c r="Q132">
        <f t="shared" si="100"/>
        <v>892.49105152148786</v>
      </c>
      <c r="R132">
        <f t="shared" si="101"/>
        <v>606.70651533875423</v>
      </c>
      <c r="S132">
        <f t="shared" si="102"/>
        <v>178.02971106465375</v>
      </c>
      <c r="T132">
        <f t="shared" si="103"/>
        <v>180.37220726287293</v>
      </c>
      <c r="V132">
        <f t="shared" si="139"/>
        <v>5.3575489975683563</v>
      </c>
      <c r="W132">
        <f t="shared" si="140"/>
        <v>6.5977562843146398</v>
      </c>
      <c r="X132">
        <f t="shared" si="141"/>
        <v>27.283880437983022</v>
      </c>
      <c r="Y132">
        <f t="shared" si="142"/>
        <v>58.965162851318595</v>
      </c>
      <c r="Z132">
        <f t="shared" si="143"/>
        <v>82.327998612735684</v>
      </c>
      <c r="AA132">
        <f t="shared" si="144"/>
        <v>92.587893157490242</v>
      </c>
      <c r="AB132">
        <f t="shared" si="145"/>
        <v>37.003484862909779</v>
      </c>
      <c r="AC132">
        <f t="shared" si="146"/>
        <v>48.60563780426115</v>
      </c>
      <c r="AE132">
        <f t="shared" si="114"/>
        <v>4.998720264459239</v>
      </c>
      <c r="AF132">
        <f t="shared" si="115"/>
        <v>6.1558630734568638</v>
      </c>
      <c r="AG132">
        <f t="shared" si="116"/>
        <v>25.456507462709148</v>
      </c>
      <c r="AH132">
        <f t="shared" si="117"/>
        <v>55.015895249078369</v>
      </c>
      <c r="AI132">
        <f t="shared" si="118"/>
        <v>76.813975044304442</v>
      </c>
      <c r="AJ132">
        <f t="shared" si="119"/>
        <v>85.758088513793382</v>
      </c>
      <c r="AK132">
        <f t="shared" si="120"/>
        <v>34.016704167646303</v>
      </c>
      <c r="AL132">
        <f t="shared" si="121"/>
        <v>43.688782551173688</v>
      </c>
      <c r="AW132">
        <f t="shared" ref="AW132:BD132" si="149">AW131+AN255/B$72-AW131/B$73</f>
        <v>0.24915225226710414</v>
      </c>
      <c r="AX132">
        <f t="shared" si="149"/>
        <v>0.30682796160940945</v>
      </c>
      <c r="AY132">
        <f t="shared" si="149"/>
        <v>0.84588932548511875</v>
      </c>
      <c r="AZ132">
        <f t="shared" si="149"/>
        <v>3.2906024310080433</v>
      </c>
      <c r="BA132">
        <f t="shared" si="149"/>
        <v>5.7429823660920452</v>
      </c>
      <c r="BB132">
        <f t="shared" si="149"/>
        <v>10.200573200353279</v>
      </c>
      <c r="BC132">
        <f t="shared" si="149"/>
        <v>5.20414366900701</v>
      </c>
      <c r="BD132">
        <f t="shared" si="149"/>
        <v>5.8511716050543079</v>
      </c>
      <c r="BF132">
        <f t="shared" si="123"/>
        <v>0.23957766323729374</v>
      </c>
      <c r="BG132">
        <f t="shared" si="124"/>
        <v>0.29503697192927159</v>
      </c>
      <c r="BH132">
        <f t="shared" si="125"/>
        <v>0.81338292595419681</v>
      </c>
      <c r="BI132">
        <f t="shared" si="126"/>
        <v>3.1641489647009395</v>
      </c>
      <c r="BJ132">
        <f t="shared" si="127"/>
        <v>5.522287206965685</v>
      </c>
      <c r="BK132">
        <f t="shared" si="128"/>
        <v>9.8235652351518254</v>
      </c>
      <c r="BL132">
        <f t="shared" si="129"/>
        <v>4.9616454789287943</v>
      </c>
      <c r="BM132">
        <f t="shared" si="130"/>
        <v>5.5577776588028902</v>
      </c>
      <c r="BO132">
        <f t="shared" si="131"/>
        <v>0.23035212552899301</v>
      </c>
      <c r="BP132">
        <f t="shared" si="132"/>
        <v>0.28367583469678925</v>
      </c>
      <c r="BQ132">
        <f t="shared" si="133"/>
        <v>0.78206158007711468</v>
      </c>
      <c r="BR132">
        <f t="shared" si="134"/>
        <v>3.0423054873329498</v>
      </c>
      <c r="BS132">
        <f t="shared" si="135"/>
        <v>5.3096377129539327</v>
      </c>
      <c r="BT132">
        <f t="shared" si="136"/>
        <v>9.4711144074542908</v>
      </c>
      <c r="BU132">
        <f t="shared" si="137"/>
        <v>4.7265096266452389</v>
      </c>
      <c r="BV132">
        <f t="shared" si="138"/>
        <v>5.2658422866873282</v>
      </c>
    </row>
    <row r="133" spans="1:74" hidden="1" x14ac:dyDescent="0.35">
      <c r="A133" s="9">
        <v>37</v>
      </c>
      <c r="B133" s="16">
        <f t="shared" si="105"/>
        <v>319.00639837151107</v>
      </c>
      <c r="C133" s="16">
        <f t="shared" si="106"/>
        <v>563.65792193462471</v>
      </c>
      <c r="D133" s="16">
        <f t="shared" si="107"/>
        <v>1746.1402858230083</v>
      </c>
      <c r="E133" s="16">
        <f t="shared" si="108"/>
        <v>1132.112932566565</v>
      </c>
      <c r="F133" s="16">
        <f t="shared" si="109"/>
        <v>913.84539683868945</v>
      </c>
      <c r="G133" s="16">
        <f t="shared" si="110"/>
        <v>621.22298630241619</v>
      </c>
      <c r="H133" s="16">
        <f t="shared" si="111"/>
        <v>182.28937049800629</v>
      </c>
      <c r="I133" s="16">
        <f t="shared" si="112"/>
        <v>184.68791484666434</v>
      </c>
      <c r="J133" s="16">
        <f t="shared" si="24"/>
        <v>5662.9632071814849</v>
      </c>
      <c r="L133">
        <v>37</v>
      </c>
      <c r="M133">
        <f t="shared" si="96"/>
        <v>319.00639837151107</v>
      </c>
      <c r="N133">
        <f t="shared" si="97"/>
        <v>563.65792193462471</v>
      </c>
      <c r="O133">
        <f t="shared" si="98"/>
        <v>1746.1402858230083</v>
      </c>
      <c r="P133">
        <f t="shared" si="99"/>
        <v>1132.112932566565</v>
      </c>
      <c r="Q133">
        <f t="shared" si="100"/>
        <v>913.84539683868945</v>
      </c>
      <c r="R133">
        <f t="shared" si="101"/>
        <v>621.22298630241619</v>
      </c>
      <c r="S133">
        <f t="shared" si="102"/>
        <v>182.28937049800629</v>
      </c>
      <c r="T133">
        <f t="shared" si="103"/>
        <v>184.68791484666434</v>
      </c>
      <c r="V133">
        <f t="shared" si="139"/>
        <v>5.4857377219413044</v>
      </c>
      <c r="W133">
        <f t="shared" si="140"/>
        <v>6.7556191358151594</v>
      </c>
      <c r="X133">
        <f t="shared" si="141"/>
        <v>27.936694967701087</v>
      </c>
      <c r="Y133">
        <f t="shared" si="142"/>
        <v>60.376007439353955</v>
      </c>
      <c r="Z133">
        <f t="shared" si="143"/>
        <v>84.297839882901258</v>
      </c>
      <c r="AA133">
        <f t="shared" si="144"/>
        <v>94.803019052260495</v>
      </c>
      <c r="AB133">
        <f t="shared" si="145"/>
        <v>37.88890496512488</v>
      </c>
      <c r="AC133">
        <f t="shared" si="146"/>
        <v>49.769453706415</v>
      </c>
      <c r="AE133">
        <f t="shared" si="114"/>
        <v>5.1183298421622778</v>
      </c>
      <c r="AF133">
        <f t="shared" si="115"/>
        <v>6.3031608104094552</v>
      </c>
      <c r="AG133">
        <f t="shared" si="116"/>
        <v>26.065631787800434</v>
      </c>
      <c r="AH133">
        <f t="shared" si="117"/>
        <v>56.332317783158445</v>
      </c>
      <c r="AI133">
        <f t="shared" si="118"/>
        <v>78.651982900448189</v>
      </c>
      <c r="AJ133">
        <f t="shared" si="119"/>
        <v>87.807029906902443</v>
      </c>
      <c r="AK133">
        <f t="shared" si="120"/>
        <v>34.831280720899976</v>
      </c>
      <c r="AL133">
        <f t="shared" si="121"/>
        <v>44.742394391120996</v>
      </c>
      <c r="AW133">
        <f t="shared" ref="AW133:BD133" si="150">AW132+AN256/B$72-AW132/B$73</f>
        <v>0.25512009010429948</v>
      </c>
      <c r="AX133">
        <f t="shared" si="150"/>
        <v>0.31417728116056931</v>
      </c>
      <c r="AY133">
        <f t="shared" si="150"/>
        <v>0.86615055241273164</v>
      </c>
      <c r="AZ133">
        <f t="shared" si="150"/>
        <v>3.3694208302649118</v>
      </c>
      <c r="BA133">
        <f t="shared" si="150"/>
        <v>5.8805415779829602</v>
      </c>
      <c r="BB133">
        <f t="shared" si="150"/>
        <v>10.439532046957003</v>
      </c>
      <c r="BC133">
        <f t="shared" si="150"/>
        <v>5.3300668272514837</v>
      </c>
      <c r="BD133">
        <f t="shared" si="150"/>
        <v>6.0004568549475099</v>
      </c>
      <c r="BF133">
        <f t="shared" si="123"/>
        <v>0.24532241665517998</v>
      </c>
      <c r="BG133">
        <f t="shared" si="124"/>
        <v>0.30211156573735432</v>
      </c>
      <c r="BH133">
        <f t="shared" si="125"/>
        <v>0.83288676567275</v>
      </c>
      <c r="BI133">
        <f t="shared" si="126"/>
        <v>3.2400210444852018</v>
      </c>
      <c r="BJ133">
        <f t="shared" si="127"/>
        <v>5.6547043024415009</v>
      </c>
      <c r="BK133">
        <f t="shared" si="128"/>
        <v>10.049770014272697</v>
      </c>
      <c r="BL133">
        <f t="shared" si="129"/>
        <v>5.0828945739679021</v>
      </c>
      <c r="BM133">
        <f t="shared" si="130"/>
        <v>5.7044746319285977</v>
      </c>
      <c r="BO133">
        <f t="shared" si="131"/>
        <v>0.23588744815397344</v>
      </c>
      <c r="BP133">
        <f t="shared" si="132"/>
        <v>0.29049251703627865</v>
      </c>
      <c r="BQ133">
        <f t="shared" si="133"/>
        <v>0.80085438760336403</v>
      </c>
      <c r="BR133">
        <f t="shared" si="134"/>
        <v>3.115411573753744</v>
      </c>
      <c r="BS133">
        <f t="shared" si="135"/>
        <v>5.4372274093609843</v>
      </c>
      <c r="BT133">
        <f t="shared" si="136"/>
        <v>9.6825849040728116</v>
      </c>
      <c r="BU133">
        <f t="shared" si="137"/>
        <v>4.8440775527870166</v>
      </c>
      <c r="BV133">
        <f t="shared" si="138"/>
        <v>5.4118099727451092</v>
      </c>
    </row>
    <row r="134" spans="1:74" hidden="1" x14ac:dyDescent="0.35">
      <c r="A134" s="9">
        <v>38</v>
      </c>
      <c r="B134" s="16">
        <f t="shared" si="105"/>
        <v>326.63916149850138</v>
      </c>
      <c r="C134" s="16">
        <f t="shared" si="106"/>
        <v>577.14438309885566</v>
      </c>
      <c r="D134" s="16">
        <f t="shared" si="107"/>
        <v>1787.9196208339026</v>
      </c>
      <c r="E134" s="16">
        <f t="shared" si="108"/>
        <v>1159.2006332879139</v>
      </c>
      <c r="F134" s="16">
        <f t="shared" si="109"/>
        <v>935.71068068367674</v>
      </c>
      <c r="G134" s="16">
        <f t="shared" si="110"/>
        <v>636.08678818129204</v>
      </c>
      <c r="H134" s="16">
        <f t="shared" si="111"/>
        <v>186.65094942771503</v>
      </c>
      <c r="I134" s="16">
        <f t="shared" si="112"/>
        <v>189.10688297281663</v>
      </c>
      <c r="J134" s="16">
        <f t="shared" si="24"/>
        <v>5798.4590999846732</v>
      </c>
      <c r="L134">
        <v>38</v>
      </c>
      <c r="M134">
        <f t="shared" si="96"/>
        <v>326.63916149850138</v>
      </c>
      <c r="N134">
        <f t="shared" si="97"/>
        <v>577.14438309885566</v>
      </c>
      <c r="O134">
        <f t="shared" si="98"/>
        <v>1787.9196208339026</v>
      </c>
      <c r="P134">
        <f t="shared" si="99"/>
        <v>1159.2006332879139</v>
      </c>
      <c r="Q134">
        <f t="shared" si="100"/>
        <v>935.71068068367674</v>
      </c>
      <c r="R134">
        <f t="shared" si="101"/>
        <v>636.08678818129204</v>
      </c>
      <c r="S134">
        <f t="shared" si="102"/>
        <v>186.65094942771503</v>
      </c>
      <c r="T134">
        <f t="shared" si="103"/>
        <v>189.10688297281663</v>
      </c>
      <c r="V134">
        <f t="shared" si="139"/>
        <v>5.6169934502852108</v>
      </c>
      <c r="W134">
        <f t="shared" si="140"/>
        <v>6.917258965320471</v>
      </c>
      <c r="X134">
        <f t="shared" si="141"/>
        <v>28.605128536962127</v>
      </c>
      <c r="Y134">
        <f t="shared" si="142"/>
        <v>61.82060746083387</v>
      </c>
      <c r="Z134">
        <f t="shared" si="143"/>
        <v>86.314810969104173</v>
      </c>
      <c r="AA134">
        <f t="shared" si="144"/>
        <v>97.071203971295063</v>
      </c>
      <c r="AB134">
        <f t="shared" si="145"/>
        <v>38.795496683704052</v>
      </c>
      <c r="AC134">
        <f t="shared" si="146"/>
        <v>50.960934892790313</v>
      </c>
      <c r="AE134">
        <f t="shared" si="114"/>
        <v>5.2407991354219536</v>
      </c>
      <c r="AF134">
        <f t="shared" si="115"/>
        <v>6.4539802522113572</v>
      </c>
      <c r="AG134">
        <f t="shared" si="116"/>
        <v>26.689319514433983</v>
      </c>
      <c r="AH134">
        <f t="shared" si="117"/>
        <v>57.68021433522361</v>
      </c>
      <c r="AI134">
        <f t="shared" si="118"/>
        <v>80.533935227932545</v>
      </c>
      <c r="AJ134">
        <f t="shared" si="119"/>
        <v>89.905826650509866</v>
      </c>
      <c r="AK134">
        <f t="shared" si="120"/>
        <v>35.665178242052221</v>
      </c>
      <c r="AL134">
        <f t="shared" si="121"/>
        <v>45.819621387255424</v>
      </c>
      <c r="AW134">
        <f t="shared" ref="AW134:BD134" si="151">AW133+AN257/B$72-AW133/B$73</f>
        <v>0.26122883177846096</v>
      </c>
      <c r="AX134">
        <f t="shared" si="151"/>
        <v>0.32170012206939652</v>
      </c>
      <c r="AY134">
        <f t="shared" si="151"/>
        <v>0.88689015772354252</v>
      </c>
      <c r="AZ134">
        <f t="shared" si="151"/>
        <v>3.4501001740014723</v>
      </c>
      <c r="BA134">
        <f t="shared" si="151"/>
        <v>6.021348636295687</v>
      </c>
      <c r="BB134">
        <f t="shared" si="151"/>
        <v>10.685518879884826</v>
      </c>
      <c r="BC134">
        <f t="shared" si="151"/>
        <v>5.4586835571351928</v>
      </c>
      <c r="BD134">
        <f t="shared" si="151"/>
        <v>6.1517749810023661</v>
      </c>
      <c r="BF134">
        <f t="shared" si="123"/>
        <v>0.25120102072465167</v>
      </c>
      <c r="BG134">
        <f t="shared" si="124"/>
        <v>0.30935099499128327</v>
      </c>
      <c r="BH134">
        <f t="shared" si="125"/>
        <v>0.85284503771673903</v>
      </c>
      <c r="BI134">
        <f t="shared" si="126"/>
        <v>3.3176609159530273</v>
      </c>
      <c r="BJ134">
        <f t="shared" si="127"/>
        <v>5.7902066677663768</v>
      </c>
      <c r="BK134">
        <f t="shared" si="128"/>
        <v>10.28362723388328</v>
      </c>
      <c r="BL134">
        <f t="shared" si="129"/>
        <v>5.2064807006096929</v>
      </c>
      <c r="BM134">
        <f t="shared" si="130"/>
        <v>5.8524657434380529</v>
      </c>
      <c r="BO134">
        <f t="shared" si="131"/>
        <v>0.24154842925469741</v>
      </c>
      <c r="BP134">
        <f t="shared" si="132"/>
        <v>0.29746394625692407</v>
      </c>
      <c r="BQ134">
        <f t="shared" si="133"/>
        <v>0.82007381444499572</v>
      </c>
      <c r="BR134">
        <f t="shared" si="134"/>
        <v>3.1901772561926185</v>
      </c>
      <c r="BS134">
        <f t="shared" si="135"/>
        <v>5.5677135452092941</v>
      </c>
      <c r="BT134">
        <f t="shared" si="136"/>
        <v>9.9028959701927448</v>
      </c>
      <c r="BU134">
        <f t="shared" si="137"/>
        <v>4.9634860633774593</v>
      </c>
      <c r="BV134">
        <f t="shared" si="138"/>
        <v>5.5581423023368535</v>
      </c>
    </row>
    <row r="135" spans="1:74" hidden="1" x14ac:dyDescent="0.35">
      <c r="A135" s="9">
        <v>39</v>
      </c>
      <c r="B135" s="16">
        <f t="shared" si="105"/>
        <v>334.45455128517671</v>
      </c>
      <c r="C135" s="16">
        <f t="shared" si="106"/>
        <v>590.95353046628952</v>
      </c>
      <c r="D135" s="16">
        <f t="shared" si="107"/>
        <v>1830.6985965083361</v>
      </c>
      <c r="E135" s="16">
        <f t="shared" si="108"/>
        <v>1186.9364526812278</v>
      </c>
      <c r="F135" s="16">
        <f t="shared" si="109"/>
        <v>958.09912811768652</v>
      </c>
      <c r="G135" s="16">
        <f t="shared" si="110"/>
        <v>651.30623145008087</v>
      </c>
      <c r="H135" s="16">
        <f t="shared" si="111"/>
        <v>191.11688644867237</v>
      </c>
      <c r="I135" s="16">
        <f t="shared" si="112"/>
        <v>193.6315823229971</v>
      </c>
      <c r="J135" s="16">
        <f t="shared" si="24"/>
        <v>5937.1969592804671</v>
      </c>
      <c r="L135">
        <v>39</v>
      </c>
      <c r="M135">
        <f t="shared" si="96"/>
        <v>334.45455128517671</v>
      </c>
      <c r="N135">
        <f t="shared" si="97"/>
        <v>590.95353046628952</v>
      </c>
      <c r="O135">
        <f t="shared" si="98"/>
        <v>1830.6985965083361</v>
      </c>
      <c r="P135">
        <f t="shared" si="99"/>
        <v>1186.9364526812278</v>
      </c>
      <c r="Q135">
        <f t="shared" si="100"/>
        <v>958.09912811768652</v>
      </c>
      <c r="R135">
        <f t="shared" si="101"/>
        <v>651.30623145008087</v>
      </c>
      <c r="S135">
        <f t="shared" si="102"/>
        <v>191.11688644867237</v>
      </c>
      <c r="T135">
        <f t="shared" si="103"/>
        <v>193.6315823229971</v>
      </c>
      <c r="V135">
        <f t="shared" si="139"/>
        <v>5.7513896079012001</v>
      </c>
      <c r="W135">
        <f t="shared" si="140"/>
        <v>7.0827661951938889</v>
      </c>
      <c r="X135">
        <f t="shared" si="141"/>
        <v>29.289555071816643</v>
      </c>
      <c r="Y135">
        <f t="shared" si="142"/>
        <v>63.299771034328984</v>
      </c>
      <c r="Z135">
        <f t="shared" si="143"/>
        <v>88.380040177980874</v>
      </c>
      <c r="AA135">
        <f t="shared" si="144"/>
        <v>99.39369991415218</v>
      </c>
      <c r="AB135">
        <f t="shared" si="145"/>
        <v>39.723770279068781</v>
      </c>
      <c r="AC135">
        <f t="shared" si="146"/>
        <v>52.180782079545949</v>
      </c>
      <c r="AE135">
        <f t="shared" si="114"/>
        <v>5.3661972403763727</v>
      </c>
      <c r="AF135">
        <f t="shared" si="115"/>
        <v>6.6084064899143939</v>
      </c>
      <c r="AG135">
        <f t="shared" si="116"/>
        <v>27.327922521943364</v>
      </c>
      <c r="AH135">
        <f t="shared" si="117"/>
        <v>59.060345377093697</v>
      </c>
      <c r="AI135">
        <f t="shared" si="118"/>
        <v>82.460893808323092</v>
      </c>
      <c r="AJ135">
        <f t="shared" si="119"/>
        <v>92.055439846745429</v>
      </c>
      <c r="AK135">
        <f t="shared" si="120"/>
        <v>36.518901453411814</v>
      </c>
      <c r="AL135">
        <f t="shared" si="121"/>
        <v>46.921331424155753</v>
      </c>
      <c r="AW135">
        <f t="shared" ref="AW135:BD135" si="152">AW134+AN258/B$72-AW134/B$73</f>
        <v>0.26748239478212599</v>
      </c>
      <c r="AX135">
        <f t="shared" si="152"/>
        <v>0.32940130868019851</v>
      </c>
      <c r="AY135">
        <f t="shared" si="152"/>
        <v>0.90812144157875707</v>
      </c>
      <c r="AZ135">
        <f t="shared" si="152"/>
        <v>3.5326922013063733</v>
      </c>
      <c r="BA135">
        <f t="shared" si="152"/>
        <v>6.1654938395940801</v>
      </c>
      <c r="BB135">
        <f t="shared" si="152"/>
        <v>10.938370512491005</v>
      </c>
      <c r="BC135">
        <f t="shared" si="152"/>
        <v>5.5901293910058083</v>
      </c>
      <c r="BD135">
        <f t="shared" si="152"/>
        <v>6.3054184636343749</v>
      </c>
      <c r="BF135">
        <f t="shared" si="123"/>
        <v>0.25721770735693728</v>
      </c>
      <c r="BG135">
        <f t="shared" si="124"/>
        <v>0.31676047123815126</v>
      </c>
      <c r="BH135">
        <f t="shared" si="125"/>
        <v>0.87327210972082103</v>
      </c>
      <c r="BI135">
        <f t="shared" si="126"/>
        <v>3.397124470782094</v>
      </c>
      <c r="BJ135">
        <f t="shared" si="127"/>
        <v>5.9288918488839624</v>
      </c>
      <c r="BK135">
        <f t="shared" si="128"/>
        <v>10.52476222148421</v>
      </c>
      <c r="BL135">
        <f t="shared" si="129"/>
        <v>5.3325821288724438</v>
      </c>
      <c r="BM135">
        <f t="shared" si="130"/>
        <v>6.0021203622202091</v>
      </c>
      <c r="BO135">
        <f t="shared" si="131"/>
        <v>0.24733998413666997</v>
      </c>
      <c r="BP135">
        <f t="shared" si="132"/>
        <v>0.30459617549753959</v>
      </c>
      <c r="BQ135">
        <f t="shared" si="133"/>
        <v>0.83973654840804191</v>
      </c>
      <c r="BR135">
        <f t="shared" si="134"/>
        <v>3.2666674520488641</v>
      </c>
      <c r="BS135">
        <f t="shared" si="135"/>
        <v>5.7012094187435434</v>
      </c>
      <c r="BT135">
        <f t="shared" si="136"/>
        <v>10.131334728407065</v>
      </c>
      <c r="BU135">
        <f t="shared" si="137"/>
        <v>5.0849833819935757</v>
      </c>
      <c r="BV135">
        <f t="shared" si="138"/>
        <v>5.7053040228874536</v>
      </c>
    </row>
    <row r="136" spans="1:74" hidden="1" x14ac:dyDescent="0.35">
      <c r="A136" s="9">
        <v>40</v>
      </c>
      <c r="B136" s="16">
        <f t="shared" si="105"/>
        <v>342.45693738067632</v>
      </c>
      <c r="C136" s="16">
        <f t="shared" si="106"/>
        <v>605.09308484555572</v>
      </c>
      <c r="D136" s="16">
        <f t="shared" si="107"/>
        <v>1874.5011309258075</v>
      </c>
      <c r="E136" s="16">
        <f t="shared" si="108"/>
        <v>1215.3358980727753</v>
      </c>
      <c r="F136" s="16">
        <f t="shared" si="109"/>
        <v>981.02325670705</v>
      </c>
      <c r="G136" s="16">
        <f t="shared" si="110"/>
        <v>666.88982542552742</v>
      </c>
      <c r="H136" s="16">
        <f t="shared" si="111"/>
        <v>195.68967850324358</v>
      </c>
      <c r="I136" s="16">
        <f t="shared" si="112"/>
        <v>198.26454269407583</v>
      </c>
      <c r="J136" s="16">
        <f t="shared" si="24"/>
        <v>6079.2543545547114</v>
      </c>
      <c r="L136">
        <v>40</v>
      </c>
      <c r="M136">
        <f t="shared" si="96"/>
        <v>342.45693738067632</v>
      </c>
      <c r="N136">
        <f t="shared" si="97"/>
        <v>605.09308484555572</v>
      </c>
      <c r="O136">
        <f t="shared" si="98"/>
        <v>1874.5011309258075</v>
      </c>
      <c r="P136">
        <f t="shared" si="99"/>
        <v>1215.3358980727753</v>
      </c>
      <c r="Q136">
        <f t="shared" si="100"/>
        <v>981.02325670705</v>
      </c>
      <c r="R136">
        <f t="shared" si="101"/>
        <v>666.88982542552742</v>
      </c>
      <c r="S136">
        <f t="shared" si="102"/>
        <v>195.68967850324358</v>
      </c>
      <c r="T136">
        <f t="shared" si="103"/>
        <v>198.26454269407583</v>
      </c>
      <c r="V136">
        <f t="shared" si="139"/>
        <v>5.8890013628848585</v>
      </c>
      <c r="W136">
        <f t="shared" si="140"/>
        <v>7.2522333940288561</v>
      </c>
      <c r="X136">
        <f t="shared" si="141"/>
        <v>29.990357373678791</v>
      </c>
      <c r="Y136">
        <f t="shared" si="142"/>
        <v>64.81432545959882</v>
      </c>
      <c r="Z136">
        <f t="shared" si="143"/>
        <v>90.494682597216368</v>
      </c>
      <c r="AA136">
        <f t="shared" si="144"/>
        <v>101.77179409455616</v>
      </c>
      <c r="AB136">
        <f t="shared" si="145"/>
        <v>40.674247213025041</v>
      </c>
      <c r="AC136">
        <f t="shared" si="146"/>
        <v>53.429704439114523</v>
      </c>
      <c r="AE136">
        <f t="shared" si="114"/>
        <v>5.4945946962179812</v>
      </c>
      <c r="AF136">
        <f t="shared" si="115"/>
        <v>6.7665263916742262</v>
      </c>
      <c r="AG136">
        <f t="shared" si="116"/>
        <v>27.981800038567791</v>
      </c>
      <c r="AH136">
        <f t="shared" si="117"/>
        <v>60.473487262838788</v>
      </c>
      <c r="AI136">
        <f t="shared" si="118"/>
        <v>84.433942598209015</v>
      </c>
      <c r="AJ136">
        <f t="shared" si="119"/>
        <v>94.256917866967456</v>
      </c>
      <c r="AK136">
        <f t="shared" si="120"/>
        <v>37.392956587681901</v>
      </c>
      <c r="AL136">
        <f t="shared" si="121"/>
        <v>48.04835656459651</v>
      </c>
      <c r="AW136">
        <f t="shared" ref="AW136:BD136" si="153">AW135+AN259/B$72-AW135/B$73</f>
        <v>0.27388463413136649</v>
      </c>
      <c r="AX136">
        <f t="shared" si="153"/>
        <v>0.3372855883982766</v>
      </c>
      <c r="AY136">
        <f t="shared" si="153"/>
        <v>0.9298574920276107</v>
      </c>
      <c r="AZ136">
        <f t="shared" si="153"/>
        <v>3.6172478261293879</v>
      </c>
      <c r="BA136">
        <f t="shared" si="153"/>
        <v>6.3130660463537112</v>
      </c>
      <c r="BB136">
        <f t="shared" si="153"/>
        <v>11.198002116984593</v>
      </c>
      <c r="BC136">
        <f t="shared" si="153"/>
        <v>5.7245276974175576</v>
      </c>
      <c r="BD136">
        <f t="shared" si="153"/>
        <v>6.461650662635833</v>
      </c>
      <c r="BF136">
        <f t="shared" si="123"/>
        <v>0.26337651981205046</v>
      </c>
      <c r="BG136">
        <f t="shared" si="124"/>
        <v>0.32434497370337956</v>
      </c>
      <c r="BH136">
        <f t="shared" si="125"/>
        <v>0.89418170883558257</v>
      </c>
      <c r="BI136">
        <f t="shared" si="126"/>
        <v>3.4784651090966618</v>
      </c>
      <c r="BJ136">
        <f t="shared" si="127"/>
        <v>6.0708530433100325</v>
      </c>
      <c r="BK136">
        <f t="shared" si="128"/>
        <v>10.772927196088286</v>
      </c>
      <c r="BL136">
        <f t="shared" si="129"/>
        <v>5.4613557599391251</v>
      </c>
      <c r="BM136">
        <f t="shared" si="130"/>
        <v>6.153769412927292</v>
      </c>
      <c r="BO136">
        <f t="shared" si="131"/>
        <v>0.25326661806883038</v>
      </c>
      <c r="BP136">
        <f t="shared" si="132"/>
        <v>0.31189475294190661</v>
      </c>
      <c r="BQ136">
        <f t="shared" si="133"/>
        <v>0.85985788519570938</v>
      </c>
      <c r="BR136">
        <f t="shared" si="134"/>
        <v>3.3449416632888012</v>
      </c>
      <c r="BS136">
        <f t="shared" si="135"/>
        <v>5.8378188768277948</v>
      </c>
      <c r="BT136">
        <f t="shared" si="136"/>
        <v>10.367391224253353</v>
      </c>
      <c r="BU136">
        <f t="shared" si="137"/>
        <v>5.2087827554330097</v>
      </c>
      <c r="BV136">
        <f t="shared" si="138"/>
        <v>5.8537121925538322</v>
      </c>
    </row>
    <row r="137" spans="1:74" hidden="1" x14ac:dyDescent="0.35">
      <c r="A137" s="9">
        <v>41</v>
      </c>
      <c r="B137" s="16">
        <f t="shared" si="105"/>
        <v>350.65079398532396</v>
      </c>
      <c r="C137" s="16">
        <f t="shared" si="106"/>
        <v>619.57095177857968</v>
      </c>
      <c r="D137" s="16">
        <f t="shared" si="107"/>
        <v>1919.3517144459838</v>
      </c>
      <c r="E137" s="16">
        <f t="shared" si="108"/>
        <v>1244.4148478276149</v>
      </c>
      <c r="F137" s="16">
        <f t="shared" si="109"/>
        <v>1004.4958835218675</v>
      </c>
      <c r="G137" s="16">
        <f t="shared" si="110"/>
        <v>682.84628302405167</v>
      </c>
      <c r="H137" s="16">
        <f t="shared" si="111"/>
        <v>200.37188227732793</v>
      </c>
      <c r="I137" s="16">
        <f t="shared" si="112"/>
        <v>203.00835441255603</v>
      </c>
      <c r="J137" s="16">
        <f t="shared" si="24"/>
        <v>6224.7107112733056</v>
      </c>
      <c r="L137">
        <v>41</v>
      </c>
      <c r="M137">
        <f t="shared" si="96"/>
        <v>350.65079398532396</v>
      </c>
      <c r="N137">
        <f t="shared" si="97"/>
        <v>619.57095177857968</v>
      </c>
      <c r="O137">
        <f t="shared" si="98"/>
        <v>1919.3517144459838</v>
      </c>
      <c r="P137">
        <f t="shared" si="99"/>
        <v>1244.4148478276149</v>
      </c>
      <c r="Q137">
        <f t="shared" si="100"/>
        <v>1004.4958835218675</v>
      </c>
      <c r="R137">
        <f t="shared" si="101"/>
        <v>682.84628302405167</v>
      </c>
      <c r="S137">
        <f t="shared" si="102"/>
        <v>200.37188227732793</v>
      </c>
      <c r="T137">
        <f t="shared" si="103"/>
        <v>203.00835441255603</v>
      </c>
      <c r="V137">
        <f t="shared" si="139"/>
        <v>6.0299056725018492</v>
      </c>
      <c r="W137">
        <f t="shared" si="140"/>
        <v>7.4257553337599642</v>
      </c>
      <c r="X137">
        <f t="shared" si="141"/>
        <v>30.707927355499095</v>
      </c>
      <c r="Y137">
        <f t="shared" si="142"/>
        <v>66.365117728001664</v>
      </c>
      <c r="Z137">
        <f t="shared" si="143"/>
        <v>92.659920808185817</v>
      </c>
      <c r="AA137">
        <f t="shared" si="144"/>
        <v>104.20680820556241</v>
      </c>
      <c r="AB137">
        <f t="shared" si="145"/>
        <v>41.647460691534803</v>
      </c>
      <c r="AC137">
        <f t="shared" si="146"/>
        <v>54.708421583147668</v>
      </c>
      <c r="AE137">
        <f t="shared" si="114"/>
        <v>5.62606358510694</v>
      </c>
      <c r="AF137">
        <f t="shared" si="115"/>
        <v>6.9284287257924362</v>
      </c>
      <c r="AG137">
        <f t="shared" si="116"/>
        <v>28.651319150271462</v>
      </c>
      <c r="AH137">
        <f t="shared" si="117"/>
        <v>61.920433328425474</v>
      </c>
      <c r="AI137">
        <f t="shared" si="118"/>
        <v>86.454189264544794</v>
      </c>
      <c r="AJ137">
        <f t="shared" si="119"/>
        <v>96.51138073524406</v>
      </c>
      <c r="AK137">
        <f t="shared" si="120"/>
        <v>38.287854030957305</v>
      </c>
      <c r="AL137">
        <f t="shared" si="121"/>
        <v>49.201502537707519</v>
      </c>
      <c r="AW137">
        <f t="shared" ref="AW137:BD137" si="154">AW136+AN260/B$72-AW136/B$73</f>
        <v>0.28043938491351705</v>
      </c>
      <c r="AX137">
        <f t="shared" si="154"/>
        <v>0.34535768408693546</v>
      </c>
      <c r="AY137">
        <f t="shared" si="154"/>
        <v>0.95211132945988197</v>
      </c>
      <c r="AZ137">
        <f t="shared" si="154"/>
        <v>3.7038176992175638</v>
      </c>
      <c r="BA137">
        <f t="shared" si="154"/>
        <v>6.4641536556909216</v>
      </c>
      <c r="BB137">
        <f t="shared" si="154"/>
        <v>11.464389141507461</v>
      </c>
      <c r="BC137">
        <f t="shared" si="154"/>
        <v>5.8619926119675849</v>
      </c>
      <c r="BD137">
        <f t="shared" si="154"/>
        <v>6.620709892776004</v>
      </c>
      <c r="BF137">
        <f t="shared" si="123"/>
        <v>0.26968138840364009</v>
      </c>
      <c r="BG137">
        <f t="shared" si="124"/>
        <v>0.33210934252031776</v>
      </c>
      <c r="BH137">
        <f t="shared" si="125"/>
        <v>0.91558717875079954</v>
      </c>
      <c r="BI137">
        <f t="shared" si="126"/>
        <v>3.561734739316297</v>
      </c>
      <c r="BJ137">
        <f t="shared" si="127"/>
        <v>6.2161808451362397</v>
      </c>
      <c r="BK137">
        <f t="shared" si="128"/>
        <v>11.02797214862607</v>
      </c>
      <c r="BL137">
        <f t="shared" si="129"/>
        <v>5.5929417286783423</v>
      </c>
      <c r="BM137">
        <f t="shared" si="130"/>
        <v>6.3077100377815629</v>
      </c>
      <c r="BO137">
        <f t="shared" si="131"/>
        <v>0.2593325591147625</v>
      </c>
      <c r="BP137">
        <f t="shared" si="132"/>
        <v>0.31936488539879038</v>
      </c>
      <c r="BQ137">
        <f t="shared" si="133"/>
        <v>0.88045217937963327</v>
      </c>
      <c r="BR137">
        <f t="shared" si="134"/>
        <v>3.4250557307735172</v>
      </c>
      <c r="BS137">
        <f t="shared" si="135"/>
        <v>5.9776393767171374</v>
      </c>
      <c r="BT137">
        <f t="shared" si="136"/>
        <v>10.610712807354314</v>
      </c>
      <c r="BU137">
        <f t="shared" si="137"/>
        <v>5.335069257686067</v>
      </c>
      <c r="BV137">
        <f t="shared" si="138"/>
        <v>6.0037408027405625</v>
      </c>
    </row>
    <row r="138" spans="1:74" hidden="1" x14ac:dyDescent="0.35">
      <c r="A138" s="9">
        <v>42</v>
      </c>
      <c r="B138" s="16">
        <f t="shared" si="105"/>
        <v>359.04070235219035</v>
      </c>
      <c r="C138" s="16">
        <f t="shared" si="106"/>
        <v>634.39522596063682</v>
      </c>
      <c r="D138" s="16">
        <f t="shared" si="107"/>
        <v>1965.2754234014631</v>
      </c>
      <c r="E138" s="16">
        <f t="shared" si="108"/>
        <v>1274.1895602273212</v>
      </c>
      <c r="F138" s="16">
        <f t="shared" si="109"/>
        <v>1028.530132302139</v>
      </c>
      <c r="G138" s="16">
        <f t="shared" si="110"/>
        <v>699.1845256332125</v>
      </c>
      <c r="H138" s="16">
        <f t="shared" si="111"/>
        <v>205.166115629823</v>
      </c>
      <c r="I138" s="16">
        <f t="shared" si="112"/>
        <v>207.86566978284711</v>
      </c>
      <c r="J138" s="16">
        <f t="shared" si="24"/>
        <v>6373.6473552896341</v>
      </c>
      <c r="L138">
        <v>42</v>
      </c>
      <c r="M138">
        <f t="shared" si="96"/>
        <v>359.04070235219035</v>
      </c>
      <c r="N138">
        <f t="shared" si="97"/>
        <v>634.39522596063682</v>
      </c>
      <c r="O138">
        <f t="shared" si="98"/>
        <v>1965.2754234014631</v>
      </c>
      <c r="P138">
        <f t="shared" si="99"/>
        <v>1274.1895602273212</v>
      </c>
      <c r="Q138">
        <f t="shared" si="100"/>
        <v>1028.530132302139</v>
      </c>
      <c r="R138">
        <f t="shared" si="101"/>
        <v>699.1845256332125</v>
      </c>
      <c r="S138">
        <f t="shared" si="102"/>
        <v>205.166115629823</v>
      </c>
      <c r="T138">
        <f t="shared" si="103"/>
        <v>207.86566978284711</v>
      </c>
      <c r="V138">
        <f t="shared" si="139"/>
        <v>6.1741813291143739</v>
      </c>
      <c r="W138">
        <f t="shared" si="140"/>
        <v>7.6034290462208212</v>
      </c>
      <c r="X138">
        <f t="shared" si="141"/>
        <v>31.442666275649756</v>
      </c>
      <c r="Y138">
        <f t="shared" si="142"/>
        <v>67.953015027960973</v>
      </c>
      <c r="Z138">
        <f t="shared" si="143"/>
        <v>94.876965591693832</v>
      </c>
      <c r="AA138">
        <f t="shared" si="144"/>
        <v>106.70009814035805</v>
      </c>
      <c r="AB138">
        <f t="shared" si="145"/>
        <v>42.643956145539867</v>
      </c>
      <c r="AC138">
        <f t="shared" si="146"/>
        <v>56.017665211346376</v>
      </c>
      <c r="AE138">
        <f t="shared" si="114"/>
        <v>5.7606776142385758</v>
      </c>
      <c r="AF138">
        <f t="shared" si="115"/>
        <v>7.0942042617816128</v>
      </c>
      <c r="AG138">
        <f t="shared" si="116"/>
        <v>29.336855218680675</v>
      </c>
      <c r="AH138">
        <f t="shared" si="117"/>
        <v>63.401994794950866</v>
      </c>
      <c r="AI138">
        <f t="shared" si="118"/>
        <v>88.522766445758464</v>
      </c>
      <c r="AJ138">
        <f t="shared" si="119"/>
        <v>98.820008976339551</v>
      </c>
      <c r="AK138">
        <f t="shared" si="120"/>
        <v>39.204110392932989</v>
      </c>
      <c r="AL138">
        <f t="shared" si="121"/>
        <v>50.381556618873262</v>
      </c>
      <c r="AW138">
        <f t="shared" ref="AW138:BD138" si="155">AW137+AN261/B$72-AW137/B$73</f>
        <v>0.28715049365292022</v>
      </c>
      <c r="AX138">
        <f t="shared" si="155"/>
        <v>0.35362233269401544</v>
      </c>
      <c r="AY138">
        <f t="shared" si="155"/>
        <v>0.97489601309479101</v>
      </c>
      <c r="AZ138">
        <f t="shared" si="155"/>
        <v>3.7924526223687476</v>
      </c>
      <c r="BA138">
        <f t="shared" si="155"/>
        <v>6.6188453303461436</v>
      </c>
      <c r="BB138">
        <f t="shared" si="155"/>
        <v>11.73755349170974</v>
      </c>
      <c r="BC138">
        <f t="shared" si="155"/>
        <v>6.0026313980441133</v>
      </c>
      <c r="BD138">
        <f t="shared" si="155"/>
        <v>6.7828131052028686</v>
      </c>
      <c r="BF138">
        <f t="shared" si="123"/>
        <v>0.27613618630956627</v>
      </c>
      <c r="BG138">
        <f t="shared" si="124"/>
        <v>0.3400583474602884</v>
      </c>
      <c r="BH138">
        <f t="shared" si="125"/>
        <v>0.93750166917624911</v>
      </c>
      <c r="BI138">
        <f t="shared" si="126"/>
        <v>3.6469845152570564</v>
      </c>
      <c r="BJ138">
        <f t="shared" si="127"/>
        <v>6.3649645314690488</v>
      </c>
      <c r="BK138">
        <f t="shared" si="128"/>
        <v>11.289822344354905</v>
      </c>
      <c r="BL138">
        <f t="shared" si="129"/>
        <v>5.7274671703229627</v>
      </c>
      <c r="BM138">
        <f t="shared" si="130"/>
        <v>6.4642099652787826</v>
      </c>
      <c r="BO138">
        <f t="shared" si="131"/>
        <v>0.26554185668808905</v>
      </c>
      <c r="BP138">
        <f t="shared" si="132"/>
        <v>0.32701155967170681</v>
      </c>
      <c r="BQ138">
        <f t="shared" si="133"/>
        <v>0.90153317900233298</v>
      </c>
      <c r="BR138">
        <f t="shared" si="134"/>
        <v>3.5070631358991848</v>
      </c>
      <c r="BS138">
        <f t="shared" si="135"/>
        <v>6.1207642577685988</v>
      </c>
      <c r="BT138">
        <f t="shared" si="136"/>
        <v>10.861068412117366</v>
      </c>
      <c r="BU138">
        <f t="shared" si="137"/>
        <v>5.4640054931822055</v>
      </c>
      <c r="BV138">
        <f t="shared" si="138"/>
        <v>6.1557254202610618</v>
      </c>
    </row>
    <row r="139" spans="1:74" hidden="1" x14ac:dyDescent="0.35">
      <c r="A139" s="9">
        <v>43</v>
      </c>
      <c r="B139" s="16">
        <f t="shared" si="105"/>
        <v>367.63135334850978</v>
      </c>
      <c r="C139" s="16">
        <f t="shared" si="106"/>
        <v>649.5741957661636</v>
      </c>
      <c r="D139" s="16">
        <f t="shared" si="107"/>
        <v>2012.297934118159</v>
      </c>
      <c r="E139" s="16">
        <f t="shared" si="108"/>
        <v>1304.6766825601239</v>
      </c>
      <c r="F139" s="16">
        <f t="shared" si="109"/>
        <v>1053.1394407953549</v>
      </c>
      <c r="G139" s="16">
        <f t="shared" si="110"/>
        <v>715.91368809972926</v>
      </c>
      <c r="H139" s="16">
        <f t="shared" si="111"/>
        <v>210.07505905629125</v>
      </c>
      <c r="I139" s="16">
        <f t="shared" si="112"/>
        <v>212.83920457018993</v>
      </c>
      <c r="J139" s="16">
        <f t="shared" si="24"/>
        <v>6526.147558314522</v>
      </c>
      <c r="L139">
        <v>43</v>
      </c>
      <c r="M139">
        <f t="shared" si="96"/>
        <v>367.63135334850978</v>
      </c>
      <c r="N139">
        <f t="shared" si="97"/>
        <v>649.5741957661636</v>
      </c>
      <c r="O139">
        <f t="shared" si="98"/>
        <v>2012.297934118159</v>
      </c>
      <c r="P139">
        <f t="shared" si="99"/>
        <v>1304.6766825601239</v>
      </c>
      <c r="Q139">
        <f t="shared" si="100"/>
        <v>1053.1394407953549</v>
      </c>
      <c r="R139">
        <f t="shared" si="101"/>
        <v>715.91368809972926</v>
      </c>
      <c r="S139">
        <f t="shared" si="102"/>
        <v>210.07505905629125</v>
      </c>
      <c r="T139">
        <f t="shared" si="103"/>
        <v>212.83920457018993</v>
      </c>
      <c r="V139">
        <f t="shared" si="139"/>
        <v>6.3219090061673082</v>
      </c>
      <c r="W139">
        <f t="shared" si="140"/>
        <v>7.785353879775414</v>
      </c>
      <c r="X139">
        <f t="shared" si="141"/>
        <v>32.194984972113865</v>
      </c>
      <c r="Y139">
        <f t="shared" si="142"/>
        <v>69.578905251088514</v>
      </c>
      <c r="Z139">
        <f t="shared" si="143"/>
        <v>97.147056634630928</v>
      </c>
      <c r="AA139">
        <f t="shared" si="144"/>
        <v>109.25305403763491</v>
      </c>
      <c r="AB139">
        <f t="shared" si="145"/>
        <v>43.664291668792387</v>
      </c>
      <c r="AC139">
        <f t="shared" si="146"/>
        <v>57.358180499944893</v>
      </c>
      <c r="AE139">
        <f t="shared" si="114"/>
        <v>5.8985121858638419</v>
      </c>
      <c r="AF139">
        <f t="shared" si="115"/>
        <v>7.2639458565946828</v>
      </c>
      <c r="AG139">
        <f t="shared" si="116"/>
        <v>30.038792237670364</v>
      </c>
      <c r="AH139">
        <f t="shared" si="117"/>
        <v>64.919001539287578</v>
      </c>
      <c r="AI139">
        <f t="shared" si="118"/>
        <v>90.640832827736929</v>
      </c>
      <c r="AJ139">
        <f t="shared" si="119"/>
        <v>101.18403572554512</v>
      </c>
      <c r="AK139">
        <f t="shared" si="120"/>
        <v>40.142250143643949</v>
      </c>
      <c r="AL139">
        <f t="shared" si="121"/>
        <v>51.589294174403207</v>
      </c>
      <c r="AW139">
        <f t="shared" ref="AW139:BD139" si="156">AW138+AN262/B$72-AW138/B$73</f>
        <v>0.29402184153180971</v>
      </c>
      <c r="AX139">
        <f t="shared" si="156"/>
        <v>0.36208431384812745</v>
      </c>
      <c r="AY139">
        <f t="shared" si="156"/>
        <v>0.99822471981752325</v>
      </c>
      <c r="AZ139">
        <f t="shared" si="156"/>
        <v>3.8832038551143202</v>
      </c>
      <c r="BA139">
        <f t="shared" si="156"/>
        <v>6.7772305319273869</v>
      </c>
      <c r="BB139">
        <f t="shared" si="156"/>
        <v>12.017553018904479</v>
      </c>
      <c r="BC139">
        <f t="shared" si="156"/>
        <v>6.1465463412573076</v>
      </c>
      <c r="BD139">
        <f t="shared" si="156"/>
        <v>6.948159179294926</v>
      </c>
      <c r="BF139">
        <f t="shared" si="123"/>
        <v>0.28274477071557863</v>
      </c>
      <c r="BG139">
        <f t="shared" si="124"/>
        <v>0.34819673860052458</v>
      </c>
      <c r="BH139">
        <f t="shared" si="125"/>
        <v>0.95993827552737421</v>
      </c>
      <c r="BI139">
        <f t="shared" si="126"/>
        <v>3.7342653795240706</v>
      </c>
      <c r="BJ139">
        <f t="shared" si="127"/>
        <v>6.5172930107953064</v>
      </c>
      <c r="BK139">
        <f t="shared" si="128"/>
        <v>11.558461032767806</v>
      </c>
      <c r="BL139">
        <f t="shared" si="129"/>
        <v>5.865049284183538</v>
      </c>
      <c r="BM139">
        <f t="shared" si="130"/>
        <v>6.6235115352408247</v>
      </c>
      <c r="BO139">
        <f t="shared" si="131"/>
        <v>0.27189845446097538</v>
      </c>
      <c r="BP139">
        <f t="shared" si="132"/>
        <v>0.33483963234485581</v>
      </c>
      <c r="BQ139">
        <f t="shared" si="133"/>
        <v>0.92311427310668281</v>
      </c>
      <c r="BR139">
        <f t="shared" si="134"/>
        <v>3.5910159635139078</v>
      </c>
      <c r="BS139">
        <f t="shared" si="135"/>
        <v>6.2672844219888688</v>
      </c>
      <c r="BT139">
        <f t="shared" si="136"/>
        <v>11.118320771459889</v>
      </c>
      <c r="BU139">
        <f t="shared" si="137"/>
        <v>5.5957363317525832</v>
      </c>
      <c r="BV139">
        <f t="shared" si="138"/>
        <v>6.3099676927699226</v>
      </c>
    </row>
    <row r="140" spans="1:74" hidden="1" x14ac:dyDescent="0.35">
      <c r="A140" s="9">
        <v>44</v>
      </c>
      <c r="B140" s="16">
        <f t="shared" si="105"/>
        <v>376.42755007838275</v>
      </c>
      <c r="C140" s="16">
        <f t="shared" si="106"/>
        <v>665.11634788285653</v>
      </c>
      <c r="D140" s="16">
        <f t="shared" si="107"/>
        <v>2060.4455372711482</v>
      </c>
      <c r="E140" s="16">
        <f t="shared" si="108"/>
        <v>1335.8932604285453</v>
      </c>
      <c r="F140" s="16">
        <f t="shared" si="109"/>
        <v>1078.3375682696526</v>
      </c>
      <c r="G140" s="16">
        <f t="shared" si="110"/>
        <v>733.04312383685033</v>
      </c>
      <c r="H140" s="16">
        <f t="shared" si="111"/>
        <v>215.10145718764724</v>
      </c>
      <c r="I140" s="16">
        <f t="shared" si="112"/>
        <v>217.93173951906377</v>
      </c>
      <c r="J140" s="16">
        <f t="shared" si="24"/>
        <v>6682.2965844741466</v>
      </c>
      <c r="L140">
        <v>44</v>
      </c>
      <c r="M140">
        <f t="shared" si="96"/>
        <v>376.42755007838275</v>
      </c>
      <c r="N140">
        <f t="shared" si="97"/>
        <v>665.11634788285653</v>
      </c>
      <c r="O140">
        <f t="shared" si="98"/>
        <v>2060.4455372711482</v>
      </c>
      <c r="P140">
        <f t="shared" si="99"/>
        <v>1335.8932604285453</v>
      </c>
      <c r="Q140">
        <f t="shared" si="100"/>
        <v>1078.3375682696526</v>
      </c>
      <c r="R140">
        <f t="shared" si="101"/>
        <v>733.04312383685033</v>
      </c>
      <c r="S140">
        <f t="shared" si="102"/>
        <v>215.10145718764724</v>
      </c>
      <c r="T140">
        <f t="shared" si="103"/>
        <v>217.93173951906377</v>
      </c>
      <c r="V140">
        <f t="shared" si="139"/>
        <v>6.473171304581836</v>
      </c>
      <c r="W140">
        <f t="shared" si="140"/>
        <v>7.9716315564513121</v>
      </c>
      <c r="X140">
        <f t="shared" si="141"/>
        <v>32.965304098749868</v>
      </c>
      <c r="Y140">
        <f t="shared" si="142"/>
        <v>71.243697502792699</v>
      </c>
      <c r="Z140">
        <f t="shared" si="143"/>
        <v>99.471463242892014</v>
      </c>
      <c r="AA140">
        <f t="shared" si="144"/>
        <v>111.86710055992481</v>
      </c>
      <c r="AB140">
        <f t="shared" si="145"/>
        <v>44.709038426526504</v>
      </c>
      <c r="AC140">
        <f t="shared" si="146"/>
        <v>58.730727287861413</v>
      </c>
      <c r="AE140">
        <f t="shared" si="114"/>
        <v>6.03964445929833</v>
      </c>
      <c r="AF140">
        <f t="shared" si="115"/>
        <v>7.4377485309882605</v>
      </c>
      <c r="AG140">
        <f t="shared" si="116"/>
        <v>30.757523149151531</v>
      </c>
      <c r="AH140">
        <f t="shared" si="117"/>
        <v>66.472302776554557</v>
      </c>
      <c r="AI140">
        <f t="shared" si="118"/>
        <v>92.809574096701596</v>
      </c>
      <c r="AJ140">
        <f t="shared" si="119"/>
        <v>103.60474121917204</v>
      </c>
      <c r="AK140">
        <f t="shared" si="120"/>
        <v>41.102806923229885</v>
      </c>
      <c r="AL140">
        <f t="shared" si="121"/>
        <v>52.825484101304994</v>
      </c>
      <c r="AW140">
        <f t="shared" ref="AW140:BD140" si="157">AW139+AN263/B$72-AW139/B$73</f>
        <v>0.30105736170691355</v>
      </c>
      <c r="AX140">
        <f t="shared" si="157"/>
        <v>0.37074847118383858</v>
      </c>
      <c r="AY140">
        <f t="shared" si="157"/>
        <v>1.0221108029703079</v>
      </c>
      <c r="AZ140">
        <f t="shared" si="157"/>
        <v>3.9761233434229535</v>
      </c>
      <c r="BA140">
        <f t="shared" si="157"/>
        <v>6.9393999200595511</v>
      </c>
      <c r="BB140">
        <f t="shared" si="157"/>
        <v>12.304473558548352</v>
      </c>
      <c r="BC140">
        <f t="shared" si="157"/>
        <v>6.293836265243109</v>
      </c>
      <c r="BD140">
        <f t="shared" si="157"/>
        <v>7.1169318414488885</v>
      </c>
      <c r="BF140">
        <f t="shared" si="123"/>
        <v>0.2895110132053173</v>
      </c>
      <c r="BG140">
        <f t="shared" si="124"/>
        <v>0.35652928374908632</v>
      </c>
      <c r="BH140">
        <f t="shared" si="125"/>
        <v>0.98291014210146355</v>
      </c>
      <c r="BI140">
        <f t="shared" si="126"/>
        <v>3.8236284648782206</v>
      </c>
      <c r="BJ140">
        <f t="shared" si="127"/>
        <v>6.6732555234745554</v>
      </c>
      <c r="BK140">
        <f t="shared" si="128"/>
        <v>11.833916224449808</v>
      </c>
      <c r="BL140">
        <f t="shared" si="129"/>
        <v>6.0057978127204219</v>
      </c>
      <c r="BM140">
        <f t="shared" si="130"/>
        <v>6.7858353572678753</v>
      </c>
      <c r="BO140">
        <f t="shared" si="131"/>
        <v>0.27840624421373733</v>
      </c>
      <c r="BP140">
        <f t="shared" si="132"/>
        <v>0.342853896098257</v>
      </c>
      <c r="BQ140">
        <f t="shared" si="133"/>
        <v>0.94520867455909763</v>
      </c>
      <c r="BR140">
        <f t="shared" si="134"/>
        <v>3.676965613120005</v>
      </c>
      <c r="BS140">
        <f t="shared" si="135"/>
        <v>6.417289575272731</v>
      </c>
      <c r="BT140">
        <f t="shared" si="136"/>
        <v>11.38240492824464</v>
      </c>
      <c r="BU140">
        <f t="shared" si="137"/>
        <v>5.7303928079680606</v>
      </c>
      <c r="BV140">
        <f t="shared" si="138"/>
        <v>6.4667396140053732</v>
      </c>
    </row>
    <row r="141" spans="1:74" hidden="1" x14ac:dyDescent="0.35">
      <c r="A141" s="9">
        <v>45</v>
      </c>
      <c r="B141" s="16">
        <f t="shared" si="105"/>
        <v>385.43421056823132</v>
      </c>
      <c r="C141" s="16">
        <f t="shared" si="106"/>
        <v>681.03037205664907</v>
      </c>
      <c r="D141" s="16">
        <f t="shared" si="107"/>
        <v>2109.7451525840033</v>
      </c>
      <c r="E141" s="16">
        <f t="shared" si="108"/>
        <v>1367.8567472797372</v>
      </c>
      <c r="F141" s="16">
        <f t="shared" si="109"/>
        <v>1104.1386032067376</v>
      </c>
      <c r="G141" s="16">
        <f t="shared" si="110"/>
        <v>750.58241005392381</v>
      </c>
      <c r="H141" s="16">
        <f t="shared" si="111"/>
        <v>220.24812032470356</v>
      </c>
      <c r="I141" s="16">
        <f t="shared" si="112"/>
        <v>223.14612190792346</v>
      </c>
      <c r="J141" s="16">
        <f t="shared" si="24"/>
        <v>6842.1817379819095</v>
      </c>
      <c r="L141">
        <v>45</v>
      </c>
      <c r="M141">
        <f t="shared" si="96"/>
        <v>385.43421056823132</v>
      </c>
      <c r="N141">
        <f t="shared" si="97"/>
        <v>681.03037205664907</v>
      </c>
      <c r="O141">
        <f t="shared" si="98"/>
        <v>2109.7451525840033</v>
      </c>
      <c r="P141">
        <f t="shared" si="99"/>
        <v>1367.8567472797372</v>
      </c>
      <c r="Q141">
        <f t="shared" si="100"/>
        <v>1104.1386032067376</v>
      </c>
      <c r="R141">
        <f t="shared" si="101"/>
        <v>750.58241005392381</v>
      </c>
      <c r="S141">
        <f t="shared" si="102"/>
        <v>220.24812032470356</v>
      </c>
      <c r="T141">
        <f t="shared" si="103"/>
        <v>223.14612190792346</v>
      </c>
      <c r="V141">
        <f t="shared" si="139"/>
        <v>6.6280527997972793</v>
      </c>
      <c r="W141">
        <f t="shared" si="140"/>
        <v>8.1623662298711039</v>
      </c>
      <c r="X141">
        <f t="shared" si="141"/>
        <v>33.754054364857033</v>
      </c>
      <c r="Y141">
        <f t="shared" si="142"/>
        <v>72.948322620020619</v>
      </c>
      <c r="Z141">
        <f t="shared" si="143"/>
        <v>101.85148506425526</v>
      </c>
      <c r="AA141">
        <f t="shared" si="144"/>
        <v>114.54369734090832</v>
      </c>
      <c r="AB141">
        <f t="shared" si="145"/>
        <v>45.77878104508288</v>
      </c>
      <c r="AC141">
        <f t="shared" si="146"/>
        <v>60.136081106150321</v>
      </c>
      <c r="AE141">
        <f t="shared" si="114"/>
        <v>6.1841534077261642</v>
      </c>
      <c r="AF141">
        <f t="shared" si="115"/>
        <v>7.6157095394759438</v>
      </c>
      <c r="AG141">
        <f t="shared" si="116"/>
        <v>31.493450132350972</v>
      </c>
      <c r="AH141">
        <f t="shared" si="117"/>
        <v>68.062767685300599</v>
      </c>
      <c r="AI141">
        <f t="shared" si="118"/>
        <v>95.030203812098407</v>
      </c>
      <c r="AJ141">
        <f t="shared" si="119"/>
        <v>106.08344902139787</v>
      </c>
      <c r="AK141">
        <f t="shared" si="120"/>
        <v>42.086324605947141</v>
      </c>
      <c r="AL141">
        <f t="shared" si="121"/>
        <v>54.09089335556709</v>
      </c>
      <c r="AW141">
        <f t="shared" ref="AW141:BD141" si="158">AW140+AN264/B$72-AW140/B$73</f>
        <v>0.30826105236626794</v>
      </c>
      <c r="AX141">
        <f t="shared" si="158"/>
        <v>0.37961972842097913</v>
      </c>
      <c r="AY141">
        <f t="shared" si="158"/>
        <v>1.0465678366812137</v>
      </c>
      <c r="AZ141">
        <f t="shared" si="158"/>
        <v>4.0712638921444988</v>
      </c>
      <c r="BA141">
        <f t="shared" si="158"/>
        <v>7.105445653345166</v>
      </c>
      <c r="BB141">
        <f t="shared" si="158"/>
        <v>12.598422926523014</v>
      </c>
      <c r="BC141">
        <f t="shared" si="158"/>
        <v>6.4445977420411147</v>
      </c>
      <c r="BD141">
        <f t="shared" si="158"/>
        <v>7.2893022347701084</v>
      </c>
      <c r="BF141">
        <f t="shared" si="123"/>
        <v>0.29643882230627505</v>
      </c>
      <c r="BG141">
        <f t="shared" si="124"/>
        <v>0.3650607962099377</v>
      </c>
      <c r="BH141">
        <f t="shared" si="125"/>
        <v>1.0064305386227699</v>
      </c>
      <c r="BI141">
        <f t="shared" si="126"/>
        <v>3.9151253920050606</v>
      </c>
      <c r="BJ141">
        <f t="shared" si="127"/>
        <v>6.8329421614255521</v>
      </c>
      <c r="BK141">
        <f t="shared" si="128"/>
        <v>12.116250624908936</v>
      </c>
      <c r="BL141">
        <f t="shared" si="129"/>
        <v>6.149817038981765</v>
      </c>
      <c r="BM141">
        <f t="shared" si="130"/>
        <v>6.9513835993583815</v>
      </c>
      <c r="BO141">
        <f t="shared" si="131"/>
        <v>0.28506910560868531</v>
      </c>
      <c r="BP141">
        <f t="shared" si="132"/>
        <v>0.35105912868875461</v>
      </c>
      <c r="BQ141">
        <f t="shared" si="133"/>
        <v>0.96782955508451718</v>
      </c>
      <c r="BR141">
        <f t="shared" si="134"/>
        <v>3.7649633241749347</v>
      </c>
      <c r="BS141">
        <f t="shared" si="135"/>
        <v>6.5708691441938267</v>
      </c>
      <c r="BT141">
        <f t="shared" si="136"/>
        <v>11.65331170596774</v>
      </c>
      <c r="BU141">
        <f t="shared" si="137"/>
        <v>5.8680953103442404</v>
      </c>
      <c r="BV141">
        <f t="shared" si="138"/>
        <v>6.6262874856366238</v>
      </c>
    </row>
    <row r="142" spans="1:74" hidden="1" x14ac:dyDescent="0.35">
      <c r="A142" s="9">
        <v>46</v>
      </c>
      <c r="B142" s="16">
        <f t="shared" si="105"/>
        <v>394.65637051650822</v>
      </c>
      <c r="C142" s="16">
        <f t="shared" si="106"/>
        <v>697.32516595022105</v>
      </c>
      <c r="D142" s="16">
        <f t="shared" si="107"/>
        <v>2160.2243438798346</v>
      </c>
      <c r="E142" s="16">
        <f t="shared" si="108"/>
        <v>1400.5850141638477</v>
      </c>
      <c r="F142" s="16">
        <f t="shared" si="109"/>
        <v>1130.5569711788692</v>
      </c>
      <c r="G142" s="16">
        <f t="shared" si="110"/>
        <v>768.54135311109462</v>
      </c>
      <c r="H142" s="16">
        <f t="shared" si="111"/>
        <v>225.51792600943321</v>
      </c>
      <c r="I142" s="16">
        <f t="shared" si="112"/>
        <v>228.4852671411364</v>
      </c>
      <c r="J142" s="16">
        <f t="shared" si="24"/>
        <v>7005.8924119509447</v>
      </c>
      <c r="L142">
        <v>46</v>
      </c>
      <c r="M142">
        <f t="shared" si="96"/>
        <v>394.65637051650822</v>
      </c>
      <c r="N142">
        <f t="shared" si="97"/>
        <v>697.32516595022105</v>
      </c>
      <c r="O142">
        <f t="shared" si="98"/>
        <v>2160.2243438798346</v>
      </c>
      <c r="P142">
        <f t="shared" si="99"/>
        <v>1400.5850141638477</v>
      </c>
      <c r="Q142">
        <f t="shared" si="100"/>
        <v>1130.5569711788692</v>
      </c>
      <c r="R142">
        <f t="shared" si="101"/>
        <v>768.54135311109462</v>
      </c>
      <c r="S142">
        <f t="shared" si="102"/>
        <v>225.51792600943321</v>
      </c>
      <c r="T142">
        <f t="shared" si="103"/>
        <v>228.4852671411364</v>
      </c>
      <c r="V142">
        <f t="shared" si="139"/>
        <v>6.7866400896305681</v>
      </c>
      <c r="W142">
        <f t="shared" si="140"/>
        <v>8.3576645441907509</v>
      </c>
      <c r="X142">
        <f t="shared" si="141"/>
        <v>34.561676778904783</v>
      </c>
      <c r="Y142">
        <f t="shared" si="142"/>
        <v>74.693733697999278</v>
      </c>
      <c r="Z142">
        <f t="shared" si="143"/>
        <v>104.28845282382562</v>
      </c>
      <c r="AA142">
        <f t="shared" si="144"/>
        <v>117.28433955704564</v>
      </c>
      <c r="AB142">
        <f t="shared" si="145"/>
        <v>46.874117989891772</v>
      </c>
      <c r="AC142">
        <f t="shared" si="146"/>
        <v>61.575034086666726</v>
      </c>
      <c r="AE142">
        <f t="shared" si="114"/>
        <v>6.3321198717498692</v>
      </c>
      <c r="AF142">
        <f t="shared" si="115"/>
        <v>7.7979284362743311</v>
      </c>
      <c r="AG142">
        <f t="shared" si="116"/>
        <v>32.246984876519655</v>
      </c>
      <c r="AH142">
        <f t="shared" si="117"/>
        <v>69.69128599687393</v>
      </c>
      <c r="AI142">
        <f t="shared" si="118"/>
        <v>97.303964229484038</v>
      </c>
      <c r="AJ142">
        <f t="shared" si="119"/>
        <v>108.62152351725101</v>
      </c>
      <c r="AK142">
        <f t="shared" si="120"/>
        <v>43.093358180256885</v>
      </c>
      <c r="AL142">
        <f t="shared" si="121"/>
        <v>55.38629073069206</v>
      </c>
      <c r="AW142">
        <f t="shared" ref="AW142:BD142" si="159">AW141+AN265/B$72-AW141/B$73</f>
        <v>0.31563698672771251</v>
      </c>
      <c r="AX142">
        <f t="shared" si="159"/>
        <v>0.38870310167766814</v>
      </c>
      <c r="AY142">
        <f t="shared" si="159"/>
        <v>1.0716096498097425</v>
      </c>
      <c r="AZ142">
        <f t="shared" si="159"/>
        <v>4.1686792970620719</v>
      </c>
      <c r="BA142">
        <f t="shared" si="159"/>
        <v>7.2754616198306561</v>
      </c>
      <c r="BB142">
        <f t="shared" si="159"/>
        <v>12.899526412041908</v>
      </c>
      <c r="BC142">
        <f t="shared" si="159"/>
        <v>6.598926057531493</v>
      </c>
      <c r="BD142">
        <f t="shared" si="159"/>
        <v>7.4654311678816807</v>
      </c>
      <c r="BF142">
        <f t="shared" si="123"/>
        <v>0.30353216034227082</v>
      </c>
      <c r="BG142">
        <f t="shared" si="124"/>
        <v>0.37379615553656254</v>
      </c>
      <c r="BH142">
        <f t="shared" si="125"/>
        <v>1.0305129174578362</v>
      </c>
      <c r="BI142">
        <f t="shared" si="126"/>
        <v>4.0088084920887237</v>
      </c>
      <c r="BJ142">
        <f t="shared" si="127"/>
        <v>6.9964442565773197</v>
      </c>
      <c r="BK142">
        <f t="shared" si="128"/>
        <v>12.405554005877384</v>
      </c>
      <c r="BL142">
        <f t="shared" si="129"/>
        <v>6.2972073905114385</v>
      </c>
      <c r="BM142">
        <f t="shared" si="130"/>
        <v>7.1203429170642449</v>
      </c>
      <c r="BO142">
        <f t="shared" si="131"/>
        <v>0.29189093562723911</v>
      </c>
      <c r="BP142">
        <f t="shared" si="132"/>
        <v>0.35946012920146447</v>
      </c>
      <c r="BQ142">
        <f t="shared" si="133"/>
        <v>0.99099014520746886</v>
      </c>
      <c r="BR142">
        <f t="shared" si="134"/>
        <v>3.8550605648730096</v>
      </c>
      <c r="BS142">
        <f t="shared" si="135"/>
        <v>6.728112954532862</v>
      </c>
      <c r="BT142">
        <f t="shared" si="136"/>
        <v>11.931075057332459</v>
      </c>
      <c r="BU142">
        <f t="shared" si="137"/>
        <v>6.0089561746630018</v>
      </c>
      <c r="BV142">
        <f t="shared" si="138"/>
        <v>6.7888355424975018</v>
      </c>
    </row>
    <row r="143" spans="1:74" hidden="1" x14ac:dyDescent="0.35">
      <c r="A143" s="9">
        <v>47</v>
      </c>
      <c r="B143" s="16">
        <f t="shared" si="105"/>
        <v>404.09918610919772</v>
      </c>
      <c r="C143" s="16">
        <f t="shared" si="106"/>
        <v>714.00984011775518</v>
      </c>
      <c r="D143" s="16">
        <f t="shared" si="107"/>
        <v>2211.9113344924508</v>
      </c>
      <c r="E143" s="16">
        <f t="shared" si="108"/>
        <v>1434.0963597258738</v>
      </c>
      <c r="F143" s="16">
        <f t="shared" si="109"/>
        <v>1157.607442914318</v>
      </c>
      <c r="G143" s="16">
        <f t="shared" si="110"/>
        <v>786.92999400212159</v>
      </c>
      <c r="H143" s="16">
        <f t="shared" si="111"/>
        <v>230.91382063382721</v>
      </c>
      <c r="I143" s="16">
        <f t="shared" si="112"/>
        <v>233.95216037900929</v>
      </c>
      <c r="J143" s="16">
        <f t="shared" si="24"/>
        <v>7173.5201383745543</v>
      </c>
      <c r="L143">
        <v>47</v>
      </c>
      <c r="M143">
        <f t="shared" si="96"/>
        <v>404.09918610919772</v>
      </c>
      <c r="N143">
        <f t="shared" si="97"/>
        <v>714.00984011775518</v>
      </c>
      <c r="O143">
        <f t="shared" si="98"/>
        <v>2211.9113344924508</v>
      </c>
      <c r="P143">
        <f t="shared" si="99"/>
        <v>1434.0963597258738</v>
      </c>
      <c r="Q143">
        <f t="shared" si="100"/>
        <v>1157.607442914318</v>
      </c>
      <c r="R143">
        <f t="shared" si="101"/>
        <v>786.92999400212159</v>
      </c>
      <c r="S143">
        <f t="shared" si="102"/>
        <v>230.91382063382721</v>
      </c>
      <c r="T143">
        <f t="shared" si="103"/>
        <v>233.95216037900929</v>
      </c>
      <c r="V143">
        <f t="shared" si="139"/>
        <v>6.949021843075565</v>
      </c>
      <c r="W143">
        <f t="shared" si="140"/>
        <v>8.5576356941953549</v>
      </c>
      <c r="X143">
        <f t="shared" si="141"/>
        <v>35.388622897048386</v>
      </c>
      <c r="Y143">
        <f t="shared" si="142"/>
        <v>76.480906627320621</v>
      </c>
      <c r="Z143">
        <f t="shared" si="143"/>
        <v>106.78372907392074</v>
      </c>
      <c r="AA143">
        <f t="shared" si="144"/>
        <v>120.09055859241847</v>
      </c>
      <c r="AB143">
        <f t="shared" si="145"/>
        <v>47.995661937253615</v>
      </c>
      <c r="AC143">
        <f t="shared" si="146"/>
        <v>63.048395778214228</v>
      </c>
      <c r="AE143">
        <f t="shared" si="114"/>
        <v>6.4836266110434355</v>
      </c>
      <c r="AF143">
        <f t="shared" si="115"/>
        <v>7.9845071389131377</v>
      </c>
      <c r="AG143">
        <f t="shared" si="116"/>
        <v>33.018548843981364</v>
      </c>
      <c r="AH143">
        <f t="shared" si="117"/>
        <v>71.358768563915717</v>
      </c>
      <c r="AI143">
        <f t="shared" si="118"/>
        <v>99.632127094264561</v>
      </c>
      <c r="AJ143">
        <f t="shared" si="119"/>
        <v>111.22036832918938</v>
      </c>
      <c r="AK143">
        <f t="shared" si="120"/>
        <v>44.124474491975491</v>
      </c>
      <c r="AL143">
        <f t="shared" si="121"/>
        <v>56.712450021258064</v>
      </c>
      <c r="AW143">
        <f t="shared" ref="AW143:BD143" si="160">AW142+AN266/B$72-AW142/B$73</f>
        <v>0.32318932085329038</v>
      </c>
      <c r="AX143">
        <f t="shared" si="160"/>
        <v>0.39800370909365096</v>
      </c>
      <c r="AY143">
        <f t="shared" si="160"/>
        <v>1.0972503524772605</v>
      </c>
      <c r="AZ143">
        <f t="shared" si="160"/>
        <v>4.2684244480983518</v>
      </c>
      <c r="BA143">
        <f t="shared" si="160"/>
        <v>7.4495436171289624</v>
      </c>
      <c r="BB143">
        <f t="shared" si="160"/>
        <v>13.207923410333201</v>
      </c>
      <c r="BC143">
        <f t="shared" si="160"/>
        <v>6.7569159814772348</v>
      </c>
      <c r="BD143">
        <f t="shared" si="160"/>
        <v>7.6454710729706976</v>
      </c>
      <c r="BF143">
        <f t="shared" si="123"/>
        <v>0.31079505617353581</v>
      </c>
      <c r="BG143">
        <f t="shared" si="124"/>
        <v>0.38274032322122586</v>
      </c>
      <c r="BH143">
        <f t="shared" si="125"/>
        <v>1.05517095686898</v>
      </c>
      <c r="BI143">
        <f t="shared" si="126"/>
        <v>4.1047309750727319</v>
      </c>
      <c r="BJ143">
        <f t="shared" si="127"/>
        <v>7.163854674529321</v>
      </c>
      <c r="BK143">
        <f t="shared" si="128"/>
        <v>12.7019374495761</v>
      </c>
      <c r="BL143">
        <f t="shared" si="129"/>
        <v>6.4480667240214657</v>
      </c>
      <c r="BM143">
        <f t="shared" si="130"/>
        <v>7.2928870424729624</v>
      </c>
      <c r="BO143">
        <f t="shared" si="131"/>
        <v>0.29887567045625818</v>
      </c>
      <c r="BP143">
        <f t="shared" si="132"/>
        <v>0.36806174500252331</v>
      </c>
      <c r="BQ143">
        <f t="shared" si="133"/>
        <v>1.0147038085576894</v>
      </c>
      <c r="BR143">
        <f t="shared" si="134"/>
        <v>3.9473093212024386</v>
      </c>
      <c r="BS143">
        <f t="shared" si="135"/>
        <v>6.8891117357595366</v>
      </c>
      <c r="BT143">
        <f t="shared" si="136"/>
        <v>12.215762426459415</v>
      </c>
      <c r="BU143">
        <f t="shared" si="137"/>
        <v>6.1530817825872202</v>
      </c>
      <c r="BV143">
        <f t="shared" si="138"/>
        <v>6.9545892297808738</v>
      </c>
    </row>
    <row r="144" spans="1:74" hidden="1" x14ac:dyDescent="0.35">
      <c r="A144" s="9">
        <v>48</v>
      </c>
      <c r="B144" s="16">
        <f t="shared" si="105"/>
        <v>413.76793690268187</v>
      </c>
      <c r="C144" s="16">
        <f t="shared" si="106"/>
        <v>731.09372309872344</v>
      </c>
      <c r="D144" s="16">
        <f t="shared" si="107"/>
        <v>2264.8350230462588</v>
      </c>
      <c r="E144" s="16">
        <f t="shared" si="108"/>
        <v>1468.4095204365844</v>
      </c>
      <c r="F144" s="16">
        <f t="shared" si="109"/>
        <v>1185.3051425558026</v>
      </c>
      <c r="G144" s="16">
        <f t="shared" si="110"/>
        <v>805.75861396838025</v>
      </c>
      <c r="H144" s="16">
        <f t="shared" si="111"/>
        <v>236.43882108724674</v>
      </c>
      <c r="I144" s="16">
        <f t="shared" si="112"/>
        <v>239.54985820681591</v>
      </c>
      <c r="J144" s="16">
        <f t="shared" si="24"/>
        <v>7345.1586393024936</v>
      </c>
      <c r="L144">
        <v>48</v>
      </c>
      <c r="M144">
        <f t="shared" si="96"/>
        <v>413.76793690268187</v>
      </c>
      <c r="N144">
        <f t="shared" si="97"/>
        <v>731.09372309872344</v>
      </c>
      <c r="O144">
        <f t="shared" si="98"/>
        <v>2264.8350230462588</v>
      </c>
      <c r="P144">
        <f t="shared" si="99"/>
        <v>1468.4095204365844</v>
      </c>
      <c r="Q144">
        <f t="shared" si="100"/>
        <v>1185.3051425558026</v>
      </c>
      <c r="R144">
        <f t="shared" si="101"/>
        <v>805.75861396838025</v>
      </c>
      <c r="S144">
        <f t="shared" si="102"/>
        <v>236.43882108724674</v>
      </c>
      <c r="T144">
        <f t="shared" si="103"/>
        <v>239.54985820681591</v>
      </c>
      <c r="V144">
        <f t="shared" si="139"/>
        <v>7.1152888501331351</v>
      </c>
      <c r="W144">
        <f t="shared" si="140"/>
        <v>8.762391486664292</v>
      </c>
      <c r="X144">
        <f t="shared" si="141"/>
        <v>36.23535507689386</v>
      </c>
      <c r="Y144">
        <f t="shared" si="142"/>
        <v>78.310840642371303</v>
      </c>
      <c r="Z144">
        <f t="shared" si="143"/>
        <v>109.33870895979618</v>
      </c>
      <c r="AA144">
        <f t="shared" si="144"/>
        <v>122.96392277515315</v>
      </c>
      <c r="AB144">
        <f t="shared" si="145"/>
        <v>49.144040143926738</v>
      </c>
      <c r="AC144">
        <f t="shared" si="146"/>
        <v>64.556993892446386</v>
      </c>
      <c r="AE144">
        <f t="shared" si="114"/>
        <v>6.6387583550541454</v>
      </c>
      <c r="AF144">
        <f t="shared" si="115"/>
        <v>8.1755499906738773</v>
      </c>
      <c r="AG144">
        <f t="shared" si="116"/>
        <v>33.808573528337043</v>
      </c>
      <c r="AH144">
        <f t="shared" si="117"/>
        <v>73.066147918384019</v>
      </c>
      <c r="AI144">
        <f t="shared" si="118"/>
        <v>102.01599442081664</v>
      </c>
      <c r="AJ144">
        <f t="shared" si="119"/>
        <v>113.88142540815811</v>
      </c>
      <c r="AK144">
        <f t="shared" si="120"/>
        <v>45.180252886142256</v>
      </c>
      <c r="AL144">
        <f t="shared" si="121"/>
        <v>58.070152683462958</v>
      </c>
      <c r="AW144">
        <f t="shared" ref="AW144:BD144" si="161">AW143+AN267/B$72-AW143/B$73</f>
        <v>0.33092229991334049</v>
      </c>
      <c r="AX144">
        <f t="shared" si="161"/>
        <v>0.40752677854445318</v>
      </c>
      <c r="AY144">
        <f t="shared" si="161"/>
        <v>1.1235043573340331</v>
      </c>
      <c r="AZ144">
        <f t="shared" si="161"/>
        <v>4.3705554120466754</v>
      </c>
      <c r="BA144">
        <f t="shared" si="161"/>
        <v>7.627789496807452</v>
      </c>
      <c r="BB144">
        <f t="shared" si="161"/>
        <v>13.52376492040881</v>
      </c>
      <c r="BC144">
        <f t="shared" si="161"/>
        <v>6.9186623824555671</v>
      </c>
      <c r="BD144">
        <f t="shared" si="161"/>
        <v>7.8295677034337263</v>
      </c>
      <c r="BF144">
        <f t="shared" si="123"/>
        <v>0.31823161498138852</v>
      </c>
      <c r="BG144">
        <f t="shared" si="124"/>
        <v>0.39189835474468093</v>
      </c>
      <c r="BH144">
        <f t="shared" si="125"/>
        <v>1.0804185942339486</v>
      </c>
      <c r="BI144">
        <f t="shared" si="126"/>
        <v>4.2029470588881042</v>
      </c>
      <c r="BJ144">
        <f t="shared" si="127"/>
        <v>7.3352680400891055</v>
      </c>
      <c r="BK144">
        <f t="shared" si="128"/>
        <v>13.005529026030363</v>
      </c>
      <c r="BL144">
        <f t="shared" si="129"/>
        <v>6.6024913527493503</v>
      </c>
      <c r="BM144">
        <f t="shared" si="130"/>
        <v>7.4691790577218296</v>
      </c>
      <c r="BO144">
        <f t="shared" si="131"/>
        <v>0.30602730188662475</v>
      </c>
      <c r="BP144">
        <f t="shared" si="132"/>
        <v>0.37686889193374484</v>
      </c>
      <c r="BQ144">
        <f t="shared" si="133"/>
        <v>1.0389840975444637</v>
      </c>
      <c r="BR144">
        <f t="shared" si="134"/>
        <v>4.0417623135246146</v>
      </c>
      <c r="BS144">
        <f t="shared" si="135"/>
        <v>7.053957499021406</v>
      </c>
      <c r="BT144">
        <f t="shared" si="136"/>
        <v>12.507467440329428</v>
      </c>
      <c r="BU144">
        <f t="shared" si="137"/>
        <v>6.300574253304343</v>
      </c>
      <c r="BV144">
        <f t="shared" si="138"/>
        <v>7.1237381361269181</v>
      </c>
    </row>
    <row r="145" spans="1:74" hidden="1" x14ac:dyDescent="0.35">
      <c r="A145" s="9">
        <v>49</v>
      </c>
      <c r="B145" s="16">
        <f t="shared" si="105"/>
        <v>423.66802877558422</v>
      </c>
      <c r="C145" s="16">
        <f t="shared" si="106"/>
        <v>748.58636663355082</v>
      </c>
      <c r="D145" s="16">
        <f t="shared" si="107"/>
        <v>2319.024999613724</v>
      </c>
      <c r="E145" s="16">
        <f t="shared" si="108"/>
        <v>1503.5436810682379</v>
      </c>
      <c r="F145" s="16">
        <f t="shared" si="109"/>
        <v>1213.6655561165228</v>
      </c>
      <c r="G145" s="16">
        <f t="shared" si="110"/>
        <v>825.03774024719007</v>
      </c>
      <c r="H145" s="16">
        <f t="shared" si="111"/>
        <v>242.09601644319093</v>
      </c>
      <c r="I145" s="16">
        <f t="shared" si="112"/>
        <v>245.28149034375937</v>
      </c>
      <c r="J145" s="16">
        <f t="shared" si="24"/>
        <v>7520.9038792417596</v>
      </c>
      <c r="L145">
        <v>49</v>
      </c>
      <c r="M145">
        <f t="shared" si="96"/>
        <v>423.66802877558422</v>
      </c>
      <c r="N145">
        <f t="shared" si="97"/>
        <v>748.58636663355082</v>
      </c>
      <c r="O145">
        <f t="shared" si="98"/>
        <v>2319.024999613724</v>
      </c>
      <c r="P145">
        <f t="shared" si="99"/>
        <v>1503.5436810682379</v>
      </c>
      <c r="Q145">
        <f t="shared" si="100"/>
        <v>1213.6655561165228</v>
      </c>
      <c r="R145">
        <f t="shared" si="101"/>
        <v>825.03774024719007</v>
      </c>
      <c r="S145">
        <f t="shared" si="102"/>
        <v>242.09601644319093</v>
      </c>
      <c r="T145">
        <f t="shared" si="103"/>
        <v>245.28149034375937</v>
      </c>
      <c r="V145">
        <f t="shared" si="139"/>
        <v>7.2855340727422622</v>
      </c>
      <c r="W145">
        <f t="shared" si="140"/>
        <v>8.9720464030922553</v>
      </c>
      <c r="X145">
        <f t="shared" si="141"/>
        <v>37.102346736869983</v>
      </c>
      <c r="Y145">
        <f t="shared" si="142"/>
        <v>80.18455888188015</v>
      </c>
      <c r="Z145">
        <f t="shared" si="143"/>
        <v>111.95482100228995</v>
      </c>
      <c r="AA145">
        <f t="shared" si="144"/>
        <v>125.90603817043514</v>
      </c>
      <c r="AB145">
        <f t="shared" si="145"/>
        <v>50.319894817493882</v>
      </c>
      <c r="AC145">
        <f t="shared" si="146"/>
        <v>66.101674997078248</v>
      </c>
      <c r="AE145">
        <f t="shared" si="114"/>
        <v>6.7976018534138074</v>
      </c>
      <c r="AF145">
        <f t="shared" si="115"/>
        <v>8.3711638226706828</v>
      </c>
      <c r="AG145">
        <f t="shared" si="116"/>
        <v>34.617500711189315</v>
      </c>
      <c r="AH145">
        <f t="shared" si="117"/>
        <v>74.81437882637978</v>
      </c>
      <c r="AI145">
        <f t="shared" si="118"/>
        <v>104.45689926714317</v>
      </c>
      <c r="AJ145">
        <f t="shared" si="119"/>
        <v>116.60617461825662</v>
      </c>
      <c r="AK145">
        <f t="shared" si="120"/>
        <v>46.261285774628931</v>
      </c>
      <c r="AL145">
        <f t="shared" si="121"/>
        <v>59.460190085387978</v>
      </c>
      <c r="AW145">
        <f t="shared" ref="AW145:BD145" si="162">AW144+AN268/B$72-AW144/B$73</f>
        <v>0.33884026335827955</v>
      </c>
      <c r="AX145">
        <f t="shared" si="162"/>
        <v>0.41727765401036693</v>
      </c>
      <c r="AY145">
        <f t="shared" si="162"/>
        <v>1.1503863971177832</v>
      </c>
      <c r="AZ145">
        <f t="shared" si="162"/>
        <v>4.4751295008757701</v>
      </c>
      <c r="BA145">
        <f t="shared" si="162"/>
        <v>7.8102992835979697</v>
      </c>
      <c r="BB145">
        <f t="shared" si="162"/>
        <v>13.847211697456942</v>
      </c>
      <c r="BC145">
        <f t="shared" si="162"/>
        <v>7.084260720219361</v>
      </c>
      <c r="BD145">
        <f t="shared" si="162"/>
        <v>8.0178616005954417</v>
      </c>
      <c r="BF145">
        <f t="shared" si="123"/>
        <v>0.32584602594055967</v>
      </c>
      <c r="BG145">
        <f t="shared" si="124"/>
        <v>0.40127540902454423</v>
      </c>
      <c r="BH145">
        <f t="shared" si="125"/>
        <v>1.1062700520939992</v>
      </c>
      <c r="BI145">
        <f t="shared" si="126"/>
        <v>4.3035120707832473</v>
      </c>
      <c r="BJ145">
        <f t="shared" si="127"/>
        <v>7.5107809141201134</v>
      </c>
      <c r="BK145">
        <f t="shared" si="128"/>
        <v>13.316470562657432</v>
      </c>
      <c r="BL145">
        <f t="shared" si="129"/>
        <v>6.7605768676024578</v>
      </c>
      <c r="BM145">
        <f t="shared" si="130"/>
        <v>7.6493733805777788</v>
      </c>
      <c r="BO145">
        <f t="shared" si="131"/>
        <v>0.31334988974348299</v>
      </c>
      <c r="BP145">
        <f t="shared" si="132"/>
        <v>0.38588656962030643</v>
      </c>
      <c r="BQ145">
        <f t="shared" si="133"/>
        <v>1.0638447955581549</v>
      </c>
      <c r="BR145">
        <f t="shared" si="134"/>
        <v>4.1384731607427083</v>
      </c>
      <c r="BS145">
        <f t="shared" si="135"/>
        <v>7.2227438236620252</v>
      </c>
      <c r="BT145">
        <f t="shared" si="136"/>
        <v>12.80630439174999</v>
      </c>
      <c r="BU145">
        <f t="shared" si="137"/>
        <v>6.4515328030268453</v>
      </c>
      <c r="BV145">
        <f t="shared" si="138"/>
        <v>7.2964585969243743</v>
      </c>
    </row>
    <row r="146" spans="1:74" hidden="1" x14ac:dyDescent="0.35">
      <c r="A146" s="9">
        <v>50</v>
      </c>
      <c r="B146" s="16">
        <f t="shared" si="105"/>
        <v>433.80499695124115</v>
      </c>
      <c r="C146" s="16">
        <f t="shared" si="106"/>
        <v>766.49755100407242</v>
      </c>
      <c r="D146" s="16">
        <f t="shared" si="107"/>
        <v>2374.5115622594253</v>
      </c>
      <c r="E146" s="16">
        <f t="shared" si="108"/>
        <v>1539.5184854209451</v>
      </c>
      <c r="F146" s="16">
        <f t="shared" si="109"/>
        <v>1242.7045401385174</v>
      </c>
      <c r="G146" s="16">
        <f t="shared" si="110"/>
        <v>844.77815195767994</v>
      </c>
      <c r="H146" s="16">
        <f t="shared" si="111"/>
        <v>247.88856968642347</v>
      </c>
      <c r="I146" s="16">
        <f t="shared" si="112"/>
        <v>251.15026139282392</v>
      </c>
      <c r="J146" s="16">
        <f t="shared" si="24"/>
        <v>7700.8541188111294</v>
      </c>
      <c r="L146">
        <v>50</v>
      </c>
      <c r="M146">
        <f t="shared" si="96"/>
        <v>433.80499695124115</v>
      </c>
      <c r="N146">
        <f t="shared" si="97"/>
        <v>766.49755100407242</v>
      </c>
      <c r="O146">
        <f t="shared" si="98"/>
        <v>2374.5115622594253</v>
      </c>
      <c r="P146">
        <f t="shared" si="99"/>
        <v>1539.5184854209451</v>
      </c>
      <c r="Q146">
        <f t="shared" si="100"/>
        <v>1242.7045401385174</v>
      </c>
      <c r="R146">
        <f t="shared" si="101"/>
        <v>844.77815195767994</v>
      </c>
      <c r="S146">
        <f t="shared" si="102"/>
        <v>247.88856968642347</v>
      </c>
      <c r="T146">
        <f t="shared" si="103"/>
        <v>251.15026139282392</v>
      </c>
      <c r="V146">
        <f t="shared" si="139"/>
        <v>7.4598526968689551</v>
      </c>
      <c r="W146">
        <f t="shared" si="140"/>
        <v>9.1867176638361094</v>
      </c>
      <c r="X146">
        <f t="shared" si="141"/>
        <v>37.990082621496526</v>
      </c>
      <c r="Y146">
        <f t="shared" si="142"/>
        <v>82.10310896220858</v>
      </c>
      <c r="Z146">
        <f t="shared" si="143"/>
        <v>114.63352789825859</v>
      </c>
      <c r="AA146">
        <f t="shared" si="144"/>
        <v>128.91854941977803</v>
      </c>
      <c r="AB146">
        <f t="shared" si="145"/>
        <v>51.523883489725421</v>
      </c>
      <c r="AC146">
        <f t="shared" si="146"/>
        <v>67.683305170262443</v>
      </c>
      <c r="AE146">
        <f t="shared" si="114"/>
        <v>6.9602459265232923</v>
      </c>
      <c r="AF146">
        <f t="shared" si="115"/>
        <v>8.5714580161445415</v>
      </c>
      <c r="AG146">
        <f t="shared" si="116"/>
        <v>35.445782719749538</v>
      </c>
      <c r="AH146">
        <f t="shared" si="117"/>
        <v>76.604438844879908</v>
      </c>
      <c r="AI146">
        <f t="shared" si="118"/>
        <v>106.9562065121921</v>
      </c>
      <c r="AJ146">
        <f t="shared" si="119"/>
        <v>119.39613368391018</v>
      </c>
      <c r="AK146">
        <f t="shared" si="120"/>
        <v>47.368179149955736</v>
      </c>
      <c r="AL146">
        <f t="shared" si="121"/>
        <v>60.883365423607323</v>
      </c>
      <c r="AW146">
        <f t="shared" ref="AW146:BD146" si="163">AW145+AN269/B$72-AW145/B$73</f>
        <v>0.34694764932809785</v>
      </c>
      <c r="AX146">
        <f t="shared" si="163"/>
        <v>0.42726180100669131</v>
      </c>
      <c r="AY146">
        <f t="shared" si="163"/>
        <v>1.1779115396242417</v>
      </c>
      <c r="AZ146">
        <f t="shared" si="163"/>
        <v>4.5822053299668291</v>
      </c>
      <c r="BA146">
        <f t="shared" si="163"/>
        <v>7.9971752770361242</v>
      </c>
      <c r="BB146">
        <f t="shared" si="163"/>
        <v>14.178432899283964</v>
      </c>
      <c r="BC146">
        <f t="shared" si="163"/>
        <v>7.2538074416249572</v>
      </c>
      <c r="BD146">
        <f t="shared" si="163"/>
        <v>8.2104893573524595</v>
      </c>
      <c r="BF146">
        <f t="shared" si="123"/>
        <v>0.33364256839119155</v>
      </c>
      <c r="BG146">
        <f t="shared" si="124"/>
        <v>0.4108767560160379</v>
      </c>
      <c r="BH146">
        <f t="shared" si="125"/>
        <v>1.1327398591082698</v>
      </c>
      <c r="BI146">
        <f t="shared" si="126"/>
        <v>4.4064825288387599</v>
      </c>
      <c r="BJ146">
        <f t="shared" si="127"/>
        <v>7.6904919358068273</v>
      </c>
      <c r="BK146">
        <f t="shared" si="128"/>
        <v>13.634915243537137</v>
      </c>
      <c r="BL146">
        <f t="shared" si="129"/>
        <v>6.9224187939109099</v>
      </c>
      <c r="BM146">
        <f t="shared" si="130"/>
        <v>7.8336174905866116</v>
      </c>
      <c r="BO146">
        <f t="shared" si="131"/>
        <v>0.32084757146172904</v>
      </c>
      <c r="BP146">
        <f t="shared" si="132"/>
        <v>0.39511987326284914</v>
      </c>
      <c r="BQ146">
        <f t="shared" si="133"/>
        <v>1.0892999494796616</v>
      </c>
      <c r="BR146">
        <f t="shared" si="134"/>
        <v>4.2374965067670312</v>
      </c>
      <c r="BS146">
        <f t="shared" si="135"/>
        <v>7.3955660779368779</v>
      </c>
      <c r="BT146">
        <f t="shared" si="136"/>
        <v>13.112404094294455</v>
      </c>
      <c r="BU146">
        <f t="shared" si="137"/>
        <v>6.6060548353146507</v>
      </c>
      <c r="BV146">
        <f t="shared" si="138"/>
        <v>7.4729159887510761</v>
      </c>
    </row>
    <row r="147" spans="1:74" hidden="1" x14ac:dyDescent="0.35">
      <c r="A147" s="9">
        <v>51</v>
      </c>
      <c r="B147" s="16">
        <f t="shared" si="105"/>
        <v>444.18450909249128</v>
      </c>
      <c r="C147" s="16">
        <f t="shared" si="106"/>
        <v>784.83729050176998</v>
      </c>
      <c r="D147" s="16">
        <f t="shared" si="107"/>
        <v>2431.3257339799525</v>
      </c>
      <c r="E147" s="16">
        <f t="shared" si="108"/>
        <v>1576.3540473056823</v>
      </c>
      <c r="F147" s="16">
        <f t="shared" si="109"/>
        <v>1272.4383305581887</v>
      </c>
      <c r="G147" s="16">
        <f t="shared" si="110"/>
        <v>864.99088612748278</v>
      </c>
      <c r="H147" s="16">
        <f t="shared" si="111"/>
        <v>253.81971948142353</v>
      </c>
      <c r="I147" s="16">
        <f t="shared" si="112"/>
        <v>257.15945263249506</v>
      </c>
      <c r="J147" s="16">
        <f t="shared" si="24"/>
        <v>7885.1099696794863</v>
      </c>
      <c r="L147">
        <v>51</v>
      </c>
      <c r="M147">
        <f t="shared" si="96"/>
        <v>444.18450909249128</v>
      </c>
      <c r="N147">
        <f t="shared" si="97"/>
        <v>784.83729050176998</v>
      </c>
      <c r="O147">
        <f t="shared" si="98"/>
        <v>2431.3257339799525</v>
      </c>
      <c r="P147">
        <f t="shared" si="99"/>
        <v>1576.3540473056823</v>
      </c>
      <c r="Q147">
        <f t="shared" si="100"/>
        <v>1272.4383305581887</v>
      </c>
      <c r="R147">
        <f t="shared" si="101"/>
        <v>864.99088612748278</v>
      </c>
      <c r="S147">
        <f t="shared" si="102"/>
        <v>253.81971948142353</v>
      </c>
      <c r="T147">
        <f t="shared" si="103"/>
        <v>257.15945263249506</v>
      </c>
      <c r="V147">
        <f t="shared" si="139"/>
        <v>7.6383421858009175</v>
      </c>
      <c r="W147">
        <f t="shared" si="140"/>
        <v>9.4065252937466255</v>
      </c>
      <c r="X147">
        <f t="shared" si="141"/>
        <v>38.899059072792944</v>
      </c>
      <c r="Y147">
        <f t="shared" si="142"/>
        <v>84.067563563911449</v>
      </c>
      <c r="Z147">
        <f t="shared" si="143"/>
        <v>117.37632733954192</v>
      </c>
      <c r="AA147">
        <f t="shared" si="144"/>
        <v>132.00314061946946</v>
      </c>
      <c r="AB147">
        <f t="shared" si="145"/>
        <v>52.756679394610643</v>
      </c>
      <c r="AC147">
        <f t="shared" si="146"/>
        <v>69.302770627076598</v>
      </c>
      <c r="AE147">
        <f t="shared" si="114"/>
        <v>7.1267815166385144</v>
      </c>
      <c r="AF147">
        <f t="shared" si="115"/>
        <v>8.7765445653750653</v>
      </c>
      <c r="AG147">
        <f t="shared" si="116"/>
        <v>36.293882686998536</v>
      </c>
      <c r="AH147">
        <f t="shared" si="117"/>
        <v>78.437328883989466</v>
      </c>
      <c r="AI147">
        <f t="shared" si="118"/>
        <v>109.51531364088092</v>
      </c>
      <c r="AJ147">
        <f t="shared" si="119"/>
        <v>122.25285840467055</v>
      </c>
      <c r="AK147">
        <f t="shared" si="120"/>
        <v>48.501553060802017</v>
      </c>
      <c r="AL147">
        <f t="shared" si="121"/>
        <v>62.340495369319129</v>
      </c>
      <c r="AW147">
        <f t="shared" ref="AW147:BD147" si="164">AW146+AN270/B$72-AW146/B$73</f>
        <v>0.35524899853680547</v>
      </c>
      <c r="AX147">
        <f t="shared" si="164"/>
        <v>0.43748481136738032</v>
      </c>
      <c r="AY147">
        <f t="shared" si="164"/>
        <v>1.2060952008951105</v>
      </c>
      <c r="AZ147">
        <f t="shared" si="164"/>
        <v>4.691842869416142</v>
      </c>
      <c r="BA147">
        <f t="shared" si="164"/>
        <v>8.1885221409981277</v>
      </c>
      <c r="BB147">
        <f t="shared" si="164"/>
        <v>14.517605104762575</v>
      </c>
      <c r="BC147">
        <f t="shared" si="164"/>
        <v>7.4274003010131047</v>
      </c>
      <c r="BD147">
        <f t="shared" si="164"/>
        <v>8.4075847045344467</v>
      </c>
      <c r="BF147">
        <f t="shared" si="123"/>
        <v>0.34162561695333532</v>
      </c>
      <c r="BG147">
        <f t="shared" si="124"/>
        <v>0.42070778301042999</v>
      </c>
      <c r="BH147">
        <f t="shared" si="125"/>
        <v>1.1598428674178529</v>
      </c>
      <c r="BI147">
        <f t="shared" si="126"/>
        <v>4.5119162095156007</v>
      </c>
      <c r="BJ147">
        <f t="shared" si="127"/>
        <v>7.8745019405444063</v>
      </c>
      <c r="BK147">
        <f t="shared" si="128"/>
        <v>13.961025836985234</v>
      </c>
      <c r="BL147">
        <f t="shared" si="129"/>
        <v>7.088113117767934</v>
      </c>
      <c r="BM147">
        <f t="shared" si="130"/>
        <v>8.0220534239695347</v>
      </c>
      <c r="BO147">
        <f t="shared" si="131"/>
        <v>0.32852456961940657</v>
      </c>
      <c r="BP147">
        <f t="shared" si="132"/>
        <v>0.40457400291476242</v>
      </c>
      <c r="BQ147">
        <f t="shared" si="133"/>
        <v>1.1153638952568263</v>
      </c>
      <c r="BR147">
        <f t="shared" si="134"/>
        <v>4.3388881200100684</v>
      </c>
      <c r="BS147">
        <f t="shared" si="135"/>
        <v>7.5725215926588483</v>
      </c>
      <c r="BT147">
        <f t="shared" si="136"/>
        <v>13.425910783840063</v>
      </c>
      <c r="BU147">
        <f t="shared" si="137"/>
        <v>6.7642368146127794</v>
      </c>
      <c r="BV147">
        <f t="shared" si="138"/>
        <v>7.6532667396688439</v>
      </c>
    </row>
    <row r="148" spans="1:74" hidden="1" x14ac:dyDescent="0.35">
      <c r="A148" s="9">
        <v>52</v>
      </c>
      <c r="B148" s="16">
        <f t="shared" si="105"/>
        <v>454.81236847051258</v>
      </c>
      <c r="C148" s="16">
        <f t="shared" si="106"/>
        <v>803.61583902684515</v>
      </c>
      <c r="D148" s="16">
        <f t="shared" si="107"/>
        <v>2489.4992800491218</v>
      </c>
      <c r="E148" s="16">
        <f t="shared" si="108"/>
        <v>1614.0709617900886</v>
      </c>
      <c r="F148" s="16">
        <f t="shared" si="109"/>
        <v>1302.8835517839489</v>
      </c>
      <c r="G148" s="16">
        <f t="shared" si="110"/>
        <v>885.68724386362953</v>
      </c>
      <c r="H148" s="16">
        <f t="shared" si="111"/>
        <v>259.89278198314997</v>
      </c>
      <c r="I148" s="16">
        <f t="shared" si="112"/>
        <v>263.31242385134948</v>
      </c>
      <c r="J148" s="16">
        <f t="shared" si="24"/>
        <v>8073.7744508186452</v>
      </c>
      <c r="L148">
        <v>52</v>
      </c>
      <c r="M148">
        <f t="shared" si="96"/>
        <v>454.81236847051258</v>
      </c>
      <c r="N148">
        <f t="shared" si="97"/>
        <v>803.61583902684515</v>
      </c>
      <c r="O148">
        <f t="shared" si="98"/>
        <v>2489.4992800491218</v>
      </c>
      <c r="P148">
        <f t="shared" si="99"/>
        <v>1614.0709617900886</v>
      </c>
      <c r="Q148">
        <f t="shared" si="100"/>
        <v>1302.8835517839489</v>
      </c>
      <c r="R148">
        <f t="shared" si="101"/>
        <v>885.68724386362953</v>
      </c>
      <c r="S148">
        <f t="shared" si="102"/>
        <v>259.89278198314997</v>
      </c>
      <c r="T148">
        <f t="shared" si="103"/>
        <v>263.31242385134948</v>
      </c>
      <c r="V148">
        <f t="shared" si="139"/>
        <v>7.8211023346903534</v>
      </c>
      <c r="W148">
        <f t="shared" si="140"/>
        <v>9.6315921893372849</v>
      </c>
      <c r="X148">
        <f t="shared" si="141"/>
        <v>39.829784308043351</v>
      </c>
      <c r="Y148">
        <f t="shared" si="142"/>
        <v>86.07902103203503</v>
      </c>
      <c r="Z148">
        <f t="shared" si="143"/>
        <v>120.18475285110736</v>
      </c>
      <c r="AA148">
        <f t="shared" si="144"/>
        <v>135.16153623340253</v>
      </c>
      <c r="AB148">
        <f t="shared" si="145"/>
        <v>54.018971852331873</v>
      </c>
      <c r="AC148">
        <f t="shared" si="146"/>
        <v>70.960978326786048</v>
      </c>
      <c r="AE148">
        <f t="shared" si="114"/>
        <v>7.2973017396926494</v>
      </c>
      <c r="AF148">
        <f t="shared" si="115"/>
        <v>8.9865381414989187</v>
      </c>
      <c r="AG148">
        <f t="shared" si="116"/>
        <v>37.162274815596675</v>
      </c>
      <c r="AH148">
        <f t="shared" si="117"/>
        <v>80.314073777296798</v>
      </c>
      <c r="AI148">
        <f t="shared" si="118"/>
        <v>112.13565154043459</v>
      </c>
      <c r="AJ148">
        <f t="shared" si="119"/>
        <v>125.17794306911023</v>
      </c>
      <c r="AK148">
        <f t="shared" si="120"/>
        <v>49.662042060931647</v>
      </c>
      <c r="AL148">
        <f t="shared" si="121"/>
        <v>63.832411495981447</v>
      </c>
      <c r="AW148">
        <f t="shared" ref="AW148:BD148" si="165">AW147+AN271/B$72-AW147/B$73</f>
        <v>0.36374895780202521</v>
      </c>
      <c r="AX148">
        <f t="shared" si="165"/>
        <v>0.44795240759169408</v>
      </c>
      <c r="AY148">
        <f t="shared" si="165"/>
        <v>1.2349531572012795</v>
      </c>
      <c r="AZ148">
        <f t="shared" si="165"/>
        <v>4.80410349065113</v>
      </c>
      <c r="BA148">
        <f t="shared" si="165"/>
        <v>8.3844469850582364</v>
      </c>
      <c r="BB148">
        <f t="shared" si="165"/>
        <v>14.864911611853167</v>
      </c>
      <c r="BC148">
        <f t="shared" si="165"/>
        <v>7.6051386216596732</v>
      </c>
      <c r="BD148">
        <f t="shared" si="165"/>
        <v>8.6092794434920688</v>
      </c>
      <c r="BF148">
        <f t="shared" si="123"/>
        <v>0.34979964590341739</v>
      </c>
      <c r="BG148">
        <f t="shared" si="124"/>
        <v>0.4307740000246002</v>
      </c>
      <c r="BH148">
        <f t="shared" si="125"/>
        <v>1.1875942675042075</v>
      </c>
      <c r="BI148">
        <f t="shared" si="126"/>
        <v>4.6198722054559251</v>
      </c>
      <c r="BJ148">
        <f t="shared" si="127"/>
        <v>8.0629140608166381</v>
      </c>
      <c r="BK148">
        <f t="shared" si="128"/>
        <v>14.294973397651642</v>
      </c>
      <c r="BL148">
        <f t="shared" si="129"/>
        <v>7.2577567093905193</v>
      </c>
      <c r="BM148">
        <f t="shared" si="130"/>
        <v>8.2148190642519907</v>
      </c>
      <c r="BO148">
        <f t="shared" si="131"/>
        <v>0.33638519801976385</v>
      </c>
      <c r="BP148">
        <f t="shared" si="132"/>
        <v>0.41425427097216294</v>
      </c>
      <c r="BQ148">
        <f t="shared" si="133"/>
        <v>1.1420512785534425</v>
      </c>
      <c r="BR148">
        <f t="shared" si="134"/>
        <v>4.4427049737133881</v>
      </c>
      <c r="BS148">
        <f t="shared" si="135"/>
        <v>7.7537098013901824</v>
      </c>
      <c r="BT148">
        <f t="shared" si="136"/>
        <v>13.746979815727165</v>
      </c>
      <c r="BU148">
        <f t="shared" si="137"/>
        <v>6.9261749661903558</v>
      </c>
      <c r="BV148">
        <f t="shared" si="138"/>
        <v>7.8376600818191893</v>
      </c>
    </row>
    <row r="149" spans="1:74" hidden="1" x14ac:dyDescent="0.35">
      <c r="A149" s="9">
        <v>53</v>
      </c>
      <c r="B149" s="16">
        <f t="shared" si="105"/>
        <v>465.69451720947933</v>
      </c>
      <c r="C149" s="16">
        <f t="shared" si="106"/>
        <v>822.84369582125998</v>
      </c>
      <c r="D149" s="16">
        <f t="shared" si="107"/>
        <v>2549.064725778203</v>
      </c>
      <c r="E149" s="16">
        <f t="shared" si="108"/>
        <v>1652.6903167133389</v>
      </c>
      <c r="F149" s="16">
        <f t="shared" si="109"/>
        <v>1334.0572259910641</v>
      </c>
      <c r="G149" s="16">
        <f t="shared" si="110"/>
        <v>906.8787966710911</v>
      </c>
      <c r="H149" s="16">
        <f t="shared" si="111"/>
        <v>266.11115269113094</v>
      </c>
      <c r="I149" s="16">
        <f t="shared" si="112"/>
        <v>269.61261522654075</v>
      </c>
      <c r="J149" s="16">
        <f t="shared" si="24"/>
        <v>8266.9530461021095</v>
      </c>
      <c r="L149">
        <v>53</v>
      </c>
      <c r="M149">
        <f t="shared" si="96"/>
        <v>465.69451720947933</v>
      </c>
      <c r="N149">
        <f t="shared" si="97"/>
        <v>822.84369582125998</v>
      </c>
      <c r="O149">
        <f t="shared" si="98"/>
        <v>2549.064725778203</v>
      </c>
      <c r="P149">
        <f t="shared" si="99"/>
        <v>1652.6903167133389</v>
      </c>
      <c r="Q149">
        <f t="shared" si="100"/>
        <v>1334.0572259910641</v>
      </c>
      <c r="R149">
        <f t="shared" si="101"/>
        <v>906.8787966710911</v>
      </c>
      <c r="S149">
        <f t="shared" si="102"/>
        <v>266.11115269113094</v>
      </c>
      <c r="T149">
        <f t="shared" si="103"/>
        <v>269.61261522654075</v>
      </c>
      <c r="V149">
        <f t="shared" si="139"/>
        <v>8.0082353263837796</v>
      </c>
      <c r="W149">
        <f t="shared" si="140"/>
        <v>9.8620441875380038</v>
      </c>
      <c r="X149">
        <f t="shared" si="141"/>
        <v>40.782778704115664</v>
      </c>
      <c r="Y149">
        <f t="shared" si="142"/>
        <v>88.138605990579578</v>
      </c>
      <c r="Z149">
        <f t="shared" si="143"/>
        <v>123.06037464897162</v>
      </c>
      <c r="AA149">
        <f t="shared" si="144"/>
        <v>138.3955020371053</v>
      </c>
      <c r="AB149">
        <f t="shared" si="145"/>
        <v>55.311466660169778</v>
      </c>
      <c r="AC149">
        <f t="shared" si="146"/>
        <v>72.658856567753531</v>
      </c>
      <c r="AE149">
        <f t="shared" si="114"/>
        <v>7.4719019380252174</v>
      </c>
      <c r="AF149">
        <f t="shared" si="115"/>
        <v>9.2015561574450402</v>
      </c>
      <c r="AG149">
        <f t="shared" si="116"/>
        <v>38.051444646412229</v>
      </c>
      <c r="AH149">
        <f t="shared" si="117"/>
        <v>82.235722862209542</v>
      </c>
      <c r="AI149">
        <f t="shared" si="118"/>
        <v>114.81868531065885</v>
      </c>
      <c r="AJ149">
        <f t="shared" si="119"/>
        <v>128.17302101839792</v>
      </c>
      <c r="AK149">
        <f t="shared" si="120"/>
        <v>50.850295640404433</v>
      </c>
      <c r="AL149">
        <f t="shared" si="121"/>
        <v>65.359961531153857</v>
      </c>
      <c r="AW149">
        <f t="shared" ref="AW149:BD149" si="166">AW148+AN272/B$72-AW148/B$73</f>
        <v>0.37245228334166225</v>
      </c>
      <c r="AX149">
        <f t="shared" si="166"/>
        <v>0.45867044690400638</v>
      </c>
      <c r="AY149">
        <f t="shared" si="166"/>
        <v>1.2645015562352504</v>
      </c>
      <c r="AZ149">
        <f t="shared" si="166"/>
        <v>4.9190500099700936</v>
      </c>
      <c r="BA149">
        <f t="shared" si="166"/>
        <v>8.585059440477302</v>
      </c>
      <c r="BB149">
        <f t="shared" si="166"/>
        <v>15.220541945417054</v>
      </c>
      <c r="BC149">
        <f t="shared" si="166"/>
        <v>7.7871235114627648</v>
      </c>
      <c r="BD149">
        <f t="shared" si="166"/>
        <v>8.815704246069398</v>
      </c>
      <c r="BF149">
        <f t="shared" si="123"/>
        <v>0.35816923304258208</v>
      </c>
      <c r="BG149">
        <f t="shared" si="124"/>
        <v>0.44108104456485653</v>
      </c>
      <c r="BH149">
        <f t="shared" si="125"/>
        <v>1.2160096013224506</v>
      </c>
      <c r="BI149">
        <f t="shared" si="126"/>
        <v>4.7304109765730473</v>
      </c>
      <c r="BJ149">
        <f t="shared" si="127"/>
        <v>8.2558338153615978</v>
      </c>
      <c r="BK149">
        <f t="shared" si="128"/>
        <v>14.636936326172558</v>
      </c>
      <c r="BL149">
        <f t="shared" si="129"/>
        <v>7.4314476655250949</v>
      </c>
      <c r="BM149">
        <f t="shared" si="130"/>
        <v>8.4120492538720306</v>
      </c>
      <c r="BO149">
        <f t="shared" si="131"/>
        <v>0.34443386674995591</v>
      </c>
      <c r="BP149">
        <f t="shared" si="132"/>
        <v>0.42416610840362534</v>
      </c>
      <c r="BQ149">
        <f t="shared" si="133"/>
        <v>1.1693770719239016</v>
      </c>
      <c r="BR149">
        <f t="shared" si="134"/>
        <v>4.5490053127589096</v>
      </c>
      <c r="BS149">
        <f t="shared" si="135"/>
        <v>7.9392323570460555</v>
      </c>
      <c r="BT149">
        <f t="shared" si="136"/>
        <v>14.075775964881853</v>
      </c>
      <c r="BU149">
        <f t="shared" si="137"/>
        <v>7.091965837790438</v>
      </c>
      <c r="BV149">
        <f t="shared" si="138"/>
        <v>8.0262395730355891</v>
      </c>
    </row>
    <row r="150" spans="1:74" hidden="1" x14ac:dyDescent="0.35">
      <c r="A150" s="9">
        <v>54</v>
      </c>
      <c r="B150" s="16">
        <f t="shared" si="105"/>
        <v>476.83703960885293</v>
      </c>
      <c r="C150" s="16">
        <f t="shared" si="106"/>
        <v>842.53161133895014</v>
      </c>
      <c r="D150" s="16">
        <f t="shared" si="107"/>
        <v>2610.0553747010899</v>
      </c>
      <c r="E150" s="16">
        <f t="shared" si="108"/>
        <v>1692.2337044765295</v>
      </c>
      <c r="F150" s="16">
        <f t="shared" si="109"/>
        <v>1365.9767826388938</v>
      </c>
      <c r="G150" s="16">
        <f t="shared" si="110"/>
        <v>928.5773929225029</v>
      </c>
      <c r="H150" s="16">
        <f t="shared" si="111"/>
        <v>272.47830834791586</v>
      </c>
      <c r="I150" s="16">
        <f t="shared" si="112"/>
        <v>276.06354924723075</v>
      </c>
      <c r="J150" s="16">
        <f t="shared" si="24"/>
        <v>8464.7537632819658</v>
      </c>
      <c r="L150">
        <v>54</v>
      </c>
      <c r="M150">
        <f t="shared" si="96"/>
        <v>476.83703960885293</v>
      </c>
      <c r="N150">
        <f t="shared" si="97"/>
        <v>842.53161133895014</v>
      </c>
      <c r="O150">
        <f t="shared" si="98"/>
        <v>2610.0553747010899</v>
      </c>
      <c r="P150">
        <f t="shared" si="99"/>
        <v>1692.2337044765295</v>
      </c>
      <c r="Q150">
        <f t="shared" si="100"/>
        <v>1365.9767826388938</v>
      </c>
      <c r="R150">
        <f t="shared" si="101"/>
        <v>928.5773929225029</v>
      </c>
      <c r="S150">
        <f t="shared" si="102"/>
        <v>272.47830834791586</v>
      </c>
      <c r="T150">
        <f t="shared" si="103"/>
        <v>276.06354924723075</v>
      </c>
      <c r="V150">
        <f t="shared" si="139"/>
        <v>8.1998457885756366</v>
      </c>
      <c r="W150">
        <f t="shared" si="140"/>
        <v>10.098010136079127</v>
      </c>
      <c r="X150">
        <f t="shared" si="141"/>
        <v>41.758575088522434</v>
      </c>
      <c r="Y150">
        <f t="shared" si="142"/>
        <v>90.247469971531928</v>
      </c>
      <c r="Z150">
        <f t="shared" si="143"/>
        <v>126.00480051846469</v>
      </c>
      <c r="AA150">
        <f t="shared" si="144"/>
        <v>141.70684609090779</v>
      </c>
      <c r="AB150">
        <f t="shared" si="145"/>
        <v>56.634886491121058</v>
      </c>
      <c r="AC150">
        <f t="shared" si="146"/>
        <v>74.397355575460978</v>
      </c>
      <c r="AE150">
        <f t="shared" si="114"/>
        <v>7.6506797341447381</v>
      </c>
      <c r="AF150">
        <f t="shared" si="115"/>
        <v>9.4217188341426947</v>
      </c>
      <c r="AG150">
        <f t="shared" si="116"/>
        <v>38.961889332313369</v>
      </c>
      <c r="AH150">
        <f t="shared" si="117"/>
        <v>84.203350571666221</v>
      </c>
      <c r="AI150">
        <f t="shared" si="118"/>
        <v>117.56591509009644</v>
      </c>
      <c r="AJ150">
        <f t="shared" si="119"/>
        <v>131.23976532401014</v>
      </c>
      <c r="AK150">
        <f t="shared" si="120"/>
        <v>52.066978645794975</v>
      </c>
      <c r="AL150">
        <f t="shared" si="121"/>
        <v>66.924010467568067</v>
      </c>
      <c r="AW150">
        <f t="shared" ref="AW150:BD150" si="167">AW149+AN273/B$72-AW149/B$73</f>
        <v>0.38136384392492911</v>
      </c>
      <c r="AX150">
        <f t="shared" si="167"/>
        <v>0.46964492513425399</v>
      </c>
      <c r="AY150">
        <f t="shared" si="167"/>
        <v>1.2947569278090865</v>
      </c>
      <c r="AZ150">
        <f t="shared" si="167"/>
        <v>5.0367467301584217</v>
      </c>
      <c r="BA150">
        <f t="shared" si="167"/>
        <v>8.7904717328341686</v>
      </c>
      <c r="BB150">
        <f t="shared" si="167"/>
        <v>15.584691522298519</v>
      </c>
      <c r="BC150">
        <f t="shared" si="167"/>
        <v>7.9734580432618047</v>
      </c>
      <c r="BD150">
        <f t="shared" si="167"/>
        <v>9.0269893408027428</v>
      </c>
      <c r="BF150">
        <f t="shared" si="123"/>
        <v>0.36673906322203009</v>
      </c>
      <c r="BG150">
        <f t="shared" si="124"/>
        <v>0.45163468596834638</v>
      </c>
      <c r="BH150">
        <f t="shared" si="125"/>
        <v>1.2451047742701307</v>
      </c>
      <c r="BI150">
        <f t="shared" si="126"/>
        <v>4.8435943966112749</v>
      </c>
      <c r="BJ150">
        <f t="shared" si="127"/>
        <v>8.4533691904310189</v>
      </c>
      <c r="BK150">
        <f t="shared" si="128"/>
        <v>14.987099697719255</v>
      </c>
      <c r="BL150">
        <f t="shared" si="129"/>
        <v>7.6092855884939308</v>
      </c>
      <c r="BM150">
        <f t="shared" si="130"/>
        <v>8.6138767499707143</v>
      </c>
      <c r="BO150">
        <f t="shared" si="131"/>
        <v>0.35267508652553164</v>
      </c>
      <c r="BP150">
        <f t="shared" si="132"/>
        <v>0.43431507010036413</v>
      </c>
      <c r="BQ150">
        <f t="shared" si="133"/>
        <v>1.1973565895630311</v>
      </c>
      <c r="BR150">
        <f t="shared" si="134"/>
        <v>4.657848711047393</v>
      </c>
      <c r="BS150">
        <f t="shared" si="135"/>
        <v>8.1291932320353801</v>
      </c>
      <c r="BT150">
        <f t="shared" si="136"/>
        <v>14.412472181656275</v>
      </c>
      <c r="BU150">
        <f t="shared" si="137"/>
        <v>7.2617067516577665</v>
      </c>
      <c r="BV150">
        <f t="shared" si="138"/>
        <v>8.2191444134538099</v>
      </c>
    </row>
    <row r="151" spans="1:74" hidden="1" x14ac:dyDescent="0.35">
      <c r="A151" s="9">
        <v>55</v>
      </c>
      <c r="B151" s="16">
        <f t="shared" si="105"/>
        <v>488.24616554516427</v>
      </c>
      <c r="C151" s="16">
        <f t="shared" si="106"/>
        <v>862.69059325649266</v>
      </c>
      <c r="D151" s="16">
        <f t="shared" si="107"/>
        <v>2672.5053271945835</v>
      </c>
      <c r="E151" s="16">
        <f t="shared" si="108"/>
        <v>1732.7232341151682</v>
      </c>
      <c r="F151" s="16">
        <f t="shared" si="109"/>
        <v>1398.6600682158457</v>
      </c>
      <c r="G151" s="16">
        <f t="shared" si="110"/>
        <v>950.79516448268805</v>
      </c>
      <c r="H151" s="16">
        <f t="shared" si="111"/>
        <v>278.99780888295089</v>
      </c>
      <c r="I151" s="16">
        <f t="shared" si="112"/>
        <v>282.66883268404257</v>
      </c>
      <c r="J151" s="16">
        <f t="shared" si="24"/>
        <v>8667.2871943769369</v>
      </c>
      <c r="L151">
        <v>55</v>
      </c>
      <c r="M151">
        <f t="shared" si="96"/>
        <v>488.24616554516427</v>
      </c>
      <c r="N151">
        <f t="shared" si="97"/>
        <v>862.69059325649266</v>
      </c>
      <c r="O151">
        <f t="shared" si="98"/>
        <v>2672.5053271945835</v>
      </c>
      <c r="P151">
        <f t="shared" si="99"/>
        <v>1732.7232341151682</v>
      </c>
      <c r="Q151">
        <f t="shared" si="100"/>
        <v>1398.6600682158457</v>
      </c>
      <c r="R151">
        <f t="shared" si="101"/>
        <v>950.79516448268805</v>
      </c>
      <c r="S151">
        <f t="shared" si="102"/>
        <v>278.99780888295089</v>
      </c>
      <c r="T151">
        <f t="shared" si="103"/>
        <v>282.66883268404257</v>
      </c>
      <c r="V151">
        <f t="shared" si="139"/>
        <v>8.3960408523214092</v>
      </c>
      <c r="W151">
        <f t="shared" si="140"/>
        <v>10.339621965549599</v>
      </c>
      <c r="X151">
        <f t="shared" si="141"/>
        <v>42.757719037404975</v>
      </c>
      <c r="Y151">
        <f t="shared" si="142"/>
        <v>92.406792058860489</v>
      </c>
      <c r="Z151">
        <f t="shared" si="143"/>
        <v>129.01967671338494</v>
      </c>
      <c r="AA151">
        <f t="shared" si="144"/>
        <v>145.09741974097847</v>
      </c>
      <c r="AB151">
        <f t="shared" si="145"/>
        <v>57.989971300860297</v>
      </c>
      <c r="AC151">
        <f t="shared" si="146"/>
        <v>76.177448088004581</v>
      </c>
      <c r="AE151">
        <f t="shared" si="114"/>
        <v>7.8337350856217043</v>
      </c>
      <c r="AF151">
        <f t="shared" si="115"/>
        <v>9.6471492681215061</v>
      </c>
      <c r="AG151">
        <f t="shared" si="116"/>
        <v>39.894117917716386</v>
      </c>
      <c r="AH151">
        <f t="shared" si="117"/>
        <v>86.218057038288123</v>
      </c>
      <c r="AI151">
        <f t="shared" si="118"/>
        <v>120.37887689955252</v>
      </c>
      <c r="AJ151">
        <f t="shared" si="119"/>
        <v>134.37988955407943</v>
      </c>
      <c r="AK151">
        <f t="shared" si="120"/>
        <v>53.312771694520265</v>
      </c>
      <c r="AL151">
        <f t="shared" si="121"/>
        <v>68.525441562116555</v>
      </c>
      <c r="AW151">
        <f t="shared" ref="AW151:BD151" si="168">AW150+AN274/B$72-AW150/B$73</f>
        <v>0.39048862394020567</v>
      </c>
      <c r="AX151">
        <f t="shared" si="168"/>
        <v>0.48088198049596975</v>
      </c>
      <c r="AY151">
        <f t="shared" si="168"/>
        <v>1.3257361942700121</v>
      </c>
      <c r="AZ151">
        <f t="shared" si="168"/>
        <v>5.1572594810064185</v>
      </c>
      <c r="BA151">
        <f t="shared" si="168"/>
        <v>9.0007987527401454</v>
      </c>
      <c r="BB151">
        <f t="shared" si="168"/>
        <v>15.957561434253147</v>
      </c>
      <c r="BC151">
        <f t="shared" si="168"/>
        <v>8.1642474079700929</v>
      </c>
      <c r="BD151">
        <f t="shared" si="168"/>
        <v>9.2432651019783414</v>
      </c>
      <c r="BF151">
        <f t="shared" si="123"/>
        <v>0.37551393164376956</v>
      </c>
      <c r="BG151">
        <f t="shared" si="124"/>
        <v>0.46244082946789089</v>
      </c>
      <c r="BH151">
        <f t="shared" si="125"/>
        <v>1.2748960663935041</v>
      </c>
      <c r="BI151">
        <f t="shared" si="126"/>
        <v>4.9594857967395622</v>
      </c>
      <c r="BJ151">
        <f t="shared" si="127"/>
        <v>8.6556307158729098</v>
      </c>
      <c r="BK151">
        <f t="shared" si="128"/>
        <v>15.345654792466814</v>
      </c>
      <c r="BL151">
        <f t="shared" si="129"/>
        <v>7.7913718158778673</v>
      </c>
      <c r="BM151">
        <f t="shared" si="130"/>
        <v>8.8204330453867286</v>
      </c>
      <c r="BO151">
        <f t="shared" si="131"/>
        <v>0.36111347254343074</v>
      </c>
      <c r="BP151">
        <f t="shared" si="132"/>
        <v>0.44470683962115343</v>
      </c>
      <c r="BQ151">
        <f t="shared" si="133"/>
        <v>1.2260055003872907</v>
      </c>
      <c r="BR151">
        <f t="shared" si="134"/>
        <v>4.7692961223857218</v>
      </c>
      <c r="BS151">
        <f t="shared" si="135"/>
        <v>8.3236988070727644</v>
      </c>
      <c r="BT151">
        <f t="shared" si="136"/>
        <v>14.757248691294064</v>
      </c>
      <c r="BU151">
        <f t="shared" si="137"/>
        <v>7.4354961700758491</v>
      </c>
      <c r="BV151">
        <f t="shared" si="138"/>
        <v>8.416510581712263</v>
      </c>
    </row>
    <row r="152" spans="1:74" hidden="1" x14ac:dyDescent="0.35">
      <c r="A152" s="9">
        <v>56</v>
      </c>
      <c r="B152" s="16">
        <f t="shared" si="105"/>
        <v>499.92827395518901</v>
      </c>
      <c r="C152" s="16">
        <f t="shared" si="106"/>
        <v>883.33191262758896</v>
      </c>
      <c r="D152" s="16">
        <f t="shared" si="107"/>
        <v>2736.4494995441928</v>
      </c>
      <c r="E152" s="16">
        <f t="shared" si="108"/>
        <v>1774.1815436605191</v>
      </c>
      <c r="F152" s="16">
        <f t="shared" si="109"/>
        <v>1432.1253562174957</v>
      </c>
      <c r="G152" s="16">
        <f t="shared" si="110"/>
        <v>973.54453349168364</v>
      </c>
      <c r="H152" s="16">
        <f t="shared" si="111"/>
        <v>285.67329940296503</v>
      </c>
      <c r="I152" s="16">
        <f t="shared" si="112"/>
        <v>289.43215860563583</v>
      </c>
      <c r="J152" s="16">
        <f t="shared" si="24"/>
        <v>8874.6665775052697</v>
      </c>
      <c r="L152">
        <v>56</v>
      </c>
      <c r="M152">
        <f t="shared" si="96"/>
        <v>499.92827395518901</v>
      </c>
      <c r="N152">
        <f t="shared" si="97"/>
        <v>883.33191262758896</v>
      </c>
      <c r="O152">
        <f t="shared" si="98"/>
        <v>2736.4494995441928</v>
      </c>
      <c r="P152">
        <f t="shared" si="99"/>
        <v>1774.1815436605191</v>
      </c>
      <c r="Q152">
        <f t="shared" si="100"/>
        <v>1432.1253562174957</v>
      </c>
      <c r="R152">
        <f t="shared" si="101"/>
        <v>973.54453349168364</v>
      </c>
      <c r="S152">
        <f t="shared" si="102"/>
        <v>285.67329940296503</v>
      </c>
      <c r="T152">
        <f t="shared" si="103"/>
        <v>289.43215860563583</v>
      </c>
      <c r="V152">
        <f t="shared" si="139"/>
        <v>8.5969302119454074</v>
      </c>
      <c r="W152">
        <f t="shared" si="140"/>
        <v>10.587014763172681</v>
      </c>
      <c r="X152">
        <f t="shared" si="141"/>
        <v>43.780769180620055</v>
      </c>
      <c r="Y152">
        <f t="shared" si="142"/>
        <v>94.61777954786011</v>
      </c>
      <c r="Z152">
        <f t="shared" si="143"/>
        <v>132.10668887658574</v>
      </c>
      <c r="AA152">
        <f t="shared" si="144"/>
        <v>148.56911864752183</v>
      </c>
      <c r="AB152">
        <f t="shared" si="145"/>
        <v>59.377478743571309</v>
      </c>
      <c r="AC152">
        <f t="shared" si="146"/>
        <v>78.000129942559198</v>
      </c>
      <c r="AE152">
        <f t="shared" si="114"/>
        <v>8.0211703411882738</v>
      </c>
      <c r="AF152">
        <f t="shared" si="115"/>
        <v>9.8779735005975358</v>
      </c>
      <c r="AG152">
        <f t="shared" si="116"/>
        <v>40.848651624279249</v>
      </c>
      <c r="AH152">
        <f t="shared" si="117"/>
        <v>88.28096871181225</v>
      </c>
      <c r="AI152">
        <f t="shared" si="118"/>
        <v>123.25914350416335</v>
      </c>
      <c r="AJ152">
        <f t="shared" si="119"/>
        <v>137.59514861014912</v>
      </c>
      <c r="AK152">
        <f t="shared" si="120"/>
        <v>54.588371587158463</v>
      </c>
      <c r="AL152">
        <f t="shared" si="121"/>
        <v>70.165157246235424</v>
      </c>
      <c r="AW152">
        <f t="shared" ref="AW152:BD152" si="169">AW151+AN275/B$72-AW151/B$73</f>
        <v>0.3998317264245132</v>
      </c>
      <c r="AX152">
        <f t="shared" si="169"/>
        <v>0.49238789731704108</v>
      </c>
      <c r="AY152">
        <f t="shared" si="169"/>
        <v>1.3574566807856892</v>
      </c>
      <c r="AZ152">
        <f t="shared" si="169"/>
        <v>5.2806556593201499</v>
      </c>
      <c r="BA152">
        <f t="shared" si="169"/>
        <v>9.2161581256686524</v>
      </c>
      <c r="BB152">
        <f t="shared" si="169"/>
        <v>16.339358319211122</v>
      </c>
      <c r="BC152">
        <f t="shared" si="169"/>
        <v>8.3595990469415611</v>
      </c>
      <c r="BD152">
        <f t="shared" si="169"/>
        <v>9.4646625561209472</v>
      </c>
      <c r="BF152">
        <f t="shared" si="123"/>
        <v>0.38449874702163117</v>
      </c>
      <c r="BG152">
        <f t="shared" si="124"/>
        <v>0.47350552008473829</v>
      </c>
      <c r="BH152">
        <f t="shared" si="125"/>
        <v>1.3054001431194089</v>
      </c>
      <c r="BI152">
        <f t="shared" si="126"/>
        <v>5.0781500072996764</v>
      </c>
      <c r="BJ152">
        <f t="shared" si="127"/>
        <v>8.8627315379932501</v>
      </c>
      <c r="BK152">
        <f t="shared" si="128"/>
        <v>15.712798777538614</v>
      </c>
      <c r="BL152">
        <f t="shared" si="129"/>
        <v>7.9778096119239805</v>
      </c>
      <c r="BM152">
        <f t="shared" si="130"/>
        <v>9.031849073682535</v>
      </c>
      <c r="BO152">
        <f t="shared" si="131"/>
        <v>0.36975374800363409</v>
      </c>
      <c r="BP152">
        <f t="shared" si="132"/>
        <v>0.45534723352919582</v>
      </c>
      <c r="BQ152">
        <f t="shared" si="133"/>
        <v>1.2553398399910187</v>
      </c>
      <c r="BR152">
        <f t="shared" si="134"/>
        <v>4.8834099269980262</v>
      </c>
      <c r="BS152">
        <f t="shared" si="135"/>
        <v>8.5228579523528509</v>
      </c>
      <c r="BT152">
        <f t="shared" si="136"/>
        <v>15.110292351997714</v>
      </c>
      <c r="BU152">
        <f t="shared" si="137"/>
        <v>7.6134339929768577</v>
      </c>
      <c r="BV152">
        <f t="shared" si="138"/>
        <v>8.6184718135494958</v>
      </c>
    </row>
    <row r="153" spans="1:74" hidden="1" x14ac:dyDescent="0.35">
      <c r="A153" s="9">
        <v>57</v>
      </c>
      <c r="B153" s="16">
        <f t="shared" si="105"/>
        <v>511.88989640246416</v>
      </c>
      <c r="C153" s="16">
        <f t="shared" si="106"/>
        <v>904.46711018480448</v>
      </c>
      <c r="D153" s="16">
        <f t="shared" si="107"/>
        <v>2801.9236434661202</v>
      </c>
      <c r="E153" s="16">
        <f t="shared" si="108"/>
        <v>1816.6318127967136</v>
      </c>
      <c r="F153" s="16">
        <f t="shared" si="109"/>
        <v>1466.3913573634493</v>
      </c>
      <c r="G153" s="16">
        <f t="shared" si="110"/>
        <v>996.83821931006162</v>
      </c>
      <c r="H153" s="16">
        <f t="shared" si="111"/>
        <v>292.50851222997943</v>
      </c>
      <c r="I153" s="16">
        <f t="shared" si="112"/>
        <v>296.35730844353196</v>
      </c>
      <c r="J153" s="16">
        <f t="shared" si="24"/>
        <v>9087.0078601971236</v>
      </c>
      <c r="L153">
        <v>57</v>
      </c>
      <c r="M153">
        <f t="shared" si="96"/>
        <v>511.88989640246416</v>
      </c>
      <c r="N153">
        <f t="shared" si="97"/>
        <v>904.46711018480448</v>
      </c>
      <c r="O153">
        <f t="shared" si="98"/>
        <v>2801.9236434661202</v>
      </c>
      <c r="P153">
        <f t="shared" si="99"/>
        <v>1816.6318127967136</v>
      </c>
      <c r="Q153">
        <f t="shared" si="100"/>
        <v>1466.3913573634493</v>
      </c>
      <c r="R153">
        <f t="shared" si="101"/>
        <v>996.83821931006162</v>
      </c>
      <c r="S153">
        <f t="shared" si="102"/>
        <v>292.50851222997943</v>
      </c>
      <c r="T153">
        <f t="shared" si="103"/>
        <v>296.35730844353196</v>
      </c>
      <c r="V153">
        <f t="shared" si="139"/>
        <v>8.8026261863783901</v>
      </c>
      <c r="W153">
        <f t="shared" si="140"/>
        <v>10.840326848342485</v>
      </c>
      <c r="X153">
        <f t="shared" si="141"/>
        <v>44.828297514108208</v>
      </c>
      <c r="Y153">
        <f t="shared" si="142"/>
        <v>96.881668620233768</v>
      </c>
      <c r="Z153">
        <f t="shared" si="143"/>
        <v>135.2675629825342</v>
      </c>
      <c r="AA153">
        <f t="shared" si="144"/>
        <v>152.12388383982389</v>
      </c>
      <c r="AB153">
        <f t="shared" si="145"/>
        <v>60.798184597096736</v>
      </c>
      <c r="AC153">
        <f t="shared" si="146"/>
        <v>79.866420665629349</v>
      </c>
      <c r="AE153">
        <f t="shared" si="114"/>
        <v>8.2130902981073195</v>
      </c>
      <c r="AF153">
        <f t="shared" si="115"/>
        <v>10.114320588122583</v>
      </c>
      <c r="AG153">
        <f t="shared" si="116"/>
        <v>41.82602414305952</v>
      </c>
      <c r="AH153">
        <f t="shared" si="117"/>
        <v>90.393238990494879</v>
      </c>
      <c r="AI153">
        <f t="shared" si="118"/>
        <v>126.20832529497079</v>
      </c>
      <c r="AJ153">
        <f t="shared" si="119"/>
        <v>140.88733962136092</v>
      </c>
      <c r="AK153">
        <f t="shared" si="120"/>
        <v>55.894491720725604</v>
      </c>
      <c r="AL153">
        <f t="shared" si="121"/>
        <v>71.844079966876237</v>
      </c>
      <c r="AW153">
        <f t="shared" ref="AW153:BD153" si="170">AW152+AN276/B$72-AW152/B$73</f>
        <v>0.40939837608677815</v>
      </c>
      <c r="AX153">
        <f t="shared" si="170"/>
        <v>0.50416910976282414</v>
      </c>
      <c r="AY153">
        <f t="shared" si="170"/>
        <v>1.3899361256084086</v>
      </c>
      <c r="AZ153">
        <f t="shared" si="170"/>
        <v>5.4070042688502911</v>
      </c>
      <c r="BA153">
        <f t="shared" si="170"/>
        <v>9.4366702816417316</v>
      </c>
      <c r="BB153">
        <f t="shared" si="170"/>
        <v>16.730294298839262</v>
      </c>
      <c r="BC153">
        <f t="shared" si="170"/>
        <v>8.5596227685979844</v>
      </c>
      <c r="BD153">
        <f t="shared" si="170"/>
        <v>9.6913138185976067</v>
      </c>
      <c r="BF153">
        <f t="shared" si="123"/>
        <v>0.39369853466336036</v>
      </c>
      <c r="BG153">
        <f t="shared" si="124"/>
        <v>0.48483494642411995</v>
      </c>
      <c r="BH153">
        <f t="shared" si="125"/>
        <v>1.3366340657191771</v>
      </c>
      <c r="BI153">
        <f t="shared" si="126"/>
        <v>5.1996533985119608</v>
      </c>
      <c r="BJ153">
        <f t="shared" si="127"/>
        <v>9.0747874905984922</v>
      </c>
      <c r="BK153">
        <f t="shared" si="128"/>
        <v>16.08873450254212</v>
      </c>
      <c r="BL153">
        <f t="shared" si="129"/>
        <v>8.1687043294327708</v>
      </c>
      <c r="BM153">
        <f t="shared" si="130"/>
        <v>9.2482558149017393</v>
      </c>
      <c r="BO153">
        <f t="shared" si="131"/>
        <v>0.37860074741443228</v>
      </c>
      <c r="BP153">
        <f t="shared" si="132"/>
        <v>0.46624220546252126</v>
      </c>
      <c r="BQ153">
        <f t="shared" si="133"/>
        <v>1.285376021868053</v>
      </c>
      <c r="BR153">
        <f t="shared" si="134"/>
        <v>5.0002539751790156</v>
      </c>
      <c r="BS153">
        <f t="shared" si="135"/>
        <v>8.7267821037370901</v>
      </c>
      <c r="BT153">
        <f t="shared" si="136"/>
        <v>15.471796207322253</v>
      </c>
      <c r="BU153">
        <f t="shared" si="137"/>
        <v>7.7956218024504196</v>
      </c>
      <c r="BV153">
        <f t="shared" si="138"/>
        <v>8.8251604436160136</v>
      </c>
    </row>
    <row r="154" spans="1:74" hidden="1" x14ac:dyDescent="0.35">
      <c r="A154" s="9">
        <v>58</v>
      </c>
      <c r="B154" s="16">
        <f t="shared" si="105"/>
        <v>524.13772072913935</v>
      </c>
      <c r="C154" s="16">
        <f t="shared" si="106"/>
        <v>926.10800279208763</v>
      </c>
      <c r="D154" s="16">
        <f t="shared" si="107"/>
        <v>2868.964366096342</v>
      </c>
      <c r="E154" s="16">
        <f t="shared" si="108"/>
        <v>1860.0977758207034</v>
      </c>
      <c r="F154" s="16">
        <f t="shared" si="109"/>
        <v>1501.4772300586615</v>
      </c>
      <c r="G154" s="16">
        <f t="shared" si="110"/>
        <v>1020.689245630429</v>
      </c>
      <c r="H154" s="16">
        <f t="shared" si="111"/>
        <v>299.50726898807949</v>
      </c>
      <c r="I154" s="16">
        <f t="shared" si="112"/>
        <v>303.44815410634391</v>
      </c>
      <c r="J154" s="16">
        <f t="shared" si="24"/>
        <v>9304.4297642217862</v>
      </c>
      <c r="L154">
        <v>58</v>
      </c>
      <c r="M154">
        <f t="shared" si="96"/>
        <v>524.13772072913935</v>
      </c>
      <c r="N154">
        <f t="shared" si="97"/>
        <v>926.10800279208763</v>
      </c>
      <c r="O154">
        <f t="shared" si="98"/>
        <v>2868.964366096342</v>
      </c>
      <c r="P154">
        <f t="shared" si="99"/>
        <v>1860.0977758207034</v>
      </c>
      <c r="Q154">
        <f t="shared" si="100"/>
        <v>1501.4772300586615</v>
      </c>
      <c r="R154">
        <f t="shared" si="101"/>
        <v>1020.689245630429</v>
      </c>
      <c r="S154">
        <f t="shared" si="102"/>
        <v>299.50726898807949</v>
      </c>
      <c r="T154">
        <f t="shared" si="103"/>
        <v>303.44815410634391</v>
      </c>
      <c r="V154">
        <f t="shared" si="139"/>
        <v>9.0132437819604299</v>
      </c>
      <c r="W154">
        <f t="shared" si="140"/>
        <v>11.099699849964932</v>
      </c>
      <c r="X154">
        <f t="shared" si="141"/>
        <v>45.900889719723871</v>
      </c>
      <c r="Y154">
        <f t="shared" si="142"/>
        <v>99.199725035300588</v>
      </c>
      <c r="Z154">
        <f t="shared" si="143"/>
        <v>138.50406630238547</v>
      </c>
      <c r="AA154">
        <f t="shared" si="144"/>
        <v>155.763702798114</v>
      </c>
      <c r="AB154">
        <f t="shared" si="145"/>
        <v>62.252883197801083</v>
      </c>
      <c r="AC154">
        <f t="shared" si="146"/>
        <v>81.777364069372979</v>
      </c>
      <c r="AE154">
        <f t="shared" si="114"/>
        <v>8.409602260864343</v>
      </c>
      <c r="AF154">
        <f t="shared" si="115"/>
        <v>10.35632267486255</v>
      </c>
      <c r="AG154">
        <f t="shared" si="116"/>
        <v>42.82678193340908</v>
      </c>
      <c r="AH154">
        <f t="shared" si="117"/>
        <v>92.556048867074509</v>
      </c>
      <c r="AI154">
        <f t="shared" si="118"/>
        <v>129.22807119082526</v>
      </c>
      <c r="AJ154">
        <f t="shared" si="119"/>
        <v>144.2583028868998</v>
      </c>
      <c r="AK154">
        <f t="shared" si="120"/>
        <v>57.231862505190463</v>
      </c>
      <c r="AL154">
        <f t="shared" si="121"/>
        <v>73.563152973751897</v>
      </c>
      <c r="AW154">
        <f t="shared" ref="AW154:BD154" si="171">AW153+AN277/B$72-AW153/B$73</f>
        <v>0.41919392234811848</v>
      </c>
      <c r="AX154">
        <f t="shared" si="171"/>
        <v>0.51623220558021865</v>
      </c>
      <c r="AY154">
        <f t="shared" si="171"/>
        <v>1.4231926903970762</v>
      </c>
      <c r="AZ154">
        <f t="shared" si="171"/>
        <v>5.536375960445767</v>
      </c>
      <c r="BA154">
        <f t="shared" si="171"/>
        <v>9.6624585253089297</v>
      </c>
      <c r="BB154">
        <f t="shared" si="171"/>
        <v>17.13058696598765</v>
      </c>
      <c r="BC154">
        <f t="shared" si="171"/>
        <v>8.7644308532428781</v>
      </c>
      <c r="BD154">
        <f t="shared" si="171"/>
        <v>9.9233524713156172</v>
      </c>
      <c r="BF154">
        <f t="shared" si="123"/>
        <v>0.403118439517411</v>
      </c>
      <c r="BG154">
        <f t="shared" si="124"/>
        <v>0.49643544442734255</v>
      </c>
      <c r="BH154">
        <f t="shared" si="125"/>
        <v>1.3686153016527158</v>
      </c>
      <c r="BI154">
        <f t="shared" si="126"/>
        <v>5.3240639207149592</v>
      </c>
      <c r="BJ154">
        <f t="shared" si="127"/>
        <v>9.2919171652244366</v>
      </c>
      <c r="BK154">
        <f t="shared" si="128"/>
        <v>16.473670380320407</v>
      </c>
      <c r="BL154">
        <f t="shared" si="129"/>
        <v>8.3641635490153767</v>
      </c>
      <c r="BM154">
        <f t="shared" si="130"/>
        <v>9.469784816749673</v>
      </c>
      <c r="BO154">
        <f t="shared" si="131"/>
        <v>0.38765941976378915</v>
      </c>
      <c r="BP154">
        <f t="shared" si="132"/>
        <v>0.47739785003948049</v>
      </c>
      <c r="BQ154">
        <f t="shared" si="133"/>
        <v>1.3161308481787275</v>
      </c>
      <c r="BR154">
        <f t="shared" si="134"/>
        <v>5.1198936291787831</v>
      </c>
      <c r="BS154">
        <f t="shared" si="135"/>
        <v>8.9355853358539328</v>
      </c>
      <c r="BT154">
        <f t="shared" si="136"/>
        <v>15.841959184454176</v>
      </c>
      <c r="BU154">
        <f t="shared" si="137"/>
        <v>7.9821630659415952</v>
      </c>
      <c r="BV154">
        <f t="shared" si="138"/>
        <v>9.0367081292588765</v>
      </c>
    </row>
    <row r="155" spans="1:74" hidden="1" x14ac:dyDescent="0.35">
      <c r="A155" s="9">
        <v>59</v>
      </c>
      <c r="B155" s="16">
        <f t="shared" si="105"/>
        <v>536.6785947952045</v>
      </c>
      <c r="C155" s="16">
        <f t="shared" si="106"/>
        <v>948.26669005167628</v>
      </c>
      <c r="D155" s="16">
        <f t="shared" si="107"/>
        <v>2937.6091504579617</v>
      </c>
      <c r="E155" s="16">
        <f t="shared" si="108"/>
        <v>1904.6037349123028</v>
      </c>
      <c r="F155" s="16">
        <f t="shared" si="109"/>
        <v>1537.4025911050585</v>
      </c>
      <c r="G155" s="16">
        <f t="shared" si="110"/>
        <v>1045.1109477590821</v>
      </c>
      <c r="H155" s="16">
        <f t="shared" si="111"/>
        <v>306.6734827401167</v>
      </c>
      <c r="I155" s="16">
        <f t="shared" si="112"/>
        <v>310.7086601445921</v>
      </c>
      <c r="J155" s="16">
        <f t="shared" si="24"/>
        <v>9527.0538519659931</v>
      </c>
      <c r="L155">
        <v>59</v>
      </c>
      <c r="M155">
        <f t="shared" si="96"/>
        <v>536.6785947952045</v>
      </c>
      <c r="N155">
        <f t="shared" si="97"/>
        <v>948.26669005167628</v>
      </c>
      <c r="O155">
        <f t="shared" si="98"/>
        <v>2937.6091504579617</v>
      </c>
      <c r="P155">
        <f t="shared" si="99"/>
        <v>1904.6037349123028</v>
      </c>
      <c r="Q155">
        <f t="shared" si="100"/>
        <v>1537.4025911050585</v>
      </c>
      <c r="R155">
        <f t="shared" si="101"/>
        <v>1045.1109477590821</v>
      </c>
      <c r="S155">
        <f t="shared" si="102"/>
        <v>306.6734827401167</v>
      </c>
      <c r="T155">
        <f t="shared" si="103"/>
        <v>310.7086601445921</v>
      </c>
      <c r="V155">
        <f t="shared" si="139"/>
        <v>9.2289007567448458</v>
      </c>
      <c r="W155">
        <f t="shared" si="140"/>
        <v>11.365278785647266</v>
      </c>
      <c r="X155">
        <f t="shared" si="141"/>
        <v>46.999145492709935</v>
      </c>
      <c r="Y155">
        <f t="shared" si="142"/>
        <v>101.57324483772467</v>
      </c>
      <c r="Z155">
        <f t="shared" si="143"/>
        <v>141.818008392124</v>
      </c>
      <c r="AA155">
        <f t="shared" si="144"/>
        <v>159.49061056241294</v>
      </c>
      <c r="AB155">
        <f t="shared" si="145"/>
        <v>63.742387885504691</v>
      </c>
      <c r="AC155">
        <f t="shared" si="146"/>
        <v>83.734028855868118</v>
      </c>
      <c r="AE155">
        <f t="shared" si="114"/>
        <v>8.6108161012297053</v>
      </c>
      <c r="AF155">
        <f t="shared" si="115"/>
        <v>10.604115066563343</v>
      </c>
      <c r="AG155">
        <f t="shared" si="116"/>
        <v>43.851484528847344</v>
      </c>
      <c r="AH155">
        <f t="shared" si="117"/>
        <v>94.770607589816549</v>
      </c>
      <c r="AI155">
        <f t="shared" si="118"/>
        <v>132.32006956134532</v>
      </c>
      <c r="AJ155">
        <f t="shared" si="119"/>
        <v>147.70992286026407</v>
      </c>
      <c r="AK155">
        <f t="shared" si="120"/>
        <v>58.601231784993352</v>
      </c>
      <c r="AL155">
        <f t="shared" si="121"/>
        <v>75.323341065670704</v>
      </c>
      <c r="AW155">
        <f t="shared" ref="AW155:BD155" si="172">AW154+AN278/B$72-AW154/B$73</f>
        <v>0.42922384241604467</v>
      </c>
      <c r="AX155">
        <f t="shared" si="172"/>
        <v>0.52858392988350889</v>
      </c>
      <c r="AY155">
        <f t="shared" si="172"/>
        <v>1.4572449706543393</v>
      </c>
      <c r="AZ155">
        <f t="shared" si="172"/>
        <v>5.6688430726553394</v>
      </c>
      <c r="BA155">
        <f t="shared" si="172"/>
        <v>9.89364910680791</v>
      </c>
      <c r="BB155">
        <f t="shared" si="172"/>
        <v>17.540459409824088</v>
      </c>
      <c r="BC155">
        <f t="shared" si="172"/>
        <v>8.9741381491235188</v>
      </c>
      <c r="BD155">
        <f t="shared" si="172"/>
        <v>10.160913890970466</v>
      </c>
      <c r="BF155">
        <f t="shared" si="123"/>
        <v>0.41276372921583554</v>
      </c>
      <c r="BG155">
        <f t="shared" si="124"/>
        <v>0.50831350111906826</v>
      </c>
      <c r="BH155">
        <f t="shared" si="125"/>
        <v>1.4013617348993321</v>
      </c>
      <c r="BI155">
        <f t="shared" si="126"/>
        <v>5.4514511445534453</v>
      </c>
      <c r="BJ155">
        <f t="shared" si="127"/>
        <v>9.5142419812751307</v>
      </c>
      <c r="BK155">
        <f t="shared" si="128"/>
        <v>16.86782033172075</v>
      </c>
      <c r="BL155">
        <f t="shared" si="129"/>
        <v>8.5642972011291274</v>
      </c>
      <c r="BM155">
        <f t="shared" si="130"/>
        <v>9.6965686440326451</v>
      </c>
      <c r="BO155">
        <f t="shared" si="131"/>
        <v>0.39693483161596221</v>
      </c>
      <c r="BP155">
        <f t="shared" si="132"/>
        <v>0.48882040667219773</v>
      </c>
      <c r="BQ155">
        <f t="shared" si="133"/>
        <v>1.3476215202631205</v>
      </c>
      <c r="BR155">
        <f t="shared" si="134"/>
        <v>5.2423958041004877</v>
      </c>
      <c r="BS155">
        <f t="shared" si="135"/>
        <v>9.1493844334762358</v>
      </c>
      <c r="BT155">
        <f t="shared" si="136"/>
        <v>16.220985901973915</v>
      </c>
      <c r="BU155">
        <f t="shared" si="137"/>
        <v>8.173163307478486</v>
      </c>
      <c r="BV155">
        <f t="shared" si="138"/>
        <v>9.2532464730042747</v>
      </c>
    </row>
    <row r="156" spans="1:74" hidden="1" x14ac:dyDescent="0.35">
      <c r="A156" s="9">
        <v>60</v>
      </c>
      <c r="B156" s="16">
        <f t="shared" si="105"/>
        <v>549.51953030718528</v>
      </c>
      <c r="C156" s="16">
        <f t="shared" si="106"/>
        <v>970.95556106908577</v>
      </c>
      <c r="D156" s="16">
        <f t="shared" si="107"/>
        <v>3007.8963764182772</v>
      </c>
      <c r="E156" s="16">
        <f t="shared" si="108"/>
        <v>1950.1745737217382</v>
      </c>
      <c r="F156" s="16">
        <f t="shared" si="109"/>
        <v>1574.1875266694544</v>
      </c>
      <c r="G156" s="16">
        <f t="shared" si="110"/>
        <v>1070.1169800718867</v>
      </c>
      <c r="H156" s="16">
        <f t="shared" si="111"/>
        <v>314.01116017553426</v>
      </c>
      <c r="I156" s="16">
        <f t="shared" si="112"/>
        <v>318.1428859673178</v>
      </c>
      <c r="J156" s="16">
        <f t="shared" si="24"/>
        <v>9755.0045944004796</v>
      </c>
      <c r="L156">
        <v>60</v>
      </c>
      <c r="M156">
        <f t="shared" si="96"/>
        <v>549.51953030718528</v>
      </c>
      <c r="N156">
        <f t="shared" si="97"/>
        <v>970.95556106908577</v>
      </c>
      <c r="O156">
        <f t="shared" si="98"/>
        <v>3007.8963764182772</v>
      </c>
      <c r="P156">
        <f t="shared" si="99"/>
        <v>1950.1745737217382</v>
      </c>
      <c r="Q156">
        <f t="shared" si="100"/>
        <v>1574.1875266694544</v>
      </c>
      <c r="R156">
        <f t="shared" si="101"/>
        <v>1070.1169800718867</v>
      </c>
      <c r="S156">
        <f t="shared" si="102"/>
        <v>314.01116017553426</v>
      </c>
      <c r="T156">
        <f t="shared" si="103"/>
        <v>318.1428859673178</v>
      </c>
      <c r="V156">
        <f t="shared" si="139"/>
        <v>9.4497176863396746</v>
      </c>
      <c r="W156">
        <f t="shared" si="140"/>
        <v>11.637212142781019</v>
      </c>
      <c r="X156">
        <f t="shared" si="141"/>
        <v>48.123678877002327</v>
      </c>
      <c r="Y156">
        <f t="shared" si="142"/>
        <v>104.00355508216609</v>
      </c>
      <c r="Z156">
        <f t="shared" si="143"/>
        <v>145.21124210433132</v>
      </c>
      <c r="AA156">
        <f t="shared" si="144"/>
        <v>163.30669086868278</v>
      </c>
      <c r="AB156">
        <f t="shared" si="145"/>
        <v>65.267531458820756</v>
      </c>
      <c r="AC156">
        <f t="shared" si="146"/>
        <v>85.737509230868184</v>
      </c>
      <c r="AE156">
        <f t="shared" si="114"/>
        <v>8.8168443197347521</v>
      </c>
      <c r="AF156">
        <f t="shared" si="115"/>
        <v>10.857836306257985</v>
      </c>
      <c r="AG156">
        <f t="shared" si="116"/>
        <v>44.900704850134872</v>
      </c>
      <c r="AH156">
        <f t="shared" si="117"/>
        <v>97.038153339119262</v>
      </c>
      <c r="AI156">
        <f t="shared" si="118"/>
        <v>135.48604917160489</v>
      </c>
      <c r="AJ156">
        <f t="shared" si="119"/>
        <v>151.24412917090874</v>
      </c>
      <c r="AK156">
        <f t="shared" si="120"/>
        <v>60.003365266950993</v>
      </c>
      <c r="AL156">
        <f t="shared" si="121"/>
        <v>77.125631306427294</v>
      </c>
      <c r="AW156">
        <f t="shared" ref="AW156:BD156" si="173">AW155+AN279/B$72-AW155/B$73</f>
        <v>0.43949374440499761</v>
      </c>
      <c r="AX156">
        <f t="shared" si="173"/>
        <v>0.5412311889972683</v>
      </c>
      <c r="AY156">
        <f t="shared" si="173"/>
        <v>1.4921120063210311</v>
      </c>
      <c r="AZ156">
        <f t="shared" si="173"/>
        <v>5.8044796729411505</v>
      </c>
      <c r="BA156">
        <f t="shared" si="173"/>
        <v>10.130371293693145</v>
      </c>
      <c r="BB156">
        <f t="shared" si="173"/>
        <v>17.960140269615547</v>
      </c>
      <c r="BC156">
        <f t="shared" si="173"/>
        <v>9.1888621621248312</v>
      </c>
      <c r="BD156">
        <f t="shared" si="173"/>
        <v>10.404135535952227</v>
      </c>
      <c r="BF156">
        <f t="shared" si="123"/>
        <v>0.422639797135961</v>
      </c>
      <c r="BG156">
        <f t="shared" si="124"/>
        <v>0.52047575837773263</v>
      </c>
      <c r="BH156">
        <f t="shared" si="125"/>
        <v>1.4348916763523367</v>
      </c>
      <c r="BI156">
        <f t="shared" si="126"/>
        <v>5.5818863014145812</v>
      </c>
      <c r="BJ156">
        <f t="shared" si="127"/>
        <v>9.7418862565947961</v>
      </c>
      <c r="BK156">
        <f t="shared" si="128"/>
        <v>17.271403778582751</v>
      </c>
      <c r="BL156">
        <f t="shared" si="129"/>
        <v>8.769217675126324</v>
      </c>
      <c r="BM156">
        <f t="shared" si="130"/>
        <v>9.9287412675015556</v>
      </c>
      <c r="BO156">
        <f t="shared" si="131"/>
        <v>0.40643217017588623</v>
      </c>
      <c r="BP156">
        <f t="shared" si="132"/>
        <v>0.50051626334032018</v>
      </c>
      <c r="BQ156">
        <f t="shared" si="133"/>
        <v>1.3798656490448473</v>
      </c>
      <c r="BR156">
        <f t="shared" si="134"/>
        <v>5.3678290083722624</v>
      </c>
      <c r="BS156">
        <f t="shared" si="135"/>
        <v>9.3682989621555741</v>
      </c>
      <c r="BT156">
        <f t="shared" si="136"/>
        <v>16.609086559822018</v>
      </c>
      <c r="BU156">
        <f t="shared" si="137"/>
        <v>8.3687302543038076</v>
      </c>
      <c r="BV156">
        <f t="shared" si="138"/>
        <v>9.4749075585184599</v>
      </c>
    </row>
    <row r="157" spans="1:74" hidden="1" x14ac:dyDescent="0.35">
      <c r="A157" s="9"/>
      <c r="B157" s="9"/>
      <c r="C157" s="9"/>
      <c r="D157" s="9"/>
      <c r="E157" s="9"/>
      <c r="F157" s="9"/>
      <c r="G157" s="9"/>
      <c r="H157" s="9"/>
      <c r="I157" s="9"/>
      <c r="J157" s="9"/>
      <c r="AM157" t="s">
        <v>52</v>
      </c>
    </row>
    <row r="158" spans="1:74" hidden="1" x14ac:dyDescent="0.35">
      <c r="A158" s="9"/>
      <c r="B158" s="9"/>
      <c r="C158" s="9"/>
      <c r="D158" s="9"/>
      <c r="E158" s="9"/>
      <c r="F158" s="9"/>
      <c r="G158" s="9"/>
      <c r="H158" s="9"/>
      <c r="I158" s="9"/>
      <c r="J158" s="9"/>
      <c r="AM158">
        <v>0</v>
      </c>
      <c r="AN158">
        <v>0</v>
      </c>
      <c r="AO158">
        <v>0</v>
      </c>
      <c r="AP158">
        <v>0</v>
      </c>
      <c r="AQ158">
        <v>0</v>
      </c>
      <c r="AR158">
        <v>0</v>
      </c>
      <c r="AS158">
        <f>2*($B$25-$B$26*2/3)/9-6*$B$26/18</f>
        <v>83.333333333333343</v>
      </c>
      <c r="AT158">
        <v>0</v>
      </c>
      <c r="AU158">
        <v>0</v>
      </c>
    </row>
    <row r="159" spans="1:74" hidden="1" x14ac:dyDescent="0.35">
      <c r="A159" s="9" t="s">
        <v>51</v>
      </c>
      <c r="B159" s="9"/>
      <c r="C159" s="9"/>
      <c r="D159" s="9"/>
      <c r="E159" s="9"/>
      <c r="F159" s="9"/>
      <c r="G159" s="9"/>
      <c r="H159" s="9"/>
      <c r="I159" s="9"/>
      <c r="J159" s="9"/>
      <c r="AM159">
        <v>1</v>
      </c>
      <c r="AN159">
        <f t="shared" ref="AN159:AN190" si="174">AN158+AE96/B$72*(1-B$66)-AN158/B$72</f>
        <v>0</v>
      </c>
      <c r="AO159">
        <f t="shared" ref="AO159:AO190" si="175">AO158+AF96/C$72*(1-C$66)-AO158/C$72</f>
        <v>0</v>
      </c>
      <c r="AP159">
        <f t="shared" ref="AP159:AP190" si="176">AP158+AG96/D$72*(1-D$66)-AP158/D$72</f>
        <v>0</v>
      </c>
      <c r="AQ159">
        <f t="shared" ref="AQ159:AQ190" si="177">AQ158+AH96/E$72*(1-E$66)-AQ158/E$72</f>
        <v>0</v>
      </c>
      <c r="AR159">
        <f t="shared" ref="AR159:AR190" si="178">AR158+AI96/F$72*(1-F$66)-AR158/F$72</f>
        <v>0</v>
      </c>
      <c r="AS159">
        <f t="shared" ref="AS159:AS190" si="179">AS158+AJ96/G$72*(1-G$66)-AS158/G$72</f>
        <v>102.33333333333334</v>
      </c>
      <c r="AT159">
        <f t="shared" ref="AT159:AT190" si="180">AT158+AK96/H$72*(1-H$66)-AT158/H$72</f>
        <v>0</v>
      </c>
      <c r="AU159">
        <f t="shared" ref="AU159:AU190" si="181">AU158+AL96/I$72*(1-I$66)-AU158/I$72</f>
        <v>0</v>
      </c>
    </row>
    <row r="160" spans="1:74" hidden="1" x14ac:dyDescent="0.35">
      <c r="A160" s="9"/>
      <c r="B160" s="9" t="s">
        <v>25</v>
      </c>
      <c r="C160" s="9" t="s">
        <v>0</v>
      </c>
      <c r="D160" s="9" t="s">
        <v>1</v>
      </c>
      <c r="E160" s="9" t="s">
        <v>2</v>
      </c>
      <c r="F160" s="9" t="s">
        <v>3</v>
      </c>
      <c r="G160" s="9" t="s">
        <v>4</v>
      </c>
      <c r="H160" s="9" t="s">
        <v>5</v>
      </c>
      <c r="I160" s="9" t="s">
        <v>17</v>
      </c>
      <c r="J160" s="9" t="s">
        <v>47</v>
      </c>
      <c r="AM160">
        <v>2</v>
      </c>
      <c r="AN160">
        <f t="shared" si="174"/>
        <v>0</v>
      </c>
      <c r="AO160">
        <f t="shared" si="175"/>
        <v>0</v>
      </c>
      <c r="AP160">
        <f t="shared" si="176"/>
        <v>0</v>
      </c>
      <c r="AQ160">
        <f t="shared" si="177"/>
        <v>0</v>
      </c>
      <c r="AR160">
        <f t="shared" si="178"/>
        <v>0</v>
      </c>
      <c r="AS160">
        <f t="shared" si="179"/>
        <v>120.03333333333335</v>
      </c>
      <c r="AT160">
        <f t="shared" si="180"/>
        <v>0</v>
      </c>
      <c r="AU160">
        <f t="shared" si="181"/>
        <v>0</v>
      </c>
    </row>
    <row r="161" spans="1:47" hidden="1" x14ac:dyDescent="0.35">
      <c r="A161" s="9">
        <v>0</v>
      </c>
      <c r="B161" s="16">
        <f>V96+AE96+AN158+AW96+BF96+BO96+AN220</f>
        <v>0</v>
      </c>
      <c r="C161" s="16">
        <f t="shared" ref="C161:I161" si="182">W96+AF96+AO158+AX96+BG96+BP96+AO220</f>
        <v>0</v>
      </c>
      <c r="D161" s="16">
        <f t="shared" si="182"/>
        <v>0</v>
      </c>
      <c r="E161" s="16">
        <f t="shared" si="182"/>
        <v>0</v>
      </c>
      <c r="F161" s="16">
        <f t="shared" si="182"/>
        <v>0</v>
      </c>
      <c r="G161" s="16">
        <f t="shared" si="182"/>
        <v>700</v>
      </c>
      <c r="H161" s="16">
        <f t="shared" si="182"/>
        <v>0</v>
      </c>
      <c r="I161" s="16">
        <f t="shared" si="182"/>
        <v>0</v>
      </c>
      <c r="J161" s="16">
        <f>SUM(B161:I161)</f>
        <v>700</v>
      </c>
      <c r="AM161">
        <v>3</v>
      </c>
      <c r="AN161">
        <f t="shared" si="174"/>
        <v>7.980000000000001E-2</v>
      </c>
      <c r="AO161">
        <f t="shared" si="175"/>
        <v>9.8272727272727275E-2</v>
      </c>
      <c r="AP161">
        <f t="shared" si="176"/>
        <v>0.4214413502109704</v>
      </c>
      <c r="AQ161">
        <f t="shared" si="177"/>
        <v>0.85876118143459912</v>
      </c>
      <c r="AR161">
        <f t="shared" si="178"/>
        <v>1.1581390728476824</v>
      </c>
      <c r="AS161">
        <f t="shared" si="179"/>
        <v>131.04859995584991</v>
      </c>
      <c r="AT161">
        <f t="shared" si="180"/>
        <v>0.23147976111479759</v>
      </c>
      <c r="AU161">
        <f t="shared" si="181"/>
        <v>0.14039566613162116</v>
      </c>
    </row>
    <row r="162" spans="1:47" hidden="1" x14ac:dyDescent="0.35">
      <c r="A162" s="9">
        <v>1</v>
      </c>
      <c r="B162" s="16">
        <f t="shared" ref="B162:B221" si="183">V97+AE97+AN159+AW97+BF97+BO97+AN221</f>
        <v>0.79800000000000004</v>
      </c>
      <c r="C162" s="16">
        <f t="shared" ref="C162:C221" si="184">W97+AF97+AO159+AX97+BG97+BP97+AO221</f>
        <v>0.98272727272727267</v>
      </c>
      <c r="D162" s="16">
        <f t="shared" ref="D162:D221" si="185">X97+AG97+AP159+AY97+BH97+BQ97+AP221</f>
        <v>4.063898734177215</v>
      </c>
      <c r="E162" s="16">
        <f t="shared" ref="E162:E221" si="186">Y97+AH97+AQ159+AZ97+BI97+BR97+AQ221</f>
        <v>8.7827848101265822</v>
      </c>
      <c r="F162" s="16">
        <f t="shared" ref="F162:F221" si="187">Z97+AI97+AR159+BA97+BJ97+BS97+AR221</f>
        <v>12.262649006622519</v>
      </c>
      <c r="G162" s="16">
        <f t="shared" ref="G162:G221" si="188">AA97+AJ97+AS159+BB97+BK97+BT97+AS221</f>
        <v>672.50403973509935</v>
      </c>
      <c r="H162" s="16">
        <f t="shared" ref="H162:H221" si="189">AB97+AK97+AT159+BC97+BL97+BU97+AT221</f>
        <v>4.5766423357664232</v>
      </c>
      <c r="I162" s="16">
        <f t="shared" ref="I162:I221" si="190">AC97+AL97+AU159+BD97+BM97+BV97+AU221</f>
        <v>4.8276404494382028</v>
      </c>
      <c r="J162" s="16">
        <f t="shared" ref="J162:J221" si="191">SUM(B162:I162)</f>
        <v>708.79838234395754</v>
      </c>
      <c r="AM162">
        <v>4</v>
      </c>
      <c r="AN162">
        <f t="shared" si="174"/>
        <v>0.24326438205880391</v>
      </c>
      <c r="AO162">
        <f t="shared" si="175"/>
        <v>0.29957712121846325</v>
      </c>
      <c r="AP162">
        <f t="shared" si="176"/>
        <v>1.2847327021691692</v>
      </c>
      <c r="AQ162">
        <f t="shared" si="177"/>
        <v>2.6178697761626082</v>
      </c>
      <c r="AR162">
        <f t="shared" si="178"/>
        <v>3.530501076371523</v>
      </c>
      <c r="AS162">
        <f t="shared" si="179"/>
        <v>134.71862409283119</v>
      </c>
      <c r="AT162">
        <f t="shared" si="180"/>
        <v>0.74773611459072709</v>
      </c>
      <c r="AU162">
        <f t="shared" si="181"/>
        <v>0.47812708583952601</v>
      </c>
    </row>
    <row r="163" spans="1:47" hidden="1" x14ac:dyDescent="0.35">
      <c r="A163" s="9">
        <v>2</v>
      </c>
      <c r="B163" s="16">
        <f t="shared" si="183"/>
        <v>1.6346438205880394</v>
      </c>
      <c r="C163" s="16">
        <f t="shared" si="184"/>
        <v>2.0130439394573596</v>
      </c>
      <c r="D163" s="16">
        <f t="shared" si="185"/>
        <v>8.3245951795969155</v>
      </c>
      <c r="E163" s="16">
        <f t="shared" si="186"/>
        <v>17.990883355172819</v>
      </c>
      <c r="F163" s="16">
        <f t="shared" si="187"/>
        <v>25.119127096134783</v>
      </c>
      <c r="G163" s="16">
        <f t="shared" si="188"/>
        <v>636.91359810196423</v>
      </c>
      <c r="H163" s="16">
        <f t="shared" si="189"/>
        <v>9.374912422559138</v>
      </c>
      <c r="I163" s="16">
        <f t="shared" si="190"/>
        <v>9.8890634444799765</v>
      </c>
      <c r="J163" s="16">
        <f t="shared" si="191"/>
        <v>711.25986735995332</v>
      </c>
      <c r="AM163">
        <v>5</v>
      </c>
      <c r="AN163">
        <f t="shared" si="174"/>
        <v>0.46579495684127875</v>
      </c>
      <c r="AO163">
        <f t="shared" si="175"/>
        <v>0.57362081151221478</v>
      </c>
      <c r="AP163">
        <f t="shared" si="176"/>
        <v>2.4599656081785612</v>
      </c>
      <c r="AQ163">
        <f t="shared" si="177"/>
        <v>5.0126143789886521</v>
      </c>
      <c r="AR163">
        <f t="shared" si="178"/>
        <v>6.7600919730988043</v>
      </c>
      <c r="AS163">
        <f t="shared" si="179"/>
        <v>132.32503494471979</v>
      </c>
      <c r="AT163">
        <f t="shared" si="180"/>
        <v>1.5126136347595556</v>
      </c>
      <c r="AU163">
        <f t="shared" si="181"/>
        <v>1.0177116592825499</v>
      </c>
    </row>
    <row r="164" spans="1:47" hidden="1" x14ac:dyDescent="0.35">
      <c r="A164" s="9">
        <v>3</v>
      </c>
      <c r="B164" s="16">
        <f t="shared" si="183"/>
        <v>2.4913057478247476</v>
      </c>
      <c r="C164" s="16">
        <f t="shared" si="184"/>
        <v>3.0680126605132734</v>
      </c>
      <c r="D164" s="16">
        <f t="shared" si="185"/>
        <v>12.687235933625827</v>
      </c>
      <c r="E164" s="16">
        <f t="shared" si="186"/>
        <v>27.419301101975226</v>
      </c>
      <c r="F164" s="16">
        <f t="shared" si="187"/>
        <v>38.283217987163042</v>
      </c>
      <c r="G164" s="16">
        <f t="shared" si="188"/>
        <v>593.32682464045376</v>
      </c>
      <c r="H164" s="16">
        <f t="shared" si="189"/>
        <v>14.287989168963616</v>
      </c>
      <c r="I164" s="16">
        <f t="shared" si="190"/>
        <v>15.071589473830374</v>
      </c>
      <c r="J164" s="16">
        <f t="shared" si="191"/>
        <v>706.63547671434981</v>
      </c>
      <c r="AM164">
        <v>6</v>
      </c>
      <c r="AN164">
        <f t="shared" si="174"/>
        <v>0.71859774878144755</v>
      </c>
      <c r="AO164">
        <f t="shared" si="175"/>
        <v>0.88494436823051348</v>
      </c>
      <c r="AP164">
        <f t="shared" si="176"/>
        <v>3.7950727506894357</v>
      </c>
      <c r="AQ164">
        <f t="shared" si="177"/>
        <v>7.7331309739323189</v>
      </c>
      <c r="AR164">
        <f t="shared" si="178"/>
        <v>10.429024192032298</v>
      </c>
      <c r="AS164">
        <f t="shared" si="179"/>
        <v>125.70299613562227</v>
      </c>
      <c r="AT164">
        <f t="shared" si="180"/>
        <v>2.457243421516019</v>
      </c>
      <c r="AU164">
        <f t="shared" si="181"/>
        <v>1.735803433251691</v>
      </c>
    </row>
    <row r="165" spans="1:47" hidden="1" x14ac:dyDescent="0.35">
      <c r="A165" s="9">
        <v>4</v>
      </c>
      <c r="B165" s="16">
        <f t="shared" si="183"/>
        <v>3.3418647484865907</v>
      </c>
      <c r="C165" s="16">
        <f t="shared" si="184"/>
        <v>4.1154657018842604</v>
      </c>
      <c r="D165" s="16">
        <f t="shared" si="185"/>
        <v>17.013779734760785</v>
      </c>
      <c r="E165" s="16">
        <f t="shared" si="186"/>
        <v>36.787055829816133</v>
      </c>
      <c r="F165" s="16">
        <f t="shared" si="187"/>
        <v>51.376235474303982</v>
      </c>
      <c r="G165" s="16">
        <f t="shared" si="188"/>
        <v>546.99664440091135</v>
      </c>
      <c r="H165" s="16">
        <f t="shared" si="189"/>
        <v>19.255488672927424</v>
      </c>
      <c r="I165" s="16">
        <f t="shared" si="190"/>
        <v>20.3480313451028</v>
      </c>
      <c r="J165" s="16">
        <f t="shared" si="191"/>
        <v>699.2345659081933</v>
      </c>
      <c r="AM165">
        <v>7</v>
      </c>
      <c r="AN165">
        <f t="shared" si="174"/>
        <v>0.97802854062737843</v>
      </c>
      <c r="AO165">
        <f t="shared" si="175"/>
        <v>1.2044302260403235</v>
      </c>
      <c r="AP165">
        <f t="shared" si="176"/>
        <v>5.1651838183817951</v>
      </c>
      <c r="AQ165">
        <f t="shared" si="177"/>
        <v>10.524974248445165</v>
      </c>
      <c r="AR165">
        <f t="shared" si="178"/>
        <v>14.194148712540899</v>
      </c>
      <c r="AS165">
        <f t="shared" si="179"/>
        <v>116.59581357910965</v>
      </c>
      <c r="AT165">
        <f t="shared" si="180"/>
        <v>3.5092418349830821</v>
      </c>
      <c r="AU165">
        <f t="shared" si="181"/>
        <v>2.5966275301748158</v>
      </c>
    </row>
    <row r="166" spans="1:47" hidden="1" x14ac:dyDescent="0.35">
      <c r="A166" s="9">
        <v>5</v>
      </c>
      <c r="B166" s="16">
        <f t="shared" si="183"/>
        <v>4.158923122080564</v>
      </c>
      <c r="C166" s="16">
        <f t="shared" si="184"/>
        <v>5.1216631293792307</v>
      </c>
      <c r="D166" s="16">
        <f t="shared" si="185"/>
        <v>21.159440799330749</v>
      </c>
      <c r="E166" s="16">
        <f t="shared" si="186"/>
        <v>45.799429370324383</v>
      </c>
      <c r="F166" s="16">
        <f t="shared" si="187"/>
        <v>64.000974836864458</v>
      </c>
      <c r="G166" s="16">
        <f t="shared" si="188"/>
        <v>501.36551473669687</v>
      </c>
      <c r="H166" s="16">
        <f t="shared" si="189"/>
        <v>24.202557258159239</v>
      </c>
      <c r="I166" s="16">
        <f t="shared" si="190"/>
        <v>25.679069748378641</v>
      </c>
      <c r="J166" s="16">
        <f t="shared" si="191"/>
        <v>691.48757300121406</v>
      </c>
      <c r="AM166">
        <v>8</v>
      </c>
      <c r="AN166">
        <f t="shared" si="174"/>
        <v>1.2279036863294326</v>
      </c>
      <c r="AO166">
        <f t="shared" si="175"/>
        <v>1.5121484221031172</v>
      </c>
      <c r="AP166">
        <f t="shared" si="176"/>
        <v>6.4848294172393954</v>
      </c>
      <c r="AQ166">
        <f t="shared" si="177"/>
        <v>13.213985217545899</v>
      </c>
      <c r="AR166">
        <f t="shared" si="178"/>
        <v>17.82059194024837</v>
      </c>
      <c r="AS166">
        <f t="shared" si="179"/>
        <v>106.40635011722676</v>
      </c>
      <c r="AT166">
        <f t="shared" si="180"/>
        <v>4.6060558919628782</v>
      </c>
      <c r="AU166">
        <f t="shared" si="181"/>
        <v>3.5612883781036664</v>
      </c>
    </row>
    <row r="167" spans="1:47" hidden="1" x14ac:dyDescent="0.35">
      <c r="A167" s="9">
        <v>6</v>
      </c>
      <c r="B167" s="16">
        <f t="shared" si="183"/>
        <v>4.9232942988438859</v>
      </c>
      <c r="C167" s="16">
        <f t="shared" si="184"/>
        <v>6.0629769162112552</v>
      </c>
      <c r="D167" s="16">
        <f t="shared" si="185"/>
        <v>25.022795917641922</v>
      </c>
      <c r="E167" s="16">
        <f t="shared" si="186"/>
        <v>54.250069837689743</v>
      </c>
      <c r="F167" s="16">
        <f t="shared" si="187"/>
        <v>75.87940968421178</v>
      </c>
      <c r="G167" s="16">
        <f t="shared" si="188"/>
        <v>458.09838810816473</v>
      </c>
      <c r="H167" s="16">
        <f t="shared" si="189"/>
        <v>29.064269116781865</v>
      </c>
      <c r="I167" s="16">
        <f t="shared" si="190"/>
        <v>31.024488348028264</v>
      </c>
      <c r="J167" s="16">
        <f t="shared" si="191"/>
        <v>684.32569222757343</v>
      </c>
      <c r="AM167">
        <v>9</v>
      </c>
      <c r="AN167">
        <f t="shared" si="174"/>
        <v>1.4588511699798263</v>
      </c>
      <c r="AO167">
        <f t="shared" si="175"/>
        <v>1.7965574330692546</v>
      </c>
      <c r="AP167">
        <f t="shared" si="176"/>
        <v>7.7045138700896185</v>
      </c>
      <c r="AQ167">
        <f t="shared" si="177"/>
        <v>15.699307697608051</v>
      </c>
      <c r="AR167">
        <f t="shared" si="178"/>
        <v>21.172337611819447</v>
      </c>
      <c r="AS167">
        <f t="shared" si="179"/>
        <v>96.147431573973009</v>
      </c>
      <c r="AT167">
        <f t="shared" si="180"/>
        <v>5.6995745077414046</v>
      </c>
      <c r="AU167">
        <f t="shared" si="181"/>
        <v>4.5930380561825803</v>
      </c>
    </row>
    <row r="168" spans="1:47" hidden="1" x14ac:dyDescent="0.35">
      <c r="A168" s="9">
        <v>7</v>
      </c>
      <c r="B168" s="16">
        <f t="shared" si="183"/>
        <v>5.6247633159167361</v>
      </c>
      <c r="C168" s="16">
        <f t="shared" si="184"/>
        <v>6.9268274601344171</v>
      </c>
      <c r="D168" s="16">
        <f t="shared" si="185"/>
        <v>28.551004761082989</v>
      </c>
      <c r="E168" s="16">
        <f t="shared" si="186"/>
        <v>62.027614115577272</v>
      </c>
      <c r="F168" s="16">
        <f t="shared" si="187"/>
        <v>86.858278935874296</v>
      </c>
      <c r="G168" s="16">
        <f t="shared" si="188"/>
        <v>417.97094587229924</v>
      </c>
      <c r="H168" s="16">
        <f t="shared" si="189"/>
        <v>33.79083619715383</v>
      </c>
      <c r="I168" s="16">
        <f t="shared" si="190"/>
        <v>36.346969011379848</v>
      </c>
      <c r="J168" s="16">
        <f t="shared" si="191"/>
        <v>678.09723966941863</v>
      </c>
      <c r="AM168">
        <v>10</v>
      </c>
      <c r="AN168">
        <f t="shared" si="174"/>
        <v>1.6667006907480528</v>
      </c>
      <c r="AO168">
        <f t="shared" si="175"/>
        <v>2.052521584300119</v>
      </c>
      <c r="AP168">
        <f t="shared" si="176"/>
        <v>8.8022129010829087</v>
      </c>
      <c r="AQ168">
        <f t="shared" si="177"/>
        <v>17.936063336900496</v>
      </c>
      <c r="AR168">
        <f t="shared" si="178"/>
        <v>24.188862063878954</v>
      </c>
      <c r="AS168">
        <f t="shared" si="179"/>
        <v>86.481750453185242</v>
      </c>
      <c r="AT168">
        <f t="shared" si="180"/>
        <v>6.7562451930371941</v>
      </c>
      <c r="AU168">
        <f t="shared" si="181"/>
        <v>5.6599419148912204</v>
      </c>
    </row>
    <row r="169" spans="1:47" hidden="1" x14ac:dyDescent="0.35">
      <c r="A169" s="9">
        <v>8</v>
      </c>
      <c r="B169" s="16">
        <f t="shared" si="183"/>
        <v>6.2602119236612701</v>
      </c>
      <c r="C169" s="16">
        <f t="shared" si="184"/>
        <v>7.7093746747298137</v>
      </c>
      <c r="D169" s="16">
        <f t="shared" si="185"/>
        <v>31.73020723609385</v>
      </c>
      <c r="E169" s="16">
        <f t="shared" si="186"/>
        <v>69.095123524119913</v>
      </c>
      <c r="F169" s="16">
        <f t="shared" si="187"/>
        <v>96.880522758387713</v>
      </c>
      <c r="G169" s="16">
        <f t="shared" si="188"/>
        <v>381.40923811311046</v>
      </c>
      <c r="H169" s="16">
        <f t="shared" si="189"/>
        <v>38.345856599094887</v>
      </c>
      <c r="I169" s="16">
        <f t="shared" si="190"/>
        <v>41.612785295123714</v>
      </c>
      <c r="J169" s="16">
        <f t="shared" si="191"/>
        <v>673.04332012432155</v>
      </c>
      <c r="AM169">
        <v>11</v>
      </c>
      <c r="AN169">
        <f t="shared" si="174"/>
        <v>1.8508137734870389</v>
      </c>
      <c r="AO169">
        <f t="shared" si="175"/>
        <v>2.2792546014348241</v>
      </c>
      <c r="AP169">
        <f t="shared" si="176"/>
        <v>9.7745545825493547</v>
      </c>
      <c r="AQ169">
        <f t="shared" si="177"/>
        <v>19.917381237282676</v>
      </c>
      <c r="AR169">
        <f t="shared" si="178"/>
        <v>26.860899093233069</v>
      </c>
      <c r="AS169">
        <f t="shared" si="179"/>
        <v>77.79330203376891</v>
      </c>
      <c r="AT169">
        <f t="shared" si="180"/>
        <v>7.7551452717969642</v>
      </c>
      <c r="AU169">
        <f t="shared" si="181"/>
        <v>6.7359196684247946</v>
      </c>
    </row>
    <row r="170" spans="1:47" hidden="1" x14ac:dyDescent="0.35">
      <c r="A170" s="9">
        <v>9</v>
      </c>
      <c r="B170" s="16">
        <f t="shared" si="183"/>
        <v>6.8314758414561831</v>
      </c>
      <c r="C170" s="16">
        <f t="shared" si="184"/>
        <v>8.4128792260356935</v>
      </c>
      <c r="D170" s="16">
        <f t="shared" si="185"/>
        <v>34.5735586319867</v>
      </c>
      <c r="E170" s="16">
        <f t="shared" si="186"/>
        <v>75.467865828527707</v>
      </c>
      <c r="F170" s="16">
        <f t="shared" si="187"/>
        <v>105.95712032804721</v>
      </c>
      <c r="G170" s="16">
        <f t="shared" si="188"/>
        <v>348.68665330359568</v>
      </c>
      <c r="H170" s="16">
        <f t="shared" si="189"/>
        <v>42.703787692766653</v>
      </c>
      <c r="I170" s="16">
        <f t="shared" si="190"/>
        <v>46.791961392903566</v>
      </c>
      <c r="J170" s="16">
        <f t="shared" si="191"/>
        <v>669.42530224531947</v>
      </c>
      <c r="AM170">
        <v>12</v>
      </c>
      <c r="AN170">
        <f t="shared" si="174"/>
        <v>2.0126982652364802</v>
      </c>
      <c r="AO170">
        <f t="shared" si="175"/>
        <v>2.4786133797227556</v>
      </c>
      <c r="AP170">
        <f t="shared" si="176"/>
        <v>10.629502186322554</v>
      </c>
      <c r="AQ170">
        <f t="shared" si="177"/>
        <v>21.65948797150185</v>
      </c>
      <c r="AR170">
        <f t="shared" si="178"/>
        <v>29.210332115577881</v>
      </c>
      <c r="AS170">
        <f t="shared" si="179"/>
        <v>70.261731017422704</v>
      </c>
      <c r="AT170">
        <f t="shared" si="180"/>
        <v>8.6853622801785217</v>
      </c>
      <c r="AU170">
        <f t="shared" si="181"/>
        <v>7.8008180166549383</v>
      </c>
    </row>
    <row r="171" spans="1:47" hidden="1" x14ac:dyDescent="0.35">
      <c r="A171" s="9">
        <v>10</v>
      </c>
      <c r="B171" s="16">
        <f t="shared" si="183"/>
        <v>7.3435559322387487</v>
      </c>
      <c r="C171" s="16">
        <f t="shared" si="184"/>
        <v>9.0434996158009628</v>
      </c>
      <c r="D171" s="16">
        <f t="shared" si="185"/>
        <v>37.110874359683244</v>
      </c>
      <c r="E171" s="16">
        <f t="shared" si="186"/>
        <v>81.195242451162031</v>
      </c>
      <c r="F171" s="16">
        <f t="shared" si="187"/>
        <v>114.14523871394034</v>
      </c>
      <c r="G171" s="16">
        <f t="shared" si="188"/>
        <v>319.95830061233931</v>
      </c>
      <c r="H171" s="16">
        <f t="shared" si="189"/>
        <v>46.848332407878921</v>
      </c>
      <c r="I171" s="16">
        <f t="shared" si="190"/>
        <v>51.858685055832133</v>
      </c>
      <c r="J171" s="16">
        <f t="shared" si="191"/>
        <v>667.50372914887566</v>
      </c>
      <c r="AM171">
        <v>13</v>
      </c>
      <c r="AN171">
        <f t="shared" si="174"/>
        <v>2.1549868362714659</v>
      </c>
      <c r="AO171">
        <f t="shared" si="175"/>
        <v>2.6538400205165806</v>
      </c>
      <c r="AP171">
        <f t="shared" si="176"/>
        <v>11.380959423121729</v>
      </c>
      <c r="AQ171">
        <f t="shared" si="177"/>
        <v>23.190714805670339</v>
      </c>
      <c r="AR171">
        <f t="shared" si="178"/>
        <v>31.275369129804449</v>
      </c>
      <c r="AS171">
        <f t="shared" si="179"/>
        <v>63.927135404702852</v>
      </c>
      <c r="AT171">
        <f t="shared" si="180"/>
        <v>9.5433839126693893</v>
      </c>
      <c r="AU171">
        <f t="shared" si="181"/>
        <v>8.8399466624006013</v>
      </c>
    </row>
    <row r="172" spans="1:47" hidden="1" x14ac:dyDescent="0.35">
      <c r="A172" s="9">
        <v>11</v>
      </c>
      <c r="B172" s="16">
        <f t="shared" si="183"/>
        <v>7.8032459248857036</v>
      </c>
      <c r="C172" s="16">
        <f t="shared" si="184"/>
        <v>9.6096022383247224</v>
      </c>
      <c r="D172" s="16">
        <f t="shared" si="185"/>
        <v>39.380701092164486</v>
      </c>
      <c r="E172" s="16">
        <f t="shared" si="186"/>
        <v>86.346904598668218</v>
      </c>
      <c r="F172" s="16">
        <f t="shared" si="187"/>
        <v>121.53140185180857</v>
      </c>
      <c r="G172" s="16">
        <f t="shared" si="188"/>
        <v>295.25276646134097</v>
      </c>
      <c r="H172" s="16">
        <f t="shared" si="189"/>
        <v>50.771558387598731</v>
      </c>
      <c r="I172" s="16">
        <f t="shared" si="190"/>
        <v>56.79191496395881</v>
      </c>
      <c r="J172" s="16">
        <f t="shared" si="191"/>
        <v>667.48809551875013</v>
      </c>
      <c r="AM172">
        <v>14</v>
      </c>
      <c r="AN172">
        <f t="shared" si="174"/>
        <v>2.280746538891075</v>
      </c>
      <c r="AO172">
        <f t="shared" si="175"/>
        <v>2.8087115613365823</v>
      </c>
      <c r="AP172">
        <f t="shared" si="176"/>
        <v>12.045124070667322</v>
      </c>
      <c r="AQ172">
        <f t="shared" si="177"/>
        <v>24.544067572568583</v>
      </c>
      <c r="AR172">
        <f t="shared" si="178"/>
        <v>33.100522330223932</v>
      </c>
      <c r="AS172">
        <f t="shared" si="179"/>
        <v>58.741367650903221</v>
      </c>
      <c r="AT172">
        <f t="shared" si="180"/>
        <v>10.330818132709624</v>
      </c>
      <c r="AU172">
        <f t="shared" si="181"/>
        <v>9.8433551308251559</v>
      </c>
    </row>
    <row r="173" spans="1:47" hidden="1" x14ac:dyDescent="0.35">
      <c r="A173" s="9">
        <v>12</v>
      </c>
      <c r="B173" s="16">
        <f t="shared" si="183"/>
        <v>8.2181202774193611</v>
      </c>
      <c r="C173" s="16">
        <f t="shared" si="184"/>
        <v>10.12051494633211</v>
      </c>
      <c r="D173" s="16">
        <f t="shared" si="185"/>
        <v>41.42466050802922</v>
      </c>
      <c r="E173" s="16">
        <f t="shared" si="186"/>
        <v>91.002264430738464</v>
      </c>
      <c r="F173" s="16">
        <f t="shared" si="187"/>
        <v>128.21820875217904</v>
      </c>
      <c r="G173" s="16">
        <f t="shared" si="188"/>
        <v>274.47105585470558</v>
      </c>
      <c r="H173" s="16">
        <f t="shared" si="189"/>
        <v>54.47320607994746</v>
      </c>
      <c r="I173" s="16">
        <f t="shared" si="190"/>
        <v>61.575914480045903</v>
      </c>
      <c r="J173" s="16">
        <f t="shared" si="191"/>
        <v>669.50394532939708</v>
      </c>
      <c r="AM173">
        <v>15</v>
      </c>
      <c r="AN173">
        <f t="shared" si="174"/>
        <v>2.3930494047989073</v>
      </c>
      <c r="AO173">
        <f t="shared" si="175"/>
        <v>2.9470111717790144</v>
      </c>
      <c r="AP173">
        <f t="shared" si="176"/>
        <v>12.63822020401016</v>
      </c>
      <c r="AQ173">
        <f t="shared" si="177"/>
        <v>25.752605690432013</v>
      </c>
      <c r="AR173">
        <f t="shared" si="178"/>
        <v>34.730376177349676</v>
      </c>
      <c r="AS173">
        <f t="shared" si="179"/>
        <v>54.6060063035779</v>
      </c>
      <c r="AT173">
        <f t="shared" si="180"/>
        <v>11.052552753641816</v>
      </c>
      <c r="AU173">
        <f t="shared" si="181"/>
        <v>10.805022671612022</v>
      </c>
    </row>
    <row r="174" spans="1:47" hidden="1" x14ac:dyDescent="0.35">
      <c r="A174" s="9">
        <v>13</v>
      </c>
      <c r="B174" s="16">
        <f t="shared" si="183"/>
        <v>8.595819731356082</v>
      </c>
      <c r="C174" s="16">
        <f t="shared" si="184"/>
        <v>10.585647219863205</v>
      </c>
      <c r="D174" s="16">
        <f t="shared" si="185"/>
        <v>43.283674819267915</v>
      </c>
      <c r="E174" s="16">
        <f t="shared" si="186"/>
        <v>95.242808333114652</v>
      </c>
      <c r="F174" s="16">
        <f t="shared" si="187"/>
        <v>134.31397074467912</v>
      </c>
      <c r="G174" s="16">
        <f t="shared" si="188"/>
        <v>257.40283819068645</v>
      </c>
      <c r="H174" s="16">
        <f t="shared" si="189"/>
        <v>57.959829482831964</v>
      </c>
      <c r="I174" s="16">
        <f t="shared" si="190"/>
        <v>66.200510980501392</v>
      </c>
      <c r="J174" s="16">
        <f t="shared" si="191"/>
        <v>673.58509950230075</v>
      </c>
      <c r="AM174">
        <v>16</v>
      </c>
      <c r="AN174">
        <f t="shared" si="174"/>
        <v>2.4947315625642235</v>
      </c>
      <c r="AO174">
        <f t="shared" si="175"/>
        <v>3.0722315096057469</v>
      </c>
      <c r="AP174">
        <f t="shared" si="176"/>
        <v>13.175226041867045</v>
      </c>
      <c r="AQ174">
        <f t="shared" si="177"/>
        <v>26.846849925185921</v>
      </c>
      <c r="AR174">
        <f t="shared" si="178"/>
        <v>36.20609146456114</v>
      </c>
      <c r="AS174">
        <f t="shared" si="179"/>
        <v>51.398911479690994</v>
      </c>
      <c r="AT174">
        <f t="shared" si="180"/>
        <v>11.715353639195806</v>
      </c>
      <c r="AU174">
        <f t="shared" si="181"/>
        <v>11.722063045342484</v>
      </c>
    </row>
    <row r="175" spans="1:47" hidden="1" x14ac:dyDescent="0.35">
      <c r="A175" s="9">
        <v>14</v>
      </c>
      <c r="B175" s="16">
        <f t="shared" si="183"/>
        <v>8.943579903663279</v>
      </c>
      <c r="C175" s="16">
        <f t="shared" si="184"/>
        <v>11.013909633014357</v>
      </c>
      <c r="D175" s="16">
        <f t="shared" si="185"/>
        <v>44.99565967526749</v>
      </c>
      <c r="E175" s="16">
        <f t="shared" si="186"/>
        <v>99.146787232512395</v>
      </c>
      <c r="F175" s="16">
        <f t="shared" si="187"/>
        <v>139.9250438323902</v>
      </c>
      <c r="G175" s="16">
        <f t="shared" si="188"/>
        <v>243.75466573048521</v>
      </c>
      <c r="H175" s="16">
        <f t="shared" si="189"/>
        <v>61.243672588156365</v>
      </c>
      <c r="I175" s="16">
        <f t="shared" si="190"/>
        <v>70.661008590570461</v>
      </c>
      <c r="J175" s="16">
        <f t="shared" si="191"/>
        <v>679.68432718605982</v>
      </c>
      <c r="AM175">
        <v>17</v>
      </c>
      <c r="AN175">
        <f t="shared" si="174"/>
        <v>2.5882794349891207</v>
      </c>
      <c r="AO175">
        <f t="shared" si="175"/>
        <v>3.1874345741891537</v>
      </c>
      <c r="AP175">
        <f t="shared" si="176"/>
        <v>13.669272929888503</v>
      </c>
      <c r="AQ175">
        <f t="shared" si="177"/>
        <v>27.853557712708451</v>
      </c>
      <c r="AR175">
        <f t="shared" si="178"/>
        <v>37.563753698108052</v>
      </c>
      <c r="AS175">
        <f t="shared" si="179"/>
        <v>48.991769365137586</v>
      </c>
      <c r="AT175">
        <f t="shared" si="180"/>
        <v>12.326849556186318</v>
      </c>
      <c r="AU175">
        <f t="shared" si="181"/>
        <v>12.593999642256486</v>
      </c>
    </row>
    <row r="176" spans="1:47" hidden="1" x14ac:dyDescent="0.35">
      <c r="A176" s="9">
        <v>15</v>
      </c>
      <c r="B176" s="16">
        <f t="shared" si="183"/>
        <v>9.2679526457621506</v>
      </c>
      <c r="C176" s="16">
        <f t="shared" si="184"/>
        <v>11.413370710946554</v>
      </c>
      <c r="D176" s="16">
        <f t="shared" si="185"/>
        <v>46.5943056297684</v>
      </c>
      <c r="E176" s="16">
        <f t="shared" si="186"/>
        <v>102.78588991771153</v>
      </c>
      <c r="F176" s="16">
        <f t="shared" si="187"/>
        <v>145.15063950154016</v>
      </c>
      <c r="G176" s="16">
        <f t="shared" si="188"/>
        <v>233.18199926265163</v>
      </c>
      <c r="H176" s="16">
        <f t="shared" si="189"/>
        <v>64.341353562874204</v>
      </c>
      <c r="I176" s="16">
        <f t="shared" si="190"/>
        <v>74.957783547483331</v>
      </c>
      <c r="J176" s="16">
        <f t="shared" si="191"/>
        <v>687.69329477873805</v>
      </c>
      <c r="AM176">
        <v>18</v>
      </c>
      <c r="AN176">
        <f t="shared" si="174"/>
        <v>2.6757960809672614</v>
      </c>
      <c r="AO176">
        <f t="shared" si="175"/>
        <v>3.295210256921405</v>
      </c>
      <c r="AP176">
        <f t="shared" si="176"/>
        <v>14.131467584612352</v>
      </c>
      <c r="AQ176">
        <f t="shared" si="177"/>
        <v>28.795360949492675</v>
      </c>
      <c r="AR176">
        <f t="shared" si="178"/>
        <v>38.833884615800564</v>
      </c>
      <c r="AS176">
        <f t="shared" si="179"/>
        <v>47.260923392391881</v>
      </c>
      <c r="AT176">
        <f t="shared" si="180"/>
        <v>12.894833693213467</v>
      </c>
      <c r="AU176">
        <f t="shared" si="181"/>
        <v>13.422136658450468</v>
      </c>
    </row>
    <row r="177" spans="1:47" hidden="1" x14ac:dyDescent="0.35">
      <c r="A177" s="9">
        <v>16</v>
      </c>
      <c r="B177" s="16">
        <f t="shared" si="183"/>
        <v>9.5746730431768619</v>
      </c>
      <c r="C177" s="16">
        <f t="shared" si="184"/>
        <v>11.791093141574603</v>
      </c>
      <c r="D177" s="16">
        <f t="shared" si="185"/>
        <v>48.108624054362267</v>
      </c>
      <c r="E177" s="16">
        <f t="shared" si="186"/>
        <v>106.22348977289343</v>
      </c>
      <c r="F177" s="16">
        <f t="shared" si="187"/>
        <v>150.07977055224509</v>
      </c>
      <c r="G177" s="16">
        <f t="shared" si="188"/>
        <v>225.31883921474372</v>
      </c>
      <c r="H177" s="16">
        <f t="shared" si="189"/>
        <v>67.272493695294116</v>
      </c>
      <c r="I177" s="16">
        <f t="shared" si="190"/>
        <v>79.095645685247405</v>
      </c>
      <c r="J177" s="16">
        <f t="shared" si="191"/>
        <v>697.46462915953737</v>
      </c>
      <c r="AM177">
        <v>19</v>
      </c>
      <c r="AN177">
        <f t="shared" si="174"/>
        <v>2.759014244272052</v>
      </c>
      <c r="AO177">
        <f t="shared" si="175"/>
        <v>3.3976924106380588</v>
      </c>
      <c r="AP177">
        <f t="shared" si="176"/>
        <v>14.570961006983882</v>
      </c>
      <c r="AQ177">
        <f t="shared" si="177"/>
        <v>29.690906416114721</v>
      </c>
      <c r="AR177">
        <f t="shared" si="178"/>
        <v>40.04163156434565</v>
      </c>
      <c r="AS177">
        <f t="shared" si="179"/>
        <v>46.093437836529432</v>
      </c>
      <c r="AT177">
        <f t="shared" si="180"/>
        <v>13.426811281448439</v>
      </c>
      <c r="AU177">
        <f t="shared" si="181"/>
        <v>14.209033654472943</v>
      </c>
    </row>
    <row r="178" spans="1:47" hidden="1" x14ac:dyDescent="0.35">
      <c r="A178" s="9">
        <v>17</v>
      </c>
      <c r="B178" s="16">
        <f t="shared" si="183"/>
        <v>9.8686295958044408</v>
      </c>
      <c r="C178" s="16">
        <f t="shared" si="184"/>
        <v>12.153097052933013</v>
      </c>
      <c r="D178" s="16">
        <f t="shared" si="185"/>
        <v>49.562994818387594</v>
      </c>
      <c r="E178" s="16">
        <f t="shared" si="186"/>
        <v>109.51405783763495</v>
      </c>
      <c r="F178" s="16">
        <f t="shared" si="187"/>
        <v>154.78988971108402</v>
      </c>
      <c r="G178" s="16">
        <f t="shared" si="188"/>
        <v>219.80163392564538</v>
      </c>
      <c r="H178" s="16">
        <f t="shared" si="189"/>
        <v>70.058423300008485</v>
      </c>
      <c r="I178" s="16">
        <f t="shared" si="190"/>
        <v>83.083064820104752</v>
      </c>
      <c r="J178" s="16">
        <f t="shared" si="191"/>
        <v>708.83179106160253</v>
      </c>
      <c r="AM178">
        <v>20</v>
      </c>
      <c r="AN178">
        <f t="shared" si="174"/>
        <v>2.8393336102070572</v>
      </c>
      <c r="AO178">
        <f t="shared" si="175"/>
        <v>3.496604730728901</v>
      </c>
      <c r="AP178">
        <f t="shared" si="176"/>
        <v>14.995145242920444</v>
      </c>
      <c r="AQ178">
        <f t="shared" si="177"/>
        <v>30.55525671163381</v>
      </c>
      <c r="AR178">
        <f t="shared" si="178"/>
        <v>41.207308205895536</v>
      </c>
      <c r="AS178">
        <f t="shared" si="179"/>
        <v>45.389927307867175</v>
      </c>
      <c r="AT178">
        <f t="shared" si="180"/>
        <v>13.929730421930829</v>
      </c>
      <c r="AU178">
        <f t="shared" si="181"/>
        <v>14.958080014048099</v>
      </c>
    </row>
    <row r="179" spans="1:47" hidden="1" x14ac:dyDescent="0.35">
      <c r="A179" s="9">
        <v>18</v>
      </c>
      <c r="B179" s="16">
        <f t="shared" si="183"/>
        <v>10.153901726167184</v>
      </c>
      <c r="C179" s="16">
        <f t="shared" si="184"/>
        <v>12.504406204131605</v>
      </c>
      <c r="D179" s="16">
        <f t="shared" si="185"/>
        <v>50.977514116091832</v>
      </c>
      <c r="E179" s="16">
        <f t="shared" si="186"/>
        <v>112.7033722833619</v>
      </c>
      <c r="F179" s="16">
        <f t="shared" si="187"/>
        <v>159.34675624743122</v>
      </c>
      <c r="G179" s="16">
        <f t="shared" si="188"/>
        <v>216.28644359248011</v>
      </c>
      <c r="H179" s="16">
        <f t="shared" si="189"/>
        <v>72.721059157004817</v>
      </c>
      <c r="I179" s="16">
        <f t="shared" si="190"/>
        <v>86.931351996582563</v>
      </c>
      <c r="J179" s="16">
        <f t="shared" si="191"/>
        <v>721.62480532325117</v>
      </c>
      <c r="AM179">
        <v>21</v>
      </c>
      <c r="AN179">
        <f t="shared" si="174"/>
        <v>2.9178679486113035</v>
      </c>
      <c r="AO179">
        <f t="shared" si="175"/>
        <v>3.5933188111743206</v>
      </c>
      <c r="AP179">
        <f t="shared" si="176"/>
        <v>15.409902355890502</v>
      </c>
      <c r="AQ179">
        <f t="shared" si="177"/>
        <v>31.400397579192898</v>
      </c>
      <c r="AR179">
        <f t="shared" si="178"/>
        <v>42.347078705471972</v>
      </c>
      <c r="AS179">
        <f t="shared" si="179"/>
        <v>45.065300303299153</v>
      </c>
      <c r="AT179">
        <f t="shared" si="180"/>
        <v>14.409843940047185</v>
      </c>
      <c r="AU179">
        <f t="shared" si="181"/>
        <v>15.673160006746084</v>
      </c>
    </row>
    <row r="180" spans="1:47" hidden="1" x14ac:dyDescent="0.35">
      <c r="A180" s="9">
        <v>19</v>
      </c>
      <c r="B180" s="16">
        <f t="shared" si="183"/>
        <v>10.433836391684151</v>
      </c>
      <c r="C180" s="16">
        <f t="shared" si="184"/>
        <v>12.849142332433999</v>
      </c>
      <c r="D180" s="16">
        <f t="shared" si="185"/>
        <v>52.368496230899346</v>
      </c>
      <c r="E180" s="16">
        <f t="shared" si="186"/>
        <v>115.82921688493499</v>
      </c>
      <c r="F180" s="16">
        <f t="shared" si="187"/>
        <v>163.80510809343562</v>
      </c>
      <c r="G180" s="16">
        <f t="shared" si="188"/>
        <v>214.45976936434087</v>
      </c>
      <c r="H180" s="16">
        <f t="shared" si="189"/>
        <v>75.282003358401667</v>
      </c>
      <c r="I180" s="16">
        <f t="shared" si="190"/>
        <v>90.653865537365689</v>
      </c>
      <c r="J180" s="16">
        <f t="shared" si="191"/>
        <v>735.68143819349643</v>
      </c>
      <c r="AM180">
        <v>22</v>
      </c>
      <c r="AN180">
        <f t="shared" si="174"/>
        <v>2.9954935915357814</v>
      </c>
      <c r="AO180">
        <f t="shared" si="175"/>
        <v>3.6889138442130092</v>
      </c>
      <c r="AP180">
        <f t="shared" si="176"/>
        <v>15.819860448184826</v>
      </c>
      <c r="AQ180">
        <f t="shared" si="177"/>
        <v>32.235759594574425</v>
      </c>
      <c r="AR180">
        <f t="shared" si="178"/>
        <v>43.47366128850156</v>
      </c>
      <c r="AS180">
        <f t="shared" si="179"/>
        <v>45.048241132582724</v>
      </c>
      <c r="AT180">
        <f t="shared" si="180"/>
        <v>14.872661078574193</v>
      </c>
      <c r="AU180">
        <f t="shared" si="181"/>
        <v>16.358396544512118</v>
      </c>
    </row>
    <row r="181" spans="1:47" hidden="1" x14ac:dyDescent="0.35">
      <c r="A181" s="9">
        <v>20</v>
      </c>
      <c r="B181" s="16">
        <f t="shared" si="183"/>
        <v>10.711143093713734</v>
      </c>
      <c r="C181" s="16">
        <f t="shared" si="184"/>
        <v>13.190642155735411</v>
      </c>
      <c r="D181" s="16">
        <f t="shared" si="185"/>
        <v>53.749029569158012</v>
      </c>
      <c r="E181" s="16">
        <f t="shared" si="186"/>
        <v>118.92233308048579</v>
      </c>
      <c r="F181" s="16">
        <f t="shared" si="187"/>
        <v>168.20979507553034</v>
      </c>
      <c r="G181" s="16">
        <f t="shared" si="188"/>
        <v>214.04415084512107</v>
      </c>
      <c r="H181" s="16">
        <f t="shared" si="189"/>
        <v>77.761875220376126</v>
      </c>
      <c r="I181" s="16">
        <f t="shared" si="190"/>
        <v>94.265289276117059</v>
      </c>
      <c r="J181" s="16">
        <f t="shared" si="191"/>
        <v>750.85425831623752</v>
      </c>
      <c r="AM181">
        <v>23</v>
      </c>
      <c r="AN181">
        <f t="shared" si="174"/>
        <v>3.0728945711771019</v>
      </c>
      <c r="AO181">
        <f t="shared" si="175"/>
        <v>3.7842322071570358</v>
      </c>
      <c r="AP181">
        <f t="shared" si="176"/>
        <v>16.228632044271166</v>
      </c>
      <c r="AQ181">
        <f t="shared" si="177"/>
        <v>33.068703914386141</v>
      </c>
      <c r="AR181">
        <f t="shared" si="178"/>
        <v>44.596983328593041</v>
      </c>
      <c r="AS181">
        <f t="shared" si="179"/>
        <v>45.279999468499028</v>
      </c>
      <c r="AT181">
        <f t="shared" si="180"/>
        <v>15.322957765929623</v>
      </c>
      <c r="AU181">
        <f t="shared" si="181"/>
        <v>17.017961086080149</v>
      </c>
    </row>
    <row r="182" spans="1:47" hidden="1" x14ac:dyDescent="0.35">
      <c r="A182" s="9">
        <v>21</v>
      </c>
      <c r="B182" s="16">
        <f t="shared" si="183"/>
        <v>10.987993172416067</v>
      </c>
      <c r="C182" s="16">
        <f t="shared" si="184"/>
        <v>13.531579652975353</v>
      </c>
      <c r="D182" s="16">
        <f t="shared" si="185"/>
        <v>55.129523836174847</v>
      </c>
      <c r="E182" s="16">
        <f t="shared" si="186"/>
        <v>122.00745898862161</v>
      </c>
      <c r="F182" s="16">
        <f t="shared" si="187"/>
        <v>172.59711688518749</v>
      </c>
      <c r="G182" s="16">
        <f t="shared" si="188"/>
        <v>214.79983554136805</v>
      </c>
      <c r="H182" s="16">
        <f t="shared" si="189"/>
        <v>80.179861082130387</v>
      </c>
      <c r="I182" s="16">
        <f t="shared" si="190"/>
        <v>97.781010007983966</v>
      </c>
      <c r="J182" s="16">
        <f t="shared" si="191"/>
        <v>767.01437916685768</v>
      </c>
      <c r="AM182">
        <v>24</v>
      </c>
      <c r="AN182">
        <f t="shared" si="174"/>
        <v>3.1506022280760257</v>
      </c>
      <c r="AO182">
        <f t="shared" si="175"/>
        <v>3.8799282394055403</v>
      </c>
      <c r="AP182">
        <f t="shared" si="176"/>
        <v>16.639023270401662</v>
      </c>
      <c r="AQ182">
        <f t="shared" si="177"/>
        <v>33.90494851645424</v>
      </c>
      <c r="AR182">
        <f t="shared" si="178"/>
        <v>45.724756182153016</v>
      </c>
      <c r="AS182">
        <f t="shared" si="179"/>
        <v>45.712865018330689</v>
      </c>
      <c r="AT182">
        <f t="shared" si="180"/>
        <v>15.764822533826655</v>
      </c>
      <c r="AU182">
        <f t="shared" si="181"/>
        <v>17.655937665397225</v>
      </c>
    </row>
    <row r="183" spans="1:47" hidden="1" x14ac:dyDescent="0.35">
      <c r="A183" s="9">
        <v>22</v>
      </c>
      <c r="B183" s="16">
        <f t="shared" si="183"/>
        <v>11.266114570666412</v>
      </c>
      <c r="C183" s="16">
        <f t="shared" si="184"/>
        <v>13.874082764741843</v>
      </c>
      <c r="D183" s="16">
        <f t="shared" si="185"/>
        <v>56.518212205648155</v>
      </c>
      <c r="E183" s="16">
        <f t="shared" si="186"/>
        <v>125.10434699767031</v>
      </c>
      <c r="F183" s="16">
        <f t="shared" si="187"/>
        <v>176.99619069340878</v>
      </c>
      <c r="G183" s="16">
        <f t="shared" si="188"/>
        <v>216.52374559189585</v>
      </c>
      <c r="H183" s="16">
        <f t="shared" si="189"/>
        <v>82.553451305441101</v>
      </c>
      <c r="I183" s="16">
        <f t="shared" si="190"/>
        <v>101.21660508258381</v>
      </c>
      <c r="J183" s="16">
        <f t="shared" si="191"/>
        <v>784.05274921205614</v>
      </c>
      <c r="AM183">
        <v>25</v>
      </c>
      <c r="AN183">
        <f t="shared" si="174"/>
        <v>3.2290286083167654</v>
      </c>
      <c r="AO183">
        <f t="shared" si="175"/>
        <v>3.9765093706885661</v>
      </c>
      <c r="AP183">
        <f t="shared" si="176"/>
        <v>17.053210232567281</v>
      </c>
      <c r="AQ183">
        <f t="shared" si="177"/>
        <v>34.748927601055456</v>
      </c>
      <c r="AR183">
        <f t="shared" si="178"/>
        <v>46.862959882639366</v>
      </c>
      <c r="AS183">
        <f t="shared" si="179"/>
        <v>46.308566005850111</v>
      </c>
      <c r="AT183">
        <f t="shared" si="180"/>
        <v>16.201721828211603</v>
      </c>
      <c r="AU183">
        <f t="shared" si="181"/>
        <v>18.27623016064047</v>
      </c>
    </row>
    <row r="184" spans="1:47" hidden="1" x14ac:dyDescent="0.35">
      <c r="A184" s="9">
        <v>23</v>
      </c>
      <c r="B184" s="16">
        <f t="shared" si="183"/>
        <v>11.546877194092859</v>
      </c>
      <c r="C184" s="16">
        <f t="shared" si="184"/>
        <v>14.219838513117315</v>
      </c>
      <c r="D184" s="16">
        <f t="shared" si="185"/>
        <v>57.921591099819331</v>
      </c>
      <c r="E184" s="16">
        <f t="shared" si="186"/>
        <v>128.2286966568814</v>
      </c>
      <c r="F184" s="16">
        <f t="shared" si="187"/>
        <v>181.43023988388592</v>
      </c>
      <c r="G184" s="16">
        <f t="shared" si="188"/>
        <v>219.046762143883</v>
      </c>
      <c r="H184" s="16">
        <f t="shared" si="189"/>
        <v>84.898327354313494</v>
      </c>
      <c r="I184" s="16">
        <f t="shared" si="190"/>
        <v>104.58743954349352</v>
      </c>
      <c r="J184" s="16">
        <f t="shared" si="191"/>
        <v>801.87977238948679</v>
      </c>
      <c r="AM184">
        <v>26</v>
      </c>
      <c r="AN184">
        <f t="shared" si="174"/>
        <v>3.3084938221774252</v>
      </c>
      <c r="AO184">
        <f t="shared" si="175"/>
        <v>4.0743698129115939</v>
      </c>
      <c r="AP184">
        <f t="shared" si="176"/>
        <v>17.472883503547731</v>
      </c>
      <c r="AQ184">
        <f t="shared" si="177"/>
        <v>35.60408600879898</v>
      </c>
      <c r="AR184">
        <f t="shared" si="178"/>
        <v>48.016240197228683</v>
      </c>
      <c r="AS184">
        <f t="shared" si="179"/>
        <v>47.036733042269454</v>
      </c>
      <c r="AT184">
        <f t="shared" si="180"/>
        <v>16.636573597549326</v>
      </c>
      <c r="AU184">
        <f t="shared" si="181"/>
        <v>18.88250333323235</v>
      </c>
    </row>
    <row r="185" spans="1:47" hidden="1" x14ac:dyDescent="0.35">
      <c r="A185" s="9">
        <v>24</v>
      </c>
      <c r="B185" s="16">
        <f t="shared" si="183"/>
        <v>11.831366736797227</v>
      </c>
      <c r="C185" s="16">
        <f t="shared" si="184"/>
        <v>14.57018391715402</v>
      </c>
      <c r="D185" s="16">
        <f t="shared" si="185"/>
        <v>59.344792447488793</v>
      </c>
      <c r="E185" s="16">
        <f t="shared" si="186"/>
        <v>131.39297200917255</v>
      </c>
      <c r="F185" s="16">
        <f t="shared" si="187"/>
        <v>185.91774529233146</v>
      </c>
      <c r="G185" s="16">
        <f t="shared" si="188"/>
        <v>222.23010878376607</v>
      </c>
      <c r="H185" s="16">
        <f t="shared" si="189"/>
        <v>87.228361674376288</v>
      </c>
      <c r="I185" s="16">
        <f t="shared" si="190"/>
        <v>107.90836479146712</v>
      </c>
      <c r="J185" s="16">
        <f t="shared" si="191"/>
        <v>820.42389565255348</v>
      </c>
      <c r="AM185">
        <v>27</v>
      </c>
      <c r="AN185">
        <f t="shared" si="174"/>
        <v>3.3892479685984913</v>
      </c>
      <c r="AO185">
        <f t="shared" si="175"/>
        <v>4.1738175598712344</v>
      </c>
      <c r="AP185">
        <f t="shared" si="176"/>
        <v>17.899363910851346</v>
      </c>
      <c r="AQ185">
        <f t="shared" si="177"/>
        <v>36.473115159003207</v>
      </c>
      <c r="AR185">
        <f t="shared" si="178"/>
        <v>49.188226817087056</v>
      </c>
      <c r="AS185">
        <f t="shared" si="179"/>
        <v>47.87350430941413</v>
      </c>
      <c r="AT185">
        <f t="shared" si="180"/>
        <v>17.071821881400499</v>
      </c>
      <c r="AU185">
        <f t="shared" si="181"/>
        <v>19.478149637566315</v>
      </c>
    </row>
    <row r="186" spans="1:47" hidden="1" x14ac:dyDescent="0.35">
      <c r="A186" s="9">
        <v>25</v>
      </c>
      <c r="B186" s="16">
        <f t="shared" si="183"/>
        <v>12.120446616633041</v>
      </c>
      <c r="C186" s="16">
        <f t="shared" si="184"/>
        <v>14.926182265413896</v>
      </c>
      <c r="D186" s="16">
        <f t="shared" si="185"/>
        <v>60.791890687857759</v>
      </c>
      <c r="E186" s="16">
        <f t="shared" si="186"/>
        <v>134.60709415331073</v>
      </c>
      <c r="F186" s="16">
        <f t="shared" si="187"/>
        <v>190.47343500552358</v>
      </c>
      <c r="G186" s="16">
        <f t="shared" si="188"/>
        <v>225.96139192725195</v>
      </c>
      <c r="H186" s="16">
        <f t="shared" si="189"/>
        <v>89.555696684948828</v>
      </c>
      <c r="I186" s="16">
        <f t="shared" si="190"/>
        <v>111.19350658842492</v>
      </c>
      <c r="J186" s="16">
        <f t="shared" si="191"/>
        <v>839.62964392936465</v>
      </c>
      <c r="AM186">
        <v>28</v>
      </c>
      <c r="AN186">
        <f t="shared" si="174"/>
        <v>3.4714884024138373</v>
      </c>
      <c r="AO186">
        <f t="shared" si="175"/>
        <v>4.2750956516397336</v>
      </c>
      <c r="AP186">
        <f t="shared" si="176"/>
        <v>18.333693728759556</v>
      </c>
      <c r="AQ186">
        <f t="shared" si="177"/>
        <v>37.358138869591684</v>
      </c>
      <c r="AR186">
        <f t="shared" si="178"/>
        <v>50.381783957055674</v>
      </c>
      <c r="AS186">
        <f t="shared" si="179"/>
        <v>48.800305244045553</v>
      </c>
      <c r="AT186">
        <f t="shared" si="180"/>
        <v>17.509507907295571</v>
      </c>
      <c r="AU186">
        <f t="shared" si="181"/>
        <v>20.066275206813938</v>
      </c>
    </row>
    <row r="187" spans="1:47" hidden="1" x14ac:dyDescent="0.35">
      <c r="A187" s="9">
        <v>26</v>
      </c>
      <c r="B187" s="16">
        <f t="shared" si="183"/>
        <v>12.414808714081607</v>
      </c>
      <c r="C187" s="16">
        <f t="shared" si="184"/>
        <v>15.288685600275935</v>
      </c>
      <c r="D187" s="16">
        <f t="shared" si="185"/>
        <v>62.266150781879972</v>
      </c>
      <c r="E187" s="16">
        <f t="shared" si="186"/>
        <v>137.87901313776197</v>
      </c>
      <c r="F187" s="16">
        <f t="shared" si="187"/>
        <v>195.10911104134632</v>
      </c>
      <c r="G187" s="16">
        <f t="shared" si="188"/>
        <v>230.15066949757846</v>
      </c>
      <c r="H187" s="16">
        <f t="shared" si="189"/>
        <v>91.890874608470966</v>
      </c>
      <c r="I187" s="16">
        <f t="shared" si="190"/>
        <v>114.45612845834029</v>
      </c>
      <c r="J187" s="16">
        <f t="shared" si="191"/>
        <v>859.45544183973561</v>
      </c>
      <c r="AM187">
        <v>29</v>
      </c>
      <c r="AN187">
        <f t="shared" si="174"/>
        <v>3.5553731435076408</v>
      </c>
      <c r="AO187">
        <f t="shared" si="175"/>
        <v>4.3783986877782644</v>
      </c>
      <c r="AP187">
        <f t="shared" si="176"/>
        <v>18.776707495033619</v>
      </c>
      <c r="AQ187">
        <f t="shared" si="177"/>
        <v>38.260857658639935</v>
      </c>
      <c r="AR187">
        <f t="shared" si="178"/>
        <v>51.599204963026168</v>
      </c>
      <c r="AS187">
        <f t="shared" si="179"/>
        <v>49.802809374297112</v>
      </c>
      <c r="AT187">
        <f t="shared" si="180"/>
        <v>17.9513351662521</v>
      </c>
      <c r="AU187">
        <f t="shared" si="181"/>
        <v>20.649699691549813</v>
      </c>
    </row>
    <row r="188" spans="1:47" hidden="1" x14ac:dyDescent="0.35">
      <c r="A188" s="9">
        <v>27</v>
      </c>
      <c r="B188" s="16">
        <f t="shared" si="183"/>
        <v>12.715014150900833</v>
      </c>
      <c r="C188" s="16">
        <f t="shared" si="184"/>
        <v>15.658384936345179</v>
      </c>
      <c r="D188" s="16">
        <f t="shared" si="185"/>
        <v>63.770225224977096</v>
      </c>
      <c r="E188" s="16">
        <f t="shared" si="186"/>
        <v>141.21517058908776</v>
      </c>
      <c r="F188" s="16">
        <f t="shared" si="187"/>
        <v>199.8343242180367</v>
      </c>
      <c r="G188" s="16">
        <f t="shared" si="188"/>
        <v>234.72677485825352</v>
      </c>
      <c r="H188" s="16">
        <f t="shared" si="189"/>
        <v>94.242995771182223</v>
      </c>
      <c r="I188" s="16">
        <f t="shared" si="190"/>
        <v>117.708556413639</v>
      </c>
      <c r="J188" s="16">
        <f t="shared" si="191"/>
        <v>879.87144616242233</v>
      </c>
      <c r="AM188">
        <v>30</v>
      </c>
      <c r="AN188">
        <f t="shared" si="174"/>
        <v>3.6410311693703106</v>
      </c>
      <c r="AO188">
        <f t="shared" si="175"/>
        <v>4.4838855024940836</v>
      </c>
      <c r="AP188">
        <f t="shared" si="176"/>
        <v>19.229086368166072</v>
      </c>
      <c r="AQ188">
        <f t="shared" si="177"/>
        <v>39.182659506875297</v>
      </c>
      <c r="AR188">
        <f t="shared" si="178"/>
        <v>52.842361688020603</v>
      </c>
      <c r="AS188">
        <f t="shared" si="179"/>
        <v>50.870071529211415</v>
      </c>
      <c r="AT188">
        <f t="shared" si="180"/>
        <v>18.398727276199217</v>
      </c>
      <c r="AU188">
        <f t="shared" si="181"/>
        <v>21.230965736902686</v>
      </c>
    </row>
    <row r="189" spans="1:47" hidden="1" x14ac:dyDescent="0.35">
      <c r="A189" s="9">
        <v>28</v>
      </c>
      <c r="B189" s="16">
        <f t="shared" si="183"/>
        <v>13.021525552086393</v>
      </c>
      <c r="C189" s="16">
        <f t="shared" si="184"/>
        <v>16.035849990664605</v>
      </c>
      <c r="D189" s="16">
        <f t="shared" si="185"/>
        <v>65.306308379023733</v>
      </c>
      <c r="E189" s="16">
        <f t="shared" si="186"/>
        <v>144.62086770917631</v>
      </c>
      <c r="F189" s="16">
        <f t="shared" si="187"/>
        <v>204.65691502042139</v>
      </c>
      <c r="G189" s="16">
        <f t="shared" si="188"/>
        <v>239.6340178050126</v>
      </c>
      <c r="H189" s="16">
        <f t="shared" si="189"/>
        <v>96.619888611651774</v>
      </c>
      <c r="I189" s="16">
        <f t="shared" si="190"/>
        <v>120.96215182866533</v>
      </c>
      <c r="J189" s="16">
        <f t="shared" si="191"/>
        <v>900.8575248967021</v>
      </c>
      <c r="AM189">
        <v>31</v>
      </c>
      <c r="AN189">
        <f t="shared" si="174"/>
        <v>3.7285702386547763</v>
      </c>
      <c r="AO189">
        <f t="shared" si="175"/>
        <v>4.5916887992547437</v>
      </c>
      <c r="AP189">
        <f t="shared" si="176"/>
        <v>19.691399445302125</v>
      </c>
      <c r="AQ189">
        <f t="shared" si="177"/>
        <v>40.124704050238861</v>
      </c>
      <c r="AR189">
        <f t="shared" si="178"/>
        <v>54.112818035627868</v>
      </c>
      <c r="AS189">
        <f t="shared" si="179"/>
        <v>51.993816592345169</v>
      </c>
      <c r="AT189">
        <f t="shared" si="180"/>
        <v>18.852878321386246</v>
      </c>
      <c r="AU189">
        <f t="shared" si="181"/>
        <v>21.812354824668965</v>
      </c>
    </row>
    <row r="190" spans="1:47" hidden="1" x14ac:dyDescent="0.35">
      <c r="A190" s="9">
        <v>29</v>
      </c>
      <c r="B190" s="16">
        <f t="shared" si="183"/>
        <v>13.334732236599844</v>
      </c>
      <c r="C190" s="16">
        <f t="shared" si="184"/>
        <v>16.421560204789738</v>
      </c>
      <c r="D190" s="16">
        <f t="shared" si="185"/>
        <v>66.876255959542021</v>
      </c>
      <c r="E190" s="16">
        <f t="shared" si="186"/>
        <v>148.1005539342876</v>
      </c>
      <c r="F190" s="16">
        <f t="shared" si="187"/>
        <v>209.58344052597062</v>
      </c>
      <c r="G190" s="16">
        <f t="shared" si="188"/>
        <v>244.82931198274363</v>
      </c>
      <c r="H190" s="16">
        <f t="shared" si="189"/>
        <v>99.028279510840107</v>
      </c>
      <c r="I190" s="16">
        <f t="shared" si="190"/>
        <v>124.22732073794307</v>
      </c>
      <c r="J190" s="16">
        <f t="shared" si="191"/>
        <v>922.40145509271656</v>
      </c>
      <c r="AM190">
        <v>32</v>
      </c>
      <c r="AN190">
        <f t="shared" si="174"/>
        <v>3.8180827890948574</v>
      </c>
      <c r="AO190">
        <f t="shared" si="175"/>
        <v>4.7019224140026674</v>
      </c>
      <c r="AP190">
        <f t="shared" si="176"/>
        <v>20.164134910443671</v>
      </c>
      <c r="AQ190">
        <f t="shared" si="177"/>
        <v>41.087986049852248</v>
      </c>
      <c r="AR190">
        <f t="shared" si="178"/>
        <v>55.411915556616677</v>
      </c>
      <c r="AS190">
        <f t="shared" si="179"/>
        <v>53.16786364490455</v>
      </c>
      <c r="AT190">
        <f t="shared" si="180"/>
        <v>19.314795903561137</v>
      </c>
      <c r="AU190">
        <f t="shared" si="181"/>
        <v>22.395906987078728</v>
      </c>
    </row>
    <row r="191" spans="1:47" hidden="1" x14ac:dyDescent="0.35">
      <c r="A191" s="9">
        <v>30</v>
      </c>
      <c r="B191" s="16">
        <f t="shared" si="183"/>
        <v>13.654969669770139</v>
      </c>
      <c r="C191" s="16">
        <f t="shared" si="184"/>
        <v>16.815928700184006</v>
      </c>
      <c r="D191" s="16">
        <f t="shared" si="185"/>
        <v>68.481676629500612</v>
      </c>
      <c r="E191" s="16">
        <f t="shared" si="186"/>
        <v>151.6580507139582</v>
      </c>
      <c r="F191" s="16">
        <f t="shared" si="187"/>
        <v>214.61950713336941</v>
      </c>
      <c r="G191" s="16">
        <f t="shared" si="188"/>
        <v>250.2797311248242</v>
      </c>
      <c r="H191" s="16">
        <f t="shared" si="189"/>
        <v>101.47395454975438</v>
      </c>
      <c r="I191" s="16">
        <f t="shared" si="190"/>
        <v>127.51354953537538</v>
      </c>
      <c r="J191" s="16">
        <f t="shared" si="191"/>
        <v>944.49736805673638</v>
      </c>
      <c r="AM191">
        <v>33</v>
      </c>
      <c r="AN191">
        <f t="shared" ref="AN191:AN218" si="192">AN190+AE128/B$72*(1-B$66)-AN190/B$72</f>
        <v>3.9096503527370015</v>
      </c>
      <c r="AO191">
        <f t="shared" ref="AO191:AO218" si="193">AO190+AF128/C$72*(1-C$66)-AO190/C$72</f>
        <v>4.814686752459215</v>
      </c>
      <c r="AP191">
        <f t="shared" ref="AP191:AP218" si="194">AP190+AG128/D$72*(1-D$66)-AP190/D$72</f>
        <v>20.647723352259138</v>
      </c>
      <c r="AQ191">
        <f t="shared" ref="AQ191:AQ218" si="195">AQ190+AH128/E$72*(1-E$66)-AQ190/E$72</f>
        <v>42.073382906173244</v>
      </c>
      <c r="AR191">
        <f t="shared" ref="AR191:AR218" si="196">AR190+AI128/F$72*(1-F$66)-AR190/F$72</f>
        <v>56.740837527286288</v>
      </c>
      <c r="AS191">
        <f t="shared" ref="AS191:AS218" si="197">AS190+AJ128/G$72*(1-G$66)-AS190/G$72</f>
        <v>54.387664901369163</v>
      </c>
      <c r="AT191">
        <f t="shared" ref="AT191:AT218" si="198">AT190+AK128/H$72*(1-H$66)-AT190/H$72</f>
        <v>19.78533745626968</v>
      </c>
      <c r="AU191">
        <f t="shared" ref="AU191:AU218" si="199">AU190+AL128/I$72*(1-I$66)-AU190/I$72</f>
        <v>22.983442533724411</v>
      </c>
    </row>
    <row r="192" spans="1:47" hidden="1" x14ac:dyDescent="0.35">
      <c r="A192" s="9">
        <v>31</v>
      </c>
      <c r="B192" s="16">
        <f t="shared" si="183"/>
        <v>13.982534343825316</v>
      </c>
      <c r="C192" s="16">
        <f t="shared" si="184"/>
        <v>17.219320603412136</v>
      </c>
      <c r="D192" s="16">
        <f t="shared" si="185"/>
        <v>70.124001619838069</v>
      </c>
      <c r="E192" s="16">
        <f t="shared" si="186"/>
        <v>155.29672327395431</v>
      </c>
      <c r="F192" s="16">
        <f t="shared" si="187"/>
        <v>219.77002710958541</v>
      </c>
      <c r="G192" s="16">
        <f t="shared" si="188"/>
        <v>255.96046833102707</v>
      </c>
      <c r="H192" s="16">
        <f t="shared" si="189"/>
        <v>103.96190840922628</v>
      </c>
      <c r="I192" s="16">
        <f t="shared" si="190"/>
        <v>130.82945877928262</v>
      </c>
      <c r="J192" s="16">
        <f t="shared" si="191"/>
        <v>967.14444247015115</v>
      </c>
      <c r="AM192">
        <v>34</v>
      </c>
      <c r="AN192">
        <f t="shared" si="192"/>
        <v>4.0033468417882343</v>
      </c>
      <c r="AO192">
        <f t="shared" si="193"/>
        <v>4.9300728366063815</v>
      </c>
      <c r="AP192">
        <f t="shared" si="194"/>
        <v>21.142555117369152</v>
      </c>
      <c r="AQ192">
        <f t="shared" si="195"/>
        <v>43.081690019380147</v>
      </c>
      <c r="AR192">
        <f t="shared" si="196"/>
        <v>58.100656637046669</v>
      </c>
      <c r="AS192">
        <f t="shared" si="197"/>
        <v>55.649940038633353</v>
      </c>
      <c r="AT192">
        <f t="shared" si="198"/>
        <v>20.265240531097426</v>
      </c>
      <c r="AU192">
        <f t="shared" si="199"/>
        <v>23.576584440769683</v>
      </c>
    </row>
    <row r="193" spans="1:47" hidden="1" x14ac:dyDescent="0.35">
      <c r="A193" s="9">
        <v>32</v>
      </c>
      <c r="B193" s="16">
        <f t="shared" si="183"/>
        <v>14.317695070634022</v>
      </c>
      <c r="C193" s="16">
        <f t="shared" si="184"/>
        <v>17.632066953013648</v>
      </c>
      <c r="D193" s="16">
        <f t="shared" si="185"/>
        <v>71.804537270501044</v>
      </c>
      <c r="E193" s="16">
        <f t="shared" si="186"/>
        <v>159.01961134672314</v>
      </c>
      <c r="F193" s="16">
        <f t="shared" si="187"/>
        <v>225.03941461042197</v>
      </c>
      <c r="G193" s="16">
        <f t="shared" si="188"/>
        <v>261.8531576329305</v>
      </c>
      <c r="H193" s="16">
        <f t="shared" si="189"/>
        <v>106.49647793871105</v>
      </c>
      <c r="I193" s="16">
        <f t="shared" si="190"/>
        <v>134.18286843756658</v>
      </c>
      <c r="J193" s="16">
        <f t="shared" si="191"/>
        <v>990.34582926050189</v>
      </c>
      <c r="AM193">
        <v>35</v>
      </c>
      <c r="AN193">
        <f t="shared" si="192"/>
        <v>4.0992409820810076</v>
      </c>
      <c r="AO193">
        <f t="shared" si="193"/>
        <v>5.0481653014690924</v>
      </c>
      <c r="AP193">
        <f t="shared" si="194"/>
        <v>21.648993162009585</v>
      </c>
      <c r="AQ193">
        <f t="shared" si="195"/>
        <v>44.113646976904924</v>
      </c>
      <c r="AR193">
        <f t="shared" si="196"/>
        <v>59.492370305344878</v>
      </c>
      <c r="AS193">
        <f t="shared" si="197"/>
        <v>56.952388545477994</v>
      </c>
      <c r="AT193">
        <f t="shared" si="198"/>
        <v>20.755147818206172</v>
      </c>
      <c r="AU193">
        <f t="shared" si="199"/>
        <v>24.176780450814945</v>
      </c>
    </row>
    <row r="194" spans="1:47" hidden="1" x14ac:dyDescent="0.35">
      <c r="A194" s="9">
        <v>33</v>
      </c>
      <c r="B194" s="16">
        <f t="shared" si="183"/>
        <v>14.660701494517848</v>
      </c>
      <c r="C194" s="16">
        <f t="shared" si="184"/>
        <v>18.05447518292754</v>
      </c>
      <c r="D194" s="16">
        <f t="shared" si="185"/>
        <v>73.524504445904356</v>
      </c>
      <c r="E194" s="16">
        <f t="shared" si="186"/>
        <v>162.82952796840226</v>
      </c>
      <c r="F194" s="16">
        <f t="shared" si="187"/>
        <v>230.43173431388198</v>
      </c>
      <c r="G194" s="16">
        <f t="shared" si="188"/>
        <v>267.94451098838687</v>
      </c>
      <c r="H194" s="16">
        <f t="shared" si="189"/>
        <v>109.0814595632505</v>
      </c>
      <c r="I194" s="16">
        <f t="shared" si="190"/>
        <v>137.58086936643011</v>
      </c>
      <c r="J194" s="16">
        <f t="shared" si="191"/>
        <v>1014.1077833237014</v>
      </c>
      <c r="AM194">
        <v>36</v>
      </c>
      <c r="AN194">
        <f t="shared" si="192"/>
        <v>4.1973981083313605</v>
      </c>
      <c r="AO194">
        <f t="shared" si="193"/>
        <v>5.169044605953748</v>
      </c>
      <c r="AP194">
        <f t="shared" si="194"/>
        <v>22.167382533184739</v>
      </c>
      <c r="AQ194">
        <f t="shared" si="195"/>
        <v>45.169956872957279</v>
      </c>
      <c r="AR194">
        <f t="shared" si="196"/>
        <v>60.916926736284424</v>
      </c>
      <c r="AS194">
        <f t="shared" si="197"/>
        <v>58.293465060389693</v>
      </c>
      <c r="AT194">
        <f t="shared" si="198"/>
        <v>21.255627651827993</v>
      </c>
      <c r="AU194">
        <f t="shared" si="199"/>
        <v>24.78532424072165</v>
      </c>
    </row>
    <row r="195" spans="1:47" hidden="1" x14ac:dyDescent="0.35">
      <c r="A195" s="9">
        <v>34</v>
      </c>
      <c r="B195" s="16">
        <f t="shared" si="183"/>
        <v>15.011790474387576</v>
      </c>
      <c r="C195" s="16">
        <f t="shared" si="184"/>
        <v>18.48683698201523</v>
      </c>
      <c r="D195" s="16">
        <f t="shared" si="185"/>
        <v>75.285067961754052</v>
      </c>
      <c r="E195" s="16">
        <f t="shared" si="186"/>
        <v>166.72913370778582</v>
      </c>
      <c r="F195" s="16">
        <f t="shared" si="187"/>
        <v>235.95081341018474</v>
      </c>
      <c r="G195" s="16">
        <f t="shared" si="188"/>
        <v>274.22522335998741</v>
      </c>
      <c r="H195" s="16">
        <f t="shared" si="189"/>
        <v>111.7202108038025</v>
      </c>
      <c r="I195" s="16">
        <f t="shared" si="190"/>
        <v>141.02989707426283</v>
      </c>
      <c r="J195" s="16">
        <f t="shared" si="191"/>
        <v>1038.4389737741801</v>
      </c>
      <c r="AM195">
        <v>37</v>
      </c>
      <c r="AN195">
        <f t="shared" si="192"/>
        <v>4.2978814848920122</v>
      </c>
      <c r="AO195">
        <f t="shared" si="193"/>
        <v>5.2927886593395579</v>
      </c>
      <c r="AP195">
        <f t="shared" si="194"/>
        <v>22.698057343854892</v>
      </c>
      <c r="AQ195">
        <f t="shared" si="195"/>
        <v>46.251300521701175</v>
      </c>
      <c r="AR195">
        <f t="shared" si="196"/>
        <v>62.375244086742541</v>
      </c>
      <c r="AS195">
        <f t="shared" si="197"/>
        <v>59.672205015307327</v>
      </c>
      <c r="AT195">
        <f t="shared" si="198"/>
        <v>21.767190701511126</v>
      </c>
      <c r="AU195">
        <f t="shared" si="199"/>
        <v>25.403375249654868</v>
      </c>
    </row>
    <row r="196" spans="1:47" hidden="1" x14ac:dyDescent="0.35">
      <c r="A196" s="9">
        <v>35</v>
      </c>
      <c r="B196" s="16">
        <f t="shared" si="183"/>
        <v>15.371190848150453</v>
      </c>
      <c r="C196" s="16">
        <f t="shared" si="184"/>
        <v>18.929434161370065</v>
      </c>
      <c r="D196" s="16">
        <f t="shared" si="185"/>
        <v>77.08735847529303</v>
      </c>
      <c r="E196" s="16">
        <f t="shared" si="186"/>
        <v>170.72099218044758</v>
      </c>
      <c r="F196" s="16">
        <f t="shared" si="187"/>
        <v>241.60032555575805</v>
      </c>
      <c r="G196" s="16">
        <f t="shared" si="188"/>
        <v>280.68910135612077</v>
      </c>
      <c r="H196" s="16">
        <f t="shared" si="189"/>
        <v>114.41573688097178</v>
      </c>
      <c r="I196" s="16">
        <f t="shared" si="190"/>
        <v>144.5358048747878</v>
      </c>
      <c r="J196" s="16">
        <f t="shared" si="191"/>
        <v>1063.3499443328994</v>
      </c>
      <c r="AM196">
        <v>38</v>
      </c>
      <c r="AN196">
        <f t="shared" si="192"/>
        <v>4.4007532759100245</v>
      </c>
      <c r="AO196">
        <f t="shared" si="193"/>
        <v>5.419474016015875</v>
      </c>
      <c r="AP196">
        <f t="shared" si="194"/>
        <v>23.241345896552286</v>
      </c>
      <c r="AQ196">
        <f t="shared" si="195"/>
        <v>47.358346897527255</v>
      </c>
      <c r="AR196">
        <f t="shared" si="196"/>
        <v>63.868224546288673</v>
      </c>
      <c r="AS196">
        <f t="shared" si="197"/>
        <v>61.088090090233663</v>
      </c>
      <c r="AT196">
        <f t="shared" si="198"/>
        <v>22.290303480247722</v>
      </c>
      <c r="AU196">
        <f t="shared" si="199"/>
        <v>26.031976934952386</v>
      </c>
    </row>
    <row r="197" spans="1:47" hidden="1" x14ac:dyDescent="0.35">
      <c r="A197" s="9">
        <v>36</v>
      </c>
      <c r="B197" s="16">
        <f t="shared" si="183"/>
        <v>15.739126978984718</v>
      </c>
      <c r="C197" s="16">
        <f t="shared" si="184"/>
        <v>19.38254302151114</v>
      </c>
      <c r="D197" s="16">
        <f t="shared" si="185"/>
        <v>78.932488732049393</v>
      </c>
      <c r="E197" s="16">
        <f t="shared" si="186"/>
        <v>174.80761142998125</v>
      </c>
      <c r="F197" s="16">
        <f t="shared" si="187"/>
        <v>247.38385357397462</v>
      </c>
      <c r="G197" s="16">
        <f t="shared" si="188"/>
        <v>287.33237546401841</v>
      </c>
      <c r="H197" s="16">
        <f t="shared" si="189"/>
        <v>117.1707637637077</v>
      </c>
      <c r="I197" s="16">
        <f t="shared" si="190"/>
        <v>148.10393439132935</v>
      </c>
      <c r="J197" s="16">
        <f t="shared" si="191"/>
        <v>1088.8526973555565</v>
      </c>
      <c r="AM197">
        <v>39</v>
      </c>
      <c r="AN197">
        <f t="shared" si="192"/>
        <v>4.5060752578999361</v>
      </c>
      <c r="AO197">
        <f t="shared" si="193"/>
        <v>5.5491767530073242</v>
      </c>
      <c r="AP197">
        <f t="shared" si="194"/>
        <v>23.797574446636542</v>
      </c>
      <c r="AQ197">
        <f t="shared" si="195"/>
        <v>48.491760803350424</v>
      </c>
      <c r="AR197">
        <f t="shared" si="196"/>
        <v>65.396764678773337</v>
      </c>
      <c r="AS197">
        <f t="shared" si="197"/>
        <v>62.540944926275742</v>
      </c>
      <c r="AT197">
        <f t="shared" si="198"/>
        <v>22.825399223251665</v>
      </c>
      <c r="AU197">
        <f t="shared" si="199"/>
        <v>26.672073351447253</v>
      </c>
    </row>
    <row r="198" spans="1:47" hidden="1" x14ac:dyDescent="0.35">
      <c r="A198" s="9">
        <v>37</v>
      </c>
      <c r="B198" s="16">
        <f t="shared" si="183"/>
        <v>16.115821391119269</v>
      </c>
      <c r="C198" s="16">
        <f t="shared" si="184"/>
        <v>19.84643759831388</v>
      </c>
      <c r="D198" s="16">
        <f t="shared" si="185"/>
        <v>80.821565615320608</v>
      </c>
      <c r="E198" s="16">
        <f t="shared" si="186"/>
        <v>178.99147471840394</v>
      </c>
      <c r="F198" s="16">
        <f t="shared" si="187"/>
        <v>253.30493617518493</v>
      </c>
      <c r="G198" s="16">
        <f t="shared" si="188"/>
        <v>294.1531611434462</v>
      </c>
      <c r="H198" s="16">
        <f t="shared" si="189"/>
        <v>119.98779920107702</v>
      </c>
      <c r="I198" s="16">
        <f t="shared" si="190"/>
        <v>151.73918205661226</v>
      </c>
      <c r="J198" s="16">
        <f t="shared" si="191"/>
        <v>1114.9603778994781</v>
      </c>
      <c r="AM198">
        <v>40</v>
      </c>
      <c r="AN198">
        <f t="shared" si="192"/>
        <v>4.6139093440462027</v>
      </c>
      <c r="AO198">
        <f t="shared" si="193"/>
        <v>5.6819731156458673</v>
      </c>
      <c r="AP198">
        <f t="shared" si="194"/>
        <v>24.36706997125119</v>
      </c>
      <c r="AQ198">
        <f t="shared" si="195"/>
        <v>49.652208512847771</v>
      </c>
      <c r="AR198">
        <f t="shared" si="196"/>
        <v>66.961763031540443</v>
      </c>
      <c r="AS198">
        <f t="shared" si="197"/>
        <v>64.030858214677025</v>
      </c>
      <c r="AT198">
        <f t="shared" si="198"/>
        <v>23.372886613724855</v>
      </c>
      <c r="AU198">
        <f t="shared" si="199"/>
        <v>27.324524040843979</v>
      </c>
    </row>
    <row r="199" spans="1:47" hidden="1" x14ac:dyDescent="0.35">
      <c r="A199" s="9">
        <v>38</v>
      </c>
      <c r="B199" s="16">
        <f t="shared" si="183"/>
        <v>16.501496729587224</v>
      </c>
      <c r="C199" s="16">
        <f t="shared" si="184"/>
        <v>20.321392076422629</v>
      </c>
      <c r="D199" s="16">
        <f t="shared" si="185"/>
        <v>82.755699093301686</v>
      </c>
      <c r="E199" s="16">
        <f t="shared" si="186"/>
        <v>183.27506343484922</v>
      </c>
      <c r="F199" s="16">
        <f t="shared" si="187"/>
        <v>259.36710274782416</v>
      </c>
      <c r="G199" s="16">
        <f t="shared" si="188"/>
        <v>301.15103933112306</v>
      </c>
      <c r="H199" s="16">
        <f t="shared" si="189"/>
        <v>122.86918330606645</v>
      </c>
      <c r="I199" s="16">
        <f t="shared" si="190"/>
        <v>155.44606078306361</v>
      </c>
      <c r="J199" s="16">
        <f t="shared" si="191"/>
        <v>1141.6870375022381</v>
      </c>
      <c r="AM199">
        <v>41</v>
      </c>
      <c r="AN199">
        <f t="shared" si="192"/>
        <v>4.7243179715628623</v>
      </c>
      <c r="AO199">
        <f t="shared" si="193"/>
        <v>5.8179399945995121</v>
      </c>
      <c r="AP199">
        <f t="shared" si="194"/>
        <v>24.950162215055215</v>
      </c>
      <c r="AQ199">
        <f t="shared" si="195"/>
        <v>50.840361938997894</v>
      </c>
      <c r="AR199">
        <f t="shared" si="196"/>
        <v>68.56412575718619</v>
      </c>
      <c r="AS199">
        <f t="shared" si="197"/>
        <v>65.558122681006765</v>
      </c>
      <c r="AT199">
        <f t="shared" si="198"/>
        <v>23.933156758969993</v>
      </c>
      <c r="AU199">
        <f t="shared" si="199"/>
        <v>27.99011728014408</v>
      </c>
    </row>
    <row r="200" spans="1:47" hidden="1" x14ac:dyDescent="0.35">
      <c r="A200" s="9">
        <v>39</v>
      </c>
      <c r="B200" s="16">
        <f t="shared" si="183"/>
        <v>16.896377221108793</v>
      </c>
      <c r="C200" s="16">
        <f t="shared" si="184"/>
        <v>20.807682588310087</v>
      </c>
      <c r="D200" s="16">
        <f t="shared" si="185"/>
        <v>84.736008886292481</v>
      </c>
      <c r="E200" s="16">
        <f t="shared" si="186"/>
        <v>187.66087417573095</v>
      </c>
      <c r="F200" s="16">
        <f t="shared" si="187"/>
        <v>265.57389930384716</v>
      </c>
      <c r="G200" s="16">
        <f t="shared" si="188"/>
        <v>308.32673185618296</v>
      </c>
      <c r="H200" s="16">
        <f t="shared" si="189"/>
        <v>125.81713019795782</v>
      </c>
      <c r="I200" s="16">
        <f t="shared" si="190"/>
        <v>159.22875638104466</v>
      </c>
      <c r="J200" s="16">
        <f t="shared" si="191"/>
        <v>1169.0474606104749</v>
      </c>
      <c r="AM200">
        <v>42</v>
      </c>
      <c r="AN200">
        <f t="shared" si="192"/>
        <v>4.8373643899073233</v>
      </c>
      <c r="AO200">
        <f t="shared" si="193"/>
        <v>5.9571552808040718</v>
      </c>
      <c r="AP200">
        <f t="shared" si="194"/>
        <v>25.547185212343486</v>
      </c>
      <c r="AQ200">
        <f t="shared" si="195"/>
        <v>52.056901735670074</v>
      </c>
      <c r="AR200">
        <f t="shared" si="196"/>
        <v>70.204770796411822</v>
      </c>
      <c r="AS200">
        <f t="shared" si="197"/>
        <v>67.123189638458427</v>
      </c>
      <c r="AT200">
        <f t="shared" si="198"/>
        <v>24.506588754082983</v>
      </c>
      <c r="AU200">
        <f t="shared" si="199"/>
        <v>28.669581778802083</v>
      </c>
    </row>
    <row r="201" spans="1:47" hidden="1" x14ac:dyDescent="0.35">
      <c r="A201" s="9">
        <v>40</v>
      </c>
      <c r="B201" s="16">
        <f t="shared" si="183"/>
        <v>17.300689768944203</v>
      </c>
      <c r="C201" s="16">
        <f t="shared" si="184"/>
        <v>21.305588562575387</v>
      </c>
      <c r="D201" s="16">
        <f t="shared" si="185"/>
        <v>86.763629467503193</v>
      </c>
      <c r="E201" s="16">
        <f t="shared" si="186"/>
        <v>192.15143154009766</v>
      </c>
      <c r="F201" s="16">
        <f t="shared" si="187"/>
        <v>271.92890790490566</v>
      </c>
      <c r="G201" s="16">
        <f t="shared" si="188"/>
        <v>315.68185169590561</v>
      </c>
      <c r="H201" s="16">
        <f t="shared" si="189"/>
        <v>128.83376209250378</v>
      </c>
      <c r="I201" s="16">
        <f t="shared" si="190"/>
        <v>163.09117859947639</v>
      </c>
      <c r="J201" s="16">
        <f t="shared" si="191"/>
        <v>1197.0570396319117</v>
      </c>
      <c r="AM201">
        <v>43</v>
      </c>
      <c r="AN201">
        <f t="shared" si="192"/>
        <v>4.9531128775431217</v>
      </c>
      <c r="AO201">
        <f t="shared" si="193"/>
        <v>6.0996981324038639</v>
      </c>
      <c r="AP201">
        <f t="shared" si="194"/>
        <v>26.15847843181853</v>
      </c>
      <c r="AQ201">
        <f t="shared" si="195"/>
        <v>53.30251963029896</v>
      </c>
      <c r="AR201">
        <f t="shared" si="196"/>
        <v>71.884631023906124</v>
      </c>
      <c r="AS201">
        <f t="shared" si="197"/>
        <v>68.726634721715612</v>
      </c>
      <c r="AT201">
        <f t="shared" si="198"/>
        <v>25.093554112204288</v>
      </c>
      <c r="AU201">
        <f t="shared" si="199"/>
        <v>29.363596938763006</v>
      </c>
    </row>
    <row r="202" spans="1:47" hidden="1" x14ac:dyDescent="0.35">
      <c r="A202" s="9">
        <v>41</v>
      </c>
      <c r="B202" s="16">
        <f t="shared" si="183"/>
        <v>17.714664780666112</v>
      </c>
      <c r="C202" s="16">
        <f t="shared" si="184"/>
        <v>21.815393743335679</v>
      </c>
      <c r="D202" s="16">
        <f t="shared" si="185"/>
        <v>88.839713852348595</v>
      </c>
      <c r="E202" s="16">
        <f t="shared" si="186"/>
        <v>196.74929779277758</v>
      </c>
      <c r="F202" s="16">
        <f t="shared" si="187"/>
        <v>278.43576131167049</v>
      </c>
      <c r="G202" s="16">
        <f t="shared" si="188"/>
        <v>323.21871183632362</v>
      </c>
      <c r="H202" s="16">
        <f t="shared" si="189"/>
        <v>131.92113708401527</v>
      </c>
      <c r="I202" s="16">
        <f t="shared" si="190"/>
        <v>167.03700687543346</v>
      </c>
      <c r="J202" s="16">
        <f t="shared" si="191"/>
        <v>1225.7316872765709</v>
      </c>
      <c r="AM202">
        <v>44</v>
      </c>
      <c r="AN202">
        <f t="shared" si="192"/>
        <v>5.0716289074545671</v>
      </c>
      <c r="AO202">
        <f t="shared" si="193"/>
        <v>6.2456491785809813</v>
      </c>
      <c r="AP202">
        <f t="shared" si="194"/>
        <v>26.784387650709803</v>
      </c>
      <c r="AQ202">
        <f t="shared" si="195"/>
        <v>54.577920205056998</v>
      </c>
      <c r="AR202">
        <f t="shared" si="196"/>
        <v>73.604656650462871</v>
      </c>
      <c r="AS202">
        <f t="shared" si="197"/>
        <v>70.369132164820854</v>
      </c>
      <c r="AT202">
        <f t="shared" si="198"/>
        <v>25.694420290060727</v>
      </c>
      <c r="AU202">
        <f t="shared" si="199"/>
        <v>30.072801804125653</v>
      </c>
    </row>
    <row r="203" spans="1:47" hidden="1" x14ac:dyDescent="0.35">
      <c r="A203" s="9">
        <v>42</v>
      </c>
      <c r="B203" s="16">
        <f t="shared" si="183"/>
        <v>18.138536802122772</v>
      </c>
      <c r="C203" s="16">
        <f t="shared" si="184"/>
        <v>22.337386970944081</v>
      </c>
      <c r="D203" s="16">
        <f t="shared" si="185"/>
        <v>90.965436511686107</v>
      </c>
      <c r="E203" s="16">
        <f t="shared" si="186"/>
        <v>201.45708025060736</v>
      </c>
      <c r="F203" s="16">
        <f t="shared" si="187"/>
        <v>285.09815415281469</v>
      </c>
      <c r="G203" s="16">
        <f t="shared" si="188"/>
        <v>330.9401797440733</v>
      </c>
      <c r="H203" s="16">
        <f t="shared" si="189"/>
        <v>135.08127170896771</v>
      </c>
      <c r="I203" s="16">
        <f t="shared" si="190"/>
        <v>171.06973102433403</v>
      </c>
      <c r="J203" s="16">
        <f t="shared" si="191"/>
        <v>1255.0877771655501</v>
      </c>
      <c r="AM203">
        <v>45</v>
      </c>
      <c r="AN203">
        <f t="shared" si="192"/>
        <v>5.1929792760925437</v>
      </c>
      <c r="AO203">
        <f t="shared" si="193"/>
        <v>6.3950906783504653</v>
      </c>
      <c r="AP203">
        <f t="shared" si="194"/>
        <v>27.425265635764795</v>
      </c>
      <c r="AQ203">
        <f t="shared" si="195"/>
        <v>55.883822284494002</v>
      </c>
      <c r="AR203">
        <f t="shared" si="196"/>
        <v>75.365817094374037</v>
      </c>
      <c r="AS203">
        <f t="shared" si="197"/>
        <v>72.05143558359245</v>
      </c>
      <c r="AT203">
        <f t="shared" si="198"/>
        <v>26.309553494897703</v>
      </c>
      <c r="AU203">
        <f t="shared" si="199"/>
        <v>30.797802831275831</v>
      </c>
    </row>
    <row r="204" spans="1:47" hidden="1" x14ac:dyDescent="0.35">
      <c r="A204" s="9">
        <v>43</v>
      </c>
      <c r="B204" s="16">
        <f t="shared" si="183"/>
        <v>18.572545011565204</v>
      </c>
      <c r="C204" s="16">
        <f t="shared" si="184"/>
        <v>22.871862790501233</v>
      </c>
      <c r="D204" s="16">
        <f t="shared" si="185"/>
        <v>93.141995655184232</v>
      </c>
      <c r="E204" s="16">
        <f t="shared" si="186"/>
        <v>206.27743702295899</v>
      </c>
      <c r="F204" s="16">
        <f t="shared" si="187"/>
        <v>291.91985157285131</v>
      </c>
      <c r="G204" s="16">
        <f t="shared" si="188"/>
        <v>338.84956714464965</v>
      </c>
      <c r="H204" s="16">
        <f t="shared" si="189"/>
        <v>138.31615922875372</v>
      </c>
      <c r="I204" s="16">
        <f t="shared" si="190"/>
        <v>175.19268719549009</v>
      </c>
      <c r="J204" s="16">
        <f t="shared" si="191"/>
        <v>1285.1421056219547</v>
      </c>
      <c r="AM204">
        <v>46</v>
      </c>
      <c r="AN204">
        <f t="shared" si="192"/>
        <v>5.3172322063795461</v>
      </c>
      <c r="AO204">
        <f t="shared" si="193"/>
        <v>6.5481066474097602</v>
      </c>
      <c r="AP204">
        <f t="shared" si="194"/>
        <v>28.081472687241281</v>
      </c>
      <c r="AQ204">
        <f t="shared" si="195"/>
        <v>57.220960044017517</v>
      </c>
      <c r="AR204">
        <f t="shared" si="196"/>
        <v>77.169102476343909</v>
      </c>
      <c r="AS204">
        <f t="shared" si="197"/>
        <v>73.774363693222256</v>
      </c>
      <c r="AT204">
        <f t="shared" si="198"/>
        <v>26.939320923210339</v>
      </c>
      <c r="AU204">
        <f t="shared" si="199"/>
        <v>31.539180608543685</v>
      </c>
    </row>
    <row r="205" spans="1:47" hidden="1" x14ac:dyDescent="0.35">
      <c r="A205" s="9">
        <v>44</v>
      </c>
      <c r="B205" s="16">
        <f t="shared" si="183"/>
        <v>19.01693361351121</v>
      </c>
      <c r="C205" s="16">
        <f t="shared" si="184"/>
        <v>23.419121936894069</v>
      </c>
      <c r="D205" s="16">
        <f t="shared" si="185"/>
        <v>95.370615064721335</v>
      </c>
      <c r="E205" s="16">
        <f t="shared" si="186"/>
        <v>211.21308157015145</v>
      </c>
      <c r="F205" s="16">
        <f t="shared" si="187"/>
        <v>298.90469606482736</v>
      </c>
      <c r="G205" s="16">
        <f t="shared" si="188"/>
        <v>346.9505469988394</v>
      </c>
      <c r="H205" s="16">
        <f t="shared" si="189"/>
        <v>141.62778442695375</v>
      </c>
      <c r="I205" s="16">
        <f t="shared" si="190"/>
        <v>179.40908947156063</v>
      </c>
      <c r="J205" s="16">
        <f t="shared" si="191"/>
        <v>1315.9118691474594</v>
      </c>
      <c r="AM205">
        <v>47</v>
      </c>
      <c r="AN205">
        <f t="shared" si="192"/>
        <v>5.4444574324446586</v>
      </c>
      <c r="AO205">
        <f t="shared" si="193"/>
        <v>6.7047829624888067</v>
      </c>
      <c r="AP205">
        <f t="shared" si="194"/>
        <v>28.753377086411419</v>
      </c>
      <c r="AQ205">
        <f t="shared" si="195"/>
        <v>58.590083921761376</v>
      </c>
      <c r="AR205">
        <f t="shared" si="196"/>
        <v>79.015524849249744</v>
      </c>
      <c r="AS205">
        <f t="shared" si="197"/>
        <v>75.5387897590508</v>
      </c>
      <c r="AT205">
        <f t="shared" si="198"/>
        <v>27.584092552127888</v>
      </c>
      <c r="AU205">
        <f t="shared" si="199"/>
        <v>32.297495648735385</v>
      </c>
    </row>
    <row r="206" spans="1:47" hidden="1" x14ac:dyDescent="0.35">
      <c r="A206" s="9">
        <v>45</v>
      </c>
      <c r="B206" s="16">
        <f t="shared" si="183"/>
        <v>19.471952161240832</v>
      </c>
      <c r="C206" s="16">
        <f t="shared" si="184"/>
        <v>23.979471731945011</v>
      </c>
      <c r="D206" s="16">
        <f t="shared" si="185"/>
        <v>97.652545608773082</v>
      </c>
      <c r="E206" s="16">
        <f t="shared" si="186"/>
        <v>216.2667864187525</v>
      </c>
      <c r="F206" s="16">
        <f t="shared" si="187"/>
        <v>306.05661300516999</v>
      </c>
      <c r="G206" s="16">
        <f t="shared" si="188"/>
        <v>355.24709134140733</v>
      </c>
      <c r="H206" s="16">
        <f t="shared" si="189"/>
        <v>145.01813558783493</v>
      </c>
      <c r="I206" s="16">
        <f t="shared" si="190"/>
        <v>183.72205751507596</v>
      </c>
      <c r="J206" s="16">
        <f t="shared" si="191"/>
        <v>1347.4146533701996</v>
      </c>
      <c r="AM206">
        <v>48</v>
      </c>
      <c r="AN206">
        <f t="shared" si="192"/>
        <v>5.5747262716094701</v>
      </c>
      <c r="AO206">
        <f t="shared" si="193"/>
        <v>6.8652074499998115</v>
      </c>
      <c r="AP206">
        <f t="shared" si="194"/>
        <v>29.441355475735151</v>
      </c>
      <c r="AQ206">
        <f t="shared" si="195"/>
        <v>59.99196139325619</v>
      </c>
      <c r="AR206">
        <f t="shared" si="196"/>
        <v>80.906119242874794</v>
      </c>
      <c r="AS206">
        <f t="shared" si="197"/>
        <v>77.345633863757229</v>
      </c>
      <c r="AT206">
        <f t="shared" si="198"/>
        <v>28.244242580059371</v>
      </c>
      <c r="AU206">
        <f t="shared" si="199"/>
        <v>33.073293369748534</v>
      </c>
    </row>
    <row r="207" spans="1:47" hidden="1" x14ac:dyDescent="0.35">
      <c r="A207" s="9">
        <v>46</v>
      </c>
      <c r="B207" s="16">
        <f t="shared" si="183"/>
        <v>19.937855828943825</v>
      </c>
      <c r="C207" s="16">
        <f t="shared" si="184"/>
        <v>24.553226419558289</v>
      </c>
      <c r="D207" s="16">
        <f t="shared" si="185"/>
        <v>99.989066532800848</v>
      </c>
      <c r="E207" s="16">
        <f t="shared" si="186"/>
        <v>221.44138628073512</v>
      </c>
      <c r="F207" s="16">
        <f t="shared" si="187"/>
        <v>313.37961526818452</v>
      </c>
      <c r="G207" s="16">
        <f t="shared" si="188"/>
        <v>363.74342506115875</v>
      </c>
      <c r="H207" s="16">
        <f t="shared" si="189"/>
        <v>148.48921420934039</v>
      </c>
      <c r="I207" s="16">
        <f t="shared" si="190"/>
        <v>188.13464066881858</v>
      </c>
      <c r="J207" s="16">
        <f t="shared" si="191"/>
        <v>1379.6684302695403</v>
      </c>
      <c r="AM207">
        <v>49</v>
      </c>
      <c r="AN207">
        <f t="shared" si="192"/>
        <v>5.7081116875892244</v>
      </c>
      <c r="AO207">
        <f t="shared" si="193"/>
        <v>7.0294699638687046</v>
      </c>
      <c r="AP207">
        <f t="shared" si="194"/>
        <v>30.145793192639402</v>
      </c>
      <c r="AQ207">
        <f t="shared" si="195"/>
        <v>61.427377651563432</v>
      </c>
      <c r="AR207">
        <f t="shared" si="196"/>
        <v>82.841944581147899</v>
      </c>
      <c r="AS207">
        <f t="shared" si="197"/>
        <v>79.195857294424854</v>
      </c>
      <c r="AT207">
        <f t="shared" si="198"/>
        <v>28.920150593473199</v>
      </c>
      <c r="AU207">
        <f t="shared" si="199"/>
        <v>33.867108368986678</v>
      </c>
    </row>
    <row r="208" spans="1:47" hidden="1" x14ac:dyDescent="0.35">
      <c r="A208" s="9">
        <v>47</v>
      </c>
      <c r="B208" s="16">
        <f t="shared" si="183"/>
        <v>20.414905648762819</v>
      </c>
      <c r="C208" s="16">
        <f t="shared" si="184"/>
        <v>25.140707457635681</v>
      </c>
      <c r="D208" s="16">
        <f t="shared" si="185"/>
        <v>102.38148659437446</v>
      </c>
      <c r="E208" s="16">
        <f t="shared" si="186"/>
        <v>226.73978075579322</v>
      </c>
      <c r="F208" s="16">
        <f t="shared" si="187"/>
        <v>320.87780719472045</v>
      </c>
      <c r="G208" s="16">
        <f t="shared" si="188"/>
        <v>372.44399182127921</v>
      </c>
      <c r="H208" s="16">
        <f t="shared" si="189"/>
        <v>152.04304290573836</v>
      </c>
      <c r="I208" s="16">
        <f t="shared" si="190"/>
        <v>192.64983890585796</v>
      </c>
      <c r="J208" s="16">
        <f t="shared" si="191"/>
        <v>1412.6915612841622</v>
      </c>
      <c r="AM208">
        <v>50</v>
      </c>
      <c r="AN208">
        <f t="shared" si="192"/>
        <v>5.8446883477502922</v>
      </c>
      <c r="AO208">
        <f t="shared" si="193"/>
        <v>7.1976624560470075</v>
      </c>
      <c r="AP208">
        <f t="shared" si="194"/>
        <v>30.867084571907391</v>
      </c>
      <c r="AQ208">
        <f t="shared" si="195"/>
        <v>62.897136223447021</v>
      </c>
      <c r="AR208">
        <f t="shared" si="196"/>
        <v>84.8240845131225</v>
      </c>
      <c r="AS208">
        <f t="shared" si="197"/>
        <v>81.090458522113863</v>
      </c>
      <c r="AT208">
        <f t="shared" si="198"/>
        <v>29.612202520729873</v>
      </c>
      <c r="AU208">
        <f t="shared" si="199"/>
        <v>34.679468087220762</v>
      </c>
    </row>
    <row r="209" spans="1:47" hidden="1" x14ac:dyDescent="0.35">
      <c r="A209" s="9">
        <v>48</v>
      </c>
      <c r="B209" s="16">
        <f t="shared" si="183"/>
        <v>20.903368723756937</v>
      </c>
      <c r="C209" s="16">
        <f t="shared" si="184"/>
        <v>25.742243780338619</v>
      </c>
      <c r="D209" s="16">
        <f t="shared" si="185"/>
        <v>104.83114509263099</v>
      </c>
      <c r="E209" s="16">
        <f t="shared" si="186"/>
        <v>232.16493674664218</v>
      </c>
      <c r="F209" s="16">
        <f t="shared" si="187"/>
        <v>328.55538811403056</v>
      </c>
      <c r="G209" s="16">
        <f t="shared" si="188"/>
        <v>381.35342919814855</v>
      </c>
      <c r="H209" s="16">
        <f t="shared" si="189"/>
        <v>155.68167187160674</v>
      </c>
      <c r="I209" s="16">
        <f t="shared" si="190"/>
        <v>197.27062100437371</v>
      </c>
      <c r="J209" s="16">
        <f t="shared" si="191"/>
        <v>1446.5028045315282</v>
      </c>
      <c r="AM209">
        <v>51</v>
      </c>
      <c r="AN209">
        <f t="shared" si="192"/>
        <v>5.9845326764571825</v>
      </c>
      <c r="AO209">
        <f t="shared" si="193"/>
        <v>7.3698790422080336</v>
      </c>
      <c r="AP209">
        <f t="shared" si="194"/>
        <v>31.605633227415893</v>
      </c>
      <c r="AQ209">
        <f t="shared" si="195"/>
        <v>64.402059543462784</v>
      </c>
      <c r="AR209">
        <f t="shared" si="196"/>
        <v>86.853648187202765</v>
      </c>
      <c r="AS209">
        <f t="shared" si="197"/>
        <v>83.030470375939942</v>
      </c>
      <c r="AT209">
        <f t="shared" si="198"/>
        <v>30.320791421068058</v>
      </c>
      <c r="AU209">
        <f t="shared" si="199"/>
        <v>35.510895947448738</v>
      </c>
    </row>
    <row r="210" spans="1:47" hidden="1" x14ac:dyDescent="0.35">
      <c r="A210" s="9">
        <v>49</v>
      </c>
      <c r="B210" s="16">
        <f t="shared" si="183"/>
        <v>21.403518424741975</v>
      </c>
      <c r="C210" s="16">
        <f t="shared" si="184"/>
        <v>26.358172040494498</v>
      </c>
      <c r="D210" s="16">
        <f t="shared" si="185"/>
        <v>107.33941282780003</v>
      </c>
      <c r="E210" s="16">
        <f t="shared" si="186"/>
        <v>237.71989068107465</v>
      </c>
      <c r="F210" s="16">
        <f t="shared" si="187"/>
        <v>336.41665556275188</v>
      </c>
      <c r="G210" s="16">
        <f t="shared" si="188"/>
        <v>390.47655080265156</v>
      </c>
      <c r="H210" s="16">
        <f t="shared" si="189"/>
        <v>159.40718420866736</v>
      </c>
      <c r="I210" s="16">
        <f t="shared" si="190"/>
        <v>201.99994029580594</v>
      </c>
      <c r="J210" s="16">
        <f t="shared" si="191"/>
        <v>1481.1213248439881</v>
      </c>
      <c r="AM210">
        <v>52</v>
      </c>
      <c r="AN210">
        <f t="shared" si="192"/>
        <v>6.1277229059630089</v>
      </c>
      <c r="AO210">
        <f t="shared" si="193"/>
        <v>7.5462160644178748</v>
      </c>
      <c r="AP210">
        <f t="shared" si="194"/>
        <v>32.361852320899025</v>
      </c>
      <c r="AQ210">
        <f t="shared" si="195"/>
        <v>65.942989501612089</v>
      </c>
      <c r="AR210">
        <f t="shared" si="196"/>
        <v>88.931770989718103</v>
      </c>
      <c r="AS210">
        <f t="shared" si="197"/>
        <v>85.016958112185478</v>
      </c>
      <c r="AT210">
        <f t="shared" si="198"/>
        <v>31.046318146598232</v>
      </c>
      <c r="AU210">
        <f t="shared" si="199"/>
        <v>36.361914044545891</v>
      </c>
    </row>
    <row r="211" spans="1:47" hidden="1" x14ac:dyDescent="0.35">
      <c r="A211" s="9">
        <v>50</v>
      </c>
      <c r="B211" s="16">
        <f t="shared" si="183"/>
        <v>21.91563457674026</v>
      </c>
      <c r="C211" s="16">
        <f t="shared" si="184"/>
        <v>26.988836839207348</v>
      </c>
      <c r="D211" s="16">
        <f t="shared" si="185"/>
        <v>109.90769301650187</v>
      </c>
      <c r="E211" s="16">
        <f t="shared" si="186"/>
        <v>243.40775060839636</v>
      </c>
      <c r="F211" s="16">
        <f t="shared" si="187"/>
        <v>344.46600830490416</v>
      </c>
      <c r="G211" s="16">
        <f t="shared" si="188"/>
        <v>399.81833367974758</v>
      </c>
      <c r="H211" s="16">
        <f t="shared" si="189"/>
        <v>163.22170035866381</v>
      </c>
      <c r="I211" s="16">
        <f t="shared" si="190"/>
        <v>206.84074830511901</v>
      </c>
      <c r="J211" s="16">
        <f t="shared" si="191"/>
        <v>1516.5667056892805</v>
      </c>
      <c r="AM211">
        <v>53</v>
      </c>
      <c r="AN211">
        <f t="shared" si="192"/>
        <v>6.2743391258831336</v>
      </c>
      <c r="AO211">
        <f t="shared" si="193"/>
        <v>7.7267721520615922</v>
      </c>
      <c r="AP211">
        <f t="shared" si="194"/>
        <v>33.136164823229429</v>
      </c>
      <c r="AQ211">
        <f t="shared" si="195"/>
        <v>67.520787975748462</v>
      </c>
      <c r="AR211">
        <f t="shared" si="196"/>
        <v>91.05961526293521</v>
      </c>
      <c r="AS211">
        <f t="shared" si="197"/>
        <v>87.051018153734077</v>
      </c>
      <c r="AT211">
        <f t="shared" si="198"/>
        <v>31.789191907007854</v>
      </c>
      <c r="AU211">
        <f t="shared" si="199"/>
        <v>37.233045452312112</v>
      </c>
    </row>
    <row r="212" spans="1:47" hidden="1" x14ac:dyDescent="0.35">
      <c r="A212" s="9">
        <v>51</v>
      </c>
      <c r="B212" s="16">
        <f t="shared" si="183"/>
        <v>22.440003639168072</v>
      </c>
      <c r="C212" s="16">
        <f t="shared" si="184"/>
        <v>27.634590947756521</v>
      </c>
      <c r="D212" s="16">
        <f t="shared" si="185"/>
        <v>112.53742218130685</v>
      </c>
      <c r="E212" s="16">
        <f t="shared" si="186"/>
        <v>249.23169821895954</v>
      </c>
      <c r="F212" s="16">
        <f t="shared" si="187"/>
        <v>352.70794922780397</v>
      </c>
      <c r="G212" s="16">
        <f t="shared" si="188"/>
        <v>409.38390969216164</v>
      </c>
      <c r="H212" s="16">
        <f t="shared" si="189"/>
        <v>167.12738183743599</v>
      </c>
      <c r="I212" s="16">
        <f t="shared" si="190"/>
        <v>211.79600657106658</v>
      </c>
      <c r="J212" s="16">
        <f t="shared" si="191"/>
        <v>1552.858962315659</v>
      </c>
      <c r="AM212">
        <v>54</v>
      </c>
      <c r="AN212">
        <f t="shared" si="192"/>
        <v>6.4244633319963214</v>
      </c>
      <c r="AO212">
        <f t="shared" si="193"/>
        <v>7.9116482819412415</v>
      </c>
      <c r="AP212">
        <f t="shared" si="194"/>
        <v>33.929003772147873</v>
      </c>
      <c r="AQ212">
        <f t="shared" si="195"/>
        <v>69.136337356747106</v>
      </c>
      <c r="AR212">
        <f t="shared" si="196"/>
        <v>93.238371013310157</v>
      </c>
      <c r="AS212">
        <f t="shared" si="197"/>
        <v>89.133777331661406</v>
      </c>
      <c r="AT212">
        <f t="shared" si="198"/>
        <v>32.549830760226172</v>
      </c>
      <c r="AU212">
        <f t="shared" si="199"/>
        <v>38.124816206044677</v>
      </c>
    </row>
    <row r="213" spans="1:47" hidden="1" x14ac:dyDescent="0.35">
      <c r="A213" s="9">
        <v>52</v>
      </c>
      <c r="B213" s="16">
        <f t="shared" si="183"/>
        <v>22.976918882733774</v>
      </c>
      <c r="C213" s="16">
        <f t="shared" si="184"/>
        <v>28.295795525444518</v>
      </c>
      <c r="D213" s="16">
        <f t="shared" si="185"/>
        <v>115.23007102786219</v>
      </c>
      <c r="E213" s="16">
        <f t="shared" si="186"/>
        <v>255.19499082189327</v>
      </c>
      <c r="F213" s="16">
        <f t="shared" si="187"/>
        <v>361.14708816788709</v>
      </c>
      <c r="G213" s="16">
        <f t="shared" si="188"/>
        <v>419.17855990884954</v>
      </c>
      <c r="H213" s="16">
        <f t="shared" si="189"/>
        <v>171.1264344260897</v>
      </c>
      <c r="I213" s="16">
        <f t="shared" si="190"/>
        <v>216.86869690371901</v>
      </c>
      <c r="J213" s="16">
        <f t="shared" si="191"/>
        <v>1590.018555664479</v>
      </c>
      <c r="AM213">
        <v>55</v>
      </c>
      <c r="AN213">
        <f t="shared" si="192"/>
        <v>6.5781794749076354</v>
      </c>
      <c r="AO213">
        <f t="shared" si="193"/>
        <v>8.100947838203636</v>
      </c>
      <c r="AP213">
        <f t="shared" si="194"/>
        <v>34.74081252926274</v>
      </c>
      <c r="AQ213">
        <f t="shared" si="195"/>
        <v>70.790541072186826</v>
      </c>
      <c r="AR213">
        <f t="shared" si="196"/>
        <v>95.469256617734104</v>
      </c>
      <c r="AS213">
        <f t="shared" si="197"/>
        <v>91.266392503445218</v>
      </c>
      <c r="AT213">
        <f t="shared" si="198"/>
        <v>33.328662047202826</v>
      </c>
      <c r="AU213">
        <f t="shared" si="199"/>
        <v>39.037757011062197</v>
      </c>
    </row>
    <row r="214" spans="1:47" hidden="1" x14ac:dyDescent="0.35">
      <c r="A214" s="9">
        <v>53</v>
      </c>
      <c r="B214" s="16">
        <f t="shared" si="183"/>
        <v>23.526680565191121</v>
      </c>
      <c r="C214" s="16">
        <f t="shared" si="184"/>
        <v>28.972820336035078</v>
      </c>
      <c r="D214" s="16">
        <f t="shared" si="185"/>
        <v>117.9871453191839</v>
      </c>
      <c r="E214" s="16">
        <f t="shared" si="186"/>
        <v>261.30096330635081</v>
      </c>
      <c r="F214" s="16">
        <f t="shared" si="187"/>
        <v>369.78814470538043</v>
      </c>
      <c r="G214" s="16">
        <f t="shared" si="188"/>
        <v>429.20771125948102</v>
      </c>
      <c r="H214" s="16">
        <f t="shared" si="189"/>
        <v>175.22111094330526</v>
      </c>
      <c r="I214" s="16">
        <f t="shared" si="190"/>
        <v>222.06183030711406</v>
      </c>
      <c r="J214" s="16">
        <f t="shared" si="191"/>
        <v>1628.0664067420416</v>
      </c>
      <c r="AM214">
        <v>56</v>
      </c>
      <c r="AN214">
        <f t="shared" si="192"/>
        <v>6.735573508958268</v>
      </c>
      <c r="AO214">
        <f t="shared" si="193"/>
        <v>8.2947766725722101</v>
      </c>
      <c r="AP214">
        <f t="shared" si="194"/>
        <v>35.572045038353586</v>
      </c>
      <c r="AQ214">
        <f t="shared" si="195"/>
        <v>72.48432411268908</v>
      </c>
      <c r="AR214">
        <f t="shared" si="196"/>
        <v>97.753519533362621</v>
      </c>
      <c r="AS214">
        <f t="shared" si="197"/>
        <v>93.450050454309135</v>
      </c>
      <c r="AT214">
        <f t="shared" si="198"/>
        <v>34.126122784949452</v>
      </c>
      <c r="AU214">
        <f t="shared" si="199"/>
        <v>39.972404720693255</v>
      </c>
    </row>
    <row r="215" spans="1:47" hidden="1" x14ac:dyDescent="0.35">
      <c r="A215" s="9">
        <v>54</v>
      </c>
      <c r="B215" s="16">
        <f t="shared" si="183"/>
        <v>24.089596107499894</v>
      </c>
      <c r="C215" s="16">
        <f t="shared" si="184"/>
        <v>29.666043964692829</v>
      </c>
      <c r="D215" s="16">
        <f t="shared" si="185"/>
        <v>120.81018675406506</v>
      </c>
      <c r="E215" s="16">
        <f t="shared" si="186"/>
        <v>267.55303010459153</v>
      </c>
      <c r="F215" s="16">
        <f t="shared" si="187"/>
        <v>378.63595095599135</v>
      </c>
      <c r="G215" s="16">
        <f t="shared" si="188"/>
        <v>439.4769348993658</v>
      </c>
      <c r="H215" s="16">
        <f t="shared" si="189"/>
        <v>179.41371369713272</v>
      </c>
      <c r="I215" s="16">
        <f t="shared" si="190"/>
        <v>227.37845476732684</v>
      </c>
      <c r="J215" s="16">
        <f t="shared" si="191"/>
        <v>1667.0239112506656</v>
      </c>
      <c r="AM215">
        <v>57</v>
      </c>
      <c r="AN215">
        <f t="shared" si="192"/>
        <v>6.8967334416619934</v>
      </c>
      <c r="AO215">
        <f t="shared" si="193"/>
        <v>8.4932431652274012</v>
      </c>
      <c r="AP215">
        <f t="shared" si="194"/>
        <v>36.423166086455936</v>
      </c>
      <c r="AQ215">
        <f t="shared" si="195"/>
        <v>74.218633563924314</v>
      </c>
      <c r="AR215">
        <f t="shared" si="196"/>
        <v>100.09243701508802</v>
      </c>
      <c r="AS215">
        <f t="shared" si="197"/>
        <v>95.685968012249205</v>
      </c>
      <c r="AT215">
        <f t="shared" si="198"/>
        <v>34.942660028854441</v>
      </c>
      <c r="AU215">
        <f t="shared" si="199"/>
        <v>40.92930362110522</v>
      </c>
    </row>
    <row r="216" spans="1:47" hidden="1" x14ac:dyDescent="0.35">
      <c r="A216" s="9">
        <v>55</v>
      </c>
      <c r="B216" s="16">
        <f t="shared" si="183"/>
        <v>24.665980271523445</v>
      </c>
      <c r="C216" s="16">
        <f t="shared" si="184"/>
        <v>30.375854036815717</v>
      </c>
      <c r="D216" s="16">
        <f t="shared" si="185"/>
        <v>123.70077385466796</v>
      </c>
      <c r="E216" s="16">
        <f t="shared" si="186"/>
        <v>273.95468717021987</v>
      </c>
      <c r="F216" s="16">
        <f t="shared" si="187"/>
        <v>387.6954543800752</v>
      </c>
      <c r="G216" s="16">
        <f t="shared" si="188"/>
        <v>449.9919458682167</v>
      </c>
      <c r="H216" s="16">
        <f t="shared" si="189"/>
        <v>183.70659669401442</v>
      </c>
      <c r="I216" s="16">
        <f t="shared" si="190"/>
        <v>232.82166208087563</v>
      </c>
      <c r="J216" s="16">
        <f t="shared" si="191"/>
        <v>1706.912954356409</v>
      </c>
      <c r="AM216">
        <v>58</v>
      </c>
      <c r="AN216">
        <f t="shared" si="192"/>
        <v>7.0617493838735257</v>
      </c>
      <c r="AO216">
        <f t="shared" si="193"/>
        <v>8.6964582865883759</v>
      </c>
      <c r="AP216">
        <f t="shared" si="194"/>
        <v>37.294651568811361</v>
      </c>
      <c r="AQ216">
        <f t="shared" si="195"/>
        <v>75.994439146494713</v>
      </c>
      <c r="AR216">
        <f t="shared" si="196"/>
        <v>102.48731684363375</v>
      </c>
      <c r="AS216">
        <f t="shared" si="197"/>
        <v>97.975392325273845</v>
      </c>
      <c r="AT216">
        <f t="shared" si="198"/>
        <v>35.778731212828703</v>
      </c>
      <c r="AU216">
        <f t="shared" si="199"/>
        <v>41.909006554944447</v>
      </c>
    </row>
    <row r="217" spans="1:47" hidden="1" x14ac:dyDescent="0.35">
      <c r="A217" s="9">
        <v>56</v>
      </c>
      <c r="B217" s="16">
        <f t="shared" si="183"/>
        <v>25.256155340092644</v>
      </c>
      <c r="C217" s="16">
        <f t="shared" si="184"/>
        <v>31.102647439781428</v>
      </c>
      <c r="D217" s="16">
        <f t="shared" si="185"/>
        <v>126.66052286703142</v>
      </c>
      <c r="E217" s="16">
        <f t="shared" si="186"/>
        <v>280.50951398134589</v>
      </c>
      <c r="F217" s="16">
        <f t="shared" si="187"/>
        <v>396.97172062424926</v>
      </c>
      <c r="G217" s="16">
        <f t="shared" si="188"/>
        <v>460.75860373124357</v>
      </c>
      <c r="H217" s="16">
        <f t="shared" si="189"/>
        <v>188.10216766632138</v>
      </c>
      <c r="I217" s="16">
        <f t="shared" si="190"/>
        <v>238.39459387534745</v>
      </c>
      <c r="J217" s="16">
        <f t="shared" si="191"/>
        <v>1747.755925525413</v>
      </c>
      <c r="AM217">
        <v>59</v>
      </c>
      <c r="AN217">
        <f t="shared" si="192"/>
        <v>7.2307136008416535</v>
      </c>
      <c r="AO217">
        <f t="shared" si="193"/>
        <v>8.9045356601843491</v>
      </c>
      <c r="AP217">
        <f t="shared" si="194"/>
        <v>38.186988758490394</v>
      </c>
      <c r="AQ217">
        <f t="shared" si="195"/>
        <v>77.812733765338336</v>
      </c>
      <c r="AR217">
        <f t="shared" si="196"/>
        <v>104.93949806648965</v>
      </c>
      <c r="AS217">
        <f t="shared" si="197"/>
        <v>100.31960126280964</v>
      </c>
      <c r="AT217">
        <f t="shared" si="198"/>
        <v>36.634804473928924</v>
      </c>
      <c r="AU217">
        <f t="shared" si="199"/>
        <v>42.912075911036965</v>
      </c>
    </row>
    <row r="218" spans="1:47" hidden="1" x14ac:dyDescent="0.35">
      <c r="A218" s="9">
        <v>57</v>
      </c>
      <c r="B218" s="16">
        <f t="shared" si="183"/>
        <v>25.860451300052492</v>
      </c>
      <c r="C218" s="16">
        <f t="shared" si="184"/>
        <v>31.846830548367198</v>
      </c>
      <c r="D218" s="16">
        <f t="shared" si="185"/>
        <v>129.69108867728045</v>
      </c>
      <c r="E218" s="16">
        <f t="shared" si="186"/>
        <v>287.22117557591116</v>
      </c>
      <c r="F218" s="16">
        <f t="shared" si="187"/>
        <v>406.46993640652704</v>
      </c>
      <c r="G218" s="16">
        <f t="shared" si="188"/>
        <v>471.78291397031086</v>
      </c>
      <c r="H218" s="16">
        <f t="shared" si="189"/>
        <v>192.60288996661887</v>
      </c>
      <c r="I218" s="16">
        <f t="shared" si="190"/>
        <v>244.10044695347131</v>
      </c>
      <c r="J218" s="16">
        <f t="shared" si="191"/>
        <v>1789.5757333985393</v>
      </c>
      <c r="AM218">
        <v>60</v>
      </c>
      <c r="AN218">
        <f t="shared" si="192"/>
        <v>7.403720564263347</v>
      </c>
      <c r="AO218">
        <f t="shared" si="193"/>
        <v>9.1175916267585695</v>
      </c>
      <c r="AP218">
        <f t="shared" si="194"/>
        <v>39.100676581301663</v>
      </c>
      <c r="AQ218">
        <f t="shared" si="195"/>
        <v>79.674534069905079</v>
      </c>
      <c r="AR218">
        <f t="shared" si="196"/>
        <v>107.45035175337429</v>
      </c>
      <c r="AS218">
        <f t="shared" si="197"/>
        <v>102.71990391322485</v>
      </c>
      <c r="AT218">
        <f t="shared" si="198"/>
        <v>37.511358966619802</v>
      </c>
      <c r="AU218">
        <f t="shared" si="199"/>
        <v>43.939084503298638</v>
      </c>
    </row>
    <row r="219" spans="1:47" hidden="1" x14ac:dyDescent="0.35">
      <c r="A219" s="9">
        <v>58</v>
      </c>
      <c r="B219" s="16">
        <f t="shared" si="183"/>
        <v>26.479206028758007</v>
      </c>
      <c r="C219" s="16">
        <f t="shared" si="184"/>
        <v>32.608819454417159</v>
      </c>
      <c r="D219" s="16">
        <f t="shared" si="185"/>
        <v>132.79416574565934</v>
      </c>
      <c r="E219" s="16">
        <f t="shared" si="186"/>
        <v>294.09342462464036</v>
      </c>
      <c r="F219" s="16">
        <f t="shared" si="187"/>
        <v>416.1954124532848</v>
      </c>
      <c r="G219" s="16">
        <f t="shared" si="188"/>
        <v>483.07102995248005</v>
      </c>
      <c r="H219" s="16">
        <f t="shared" si="189"/>
        <v>197.21128436652776</v>
      </c>
      <c r="I219" s="16">
        <f t="shared" si="190"/>
        <v>249.9424780735192</v>
      </c>
      <c r="J219" s="16">
        <f t="shared" si="191"/>
        <v>1832.3958206992866</v>
      </c>
      <c r="AM219" t="s">
        <v>53</v>
      </c>
    </row>
    <row r="220" spans="1:47" hidden="1" x14ac:dyDescent="0.35">
      <c r="A220" s="9">
        <v>59</v>
      </c>
      <c r="B220" s="16">
        <f>V155+AE155+AN217+AW155+BF155+BO155+AN279</f>
        <v>27.112765484379786</v>
      </c>
      <c r="C220" s="16">
        <f t="shared" si="184"/>
        <v>33.389040201201325</v>
      </c>
      <c r="D220" s="16">
        <f t="shared" si="185"/>
        <v>135.97148906004233</v>
      </c>
      <c r="E220" s="16">
        <f t="shared" si="186"/>
        <v>301.13010354582593</v>
      </c>
      <c r="F220" s="16">
        <f t="shared" si="187"/>
        <v>426.15358649442817</v>
      </c>
      <c r="G220" s="16">
        <f t="shared" si="188"/>
        <v>494.62925534795852</v>
      </c>
      <c r="H220" s="16">
        <f t="shared" si="189"/>
        <v>201.9299307898894</v>
      </c>
      <c r="I220" s="16">
        <f t="shared" si="190"/>
        <v>255.9240082627625</v>
      </c>
      <c r="J220" s="16">
        <f t="shared" si="191"/>
        <v>1876.2401791864879</v>
      </c>
      <c r="AM220">
        <v>0</v>
      </c>
      <c r="AN220">
        <v>0</v>
      </c>
      <c r="AO220">
        <v>0</v>
      </c>
      <c r="AP220">
        <v>0</v>
      </c>
      <c r="AQ220">
        <v>0</v>
      </c>
      <c r="AR220">
        <v>0</v>
      </c>
      <c r="AS220">
        <f>$B$26/18*6</f>
        <v>50</v>
      </c>
      <c r="AT220">
        <v>0</v>
      </c>
      <c r="AU220">
        <v>0</v>
      </c>
    </row>
    <row r="221" spans="1:47" hidden="1" x14ac:dyDescent="0.35">
      <c r="A221" s="9">
        <v>60</v>
      </c>
      <c r="B221" s="16">
        <f t="shared" si="183"/>
        <v>27.761483900306104</v>
      </c>
      <c r="C221" s="16">
        <f t="shared" si="184"/>
        <v>34.187929022819404</v>
      </c>
      <c r="D221" s="16">
        <f t="shared" si="185"/>
        <v>139.2248351102501</v>
      </c>
      <c r="E221" s="16">
        <f t="shared" si="186"/>
        <v>308.33514666526912</v>
      </c>
      <c r="F221" s="16">
        <f t="shared" si="187"/>
        <v>436.35002632176128</v>
      </c>
      <c r="G221" s="16">
        <f t="shared" si="188"/>
        <v>506.46404690292485</v>
      </c>
      <c r="H221" s="16">
        <f t="shared" si="189"/>
        <v>206.76147000353228</v>
      </c>
      <c r="I221" s="16">
        <f t="shared" si="190"/>
        <v>262.04842674658136</v>
      </c>
      <c r="J221" s="16">
        <f t="shared" si="191"/>
        <v>1921.1333646734442</v>
      </c>
      <c r="AM221">
        <v>1</v>
      </c>
      <c r="AN221">
        <f t="shared" ref="AN221:AN252" si="200">AN220+AE96/B$72*B$66-AN220/B$72</f>
        <v>0</v>
      </c>
      <c r="AO221">
        <f t="shared" ref="AO221:AO252" si="201">AO220+AF96/C$72*C$66-AO220/C$72</f>
        <v>0</v>
      </c>
      <c r="AP221">
        <f t="shared" ref="AP221:AP252" si="202">AP220+AG96/D$72*D$66-AP220/D$72</f>
        <v>0</v>
      </c>
      <c r="AQ221">
        <f t="shared" ref="AQ221:AQ252" si="203">AQ220+AH96/E$72*E$66-AQ220/E$72</f>
        <v>0</v>
      </c>
      <c r="AR221">
        <f t="shared" ref="AR221:AR252" si="204">AR220+AI96/F$72*F$66-AR220/F$72</f>
        <v>0</v>
      </c>
      <c r="AS221">
        <f t="shared" ref="AS221:AS252" si="205">AS220+AJ96/G$72*G$66-AS220/G$72</f>
        <v>51</v>
      </c>
      <c r="AT221">
        <f t="shared" ref="AT221:AT252" si="206">AT220+AK96/H$72*H$66-AT220/H$72</f>
        <v>0</v>
      </c>
      <c r="AU221">
        <f t="shared" ref="AU221:AU252" si="207">AU220+AL96/I$72*I$66-AU220/I$72</f>
        <v>0</v>
      </c>
    </row>
    <row r="222" spans="1:47" hidden="1" x14ac:dyDescent="0.35">
      <c r="A222" s="9"/>
      <c r="B222" s="9"/>
      <c r="C222" s="9"/>
      <c r="D222" s="9"/>
      <c r="E222" s="9"/>
      <c r="F222" s="9"/>
      <c r="G222" s="9"/>
      <c r="H222" s="9"/>
      <c r="I222" s="9"/>
      <c r="J222" s="9"/>
      <c r="AM222">
        <v>2</v>
      </c>
      <c r="AN222">
        <f t="shared" si="200"/>
        <v>0</v>
      </c>
      <c r="AO222">
        <f t="shared" si="201"/>
        <v>0</v>
      </c>
      <c r="AP222">
        <f t="shared" si="202"/>
        <v>0</v>
      </c>
      <c r="AQ222">
        <f t="shared" si="203"/>
        <v>0</v>
      </c>
      <c r="AR222">
        <f t="shared" si="204"/>
        <v>0</v>
      </c>
      <c r="AS222">
        <f t="shared" si="205"/>
        <v>53.3</v>
      </c>
      <c r="AT222">
        <f t="shared" si="206"/>
        <v>0</v>
      </c>
      <c r="AU222">
        <f t="shared" si="207"/>
        <v>0</v>
      </c>
    </row>
    <row r="223" spans="1:47" hidden="1" x14ac:dyDescent="0.35">
      <c r="A223" s="9"/>
      <c r="B223" s="9"/>
      <c r="C223" s="9"/>
      <c r="D223" s="9"/>
      <c r="E223" s="9"/>
      <c r="F223" s="9"/>
      <c r="G223" s="9"/>
      <c r="H223" s="9"/>
      <c r="I223" s="9"/>
      <c r="J223" s="9"/>
      <c r="AM223">
        <v>3</v>
      </c>
      <c r="AN223">
        <f t="shared" si="200"/>
        <v>8.8666666666666668E-3</v>
      </c>
      <c r="AO223">
        <f t="shared" si="201"/>
        <v>1.0919191919191917E-2</v>
      </c>
      <c r="AP223">
        <f t="shared" si="202"/>
        <v>3.0102953586497887E-2</v>
      </c>
      <c r="AQ223">
        <f t="shared" si="203"/>
        <v>0.11710379746835442</v>
      </c>
      <c r="AR223">
        <f t="shared" si="204"/>
        <v>0.20437748344370865</v>
      </c>
      <c r="AS223">
        <f t="shared" si="205"/>
        <v>54.410096953642395</v>
      </c>
      <c r="AT223">
        <f t="shared" si="206"/>
        <v>0.10893165228931652</v>
      </c>
      <c r="AU223">
        <f t="shared" si="207"/>
        <v>8.1281701444622795E-2</v>
      </c>
    </row>
    <row r="224" spans="1:47" hidden="1" x14ac:dyDescent="0.35">
      <c r="A224" s="9" t="s">
        <v>48</v>
      </c>
      <c r="B224" s="9"/>
      <c r="C224" s="9"/>
      <c r="D224" s="9"/>
      <c r="E224" s="9"/>
      <c r="F224" s="9"/>
      <c r="G224" s="9"/>
      <c r="H224" s="9"/>
      <c r="I224" s="9"/>
      <c r="J224" s="9"/>
      <c r="AM224">
        <v>4</v>
      </c>
      <c r="AN224">
        <f t="shared" si="200"/>
        <v>2.7029375784311544E-2</v>
      </c>
      <c r="AO224">
        <f t="shared" si="201"/>
        <v>3.3286346802051468E-2</v>
      </c>
      <c r="AP224">
        <f t="shared" si="202"/>
        <v>9.1766621583512092E-2</v>
      </c>
      <c r="AQ224">
        <f t="shared" si="203"/>
        <v>0.356982242203992</v>
      </c>
      <c r="AR224">
        <f t="shared" si="204"/>
        <v>0.62302960171262167</v>
      </c>
      <c r="AS224">
        <f t="shared" si="205"/>
        <v>53.717833003453777</v>
      </c>
      <c r="AT224">
        <f t="shared" si="206"/>
        <v>0.35187581863093043</v>
      </c>
      <c r="AU224">
        <f t="shared" si="207"/>
        <v>0.27681041811762036</v>
      </c>
    </row>
    <row r="225" spans="1:47" hidden="1" x14ac:dyDescent="0.35">
      <c r="A225" s="9"/>
      <c r="B225" s="9" t="s">
        <v>25</v>
      </c>
      <c r="C225" s="9" t="s">
        <v>0</v>
      </c>
      <c r="D225" s="9" t="s">
        <v>1</v>
      </c>
      <c r="E225" s="9" t="s">
        <v>2</v>
      </c>
      <c r="F225" s="9" t="s">
        <v>3</v>
      </c>
      <c r="G225" s="9" t="s">
        <v>4</v>
      </c>
      <c r="H225" s="9" t="s">
        <v>5</v>
      </c>
      <c r="I225" s="9" t="s">
        <v>17</v>
      </c>
      <c r="J225" s="9" t="s">
        <v>47</v>
      </c>
      <c r="AM225">
        <v>5</v>
      </c>
      <c r="AN225">
        <f t="shared" si="200"/>
        <v>5.1754995204586512E-2</v>
      </c>
      <c r="AO225">
        <f t="shared" si="201"/>
        <v>6.3735645723579426E-2</v>
      </c>
      <c r="AP225">
        <f t="shared" si="202"/>
        <v>0.17571182915561151</v>
      </c>
      <c r="AQ225">
        <f t="shared" si="203"/>
        <v>0.68353832440754347</v>
      </c>
      <c r="AR225">
        <f t="shared" si="204"/>
        <v>1.192957407017436</v>
      </c>
      <c r="AS225">
        <f t="shared" si="205"/>
        <v>51.428664222322361</v>
      </c>
      <c r="AT225">
        <f t="shared" si="206"/>
        <v>0.7118181810633204</v>
      </c>
      <c r="AU225">
        <f t="shared" si="207"/>
        <v>0.5892014869530553</v>
      </c>
    </row>
    <row r="226" spans="1:47" hidden="1" x14ac:dyDescent="0.35">
      <c r="A226" s="9">
        <v>0</v>
      </c>
      <c r="B226" s="16">
        <f t="shared" ref="B226:B257" si="208">AW96+BF96+BO96+AN220</f>
        <v>0</v>
      </c>
      <c r="C226" s="16">
        <f t="shared" ref="C226:C257" si="209">AX96+BG96+BP96+AO220</f>
        <v>0</v>
      </c>
      <c r="D226" s="16">
        <f t="shared" ref="D226:D257" si="210">AY96+BH96+BQ96+AP220</f>
        <v>0</v>
      </c>
      <c r="E226" s="16">
        <f t="shared" ref="E226:E257" si="211">AZ96+BI96+BR96+AQ220</f>
        <v>0</v>
      </c>
      <c r="F226" s="16">
        <f t="shared" ref="F226:F257" si="212">BA96+BJ96+BS96+AR220</f>
        <v>0</v>
      </c>
      <c r="G226" s="16">
        <f t="shared" ref="G226:G257" si="213">BB96+BK96+BT96+AS220</f>
        <v>150</v>
      </c>
      <c r="H226" s="16">
        <f t="shared" ref="H226:H257" si="214">BC96+BL96+BU96+AT220</f>
        <v>0</v>
      </c>
      <c r="I226" s="16">
        <f t="shared" ref="I226:I257" si="215">BD96+BM96+BV96+AU220</f>
        <v>0</v>
      </c>
      <c r="J226" s="16">
        <f>SUM(B226:I226)</f>
        <v>150</v>
      </c>
      <c r="AM226">
        <v>6</v>
      </c>
      <c r="AN226">
        <f t="shared" si="200"/>
        <v>7.984419430904971E-2</v>
      </c>
      <c r="AO226">
        <f t="shared" si="201"/>
        <v>9.8327152025612596E-2</v>
      </c>
      <c r="AP226">
        <f t="shared" si="202"/>
        <v>0.2710766250492454</v>
      </c>
      <c r="AQ226">
        <f t="shared" si="203"/>
        <v>1.0545178600816798</v>
      </c>
      <c r="AR226">
        <f t="shared" si="204"/>
        <v>1.8404160338880524</v>
      </c>
      <c r="AS226">
        <f t="shared" si="205"/>
        <v>48.027509200832341</v>
      </c>
      <c r="AT226">
        <f t="shared" si="206"/>
        <v>1.1563498454193033</v>
      </c>
      <c r="AU226">
        <f t="shared" si="207"/>
        <v>1.004938829777295</v>
      </c>
    </row>
    <row r="227" spans="1:47" hidden="1" x14ac:dyDescent="0.35">
      <c r="A227" s="9">
        <v>1</v>
      </c>
      <c r="B227" s="16">
        <f t="shared" si="208"/>
        <v>0</v>
      </c>
      <c r="C227" s="16">
        <f t="shared" si="209"/>
        <v>0</v>
      </c>
      <c r="D227" s="16">
        <f t="shared" si="210"/>
        <v>0</v>
      </c>
      <c r="E227" s="16">
        <f t="shared" si="211"/>
        <v>0</v>
      </c>
      <c r="F227" s="16">
        <f t="shared" si="212"/>
        <v>0</v>
      </c>
      <c r="G227" s="16">
        <f t="shared" si="213"/>
        <v>151</v>
      </c>
      <c r="H227" s="16">
        <f t="shared" si="214"/>
        <v>0</v>
      </c>
      <c r="I227" s="16">
        <f t="shared" si="215"/>
        <v>0</v>
      </c>
      <c r="J227" s="16">
        <f t="shared" ref="J227:J286" si="216">SUM(B227:I227)</f>
        <v>151</v>
      </c>
      <c r="AM227">
        <v>7</v>
      </c>
      <c r="AN227">
        <f t="shared" si="200"/>
        <v>0.10866983784748649</v>
      </c>
      <c r="AO227">
        <f t="shared" si="201"/>
        <v>0.13382558067114703</v>
      </c>
      <c r="AP227">
        <f t="shared" si="202"/>
        <v>0.36894170131298532</v>
      </c>
      <c r="AQ227">
        <f t="shared" si="203"/>
        <v>1.4352237611516134</v>
      </c>
      <c r="AR227">
        <f t="shared" si="204"/>
        <v>2.504849772801335</v>
      </c>
      <c r="AS227">
        <f t="shared" si="205"/>
        <v>44.020607816645935</v>
      </c>
      <c r="AT227">
        <f t="shared" si="206"/>
        <v>1.6514079223449796</v>
      </c>
      <c r="AU227">
        <f t="shared" si="207"/>
        <v>1.5033106753643675</v>
      </c>
    </row>
    <row r="228" spans="1:47" hidden="1" x14ac:dyDescent="0.35">
      <c r="A228" s="9">
        <v>2</v>
      </c>
      <c r="B228" s="16">
        <f t="shared" si="208"/>
        <v>0</v>
      </c>
      <c r="C228" s="16">
        <f t="shared" si="209"/>
        <v>0</v>
      </c>
      <c r="D228" s="16">
        <f t="shared" si="210"/>
        <v>0</v>
      </c>
      <c r="E228" s="16">
        <f t="shared" si="211"/>
        <v>0</v>
      </c>
      <c r="F228" s="16">
        <f t="shared" si="212"/>
        <v>0</v>
      </c>
      <c r="G228" s="16">
        <f t="shared" si="213"/>
        <v>150.60000000000002</v>
      </c>
      <c r="H228" s="16">
        <f t="shared" si="214"/>
        <v>0</v>
      </c>
      <c r="I228" s="16">
        <f t="shared" si="215"/>
        <v>0</v>
      </c>
      <c r="J228" s="16">
        <f t="shared" si="216"/>
        <v>150.60000000000002</v>
      </c>
      <c r="AM228">
        <v>8</v>
      </c>
      <c r="AN228">
        <f t="shared" si="200"/>
        <v>0.13643374292549248</v>
      </c>
      <c r="AO228">
        <f t="shared" si="201"/>
        <v>0.16801649134479077</v>
      </c>
      <c r="AP228">
        <f t="shared" si="202"/>
        <v>0.46320210123138544</v>
      </c>
      <c r="AQ228">
        <f t="shared" si="203"/>
        <v>1.8019070751198951</v>
      </c>
      <c r="AR228">
        <f t="shared" si="204"/>
        <v>3.144810342396771</v>
      </c>
      <c r="AS228">
        <f t="shared" si="205"/>
        <v>39.828709330506705</v>
      </c>
      <c r="AT228">
        <f t="shared" si="206"/>
        <v>2.1675557138648833</v>
      </c>
      <c r="AU228">
        <f t="shared" si="207"/>
        <v>2.0617985346915968</v>
      </c>
    </row>
    <row r="229" spans="1:47" hidden="1" x14ac:dyDescent="0.35">
      <c r="A229" s="9">
        <v>3</v>
      </c>
      <c r="B229" s="16">
        <f t="shared" si="208"/>
        <v>8.8666666666666668E-3</v>
      </c>
      <c r="C229" s="16">
        <f t="shared" si="209"/>
        <v>1.0919191919191917E-2</v>
      </c>
      <c r="D229" s="16">
        <f t="shared" si="210"/>
        <v>3.0102953586497887E-2</v>
      </c>
      <c r="E229" s="16">
        <f t="shared" si="211"/>
        <v>0.11710379746835442</v>
      </c>
      <c r="F229" s="16">
        <f t="shared" si="212"/>
        <v>0.20437748344370865</v>
      </c>
      <c r="G229" s="16">
        <f t="shared" si="213"/>
        <v>146.7000969536424</v>
      </c>
      <c r="H229" s="16">
        <f t="shared" si="214"/>
        <v>0.10893165228931652</v>
      </c>
      <c r="I229" s="16">
        <f t="shared" si="215"/>
        <v>8.1281701444622795E-2</v>
      </c>
      <c r="J229" s="16">
        <f t="shared" si="216"/>
        <v>147.26168040046076</v>
      </c>
      <c r="AM229">
        <v>9</v>
      </c>
      <c r="AN229">
        <f t="shared" si="200"/>
        <v>0.1620945744422029</v>
      </c>
      <c r="AO229">
        <f t="shared" si="201"/>
        <v>0.19961749256325051</v>
      </c>
      <c r="AP229">
        <f t="shared" si="202"/>
        <v>0.55032241929211567</v>
      </c>
      <c r="AQ229">
        <f t="shared" si="203"/>
        <v>2.1408146860374613</v>
      </c>
      <c r="AR229">
        <f t="shared" si="204"/>
        <v>3.7362948726740202</v>
      </c>
      <c r="AS229">
        <f t="shared" si="205"/>
        <v>35.757546164778063</v>
      </c>
      <c r="AT229">
        <f t="shared" si="206"/>
        <v>2.6821527095253659</v>
      </c>
      <c r="AU229">
        <f t="shared" si="207"/>
        <v>2.6591272956846521</v>
      </c>
    </row>
    <row r="230" spans="1:47" hidden="1" x14ac:dyDescent="0.35">
      <c r="A230" s="9">
        <v>4</v>
      </c>
      <c r="B230" s="16">
        <f t="shared" si="208"/>
        <v>2.9984931339867099E-2</v>
      </c>
      <c r="C230" s="16">
        <f t="shared" si="209"/>
        <v>3.6926077441782106E-2</v>
      </c>
      <c r="D230" s="16">
        <f t="shared" si="210"/>
        <v>0.10180093944567806</v>
      </c>
      <c r="E230" s="16">
        <f t="shared" si="211"/>
        <v>0.39601684136011012</v>
      </c>
      <c r="F230" s="16">
        <f t="shared" si="212"/>
        <v>0.69115542952719122</v>
      </c>
      <c r="G230" s="16">
        <f t="shared" si="213"/>
        <v>141.57086208954649</v>
      </c>
      <c r="H230" s="16">
        <f t="shared" si="214"/>
        <v>0.38158445107347128</v>
      </c>
      <c r="I230" s="16">
        <f t="shared" si="215"/>
        <v>0.29422792557003952</v>
      </c>
      <c r="J230" s="16">
        <f t="shared" si="216"/>
        <v>143.50255868530462</v>
      </c>
      <c r="AM230">
        <v>10</v>
      </c>
      <c r="AN230">
        <f t="shared" si="200"/>
        <v>0.18518896563867249</v>
      </c>
      <c r="AO230">
        <f t="shared" si="201"/>
        <v>0.22805795381112431</v>
      </c>
      <c r="AP230">
        <f t="shared" si="202"/>
        <v>0.62872949293449343</v>
      </c>
      <c r="AQ230">
        <f t="shared" si="203"/>
        <v>2.4458268186682499</v>
      </c>
      <c r="AR230">
        <f t="shared" si="204"/>
        <v>4.2686227171551092</v>
      </c>
      <c r="AS230">
        <f t="shared" si="205"/>
        <v>32.00429989767342</v>
      </c>
      <c r="AT230">
        <f t="shared" si="206"/>
        <v>3.1794095026057372</v>
      </c>
      <c r="AU230">
        <f t="shared" si="207"/>
        <v>3.2768084770422861</v>
      </c>
    </row>
    <row r="231" spans="1:47" hidden="1" x14ac:dyDescent="0.35">
      <c r="A231" s="9">
        <v>5</v>
      </c>
      <c r="B231" s="16">
        <f t="shared" si="208"/>
        <v>6.3720342688245918E-2</v>
      </c>
      <c r="C231" s="16">
        <f t="shared" si="209"/>
        <v>7.8470825297327226E-2</v>
      </c>
      <c r="D231" s="16">
        <f t="shared" si="210"/>
        <v>0.21633502087894818</v>
      </c>
      <c r="E231" s="16">
        <f t="shared" si="211"/>
        <v>0.84156700429832565</v>
      </c>
      <c r="F231" s="16">
        <f t="shared" si="212"/>
        <v>1.4687597687362128</v>
      </c>
      <c r="G231" s="16">
        <f t="shared" si="213"/>
        <v>136.10824320945122</v>
      </c>
      <c r="H231" s="16">
        <f t="shared" si="214"/>
        <v>0.83749294585975143</v>
      </c>
      <c r="I231" s="16">
        <f t="shared" si="215"/>
        <v>0.665935512573536</v>
      </c>
      <c r="J231" s="16">
        <f t="shared" si="216"/>
        <v>140.28052462978357</v>
      </c>
      <c r="AM231">
        <v>11</v>
      </c>
      <c r="AN231">
        <f t="shared" si="200"/>
        <v>0.2056459748318932</v>
      </c>
      <c r="AO231">
        <f t="shared" si="201"/>
        <v>0.25325051127053599</v>
      </c>
      <c r="AP231">
        <f t="shared" si="202"/>
        <v>0.69818247018209689</v>
      </c>
      <c r="AQ231">
        <f t="shared" si="203"/>
        <v>2.7160065323567291</v>
      </c>
      <c r="AR231">
        <f t="shared" si="204"/>
        <v>4.7401586635117177</v>
      </c>
      <c r="AS231">
        <f t="shared" si="205"/>
        <v>28.677946916203851</v>
      </c>
      <c r="AT231">
        <f t="shared" si="206"/>
        <v>3.6494801279044538</v>
      </c>
      <c r="AU231">
        <f t="shared" si="207"/>
        <v>3.899742965930145</v>
      </c>
    </row>
    <row r="232" spans="1:47" hidden="1" x14ac:dyDescent="0.35">
      <c r="A232" s="9">
        <v>6</v>
      </c>
      <c r="B232" s="16">
        <f t="shared" si="208"/>
        <v>0.10906120686090462</v>
      </c>
      <c r="C232" s="16">
        <f t="shared" si="209"/>
        <v>0.13430754684055354</v>
      </c>
      <c r="D232" s="16">
        <f t="shared" si="210"/>
        <v>0.37027042649111919</v>
      </c>
      <c r="E232" s="16">
        <f t="shared" si="211"/>
        <v>1.4403926481083098</v>
      </c>
      <c r="F232" s="16">
        <f t="shared" si="212"/>
        <v>2.5138708646126413</v>
      </c>
      <c r="G232" s="16">
        <f t="shared" si="213"/>
        <v>130.15608745465789</v>
      </c>
      <c r="H232" s="16">
        <f t="shared" si="214"/>
        <v>1.4761568414148216</v>
      </c>
      <c r="I232" s="16">
        <f t="shared" si="215"/>
        <v>1.207930316887716</v>
      </c>
      <c r="J232" s="16">
        <f t="shared" si="216"/>
        <v>137.40807730587395</v>
      </c>
      <c r="AM232">
        <v>12</v>
      </c>
      <c r="AN232">
        <f t="shared" si="200"/>
        <v>0.22363314058183115</v>
      </c>
      <c r="AO232">
        <f t="shared" si="201"/>
        <v>0.27540148663586167</v>
      </c>
      <c r="AP232">
        <f t="shared" si="202"/>
        <v>0.75925015616589686</v>
      </c>
      <c r="AQ232">
        <f t="shared" si="203"/>
        <v>2.953566541568434</v>
      </c>
      <c r="AR232">
        <f t="shared" si="204"/>
        <v>5.1547644909843315</v>
      </c>
      <c r="AS232">
        <f t="shared" si="205"/>
        <v>25.822351784537048</v>
      </c>
      <c r="AT232">
        <f t="shared" si="206"/>
        <v>4.087229308319305</v>
      </c>
      <c r="AU232">
        <f t="shared" si="207"/>
        <v>4.5162630622739126</v>
      </c>
    </row>
    <row r="233" spans="1:47" hidden="1" x14ac:dyDescent="0.35">
      <c r="A233" s="9">
        <v>7</v>
      </c>
      <c r="B233" s="16">
        <f t="shared" si="208"/>
        <v>0.16386318183569129</v>
      </c>
      <c r="C233" s="16">
        <f t="shared" si="209"/>
        <v>0.201795511009777</v>
      </c>
      <c r="D233" s="16">
        <f t="shared" si="210"/>
        <v>0.55632696511304647</v>
      </c>
      <c r="E233" s="16">
        <f t="shared" si="211"/>
        <v>2.1641730291210819</v>
      </c>
      <c r="F233" s="16">
        <f t="shared" si="212"/>
        <v>3.7770614360139945</v>
      </c>
      <c r="G233" s="16">
        <f t="shared" si="213"/>
        <v>123.38612854812517</v>
      </c>
      <c r="H233" s="16">
        <f t="shared" si="214"/>
        <v>2.2828694789449901</v>
      </c>
      <c r="I233" s="16">
        <f t="shared" si="215"/>
        <v>1.9194690089955135</v>
      </c>
      <c r="J233" s="16">
        <f t="shared" si="216"/>
        <v>134.45168715915929</v>
      </c>
      <c r="AM233">
        <v>13</v>
      </c>
      <c r="AN233">
        <f t="shared" si="200"/>
        <v>0.23944298180794066</v>
      </c>
      <c r="AO233">
        <f t="shared" si="201"/>
        <v>0.29487111339073108</v>
      </c>
      <c r="AP233">
        <f t="shared" si="202"/>
        <v>0.81292567308012353</v>
      </c>
      <c r="AQ233">
        <f t="shared" si="203"/>
        <v>3.1623702007732279</v>
      </c>
      <c r="AR233">
        <f t="shared" si="204"/>
        <v>5.5191827876125501</v>
      </c>
      <c r="AS233">
        <f t="shared" si="205"/>
        <v>23.437073046451189</v>
      </c>
      <c r="AT233">
        <f t="shared" si="206"/>
        <v>4.4910041941973606</v>
      </c>
      <c r="AU233">
        <f t="shared" si="207"/>
        <v>5.1178638571792971</v>
      </c>
    </row>
    <row r="234" spans="1:47" hidden="1" x14ac:dyDescent="0.35">
      <c r="A234" s="9">
        <v>8</v>
      </c>
      <c r="B234" s="16">
        <f t="shared" si="208"/>
        <v>0.22513817113972234</v>
      </c>
      <c r="C234" s="16">
        <f t="shared" si="209"/>
        <v>0.27725491342223718</v>
      </c>
      <c r="D234" s="16">
        <f t="shared" si="210"/>
        <v>0.76435984019188874</v>
      </c>
      <c r="E234" s="16">
        <f t="shared" si="211"/>
        <v>2.9734437739332815</v>
      </c>
      <c r="F234" s="16">
        <f t="shared" si="212"/>
        <v>5.1894555839836967</v>
      </c>
      <c r="G234" s="16">
        <f t="shared" si="213"/>
        <v>115.70964928924067</v>
      </c>
      <c r="H234" s="16">
        <f t="shared" si="214"/>
        <v>3.2318351141590398</v>
      </c>
      <c r="I234" s="16">
        <f t="shared" si="215"/>
        <v>2.7894145227681997</v>
      </c>
      <c r="J234" s="16">
        <f t="shared" si="216"/>
        <v>131.16055120883874</v>
      </c>
      <c r="AM234">
        <v>14</v>
      </c>
      <c r="AN234">
        <f t="shared" si="200"/>
        <v>0.25341628209900835</v>
      </c>
      <c r="AO234">
        <f t="shared" si="201"/>
        <v>0.3120790623707313</v>
      </c>
      <c r="AP234">
        <f t="shared" si="202"/>
        <v>0.8603660050476658</v>
      </c>
      <c r="AQ234">
        <f t="shared" si="203"/>
        <v>3.3469183053502607</v>
      </c>
      <c r="AR234">
        <f t="shared" si="204"/>
        <v>5.8412686465101045</v>
      </c>
      <c r="AS234">
        <f t="shared" si="205"/>
        <v>21.494086720738096</v>
      </c>
      <c r="AT234">
        <f t="shared" si="206"/>
        <v>4.8615614742162938</v>
      </c>
      <c r="AU234">
        <f t="shared" si="207"/>
        <v>5.6987845494250928</v>
      </c>
    </row>
    <row r="235" spans="1:47" hidden="1" x14ac:dyDescent="0.35">
      <c r="A235" s="9">
        <v>9</v>
      </c>
      <c r="B235" s="16">
        <f t="shared" si="208"/>
        <v>0.28960235524243549</v>
      </c>
      <c r="C235" s="16">
        <f t="shared" si="209"/>
        <v>0.35664177035437772</v>
      </c>
      <c r="D235" s="16">
        <f t="shared" si="210"/>
        <v>0.98322025470716246</v>
      </c>
      <c r="E235" s="16">
        <f t="shared" si="211"/>
        <v>3.8248348369926983</v>
      </c>
      <c r="F235" s="16">
        <f t="shared" si="212"/>
        <v>6.675360965844348</v>
      </c>
      <c r="G235" s="16">
        <f t="shared" si="213"/>
        <v>107.3171402754168</v>
      </c>
      <c r="H235" s="16">
        <f t="shared" si="214"/>
        <v>4.2897531208470916</v>
      </c>
      <c r="I235" s="16">
        <f t="shared" si="215"/>
        <v>3.7983874429908004</v>
      </c>
      <c r="J235" s="16">
        <f t="shared" si="216"/>
        <v>127.53494102239573</v>
      </c>
      <c r="AM235">
        <v>15</v>
      </c>
      <c r="AN235">
        <f t="shared" si="200"/>
        <v>0.26589437831098978</v>
      </c>
      <c r="AO235">
        <f t="shared" si="201"/>
        <v>0.32744568575322375</v>
      </c>
      <c r="AP235">
        <f t="shared" si="202"/>
        <v>0.90273001457215418</v>
      </c>
      <c r="AQ235">
        <f t="shared" si="203"/>
        <v>3.5117189577861825</v>
      </c>
      <c r="AR235">
        <f t="shared" si="204"/>
        <v>6.1288899136499415</v>
      </c>
      <c r="AS235">
        <f t="shared" si="205"/>
        <v>19.950242140133266</v>
      </c>
      <c r="AT235">
        <f t="shared" si="206"/>
        <v>5.2012012958314431</v>
      </c>
      <c r="AU235">
        <f t="shared" si="207"/>
        <v>6.2555394414595948</v>
      </c>
    </row>
    <row r="236" spans="1:47" hidden="1" x14ac:dyDescent="0.35">
      <c r="A236" s="9">
        <v>10</v>
      </c>
      <c r="B236" s="16">
        <f t="shared" si="208"/>
        <v>0.35423101122283329</v>
      </c>
      <c r="C236" s="16">
        <f t="shared" si="209"/>
        <v>0.43623117239904613</v>
      </c>
      <c r="D236" s="16">
        <f t="shared" si="210"/>
        <v>1.202639062752537</v>
      </c>
      <c r="E236" s="16">
        <f t="shared" si="211"/>
        <v>4.6783981122461329</v>
      </c>
      <c r="F236" s="16">
        <f t="shared" si="212"/>
        <v>8.1650574396364011</v>
      </c>
      <c r="G236" s="16">
        <f t="shared" si="213"/>
        <v>98.567627323263551</v>
      </c>
      <c r="H236" s="16">
        <f t="shared" si="214"/>
        <v>5.4200496729915741</v>
      </c>
      <c r="I236" s="16">
        <f t="shared" si="215"/>
        <v>4.9214470051865096</v>
      </c>
      <c r="J236" s="16">
        <f t="shared" si="216"/>
        <v>123.74568079969859</v>
      </c>
      <c r="AM236">
        <v>16</v>
      </c>
      <c r="AN236">
        <f t="shared" si="200"/>
        <v>0.27719239584046929</v>
      </c>
      <c r="AO236">
        <f t="shared" si="201"/>
        <v>0.3413590566228607</v>
      </c>
      <c r="AP236">
        <f t="shared" si="202"/>
        <v>0.94108757441907476</v>
      </c>
      <c r="AQ236">
        <f t="shared" si="203"/>
        <v>3.6609340807071695</v>
      </c>
      <c r="AR236">
        <f t="shared" si="204"/>
        <v>6.3893102584519639</v>
      </c>
      <c r="AS236">
        <f t="shared" si="205"/>
        <v>18.755972067979272</v>
      </c>
      <c r="AT236">
        <f t="shared" si="206"/>
        <v>5.5131075949156747</v>
      </c>
      <c r="AU236">
        <f t="shared" si="207"/>
        <v>6.7864575525667039</v>
      </c>
    </row>
    <row r="237" spans="1:47" hidden="1" x14ac:dyDescent="0.35">
      <c r="A237" s="9">
        <v>11</v>
      </c>
      <c r="B237" s="16">
        <f t="shared" si="208"/>
        <v>0.41662694441094184</v>
      </c>
      <c r="C237" s="16">
        <f t="shared" si="209"/>
        <v>0.5130710035409296</v>
      </c>
      <c r="D237" s="16">
        <f t="shared" si="210"/>
        <v>1.4144776207316181</v>
      </c>
      <c r="E237" s="16">
        <f t="shared" si="211"/>
        <v>5.5024733817471745</v>
      </c>
      <c r="F237" s="16">
        <f t="shared" si="212"/>
        <v>9.6032894473928749</v>
      </c>
      <c r="G237" s="16">
        <f t="shared" si="213"/>
        <v>89.863163594342296</v>
      </c>
      <c r="H237" s="16">
        <f t="shared" si="214"/>
        <v>6.5869264753857593</v>
      </c>
      <c r="I237" s="16">
        <f t="shared" si="215"/>
        <v>6.1309278882206275</v>
      </c>
      <c r="J237" s="16">
        <f t="shared" si="216"/>
        <v>120.0309563557722</v>
      </c>
      <c r="AM237">
        <v>17</v>
      </c>
      <c r="AN237">
        <f t="shared" si="200"/>
        <v>0.28758660388768009</v>
      </c>
      <c r="AO237">
        <f t="shared" si="201"/>
        <v>0.35415939713212807</v>
      </c>
      <c r="AP237">
        <f t="shared" si="202"/>
        <v>0.97637663784917872</v>
      </c>
      <c r="AQ237">
        <f t="shared" si="203"/>
        <v>3.7982124153693326</v>
      </c>
      <c r="AR237">
        <f t="shared" si="204"/>
        <v>6.628897711430831</v>
      </c>
      <c r="AS237">
        <f t="shared" si="205"/>
        <v>17.861010021895996</v>
      </c>
      <c r="AT237">
        <f t="shared" si="206"/>
        <v>5.8008703793817977</v>
      </c>
      <c r="AU237">
        <f t="shared" si="207"/>
        <v>7.2912629507800748</v>
      </c>
    </row>
    <row r="238" spans="1:47" hidden="1" x14ac:dyDescent="0.35">
      <c r="A238" s="9">
        <v>12</v>
      </c>
      <c r="B238" s="16">
        <f t="shared" si="208"/>
        <v>0.47516217435016572</v>
      </c>
      <c r="C238" s="16">
        <f t="shared" si="209"/>
        <v>0.58515642569210402</v>
      </c>
      <c r="D238" s="16">
        <f t="shared" si="210"/>
        <v>1.6132088211115545</v>
      </c>
      <c r="E238" s="16">
        <f t="shared" si="211"/>
        <v>6.2755595898185765</v>
      </c>
      <c r="F238" s="16">
        <f t="shared" si="212"/>
        <v>10.952531889623408</v>
      </c>
      <c r="G238" s="16">
        <f t="shared" si="213"/>
        <v>81.560788615942897</v>
      </c>
      <c r="H238" s="16">
        <f t="shared" si="214"/>
        <v>7.7584997224351717</v>
      </c>
      <c r="I238" s="16">
        <f t="shared" si="215"/>
        <v>7.3989949004426308</v>
      </c>
      <c r="J238" s="16">
        <f t="shared" si="216"/>
        <v>116.61990213941651</v>
      </c>
      <c r="AM238">
        <v>18</v>
      </c>
      <c r="AN238">
        <f t="shared" si="200"/>
        <v>0.29731067566302904</v>
      </c>
      <c r="AO238">
        <f t="shared" si="201"/>
        <v>0.36613447299126711</v>
      </c>
      <c r="AP238">
        <f t="shared" si="202"/>
        <v>1.0093905417580251</v>
      </c>
      <c r="AQ238">
        <f t="shared" si="203"/>
        <v>3.9266401294762727</v>
      </c>
      <c r="AR238">
        <f t="shared" si="204"/>
        <v>6.8530384616118631</v>
      </c>
      <c r="AS238">
        <f t="shared" si="205"/>
        <v>17.217865137798313</v>
      </c>
      <c r="AT238">
        <f t="shared" si="206"/>
        <v>6.0681570321004568</v>
      </c>
      <c r="AU238">
        <f t="shared" si="207"/>
        <v>7.7707106969976421</v>
      </c>
    </row>
    <row r="239" spans="1:47" hidden="1" x14ac:dyDescent="0.35">
      <c r="A239" s="9">
        <v>13</v>
      </c>
      <c r="B239" s="16">
        <f t="shared" si="208"/>
        <v>0.52894459984747866</v>
      </c>
      <c r="C239" s="16">
        <f t="shared" si="209"/>
        <v>0.65138882710768309</v>
      </c>
      <c r="D239" s="16">
        <f t="shared" si="210"/>
        <v>1.7958039179365426</v>
      </c>
      <c r="E239" s="16">
        <f t="shared" si="211"/>
        <v>6.985874581863035</v>
      </c>
      <c r="F239" s="16">
        <f t="shared" si="212"/>
        <v>12.192221751650429</v>
      </c>
      <c r="G239" s="16">
        <f t="shared" si="213"/>
        <v>73.928736105662978</v>
      </c>
      <c r="H239" s="16">
        <f t="shared" si="214"/>
        <v>8.908725517881642</v>
      </c>
      <c r="I239" s="16">
        <f t="shared" si="215"/>
        <v>8.6996371027116997</v>
      </c>
      <c r="J239" s="16">
        <f t="shared" si="216"/>
        <v>113.69133240466149</v>
      </c>
      <c r="AM239">
        <v>19</v>
      </c>
      <c r="AN239">
        <f t="shared" si="200"/>
        <v>0.30655713825245023</v>
      </c>
      <c r="AO239">
        <f t="shared" si="201"/>
        <v>0.37752137895978427</v>
      </c>
      <c r="AP239">
        <f t="shared" si="202"/>
        <v>1.0407829290702773</v>
      </c>
      <c r="AQ239">
        <f t="shared" si="203"/>
        <v>4.0487599658338249</v>
      </c>
      <c r="AR239">
        <f t="shared" si="204"/>
        <v>7.0661702760609959</v>
      </c>
      <c r="AS239">
        <f t="shared" si="205"/>
        <v>16.783702491678859</v>
      </c>
      <c r="AT239">
        <f t="shared" si="206"/>
        <v>6.3184994265639727</v>
      </c>
      <c r="AU239">
        <f t="shared" si="207"/>
        <v>8.2262826420632855</v>
      </c>
    </row>
    <row r="240" spans="1:47" hidden="1" x14ac:dyDescent="0.35">
      <c r="A240" s="9">
        <v>14</v>
      </c>
      <c r="B240" s="16">
        <f t="shared" si="208"/>
        <v>0.57768614513888061</v>
      </c>
      <c r="C240" s="16">
        <f t="shared" si="209"/>
        <v>0.7114134459958189</v>
      </c>
      <c r="D240" s="16">
        <f t="shared" si="210"/>
        <v>1.9612848738359328</v>
      </c>
      <c r="E240" s="16">
        <f t="shared" si="211"/>
        <v>7.6296136850320924</v>
      </c>
      <c r="F240" s="16">
        <f t="shared" si="212"/>
        <v>13.315718860576851</v>
      </c>
      <c r="G240" s="16">
        <f t="shared" si="213"/>
        <v>67.136214927942547</v>
      </c>
      <c r="H240" s="16">
        <f t="shared" si="214"/>
        <v>10.018169507685659</v>
      </c>
      <c r="I240" s="16">
        <f t="shared" si="215"/>
        <v>10.010008240281657</v>
      </c>
      <c r="J240" s="16">
        <f t="shared" si="216"/>
        <v>111.36010968648944</v>
      </c>
      <c r="AM240">
        <v>20</v>
      </c>
      <c r="AN240">
        <f t="shared" si="200"/>
        <v>0.31548151224522863</v>
      </c>
      <c r="AO240">
        <f t="shared" si="201"/>
        <v>0.38851163674765554</v>
      </c>
      <c r="AP240">
        <f t="shared" si="202"/>
        <v>1.0710818030657461</v>
      </c>
      <c r="AQ240">
        <f t="shared" si="203"/>
        <v>4.1666259152227916</v>
      </c>
      <c r="AR240">
        <f t="shared" si="204"/>
        <v>7.271877918687446</v>
      </c>
      <c r="AS240">
        <f t="shared" si="205"/>
        <v>16.521144770464865</v>
      </c>
      <c r="AT240">
        <f t="shared" si="206"/>
        <v>6.5551672573792157</v>
      </c>
      <c r="AU240">
        <f t="shared" si="207"/>
        <v>8.6599410607646909</v>
      </c>
    </row>
    <row r="241" spans="1:47" hidden="1" x14ac:dyDescent="0.35">
      <c r="A241" s="9">
        <v>15</v>
      </c>
      <c r="B241" s="16">
        <f t="shared" si="208"/>
        <v>0.6215369504944761</v>
      </c>
      <c r="C241" s="16">
        <f t="shared" si="209"/>
        <v>0.76541517826900018</v>
      </c>
      <c r="D241" s="16">
        <f t="shared" si="210"/>
        <v>2.1101614255295464</v>
      </c>
      <c r="E241" s="16">
        <f t="shared" si="211"/>
        <v>8.208759831180874</v>
      </c>
      <c r="F241" s="16">
        <f t="shared" si="212"/>
        <v>14.326483963459161</v>
      </c>
      <c r="G241" s="16">
        <f t="shared" si="213"/>
        <v>61.263136860902407</v>
      </c>
      <c r="H241" s="16">
        <f t="shared" si="214"/>
        <v>11.073876619817881</v>
      </c>
      <c r="I241" s="16">
        <f t="shared" si="215"/>
        <v>11.311154749024212</v>
      </c>
      <c r="J241" s="16">
        <f t="shared" si="216"/>
        <v>109.68052557867756</v>
      </c>
      <c r="AM241">
        <v>21</v>
      </c>
      <c r="AN241">
        <f t="shared" si="200"/>
        <v>0.32420754984570038</v>
      </c>
      <c r="AO241">
        <f t="shared" si="201"/>
        <v>0.3992576456860355</v>
      </c>
      <c r="AP241">
        <f t="shared" si="202"/>
        <v>1.1007073111350361</v>
      </c>
      <c r="AQ241">
        <f t="shared" si="203"/>
        <v>4.2818723971626662</v>
      </c>
      <c r="AR241">
        <f t="shared" si="204"/>
        <v>7.473013889200935</v>
      </c>
      <c r="AS241">
        <f t="shared" si="205"/>
        <v>16.398383589431635</v>
      </c>
      <c r="AT241">
        <f t="shared" si="206"/>
        <v>6.7811030306104421</v>
      </c>
      <c r="AU241">
        <f t="shared" si="207"/>
        <v>9.0739347407477364</v>
      </c>
    </row>
    <row r="242" spans="1:47" hidden="1" x14ac:dyDescent="0.35">
      <c r="A242" s="9">
        <v>16</v>
      </c>
      <c r="B242" s="16">
        <f t="shared" si="208"/>
        <v>0.66092710402184829</v>
      </c>
      <c r="C242" s="16">
        <f t="shared" si="209"/>
        <v>0.81392367218912942</v>
      </c>
      <c r="D242" s="16">
        <f t="shared" si="210"/>
        <v>2.2438937522287397</v>
      </c>
      <c r="E242" s="16">
        <f t="shared" si="211"/>
        <v>8.7289932779008126</v>
      </c>
      <c r="F242" s="16">
        <f t="shared" si="212"/>
        <v>15.234430630795892</v>
      </c>
      <c r="G242" s="16">
        <f t="shared" si="213"/>
        <v>56.318832203931244</v>
      </c>
      <c r="H242" s="16">
        <f t="shared" si="214"/>
        <v>12.068653795964565</v>
      </c>
      <c r="I242" s="16">
        <f t="shared" si="215"/>
        <v>12.588244358114586</v>
      </c>
      <c r="J242" s="16">
        <f t="shared" si="216"/>
        <v>108.65789879514682</v>
      </c>
      <c r="AM242">
        <v>22</v>
      </c>
      <c r="AN242">
        <f t="shared" si="200"/>
        <v>0.3328326212817535</v>
      </c>
      <c r="AO242">
        <f t="shared" si="201"/>
        <v>0.40987931602366767</v>
      </c>
      <c r="AP242">
        <f t="shared" si="202"/>
        <v>1.1299900320132019</v>
      </c>
      <c r="AQ242">
        <f t="shared" si="203"/>
        <v>4.3957853992601468</v>
      </c>
      <c r="AR242">
        <f t="shared" si="204"/>
        <v>7.6718225803238038</v>
      </c>
      <c r="AS242">
        <f t="shared" si="205"/>
        <v>16.388879756337897</v>
      </c>
      <c r="AT242">
        <f t="shared" si="206"/>
        <v>6.9988993310937389</v>
      </c>
      <c r="AU242">
        <f t="shared" si="207"/>
        <v>9.4706506310333349</v>
      </c>
    </row>
    <row r="243" spans="1:47" hidden="1" x14ac:dyDescent="0.35">
      <c r="A243" s="9">
        <v>17</v>
      </c>
      <c r="B243" s="16">
        <f t="shared" si="208"/>
        <v>0.69643645001381116</v>
      </c>
      <c r="C243" s="16">
        <f t="shared" si="209"/>
        <v>0.85765299893475699</v>
      </c>
      <c r="D243" s="16">
        <f t="shared" si="210"/>
        <v>2.3644504658696741</v>
      </c>
      <c r="E243" s="16">
        <f t="shared" si="211"/>
        <v>9.1979721419545584</v>
      </c>
      <c r="F243" s="16">
        <f t="shared" si="212"/>
        <v>16.052924326950325</v>
      </c>
      <c r="G243" s="16">
        <f t="shared" si="213"/>
        <v>52.262629300858052</v>
      </c>
      <c r="H243" s="16">
        <f t="shared" si="214"/>
        <v>13.000049369118253</v>
      </c>
      <c r="I243" s="16">
        <f t="shared" si="215"/>
        <v>13.830431204612616</v>
      </c>
      <c r="J243" s="16">
        <f t="shared" si="216"/>
        <v>108.26254625831206</v>
      </c>
      <c r="AM243">
        <v>23</v>
      </c>
      <c r="AN243">
        <f t="shared" si="200"/>
        <v>0.34143273013078912</v>
      </c>
      <c r="AO243">
        <f t="shared" si="201"/>
        <v>0.42047024523967069</v>
      </c>
      <c r="AP243">
        <f t="shared" si="202"/>
        <v>1.1591880031622261</v>
      </c>
      <c r="AQ243">
        <f t="shared" si="203"/>
        <v>4.5093687155981081</v>
      </c>
      <c r="AR243">
        <f t="shared" si="204"/>
        <v>7.8700558815164197</v>
      </c>
      <c r="AS243">
        <f t="shared" si="205"/>
        <v>16.470845166051479</v>
      </c>
      <c r="AT243">
        <f t="shared" si="206"/>
        <v>7.2108036545551162</v>
      </c>
      <c r="AU243">
        <f t="shared" si="207"/>
        <v>9.8525037866779837</v>
      </c>
    </row>
    <row r="244" spans="1:47" hidden="1" x14ac:dyDescent="0.35">
      <c r="A244" s="9">
        <v>18</v>
      </c>
      <c r="B244" s="16">
        <f t="shared" si="208"/>
        <v>0.72869847258928866</v>
      </c>
      <c r="C244" s="16">
        <f t="shared" si="209"/>
        <v>0.89738328647644205</v>
      </c>
      <c r="D244" s="16">
        <f t="shared" si="210"/>
        <v>2.4739822893504426</v>
      </c>
      <c r="E244" s="16">
        <f t="shared" si="211"/>
        <v>9.6240629717588657</v>
      </c>
      <c r="F244" s="16">
        <f t="shared" si="212"/>
        <v>16.796566919218769</v>
      </c>
      <c r="G244" s="16">
        <f t="shared" si="213"/>
        <v>49.022425691686294</v>
      </c>
      <c r="H244" s="16">
        <f t="shared" si="214"/>
        <v>13.869245801202728</v>
      </c>
      <c r="I244" s="16">
        <f t="shared" si="215"/>
        <v>15.03048610878718</v>
      </c>
      <c r="J244" s="16">
        <f t="shared" si="216"/>
        <v>108.44285154107001</v>
      </c>
      <c r="AM244">
        <v>24</v>
      </c>
      <c r="AN244">
        <f t="shared" si="200"/>
        <v>0.35006691423066955</v>
      </c>
      <c r="AO244">
        <f t="shared" si="201"/>
        <v>0.4311031377117267</v>
      </c>
      <c r="AP244">
        <f t="shared" si="202"/>
        <v>1.1885016621715472</v>
      </c>
      <c r="AQ244">
        <f t="shared" si="203"/>
        <v>4.6234020704255769</v>
      </c>
      <c r="AR244">
        <f t="shared" si="204"/>
        <v>8.0690746203799435</v>
      </c>
      <c r="AS244">
        <f t="shared" si="205"/>
        <v>16.626633576374715</v>
      </c>
      <c r="AT244">
        <f t="shared" si="206"/>
        <v>7.4187400159184254</v>
      </c>
      <c r="AU244">
        <f t="shared" si="207"/>
        <v>10.221858648387869</v>
      </c>
    </row>
    <row r="245" spans="1:47" hidden="1" x14ac:dyDescent="0.35">
      <c r="A245" s="9">
        <v>19</v>
      </c>
      <c r="B245" s="16">
        <f t="shared" si="208"/>
        <v>0.75833599832063525</v>
      </c>
      <c r="C245" s="16">
        <f t="shared" si="209"/>
        <v>0.93388153814605435</v>
      </c>
      <c r="D245" s="16">
        <f t="shared" si="210"/>
        <v>2.5746037624530027</v>
      </c>
      <c r="E245" s="16">
        <f t="shared" si="211"/>
        <v>10.015491559432558</v>
      </c>
      <c r="F245" s="16">
        <f t="shared" si="212"/>
        <v>17.479714617467351</v>
      </c>
      <c r="G245" s="16">
        <f t="shared" si="213"/>
        <v>46.509621544879565</v>
      </c>
      <c r="H245" s="16">
        <f t="shared" si="214"/>
        <v>14.680009451538462</v>
      </c>
      <c r="I245" s="16">
        <f t="shared" si="215"/>
        <v>16.184298693584378</v>
      </c>
      <c r="J245" s="16">
        <f t="shared" si="216"/>
        <v>109.13595716582201</v>
      </c>
      <c r="AM245">
        <v>25</v>
      </c>
      <c r="AN245">
        <f t="shared" si="200"/>
        <v>0.35878095647964064</v>
      </c>
      <c r="AO245">
        <f t="shared" si="201"/>
        <v>0.44183437452095176</v>
      </c>
      <c r="AP245">
        <f t="shared" si="202"/>
        <v>1.2180864451833771</v>
      </c>
      <c r="AQ245">
        <f t="shared" si="203"/>
        <v>4.738490127416652</v>
      </c>
      <c r="AR245">
        <f t="shared" si="204"/>
        <v>8.2699340969363586</v>
      </c>
      <c r="AS245">
        <f t="shared" si="205"/>
        <v>16.842120046378167</v>
      </c>
      <c r="AT245">
        <f t="shared" si="206"/>
        <v>7.6243396838642834</v>
      </c>
      <c r="AU245">
        <f t="shared" si="207"/>
        <v>10.580975356160273</v>
      </c>
    </row>
    <row r="246" spans="1:47" hidden="1" x14ac:dyDescent="0.35">
      <c r="A246" s="9">
        <v>20</v>
      </c>
      <c r="B246" s="16">
        <f t="shared" si="208"/>
        <v>0.78592280935731673</v>
      </c>
      <c r="C246" s="16">
        <f t="shared" si="209"/>
        <v>0.96785435966650613</v>
      </c>
      <c r="D246" s="16">
        <f t="shared" si="210"/>
        <v>2.6682629157127815</v>
      </c>
      <c r="E246" s="16">
        <f t="shared" si="211"/>
        <v>10.379835957827744</v>
      </c>
      <c r="F246" s="16">
        <f t="shared" si="212"/>
        <v>18.115593153096761</v>
      </c>
      <c r="G246" s="16">
        <f t="shared" si="213"/>
        <v>44.630125883368081</v>
      </c>
      <c r="H246" s="16">
        <f t="shared" si="214"/>
        <v>15.437778138647447</v>
      </c>
      <c r="I246" s="16">
        <f t="shared" si="215"/>
        <v>17.290331689060274</v>
      </c>
      <c r="J246" s="16">
        <f t="shared" si="216"/>
        <v>110.27570490673691</v>
      </c>
      <c r="AM246">
        <v>26</v>
      </c>
      <c r="AN246">
        <f t="shared" si="200"/>
        <v>0.36761042468638067</v>
      </c>
      <c r="AO246">
        <f t="shared" si="201"/>
        <v>0.45270775699017718</v>
      </c>
      <c r="AP246">
        <f t="shared" si="202"/>
        <v>1.2480631073962665</v>
      </c>
      <c r="AQ246">
        <f t="shared" si="203"/>
        <v>4.8551026375634967</v>
      </c>
      <c r="AR246">
        <f t="shared" si="204"/>
        <v>8.4734541524521205</v>
      </c>
      <c r="AS246">
        <f t="shared" si="205"/>
        <v>17.10611560998267</v>
      </c>
      <c r="AT246">
        <f t="shared" si="206"/>
        <v>7.8289758106114489</v>
      </c>
      <c r="AU246">
        <f t="shared" si="207"/>
        <v>10.931975613976626</v>
      </c>
    </row>
    <row r="247" spans="1:47" hidden="1" x14ac:dyDescent="0.35">
      <c r="A247" s="9">
        <v>21</v>
      </c>
      <c r="B247" s="16">
        <f t="shared" si="208"/>
        <v>0.81196443047755351</v>
      </c>
      <c r="C247" s="16">
        <f t="shared" si="209"/>
        <v>0.99992429864004895</v>
      </c>
      <c r="D247" s="16">
        <f t="shared" si="210"/>
        <v>2.7566760411149982</v>
      </c>
      <c r="E247" s="16">
        <f t="shared" si="211"/>
        <v>10.723772731370431</v>
      </c>
      <c r="F247" s="16">
        <f t="shared" si="212"/>
        <v>18.715854918812756</v>
      </c>
      <c r="G247" s="16">
        <f t="shared" si="213"/>
        <v>43.29183360804177</v>
      </c>
      <c r="H247" s="16">
        <f t="shared" si="214"/>
        <v>16.148920239589437</v>
      </c>
      <c r="I247" s="16">
        <f t="shared" si="215"/>
        <v>18.349082874020226</v>
      </c>
      <c r="J247" s="16">
        <f t="shared" si="216"/>
        <v>111.79802914206722</v>
      </c>
      <c r="AM247">
        <v>27</v>
      </c>
      <c r="AN247">
        <f t="shared" si="200"/>
        <v>0.37658310762205471</v>
      </c>
      <c r="AO247">
        <f t="shared" si="201"/>
        <v>0.46375750665235937</v>
      </c>
      <c r="AP247">
        <f t="shared" si="202"/>
        <v>1.2785259936322391</v>
      </c>
      <c r="AQ247">
        <f t="shared" si="203"/>
        <v>4.9736066125913467</v>
      </c>
      <c r="AR247">
        <f t="shared" si="204"/>
        <v>8.6802753206624246</v>
      </c>
      <c r="AS247">
        <f t="shared" si="205"/>
        <v>17.409841356015328</v>
      </c>
      <c r="AT247">
        <f t="shared" si="206"/>
        <v>8.0337985324237664</v>
      </c>
      <c r="AU247">
        <f t="shared" si="207"/>
        <v>11.2768234743805</v>
      </c>
    </row>
    <row r="248" spans="1:47" hidden="1" x14ac:dyDescent="0.35">
      <c r="A248" s="9">
        <v>22</v>
      </c>
      <c r="B248" s="16">
        <f t="shared" si="208"/>
        <v>0.83689198450631908</v>
      </c>
      <c r="C248" s="16">
        <f t="shared" si="209"/>
        <v>1.0306222775704383</v>
      </c>
      <c r="D248" s="16">
        <f t="shared" si="210"/>
        <v>2.8413068308089287</v>
      </c>
      <c r="E248" s="16">
        <f t="shared" si="211"/>
        <v>11.052995803366599</v>
      </c>
      <c r="F248" s="16">
        <f t="shared" si="212"/>
        <v>19.290437335445034</v>
      </c>
      <c r="G248" s="16">
        <f t="shared" si="213"/>
        <v>42.409245063783985</v>
      </c>
      <c r="H248" s="16">
        <f t="shared" si="214"/>
        <v>16.820167807249728</v>
      </c>
      <c r="I248" s="16">
        <f t="shared" si="215"/>
        <v>19.362589338492207</v>
      </c>
      <c r="J248" s="16">
        <f t="shared" si="216"/>
        <v>113.64425644122323</v>
      </c>
      <c r="AM248">
        <v>28</v>
      </c>
      <c r="AN248">
        <f t="shared" si="200"/>
        <v>0.38572093360153759</v>
      </c>
      <c r="AO248">
        <f t="shared" si="201"/>
        <v>0.47501062795997051</v>
      </c>
      <c r="AP248">
        <f t="shared" si="202"/>
        <v>1.3095495520542542</v>
      </c>
      <c r="AQ248">
        <f t="shared" si="203"/>
        <v>5.0942916640352287</v>
      </c>
      <c r="AR248">
        <f t="shared" si="204"/>
        <v>8.8909030512451199</v>
      </c>
      <c r="AS248">
        <f t="shared" si="205"/>
        <v>17.746471577376425</v>
      </c>
      <c r="AT248">
        <f t="shared" si="206"/>
        <v>8.2397684269626232</v>
      </c>
      <c r="AU248">
        <f t="shared" si="207"/>
        <v>11.617317224997544</v>
      </c>
    </row>
    <row r="249" spans="1:47" hidden="1" x14ac:dyDescent="0.35">
      <c r="A249" s="9">
        <v>23</v>
      </c>
      <c r="B249" s="16">
        <f t="shared" si="208"/>
        <v>0.8610642178925777</v>
      </c>
      <c r="C249" s="16">
        <f t="shared" si="209"/>
        <v>1.06039008833661</v>
      </c>
      <c r="D249" s="16">
        <f t="shared" si="210"/>
        <v>2.9233732540843276</v>
      </c>
      <c r="E249" s="16">
        <f t="shared" si="211"/>
        <v>11.372243208196174</v>
      </c>
      <c r="F249" s="16">
        <f t="shared" si="212"/>
        <v>19.847609541689121</v>
      </c>
      <c r="G249" s="16">
        <f t="shared" si="213"/>
        <v>41.90593938953424</v>
      </c>
      <c r="H249" s="16">
        <f t="shared" si="214"/>
        <v>17.458207903158836</v>
      </c>
      <c r="I249" s="16">
        <f t="shared" si="215"/>
        <v>20.33399283198829</v>
      </c>
      <c r="J249" s="16">
        <f t="shared" si="216"/>
        <v>115.76282043488018</v>
      </c>
      <c r="AM249">
        <v>29</v>
      </c>
      <c r="AN249">
        <f t="shared" si="200"/>
        <v>0.39504146038973786</v>
      </c>
      <c r="AO249">
        <f t="shared" si="201"/>
        <v>0.48648874308647394</v>
      </c>
      <c r="AP249">
        <f t="shared" si="202"/>
        <v>1.3411933925024015</v>
      </c>
      <c r="AQ249">
        <f t="shared" si="203"/>
        <v>5.2173896807236257</v>
      </c>
      <c r="AR249">
        <f t="shared" si="204"/>
        <v>9.1057420522987371</v>
      </c>
      <c r="AS249">
        <f t="shared" si="205"/>
        <v>18.110746723605399</v>
      </c>
      <c r="AT249">
        <f t="shared" si="206"/>
        <v>8.4476871370598126</v>
      </c>
      <c r="AU249">
        <f t="shared" si="207"/>
        <v>11.955089295107788</v>
      </c>
    </row>
    <row r="250" spans="1:47" hidden="1" x14ac:dyDescent="0.35">
      <c r="A250" s="9">
        <v>24</v>
      </c>
      <c r="B250" s="16">
        <f t="shared" si="208"/>
        <v>0.88477408550120784</v>
      </c>
      <c r="C250" s="16">
        <f t="shared" si="209"/>
        <v>1.0895885012836699</v>
      </c>
      <c r="D250" s="16">
        <f t="shared" si="210"/>
        <v>3.0038699132006359</v>
      </c>
      <c r="E250" s="16">
        <f t="shared" si="211"/>
        <v>11.685384057945329</v>
      </c>
      <c r="F250" s="16">
        <f t="shared" si="212"/>
        <v>20.394124174166791</v>
      </c>
      <c r="G250" s="16">
        <f t="shared" si="213"/>
        <v>41.715537084118388</v>
      </c>
      <c r="H250" s="16">
        <f t="shared" si="214"/>
        <v>18.069407568282351</v>
      </c>
      <c r="I250" s="16">
        <f t="shared" si="215"/>
        <v>21.267173593064292</v>
      </c>
      <c r="J250" s="16">
        <f t="shared" si="216"/>
        <v>118.10985897756265</v>
      </c>
      <c r="AM250">
        <v>30</v>
      </c>
      <c r="AN250">
        <f t="shared" si="200"/>
        <v>0.40455901881892342</v>
      </c>
      <c r="AO250">
        <f t="shared" si="201"/>
        <v>0.49820950027712041</v>
      </c>
      <c r="AP250">
        <f t="shared" si="202"/>
        <v>1.3735061691547195</v>
      </c>
      <c r="AQ250">
        <f t="shared" si="203"/>
        <v>5.3430899327557206</v>
      </c>
      <c r="AR250">
        <f t="shared" si="204"/>
        <v>9.325122650827165</v>
      </c>
      <c r="AS250">
        <f t="shared" si="205"/>
        <v>18.498651785506848</v>
      </c>
      <c r="AT250">
        <f t="shared" si="206"/>
        <v>8.6582246005643384</v>
      </c>
      <c r="AU250">
        <f t="shared" si="207"/>
        <v>12.291611742417347</v>
      </c>
    </row>
    <row r="251" spans="1:47" hidden="1" x14ac:dyDescent="0.35">
      <c r="A251" s="9">
        <v>25</v>
      </c>
      <c r="B251" s="16">
        <f t="shared" si="208"/>
        <v>0.90825741451280129</v>
      </c>
      <c r="C251" s="16">
        <f t="shared" si="209"/>
        <v>1.1185079347098859</v>
      </c>
      <c r="D251" s="16">
        <f t="shared" si="210"/>
        <v>3.0835974579328678</v>
      </c>
      <c r="E251" s="16">
        <f t="shared" si="211"/>
        <v>11.995532968222363</v>
      </c>
      <c r="F251" s="16">
        <f t="shared" si="212"/>
        <v>20.935417071114543</v>
      </c>
      <c r="G251" s="16">
        <f t="shared" si="213"/>
        <v>41.781667670557106</v>
      </c>
      <c r="H251" s="16">
        <f t="shared" si="214"/>
        <v>18.659645391317142</v>
      </c>
      <c r="I251" s="16">
        <f t="shared" si="215"/>
        <v>22.166452487511798</v>
      </c>
      <c r="J251" s="16">
        <f t="shared" si="216"/>
        <v>120.64907839587849</v>
      </c>
      <c r="AM251">
        <v>31</v>
      </c>
      <c r="AN251">
        <f t="shared" si="200"/>
        <v>0.4142855820727529</v>
      </c>
      <c r="AO251">
        <f t="shared" si="201"/>
        <v>0.5101876443616381</v>
      </c>
      <c r="AP251">
        <f t="shared" si="202"/>
        <v>1.4065285318072944</v>
      </c>
      <c r="AQ251">
        <f t="shared" si="203"/>
        <v>5.4715505523052981</v>
      </c>
      <c r="AR251">
        <f t="shared" si="204"/>
        <v>9.5493208298166827</v>
      </c>
      <c r="AS251">
        <f t="shared" si="205"/>
        <v>18.907153166908316</v>
      </c>
      <c r="AT251">
        <f t="shared" si="206"/>
        <v>8.8719427394758839</v>
      </c>
      <c r="AU251">
        <f t="shared" si="207"/>
        <v>12.628205424808348</v>
      </c>
    </row>
    <row r="252" spans="1:47" hidden="1" x14ac:dyDescent="0.35">
      <c r="A252" s="9">
        <v>26</v>
      </c>
      <c r="B252" s="16">
        <f t="shared" si="208"/>
        <v>0.93170206002311207</v>
      </c>
      <c r="C252" s="16">
        <f t="shared" si="209"/>
        <v>1.1473797298758077</v>
      </c>
      <c r="D252" s="16">
        <f t="shared" si="210"/>
        <v>3.1631936694722045</v>
      </c>
      <c r="E252" s="16">
        <f t="shared" si="211"/>
        <v>12.305170977946814</v>
      </c>
      <c r="F252" s="16">
        <f t="shared" si="212"/>
        <v>21.475818309794299</v>
      </c>
      <c r="G252" s="16">
        <f t="shared" si="213"/>
        <v>42.057334098862619</v>
      </c>
      <c r="H252" s="16">
        <f t="shared" si="214"/>
        <v>19.23422394483249</v>
      </c>
      <c r="I252" s="16">
        <f t="shared" si="215"/>
        <v>23.036356657153775</v>
      </c>
      <c r="J252" s="16">
        <f t="shared" si="216"/>
        <v>123.35117944796113</v>
      </c>
      <c r="AM252">
        <v>32</v>
      </c>
      <c r="AN252">
        <f t="shared" si="200"/>
        <v>0.42423142101053968</v>
      </c>
      <c r="AO252">
        <f t="shared" si="201"/>
        <v>0.52243582377807418</v>
      </c>
      <c r="AP252">
        <f t="shared" si="202"/>
        <v>1.4402953507459766</v>
      </c>
      <c r="AQ252">
        <f t="shared" si="203"/>
        <v>5.6029071886162143</v>
      </c>
      <c r="AR252">
        <f t="shared" si="204"/>
        <v>9.7785733335205922</v>
      </c>
      <c r="AS252">
        <f t="shared" si="205"/>
        <v>19.333986136931433</v>
      </c>
      <c r="AT252">
        <f t="shared" si="206"/>
        <v>9.0893157193228902</v>
      </c>
      <c r="AU252">
        <f t="shared" si="207"/>
        <v>12.966051413571893</v>
      </c>
    </row>
    <row r="253" spans="1:47" hidden="1" x14ac:dyDescent="0.35">
      <c r="A253" s="9">
        <v>27</v>
      </c>
      <c r="B253" s="16">
        <f t="shared" si="208"/>
        <v>0.95525661892320968</v>
      </c>
      <c r="C253" s="16">
        <f t="shared" si="209"/>
        <v>1.1763868820414554</v>
      </c>
      <c r="D253" s="16">
        <f t="shared" si="210"/>
        <v>3.2431630446586786</v>
      </c>
      <c r="E253" s="16">
        <f t="shared" si="211"/>
        <v>12.616260635265625</v>
      </c>
      <c r="F253" s="16">
        <f t="shared" si="212"/>
        <v>22.018753062233611</v>
      </c>
      <c r="G253" s="16">
        <f t="shared" si="213"/>
        <v>42.503955208188557</v>
      </c>
      <c r="H253" s="16">
        <f t="shared" si="214"/>
        <v>19.797840617027241</v>
      </c>
      <c r="I253" s="16">
        <f t="shared" si="215"/>
        <v>23.881441401144304</v>
      </c>
      <c r="J253" s="16">
        <f t="shared" si="216"/>
        <v>126.19305746948267</v>
      </c>
      <c r="AM253">
        <v>33</v>
      </c>
      <c r="AN253">
        <f t="shared" ref="AN253:AN280" si="217">AN252+AE128/B$72*B$66-AN252/B$72</f>
        <v>0.43440559474855567</v>
      </c>
      <c r="AO253">
        <f t="shared" ref="AO253:AO280" si="218">AO252+AF128/C$72*C$66-AO252/C$72</f>
        <v>0.53496519471769066</v>
      </c>
      <c r="AP253">
        <f t="shared" ref="AP253:AP280" si="219">AP252+AG128/D$72*D$66-AP252/D$72</f>
        <v>1.4748373823042242</v>
      </c>
      <c r="AQ253">
        <f t="shared" ref="AQ253:AQ280" si="220">AQ252+AH128/E$72*E$66-AQ252/E$72</f>
        <v>5.7372794872054422</v>
      </c>
      <c r="AR253">
        <f t="shared" ref="AR253:AR280" si="221">AR252+AI128/F$72*F$66-AR252/F$72</f>
        <v>10.013088975403463</v>
      </c>
      <c r="AS253">
        <f t="shared" ref="AS253:AS280" si="222">AS252+AJ128/G$72*G$66-AS252/G$72</f>
        <v>19.777484968555996</v>
      </c>
      <c r="AT253">
        <f t="shared" ref="AT253:AT280" si="223">AT252+AK128/H$72*H$66-AT252/H$72</f>
        <v>9.310747038244557</v>
      </c>
      <c r="AU253">
        <f t="shared" ref="AU253:AU280" si="224">AU252+AL128/I$72*I$66-AU252/I$72</f>
        <v>13.306203572156237</v>
      </c>
    </row>
    <row r="254" spans="1:47" hidden="1" x14ac:dyDescent="0.35">
      <c r="A254" s="9">
        <v>28</v>
      </c>
      <c r="B254" s="16">
        <f t="shared" si="208"/>
        <v>0.97903821901510746</v>
      </c>
      <c r="C254" s="16">
        <f t="shared" si="209"/>
        <v>1.2056736326672717</v>
      </c>
      <c r="D254" s="16">
        <f t="shared" si="210"/>
        <v>3.3239032405736095</v>
      </c>
      <c r="E254" s="16">
        <f t="shared" si="211"/>
        <v>12.930348869923707</v>
      </c>
      <c r="F254" s="16">
        <f t="shared" si="212"/>
        <v>22.566921135058429</v>
      </c>
      <c r="G254" s="16">
        <f t="shared" si="213"/>
        <v>43.090277927370785</v>
      </c>
      <c r="H254" s="16">
        <f t="shared" si="214"/>
        <v>20.354598361565692</v>
      </c>
      <c r="I254" s="16">
        <f t="shared" si="215"/>
        <v>24.706160011271955</v>
      </c>
      <c r="J254" s="16">
        <f t="shared" si="216"/>
        <v>129.15692139744655</v>
      </c>
      <c r="AM254">
        <v>34</v>
      </c>
      <c r="AN254">
        <f t="shared" si="217"/>
        <v>0.44481631575424829</v>
      </c>
      <c r="AO254">
        <f t="shared" si="218"/>
        <v>0.54778587073404239</v>
      </c>
      <c r="AP254">
        <f t="shared" si="219"/>
        <v>1.5101825083835112</v>
      </c>
      <c r="AQ254">
        <f t="shared" si="220"/>
        <v>5.8747759117336571</v>
      </c>
      <c r="AR254">
        <f t="shared" si="221"/>
        <v>10.253057053596471</v>
      </c>
      <c r="AS254">
        <f t="shared" si="222"/>
        <v>20.236448426234627</v>
      </c>
      <c r="AT254">
        <f t="shared" si="223"/>
        <v>9.536583779339967</v>
      </c>
      <c r="AU254">
        <f t="shared" si="224"/>
        <v>13.649601518340344</v>
      </c>
    </row>
    <row r="255" spans="1:47" hidden="1" x14ac:dyDescent="0.35">
      <c r="A255" s="9">
        <v>29</v>
      </c>
      <c r="B255" s="16">
        <f t="shared" si="208"/>
        <v>1.0031391924527893</v>
      </c>
      <c r="C255" s="16">
        <f t="shared" si="209"/>
        <v>1.2353536876753992</v>
      </c>
      <c r="D255" s="16">
        <f t="shared" si="210"/>
        <v>3.4057277313387173</v>
      </c>
      <c r="E255" s="16">
        <f t="shared" si="211"/>
        <v>13.248655130702257</v>
      </c>
      <c r="F255" s="16">
        <f t="shared" si="212"/>
        <v>23.122450792923516</v>
      </c>
      <c r="G255" s="16">
        <f t="shared" si="213"/>
        <v>43.791282380934348</v>
      </c>
      <c r="H255" s="16">
        <f t="shared" si="214"/>
        <v>20.908041886854058</v>
      </c>
      <c r="I255" s="16">
        <f t="shared" si="215"/>
        <v>25.514773243694002</v>
      </c>
      <c r="J255" s="16">
        <f t="shared" si="216"/>
        <v>132.2294240465751</v>
      </c>
      <c r="AM255">
        <v>35</v>
      </c>
      <c r="AN255">
        <f t="shared" si="217"/>
        <v>0.45547122023122311</v>
      </c>
      <c r="AO255">
        <f t="shared" si="218"/>
        <v>0.56090725571878797</v>
      </c>
      <c r="AP255">
        <f t="shared" si="219"/>
        <v>1.546356654429256</v>
      </c>
      <c r="AQ255">
        <f t="shared" si="220"/>
        <v>6.0154973150324897</v>
      </c>
      <c r="AR255">
        <f t="shared" si="221"/>
        <v>10.498653583296155</v>
      </c>
      <c r="AS255">
        <f t="shared" si="222"/>
        <v>20.710034086885926</v>
      </c>
      <c r="AT255">
        <f t="shared" si="223"/>
        <v>9.7671283850382018</v>
      </c>
      <c r="AU255">
        <f t="shared" si="224"/>
        <v>13.997083418892865</v>
      </c>
    </row>
    <row r="256" spans="1:47" hidden="1" x14ac:dyDescent="0.35">
      <c r="A256" s="9">
        <v>30</v>
      </c>
      <c r="B256" s="16">
        <f t="shared" si="208"/>
        <v>1.0276326196205472</v>
      </c>
      <c r="C256" s="16">
        <f t="shared" si="209"/>
        <v>1.2655170446682751</v>
      </c>
      <c r="D256" s="16">
        <f t="shared" si="210"/>
        <v>3.488884629970892</v>
      </c>
      <c r="E256" s="16">
        <f t="shared" si="211"/>
        <v>13.572144604502149</v>
      </c>
      <c r="F256" s="16">
        <f t="shared" si="212"/>
        <v>23.687026545418796</v>
      </c>
      <c r="G256" s="16">
        <f t="shared" si="213"/>
        <v>44.587153209187704</v>
      </c>
      <c r="H256" s="16">
        <f t="shared" si="214"/>
        <v>21.4612084139746</v>
      </c>
      <c r="I256" s="16">
        <f t="shared" si="215"/>
        <v>26.311290648837229</v>
      </c>
      <c r="J256" s="16">
        <f t="shared" si="216"/>
        <v>135.40085771618021</v>
      </c>
      <c r="AM256">
        <v>36</v>
      </c>
      <c r="AN256">
        <f t="shared" si="217"/>
        <v>0.46637756759237337</v>
      </c>
      <c r="AO256">
        <f t="shared" si="218"/>
        <v>0.57433828955041644</v>
      </c>
      <c r="AP256">
        <f t="shared" si="219"/>
        <v>1.5833844666560526</v>
      </c>
      <c r="AQ256">
        <f t="shared" si="220"/>
        <v>6.1595395735850822</v>
      </c>
      <c r="AR256">
        <f t="shared" si="221"/>
        <v>10.750045894638429</v>
      </c>
      <c r="AS256">
        <f t="shared" si="222"/>
        <v>21.197675889385639</v>
      </c>
      <c r="AT256">
        <f t="shared" si="223"/>
        <v>10.002648306742588</v>
      </c>
      <c r="AU256">
        <f t="shared" si="224"/>
        <v>14.349398244628325</v>
      </c>
    </row>
    <row r="257" spans="1:47" hidden="1" x14ac:dyDescent="0.35">
      <c r="A257" s="9">
        <v>31</v>
      </c>
      <c r="B257" s="16">
        <f t="shared" si="208"/>
        <v>1.052576827294041</v>
      </c>
      <c r="C257" s="16">
        <f t="shared" si="209"/>
        <v>1.2962355323591459</v>
      </c>
      <c r="D257" s="16">
        <f t="shared" si="210"/>
        <v>3.5735719599536524</v>
      </c>
      <c r="E257" s="16">
        <f t="shared" si="211"/>
        <v>13.901587624435084</v>
      </c>
      <c r="F257" s="16">
        <f t="shared" si="212"/>
        <v>24.261992830096148</v>
      </c>
      <c r="G257" s="16">
        <f t="shared" si="213"/>
        <v>45.462355710942433</v>
      </c>
      <c r="H257" s="16">
        <f t="shared" si="214"/>
        <v>22.016685176918724</v>
      </c>
      <c r="I257" s="16">
        <f t="shared" si="215"/>
        <v>27.099436828664132</v>
      </c>
      <c r="J257" s="16">
        <f t="shared" si="216"/>
        <v>138.66444249066336</v>
      </c>
      <c r="AM257">
        <v>37</v>
      </c>
      <c r="AN257">
        <f t="shared" si="217"/>
        <v>0.47754238721022346</v>
      </c>
      <c r="AO257">
        <f t="shared" si="218"/>
        <v>0.58808762881550647</v>
      </c>
      <c r="AP257">
        <f t="shared" si="219"/>
        <v>1.6212898102753495</v>
      </c>
      <c r="AQ257">
        <f t="shared" si="220"/>
        <v>6.3069955256865224</v>
      </c>
      <c r="AR257">
        <f t="shared" si="221"/>
        <v>11.007396015307508</v>
      </c>
      <c r="AS257">
        <f t="shared" si="222"/>
        <v>21.699020203673417</v>
      </c>
      <c r="AT257">
        <f t="shared" si="223"/>
        <v>10.243383859534649</v>
      </c>
      <c r="AU257">
        <f t="shared" si="224"/>
        <v>14.707217249800188</v>
      </c>
    </row>
    <row r="258" spans="1:47" hidden="1" x14ac:dyDescent="0.35">
      <c r="A258" s="9">
        <v>32</v>
      </c>
      <c r="B258" s="16">
        <f t="shared" ref="B258:B286" si="225">AW128+BF128+BO128+AN252</f>
        <v>1.0780189708160393</v>
      </c>
      <c r="C258" s="16">
        <f t="shared" ref="C258:C286" si="226">AX128+BG128+BP128+AO252</f>
        <v>1.3275672219778296</v>
      </c>
      <c r="D258" s="16">
        <f t="shared" ref="D258:D286" si="227">AY128+BH128+BQ128+AP252</f>
        <v>3.6599498169743754</v>
      </c>
      <c r="E258" s="16">
        <f t="shared" ref="E258:E286" si="228">AZ128+BI128+BR128+AQ252</f>
        <v>14.237606980317894</v>
      </c>
      <c r="F258" s="16">
        <f t="shared" ref="F258:F286" si="229">BA128+BJ128+BS128+AR252</f>
        <v>24.848436581950253</v>
      </c>
      <c r="G258" s="16">
        <f t="shared" ref="G258:G286" si="230">BB128+BK128+BT128+AS252</f>
        <v>46.404832356199556</v>
      </c>
      <c r="H258" s="16">
        <f t="shared" ref="H258:H286" si="231">BC128+BL128+BU128+AT252</f>
        <v>22.576668283733373</v>
      </c>
      <c r="I258" s="16">
        <f t="shared" ref="I258:I286" si="232">BD128+BM128+BV128+AU252</f>
        <v>27.882636663980353</v>
      </c>
      <c r="J258" s="16">
        <f t="shared" si="216"/>
        <v>142.01571687594966</v>
      </c>
      <c r="AM258">
        <v>38</v>
      </c>
      <c r="AN258">
        <f t="shared" si="217"/>
        <v>0.48897258621222484</v>
      </c>
      <c r="AO258">
        <f t="shared" si="218"/>
        <v>0.60216377955731948</v>
      </c>
      <c r="AP258">
        <f t="shared" si="219"/>
        <v>1.6600961354680202</v>
      </c>
      <c r="AQ258">
        <f t="shared" si="220"/>
        <v>6.4579563951173533</v>
      </c>
      <c r="AR258">
        <f t="shared" si="221"/>
        <v>11.270863155227415</v>
      </c>
      <c r="AS258">
        <f t="shared" si="222"/>
        <v>22.213876535123589</v>
      </c>
      <c r="AT258">
        <f t="shared" si="223"/>
        <v>10.489554578940108</v>
      </c>
      <c r="AU258">
        <f t="shared" si="224"/>
        <v>15.071144541288227</v>
      </c>
    </row>
    <row r="259" spans="1:47" hidden="1" x14ac:dyDescent="0.35">
      <c r="A259" s="9">
        <v>33</v>
      </c>
      <c r="B259" s="16">
        <f t="shared" si="225"/>
        <v>1.1039978438820035</v>
      </c>
      <c r="C259" s="16">
        <f t="shared" si="226"/>
        <v>1.3595598874874073</v>
      </c>
      <c r="D259" s="16">
        <f t="shared" si="227"/>
        <v>3.7481499083428993</v>
      </c>
      <c r="E259" s="16">
        <f t="shared" si="228"/>
        <v>14.580715028059185</v>
      </c>
      <c r="F259" s="16">
        <f t="shared" si="229"/>
        <v>25.447251999235064</v>
      </c>
      <c r="G259" s="16">
        <f t="shared" si="230"/>
        <v>47.405320702704444</v>
      </c>
      <c r="H259" s="16">
        <f t="shared" si="231"/>
        <v>23.143019442470624</v>
      </c>
      <c r="I259" s="16">
        <f t="shared" si="232"/>
        <v>28.664014537487873</v>
      </c>
      <c r="J259" s="16">
        <f t="shared" si="216"/>
        <v>145.45202934966952</v>
      </c>
      <c r="AM259">
        <v>39</v>
      </c>
      <c r="AN259">
        <f t="shared" si="217"/>
        <v>0.50067502865554836</v>
      </c>
      <c r="AO259">
        <f t="shared" si="218"/>
        <v>0.61657519477859157</v>
      </c>
      <c r="AP259">
        <f t="shared" si="219"/>
        <v>1.6998267461883239</v>
      </c>
      <c r="AQ259">
        <f t="shared" si="220"/>
        <v>6.6125128368205139</v>
      </c>
      <c r="AR259">
        <f t="shared" si="221"/>
        <v>11.540605531548238</v>
      </c>
      <c r="AS259">
        <f t="shared" si="222"/>
        <v>22.742179706627301</v>
      </c>
      <c r="AT259">
        <f t="shared" si="223"/>
        <v>10.741364340353726</v>
      </c>
      <c r="AU259">
        <f t="shared" si="224"/>
        <v>15.441726677153678</v>
      </c>
    </row>
    <row r="260" spans="1:47" hidden="1" x14ac:dyDescent="0.35">
      <c r="A260" s="9">
        <v>34</v>
      </c>
      <c r="B260" s="16">
        <f t="shared" si="225"/>
        <v>1.1305460550108477</v>
      </c>
      <c r="C260" s="16">
        <f t="shared" si="226"/>
        <v>1.3922536858814385</v>
      </c>
      <c r="D260" s="16">
        <f t="shared" si="227"/>
        <v>3.8382829422620137</v>
      </c>
      <c r="E260" s="16">
        <f t="shared" si="228"/>
        <v>14.931342434733542</v>
      </c>
      <c r="F260" s="16">
        <f t="shared" si="229"/>
        <v>26.059190711315381</v>
      </c>
      <c r="G260" s="16">
        <f t="shared" si="230"/>
        <v>48.456785273153464</v>
      </c>
      <c r="H260" s="16">
        <f t="shared" si="231"/>
        <v>23.717318457083948</v>
      </c>
      <c r="I260" s="16">
        <f t="shared" si="232"/>
        <v>29.446403501493222</v>
      </c>
      <c r="J260" s="16">
        <f t="shared" si="216"/>
        <v>148.97212306093388</v>
      </c>
      <c r="AM260">
        <v>40</v>
      </c>
      <c r="AN260">
        <f t="shared" si="217"/>
        <v>0.5126565937829114</v>
      </c>
      <c r="AO260">
        <f t="shared" si="218"/>
        <v>0.6313303461828742</v>
      </c>
      <c r="AP260">
        <f t="shared" si="219"/>
        <v>1.740504997946513</v>
      </c>
      <c r="AQ260">
        <f t="shared" si="220"/>
        <v>6.7707557062974235</v>
      </c>
      <c r="AR260">
        <f t="shared" si="221"/>
        <v>11.816781711448312</v>
      </c>
      <c r="AS260">
        <f t="shared" si="222"/>
        <v>23.283960982378744</v>
      </c>
      <c r="AT260">
        <f t="shared" si="223"/>
        <v>10.999005465282288</v>
      </c>
      <c r="AU260">
        <f t="shared" si="224"/>
        <v>15.819461286804412</v>
      </c>
    </row>
    <row r="261" spans="1:47" hidden="1" x14ac:dyDescent="0.35">
      <c r="A261" s="9">
        <v>35</v>
      </c>
      <c r="B261" s="16">
        <f t="shared" si="225"/>
        <v>1.1576916958384689</v>
      </c>
      <c r="C261" s="16">
        <f t="shared" si="226"/>
        <v>1.4256832116671054</v>
      </c>
      <c r="D261" s="16">
        <f t="shared" si="227"/>
        <v>3.9304442918006925</v>
      </c>
      <c r="E261" s="16">
        <f t="shared" si="228"/>
        <v>15.289860212059832</v>
      </c>
      <c r="F261" s="16">
        <f t="shared" si="229"/>
        <v>26.684900232986358</v>
      </c>
      <c r="G261" s="16">
        <f t="shared" si="230"/>
        <v>49.553951574089709</v>
      </c>
      <c r="H261" s="16">
        <f t="shared" si="231"/>
        <v>24.300910402685499</v>
      </c>
      <c r="I261" s="16">
        <f t="shared" si="232"/>
        <v>30.232361165707765</v>
      </c>
      <c r="J261" s="16">
        <f t="shared" si="216"/>
        <v>152.57580278683542</v>
      </c>
      <c r="AM261">
        <v>41</v>
      </c>
      <c r="AN261">
        <f t="shared" si="217"/>
        <v>0.52492421906254028</v>
      </c>
      <c r="AO261">
        <f t="shared" si="218"/>
        <v>0.64643777717772366</v>
      </c>
      <c r="AP261">
        <f t="shared" si="219"/>
        <v>1.782154443932515</v>
      </c>
      <c r="AQ261">
        <f t="shared" si="220"/>
        <v>6.9327766280451666</v>
      </c>
      <c r="AR261">
        <f t="shared" si="221"/>
        <v>12.099551604209326</v>
      </c>
      <c r="AS261">
        <f t="shared" si="222"/>
        <v>23.839326117022516</v>
      </c>
      <c r="AT261">
        <f t="shared" si="223"/>
        <v>11.262662004221177</v>
      </c>
      <c r="AU261">
        <f t="shared" si="224"/>
        <v>16.204804741136048</v>
      </c>
    </row>
    <row r="262" spans="1:47" hidden="1" x14ac:dyDescent="0.35">
      <c r="A262" s="9">
        <v>36</v>
      </c>
      <c r="B262" s="16">
        <f t="shared" si="225"/>
        <v>1.1854596086257643</v>
      </c>
      <c r="C262" s="16">
        <f t="shared" si="226"/>
        <v>1.4598790577858867</v>
      </c>
      <c r="D262" s="16">
        <f t="shared" si="227"/>
        <v>4.0247182981724823</v>
      </c>
      <c r="E262" s="16">
        <f t="shared" si="228"/>
        <v>15.656596456627014</v>
      </c>
      <c r="F262" s="16">
        <f t="shared" si="229"/>
        <v>27.324953180650091</v>
      </c>
      <c r="G262" s="16">
        <f t="shared" si="230"/>
        <v>50.692928732345038</v>
      </c>
      <c r="H262" s="16">
        <f t="shared" si="231"/>
        <v>24.894947081323629</v>
      </c>
      <c r="I262" s="16">
        <f t="shared" si="232"/>
        <v>31.024189795172852</v>
      </c>
      <c r="J262" s="16">
        <f t="shared" si="216"/>
        <v>156.26367221070277</v>
      </c>
      <c r="AM262">
        <v>42</v>
      </c>
      <c r="AN262">
        <f t="shared" si="217"/>
        <v>0.53748493221192484</v>
      </c>
      <c r="AO262">
        <f t="shared" si="218"/>
        <v>0.66190614231156364</v>
      </c>
      <c r="AP262">
        <f t="shared" si="219"/>
        <v>1.8247989437388203</v>
      </c>
      <c r="AQ262">
        <f t="shared" si="220"/>
        <v>7.0986684185004627</v>
      </c>
      <c r="AR262">
        <f t="shared" si="221"/>
        <v>12.38907719936679</v>
      </c>
      <c r="AS262">
        <f t="shared" si="222"/>
        <v>24.408438740735285</v>
      </c>
      <c r="AT262">
        <f t="shared" si="223"/>
        <v>11.532512354862584</v>
      </c>
      <c r="AU262">
        <f t="shared" si="224"/>
        <v>16.598178924569631</v>
      </c>
    </row>
    <row r="263" spans="1:47" hidden="1" x14ac:dyDescent="0.35">
      <c r="A263" s="9">
        <v>37</v>
      </c>
      <c r="B263" s="16">
        <f t="shared" si="225"/>
        <v>1.2138723421236763</v>
      </c>
      <c r="C263" s="16">
        <f t="shared" si="226"/>
        <v>1.4948689927497087</v>
      </c>
      <c r="D263" s="16">
        <f t="shared" si="227"/>
        <v>4.1211815159641958</v>
      </c>
      <c r="E263" s="16">
        <f t="shared" si="228"/>
        <v>16.031848974190382</v>
      </c>
      <c r="F263" s="16">
        <f t="shared" si="229"/>
        <v>27.979869305092954</v>
      </c>
      <c r="G263" s="16">
        <f t="shared" si="230"/>
        <v>51.870907168975933</v>
      </c>
      <c r="H263" s="16">
        <f t="shared" si="231"/>
        <v>25.50042281354105</v>
      </c>
      <c r="I263" s="16">
        <f t="shared" si="232"/>
        <v>31.823958709421404</v>
      </c>
      <c r="J263" s="16">
        <f t="shared" si="216"/>
        <v>160.03692982205928</v>
      </c>
      <c r="AM263">
        <v>43</v>
      </c>
      <c r="AN263">
        <f t="shared" si="217"/>
        <v>0.55034587528256906</v>
      </c>
      <c r="AO263">
        <f t="shared" si="218"/>
        <v>0.67774423693376273</v>
      </c>
      <c r="AP263">
        <f t="shared" si="219"/>
        <v>1.8684627451298952</v>
      </c>
      <c r="AQ263">
        <f t="shared" si="220"/>
        <v>7.268525404131676</v>
      </c>
      <c r="AR263">
        <f t="shared" si="221"/>
        <v>12.685523121865785</v>
      </c>
      <c r="AS263">
        <f t="shared" si="222"/>
        <v>24.991507836621867</v>
      </c>
      <c r="AT263">
        <f t="shared" si="223"/>
        <v>11.808731346919668</v>
      </c>
      <c r="AU263">
        <f t="shared" si="224"/>
        <v>16.999977175073322</v>
      </c>
    </row>
    <row r="264" spans="1:47" hidden="1" x14ac:dyDescent="0.35">
      <c r="A264" s="9">
        <v>38</v>
      </c>
      <c r="B264" s="16">
        <f t="shared" si="225"/>
        <v>1.242950867970035</v>
      </c>
      <c r="C264" s="16">
        <f t="shared" si="226"/>
        <v>1.5306788428749234</v>
      </c>
      <c r="D264" s="16">
        <f t="shared" si="227"/>
        <v>4.2199051453532972</v>
      </c>
      <c r="E264" s="16">
        <f t="shared" si="228"/>
        <v>16.41589474126447</v>
      </c>
      <c r="F264" s="16">
        <f t="shared" si="229"/>
        <v>28.650132004498772</v>
      </c>
      <c r="G264" s="16">
        <f t="shared" si="230"/>
        <v>53.085918619084438</v>
      </c>
      <c r="H264" s="16">
        <f t="shared" si="231"/>
        <v>26.118204900062452</v>
      </c>
      <c r="I264" s="16">
        <f t="shared" si="232"/>
        <v>32.633527568065503</v>
      </c>
      <c r="J264" s="16">
        <f t="shared" si="216"/>
        <v>163.8972126891739</v>
      </c>
      <c r="AM264">
        <v>44</v>
      </c>
      <c r="AN264">
        <f t="shared" si="217"/>
        <v>0.56351432305050742</v>
      </c>
      <c r="AO264">
        <f t="shared" si="218"/>
        <v>0.69396101984233116</v>
      </c>
      <c r="AP264">
        <f t="shared" si="219"/>
        <v>1.9131705464792716</v>
      </c>
      <c r="AQ264">
        <f t="shared" si="220"/>
        <v>7.4424436643259533</v>
      </c>
      <c r="AR264">
        <f t="shared" si="221"/>
        <v>12.989057055964036</v>
      </c>
      <c r="AS264">
        <f t="shared" si="222"/>
        <v>25.588778343678914</v>
      </c>
      <c r="AT264">
        <f t="shared" si="223"/>
        <v>12.09149190120505</v>
      </c>
      <c r="AU264">
        <f t="shared" si="224"/>
        <v>17.410569465546434</v>
      </c>
    </row>
    <row r="265" spans="1:47" hidden="1" x14ac:dyDescent="0.35">
      <c r="A265" s="9">
        <v>39</v>
      </c>
      <c r="B265" s="16">
        <f t="shared" si="225"/>
        <v>1.2727151149312816</v>
      </c>
      <c r="C265" s="16">
        <f t="shared" si="226"/>
        <v>1.5673331501944809</v>
      </c>
      <c r="D265" s="16">
        <f t="shared" si="227"/>
        <v>4.3209568458959442</v>
      </c>
      <c r="E265" s="16">
        <f t="shared" si="228"/>
        <v>16.808996960957845</v>
      </c>
      <c r="F265" s="16">
        <f t="shared" si="229"/>
        <v>29.336200638769824</v>
      </c>
      <c r="G265" s="16">
        <f t="shared" si="230"/>
        <v>54.336647169009581</v>
      </c>
      <c r="H265" s="16">
        <f t="shared" si="231"/>
        <v>26.749059242225556</v>
      </c>
      <c r="I265" s="16">
        <f t="shared" si="232"/>
        <v>33.454569525895721</v>
      </c>
      <c r="J265" s="16">
        <f t="shared" si="216"/>
        <v>167.84647864788022</v>
      </c>
      <c r="AM265">
        <v>45</v>
      </c>
      <c r="AN265">
        <f t="shared" si="217"/>
        <v>0.57699769734361595</v>
      </c>
      <c r="AO265">
        <f t="shared" si="218"/>
        <v>0.71056563092782943</v>
      </c>
      <c r="AP265">
        <f t="shared" si="219"/>
        <v>1.9589475454117706</v>
      </c>
      <c r="AQ265">
        <f t="shared" si="220"/>
        <v>7.6205212206128188</v>
      </c>
      <c r="AR265">
        <f t="shared" si="221"/>
        <v>13.299850075477771</v>
      </c>
      <c r="AS265">
        <f t="shared" si="222"/>
        <v>26.200524138109003</v>
      </c>
      <c r="AT265">
        <f t="shared" si="223"/>
        <v>12.380966350540099</v>
      </c>
      <c r="AU265">
        <f t="shared" si="224"/>
        <v>17.830306902317592</v>
      </c>
    </row>
    <row r="266" spans="1:47" hidden="1" x14ac:dyDescent="0.35">
      <c r="A266" s="9">
        <v>40</v>
      </c>
      <c r="B266" s="16">
        <f t="shared" si="225"/>
        <v>1.3031843657951585</v>
      </c>
      <c r="C266" s="16">
        <f t="shared" si="226"/>
        <v>1.6048556612264369</v>
      </c>
      <c r="D266" s="16">
        <f t="shared" si="227"/>
        <v>4.4244020840054157</v>
      </c>
      <c r="E266" s="16">
        <f t="shared" si="228"/>
        <v>17.211410304812276</v>
      </c>
      <c r="F266" s="16">
        <f t="shared" si="229"/>
        <v>30.038519677939853</v>
      </c>
      <c r="G266" s="16">
        <f t="shared" si="230"/>
        <v>55.622281519704977</v>
      </c>
      <c r="H266" s="16">
        <f t="shared" si="231"/>
        <v>27.393671678071982</v>
      </c>
      <c r="I266" s="16">
        <f t="shared" si="232"/>
        <v>34.28859355492137</v>
      </c>
      <c r="J266" s="16">
        <f t="shared" si="216"/>
        <v>171.88691884647744</v>
      </c>
      <c r="AM266">
        <v>46</v>
      </c>
      <c r="AN266">
        <f t="shared" si="217"/>
        <v>0.59080357848661613</v>
      </c>
      <c r="AO266">
        <f t="shared" si="218"/>
        <v>0.72756740526775099</v>
      </c>
      <c r="AP266">
        <f t="shared" si="219"/>
        <v>2.0058194776600908</v>
      </c>
      <c r="AQ266">
        <f t="shared" si="220"/>
        <v>7.8028581878205703</v>
      </c>
      <c r="AR266">
        <f t="shared" si="221"/>
        <v>13.618076907590098</v>
      </c>
      <c r="AS266">
        <f t="shared" si="222"/>
        <v>26.827042818388129</v>
      </c>
      <c r="AT266">
        <f t="shared" si="223"/>
        <v>12.677327493275458</v>
      </c>
      <c r="AU266">
        <f t="shared" si="224"/>
        <v>18.259525615472665</v>
      </c>
    </row>
    <row r="267" spans="1:47" hidden="1" x14ac:dyDescent="0.35">
      <c r="A267" s="9">
        <v>41</v>
      </c>
      <c r="B267" s="16">
        <f t="shared" si="225"/>
        <v>1.3343775514944598</v>
      </c>
      <c r="C267" s="16">
        <f t="shared" si="226"/>
        <v>1.6432696891837673</v>
      </c>
      <c r="D267" s="16">
        <f t="shared" si="227"/>
        <v>4.5303051315228302</v>
      </c>
      <c r="E267" s="16">
        <f t="shared" si="228"/>
        <v>17.623384797352543</v>
      </c>
      <c r="F267" s="16">
        <f t="shared" si="229"/>
        <v>30.757525481753625</v>
      </c>
      <c r="G267" s="16">
        <f t="shared" si="230"/>
        <v>56.942400214510364</v>
      </c>
      <c r="H267" s="16">
        <f t="shared" si="231"/>
        <v>28.052665602553169</v>
      </c>
      <c r="I267" s="16">
        <f t="shared" si="232"/>
        <v>35.136965474434177</v>
      </c>
      <c r="J267" s="16">
        <f t="shared" si="216"/>
        <v>176.02089394280495</v>
      </c>
      <c r="AM267">
        <v>47</v>
      </c>
      <c r="AN267">
        <f t="shared" si="217"/>
        <v>0.604939714716073</v>
      </c>
      <c r="AO267">
        <f t="shared" si="218"/>
        <v>0.74497588472097831</v>
      </c>
      <c r="AP267">
        <f t="shared" si="219"/>
        <v>2.0538126490293864</v>
      </c>
      <c r="AQ267">
        <f t="shared" si="220"/>
        <v>7.9895568984220056</v>
      </c>
      <c r="AR267">
        <f t="shared" si="221"/>
        <v>13.943916149867601</v>
      </c>
      <c r="AS267">
        <f t="shared" si="222"/>
        <v>27.468651854251771</v>
      </c>
      <c r="AT267">
        <f t="shared" si="223"/>
        <v>12.980749436295479</v>
      </c>
      <c r="AU267">
        <f t="shared" si="224"/>
        <v>18.698550112425757</v>
      </c>
    </row>
    <row r="268" spans="1:47" hidden="1" x14ac:dyDescent="0.35">
      <c r="A268" s="9">
        <v>42</v>
      </c>
      <c r="B268" s="16">
        <f t="shared" si="225"/>
        <v>1.3663134688625003</v>
      </c>
      <c r="C268" s="16">
        <f t="shared" si="226"/>
        <v>1.6825983821375741</v>
      </c>
      <c r="D268" s="16">
        <f t="shared" si="227"/>
        <v>4.6387298050121935</v>
      </c>
      <c r="E268" s="16">
        <f t="shared" si="228"/>
        <v>18.045168692025452</v>
      </c>
      <c r="F268" s="16">
        <f t="shared" si="229"/>
        <v>31.493651318950583</v>
      </c>
      <c r="G268" s="16">
        <f t="shared" si="230"/>
        <v>58.296882988917297</v>
      </c>
      <c r="H268" s="16">
        <f t="shared" si="231"/>
        <v>28.726616416411865</v>
      </c>
      <c r="I268" s="16">
        <f t="shared" si="232"/>
        <v>36.000927415312347</v>
      </c>
      <c r="J268" s="16">
        <f t="shared" si="216"/>
        <v>180.25088848762982</v>
      </c>
      <c r="AM268">
        <v>48</v>
      </c>
      <c r="AN268">
        <f t="shared" si="217"/>
        <v>0.61941403017882979</v>
      </c>
      <c r="AO268">
        <f t="shared" si="218"/>
        <v>0.76280082777775671</v>
      </c>
      <c r="AP268">
        <f t="shared" si="219"/>
        <v>2.10295396255251</v>
      </c>
      <c r="AQ268">
        <f t="shared" si="220"/>
        <v>8.1807220081712977</v>
      </c>
      <c r="AR268">
        <f t="shared" si="221"/>
        <v>14.277550454624961</v>
      </c>
      <c r="AS268">
        <f t="shared" si="222"/>
        <v>28.125685764311392</v>
      </c>
      <c r="AT268">
        <f t="shared" si="223"/>
        <v>13.291408272969116</v>
      </c>
      <c r="AU268">
        <f t="shared" si="224"/>
        <v>19.147696161433373</v>
      </c>
    </row>
    <row r="269" spans="1:47" hidden="1" x14ac:dyDescent="0.35">
      <c r="A269" s="9">
        <v>43</v>
      </c>
      <c r="B269" s="16">
        <f t="shared" si="225"/>
        <v>1.3990109419909329</v>
      </c>
      <c r="C269" s="16">
        <f t="shared" si="226"/>
        <v>1.7228649217272707</v>
      </c>
      <c r="D269" s="16">
        <f t="shared" si="227"/>
        <v>4.7497400135814747</v>
      </c>
      <c r="E269" s="16">
        <f t="shared" si="228"/>
        <v>18.477010602283976</v>
      </c>
      <c r="F269" s="16">
        <f t="shared" si="229"/>
        <v>32.247331086577347</v>
      </c>
      <c r="G269" s="16">
        <f t="shared" si="230"/>
        <v>59.685842659754044</v>
      </c>
      <c r="H269" s="16">
        <f t="shared" si="231"/>
        <v>29.416063304113099</v>
      </c>
      <c r="I269" s="16">
        <f t="shared" si="232"/>
        <v>36.881615582378998</v>
      </c>
      <c r="J269" s="16">
        <f t="shared" si="216"/>
        <v>184.57947911240714</v>
      </c>
      <c r="AM269">
        <v>49</v>
      </c>
      <c r="AN269">
        <f t="shared" si="217"/>
        <v>0.63423463195435803</v>
      </c>
      <c r="AO269">
        <f t="shared" si="218"/>
        <v>0.7810522182076336</v>
      </c>
      <c r="AP269">
        <f t="shared" si="219"/>
        <v>2.1532709423313854</v>
      </c>
      <c r="AQ269">
        <f t="shared" si="220"/>
        <v>8.3764605888495591</v>
      </c>
      <c r="AR269">
        <f t="shared" si="221"/>
        <v>14.619166690790806</v>
      </c>
      <c r="AS269">
        <f t="shared" si="222"/>
        <v>28.798494067670624</v>
      </c>
      <c r="AT269">
        <f t="shared" si="223"/>
        <v>13.609482632222681</v>
      </c>
      <c r="AU269">
        <f t="shared" si="224"/>
        <v>19.607273266255454</v>
      </c>
    </row>
    <row r="270" spans="1:47" hidden="1" x14ac:dyDescent="0.35">
      <c r="A270" s="9">
        <v>44</v>
      </c>
      <c r="B270" s="16">
        <f t="shared" si="225"/>
        <v>1.4324889421764757</v>
      </c>
      <c r="C270" s="16">
        <f t="shared" si="226"/>
        <v>1.764092670873513</v>
      </c>
      <c r="D270" s="16">
        <f t="shared" si="227"/>
        <v>4.8634001661101411</v>
      </c>
      <c r="E270" s="16">
        <f t="shared" si="228"/>
        <v>18.919161085747135</v>
      </c>
      <c r="F270" s="16">
        <f t="shared" si="229"/>
        <v>33.019002074770867</v>
      </c>
      <c r="G270" s="16">
        <f t="shared" si="230"/>
        <v>61.109573054921711</v>
      </c>
      <c r="H270" s="16">
        <f t="shared" si="231"/>
        <v>30.12151878713664</v>
      </c>
      <c r="I270" s="16">
        <f t="shared" si="232"/>
        <v>37.780076278268567</v>
      </c>
      <c r="J270" s="16">
        <f t="shared" si="216"/>
        <v>189.00931306000507</v>
      </c>
      <c r="AM270">
        <v>50</v>
      </c>
      <c r="AN270">
        <f t="shared" si="217"/>
        <v>0.64940981641669893</v>
      </c>
      <c r="AO270">
        <f t="shared" si="218"/>
        <v>0.79974027289411165</v>
      </c>
      <c r="AP270">
        <f t="shared" si="219"/>
        <v>2.2047917551362417</v>
      </c>
      <c r="AQ270">
        <f t="shared" si="220"/>
        <v>8.5768822122882291</v>
      </c>
      <c r="AR270">
        <f t="shared" si="221"/>
        <v>14.968956090551028</v>
      </c>
      <c r="AS270">
        <f t="shared" si="222"/>
        <v>29.487439816829969</v>
      </c>
      <c r="AT270">
        <f t="shared" si="223"/>
        <v>13.935154127402292</v>
      </c>
      <c r="AU270">
        <f t="shared" si="224"/>
        <v>20.07758678733834</v>
      </c>
    </row>
    <row r="271" spans="1:47" hidden="1" x14ac:dyDescent="0.35">
      <c r="A271" s="9">
        <v>45</v>
      </c>
      <c r="B271" s="16">
        <f t="shared" si="225"/>
        <v>1.4667666776248443</v>
      </c>
      <c r="C271" s="16">
        <f t="shared" si="226"/>
        <v>1.8063052842475009</v>
      </c>
      <c r="D271" s="16">
        <f t="shared" si="227"/>
        <v>4.9797754758002712</v>
      </c>
      <c r="E271" s="16">
        <f t="shared" si="228"/>
        <v>19.371873828937314</v>
      </c>
      <c r="F271" s="16">
        <f t="shared" si="229"/>
        <v>33.809107034442313</v>
      </c>
      <c r="G271" s="16">
        <f t="shared" si="230"/>
        <v>62.568509395508691</v>
      </c>
      <c r="H271" s="16">
        <f t="shared" si="231"/>
        <v>30.843476441907221</v>
      </c>
      <c r="I271" s="16">
        <f t="shared" si="232"/>
        <v>38.697280222082711</v>
      </c>
      <c r="J271" s="16">
        <f t="shared" si="216"/>
        <v>193.54309436055087</v>
      </c>
      <c r="AM271">
        <v>51</v>
      </c>
      <c r="AN271">
        <f t="shared" si="217"/>
        <v>0.66494807516190901</v>
      </c>
      <c r="AO271">
        <f t="shared" si="218"/>
        <v>0.81887544913422583</v>
      </c>
      <c r="AP271">
        <f t="shared" si="219"/>
        <v>2.2575452305297063</v>
      </c>
      <c r="AQ271">
        <f t="shared" si="220"/>
        <v>8.7820990286540166</v>
      </c>
      <c r="AR271">
        <f t="shared" si="221"/>
        <v>15.327114385976955</v>
      </c>
      <c r="AS271">
        <f t="shared" si="222"/>
        <v>30.192898566493788</v>
      </c>
      <c r="AT271">
        <f t="shared" si="223"/>
        <v>14.268607727561442</v>
      </c>
      <c r="AU271">
        <f t="shared" si="224"/>
        <v>20.558939759049274</v>
      </c>
    </row>
    <row r="272" spans="1:47" hidden="1" x14ac:dyDescent="0.35">
      <c r="A272" s="9">
        <v>46</v>
      </c>
      <c r="B272" s="16">
        <f t="shared" si="225"/>
        <v>1.5018636611838385</v>
      </c>
      <c r="C272" s="16">
        <f t="shared" si="226"/>
        <v>1.8495267916834461</v>
      </c>
      <c r="D272" s="16">
        <f t="shared" si="227"/>
        <v>5.0989321901351383</v>
      </c>
      <c r="E272" s="16">
        <f t="shared" si="228"/>
        <v>19.835406541844378</v>
      </c>
      <c r="F272" s="16">
        <f t="shared" si="229"/>
        <v>34.61809573853094</v>
      </c>
      <c r="G272" s="16">
        <f t="shared" si="230"/>
        <v>64.063198293639886</v>
      </c>
      <c r="H272" s="16">
        <f t="shared" si="231"/>
        <v>31.582417115981393</v>
      </c>
      <c r="I272" s="16">
        <f t="shared" si="232"/>
        <v>39.634135242916088</v>
      </c>
      <c r="J272" s="16">
        <f t="shared" si="216"/>
        <v>198.18357557591509</v>
      </c>
      <c r="AM272">
        <v>52</v>
      </c>
      <c r="AN272">
        <f t="shared" si="217"/>
        <v>0.68085810066255636</v>
      </c>
      <c r="AO272">
        <f t="shared" si="218"/>
        <v>0.83846845160198602</v>
      </c>
      <c r="AP272">
        <f t="shared" si="219"/>
        <v>2.3115608800642158</v>
      </c>
      <c r="AQ272">
        <f t="shared" si="220"/>
        <v>8.9922258411289224</v>
      </c>
      <c r="AR272">
        <f t="shared" si="221"/>
        <v>15.693841939362017</v>
      </c>
      <c r="AS272">
        <f t="shared" si="222"/>
        <v>30.915257668919295</v>
      </c>
      <c r="AT272">
        <f t="shared" si="223"/>
        <v>14.610032068987406</v>
      </c>
      <c r="AU272">
        <f t="shared" si="224"/>
        <v>21.05163444684236</v>
      </c>
    </row>
    <row r="273" spans="1:47" hidden="1" x14ac:dyDescent="0.35">
      <c r="A273" s="9">
        <v>47</v>
      </c>
      <c r="B273" s="16">
        <f t="shared" si="225"/>
        <v>1.5377997621991573</v>
      </c>
      <c r="C273" s="16">
        <f t="shared" si="226"/>
        <v>1.8937816620383785</v>
      </c>
      <c r="D273" s="16">
        <f t="shared" si="227"/>
        <v>5.2209377669333161</v>
      </c>
      <c r="E273" s="16">
        <f t="shared" si="228"/>
        <v>20.31002164279553</v>
      </c>
      <c r="F273" s="16">
        <f t="shared" si="229"/>
        <v>35.446426177285417</v>
      </c>
      <c r="G273" s="16">
        <f t="shared" si="230"/>
        <v>65.594275140620482</v>
      </c>
      <c r="H273" s="16">
        <f t="shared" si="231"/>
        <v>32.338813924381398</v>
      </c>
      <c r="I273" s="16">
        <f t="shared" si="232"/>
        <v>40.591497457650291</v>
      </c>
      <c r="J273" s="16">
        <f t="shared" si="216"/>
        <v>202.93355353390399</v>
      </c>
      <c r="AM273">
        <v>53</v>
      </c>
      <c r="AN273">
        <f t="shared" si="217"/>
        <v>0.6971487917647925</v>
      </c>
      <c r="AO273">
        <f t="shared" si="218"/>
        <v>0.85853023911795456</v>
      </c>
      <c r="AP273">
        <f t="shared" si="219"/>
        <v>2.3668689159449587</v>
      </c>
      <c r="AQ273">
        <f t="shared" si="220"/>
        <v>9.2073801785111531</v>
      </c>
      <c r="AR273">
        <f t="shared" si="221"/>
        <v>16.069343869929739</v>
      </c>
      <c r="AS273">
        <f t="shared" si="222"/>
        <v>31.654915813772327</v>
      </c>
      <c r="AT273">
        <f t="shared" si="223"/>
        <v>14.959619720944879</v>
      </c>
      <c r="AU273">
        <f t="shared" si="224"/>
        <v>21.555973682917539</v>
      </c>
    </row>
    <row r="274" spans="1:47" hidden="1" x14ac:dyDescent="0.35">
      <c r="A274" s="9">
        <v>48</v>
      </c>
      <c r="B274" s="16">
        <f t="shared" si="225"/>
        <v>1.5745952469601834</v>
      </c>
      <c r="C274" s="16">
        <f t="shared" si="226"/>
        <v>1.9390948530006356</v>
      </c>
      <c r="D274" s="16">
        <f t="shared" si="227"/>
        <v>5.3458610116649554</v>
      </c>
      <c r="E274" s="16">
        <f t="shared" si="228"/>
        <v>20.795986792630693</v>
      </c>
      <c r="F274" s="16">
        <f t="shared" si="229"/>
        <v>36.294565490542922</v>
      </c>
      <c r="G274" s="16">
        <f t="shared" si="230"/>
        <v>67.162447151079988</v>
      </c>
      <c r="H274" s="16">
        <f t="shared" si="231"/>
        <v>33.113136261478374</v>
      </c>
      <c r="I274" s="16">
        <f t="shared" si="232"/>
        <v>41.570181058715846</v>
      </c>
      <c r="J274" s="16">
        <f t="shared" si="216"/>
        <v>207.79586786607359</v>
      </c>
      <c r="AM274">
        <v>54</v>
      </c>
      <c r="AN274">
        <f t="shared" si="217"/>
        <v>0.71382925911070216</v>
      </c>
      <c r="AO274">
        <f t="shared" si="218"/>
        <v>0.87907203132680456</v>
      </c>
      <c r="AP274">
        <f t="shared" si="219"/>
        <v>2.423500269439133</v>
      </c>
      <c r="AQ274">
        <f t="shared" si="220"/>
        <v>9.4276823668291492</v>
      </c>
      <c r="AR274">
        <f t="shared" si="221"/>
        <v>16.453830178819434</v>
      </c>
      <c r="AS274">
        <f t="shared" si="222"/>
        <v>32.412282751112464</v>
      </c>
      <c r="AT274">
        <f t="shared" si="223"/>
        <v>15.317567416577027</v>
      </c>
      <c r="AU274">
        <f t="shared" si="224"/>
        <v>22.072262014025867</v>
      </c>
    </row>
    <row r="275" spans="1:47" hidden="1" x14ac:dyDescent="0.35">
      <c r="A275" s="9">
        <v>49</v>
      </c>
      <c r="B275" s="16">
        <f t="shared" si="225"/>
        <v>1.6122708109966801</v>
      </c>
      <c r="C275" s="16">
        <f t="shared" si="226"/>
        <v>1.9854918508628512</v>
      </c>
      <c r="D275" s="16">
        <f t="shared" si="227"/>
        <v>5.4737721871013232</v>
      </c>
      <c r="E275" s="16">
        <f t="shared" si="228"/>
        <v>21.293575321251282</v>
      </c>
      <c r="F275" s="16">
        <f t="shared" si="229"/>
        <v>37.16299071217091</v>
      </c>
      <c r="G275" s="16">
        <f t="shared" si="230"/>
        <v>68.768480719534978</v>
      </c>
      <c r="H275" s="16">
        <f t="shared" si="231"/>
        <v>33.905853023071344</v>
      </c>
      <c r="I275" s="16">
        <f t="shared" si="232"/>
        <v>42.570966844353052</v>
      </c>
      <c r="J275" s="16">
        <f t="shared" si="216"/>
        <v>212.77340146934245</v>
      </c>
      <c r="AM275">
        <v>55</v>
      </c>
      <c r="AN275">
        <f t="shared" si="217"/>
        <v>0.73090883054529265</v>
      </c>
      <c r="AO275">
        <f t="shared" si="218"/>
        <v>0.9001053153559595</v>
      </c>
      <c r="AP275">
        <f t="shared" si="219"/>
        <v>2.4814866092330528</v>
      </c>
      <c r="AQ275">
        <f t="shared" si="220"/>
        <v>9.6532556007527486</v>
      </c>
      <c r="AR275">
        <f t="shared" si="221"/>
        <v>16.847515873717779</v>
      </c>
      <c r="AS275">
        <f t="shared" si="222"/>
        <v>33.187779151699537</v>
      </c>
      <c r="AT275">
        <f t="shared" si="223"/>
        <v>15.68407625750722</v>
      </c>
      <c r="AU275">
        <f t="shared" si="224"/>
        <v>22.600806690614959</v>
      </c>
    </row>
    <row r="276" spans="1:47" hidden="1" x14ac:dyDescent="0.35">
      <c r="A276" s="9">
        <v>50</v>
      </c>
      <c r="B276" s="16">
        <f t="shared" si="225"/>
        <v>1.6508476055977175</v>
      </c>
      <c r="C276" s="16">
        <f t="shared" si="226"/>
        <v>2.0329987031796901</v>
      </c>
      <c r="D276" s="16">
        <f t="shared" si="227"/>
        <v>5.6047431033484152</v>
      </c>
      <c r="E276" s="16">
        <f t="shared" si="228"/>
        <v>21.80306657786085</v>
      </c>
      <c r="F276" s="16">
        <f t="shared" si="229"/>
        <v>38.052189381330862</v>
      </c>
      <c r="G276" s="16">
        <f t="shared" si="230"/>
        <v>70.413192053945522</v>
      </c>
      <c r="H276" s="16">
        <f t="shared" si="231"/>
        <v>34.717435198252815</v>
      </c>
      <c r="I276" s="16">
        <f t="shared" si="232"/>
        <v>43.594609624028486</v>
      </c>
      <c r="J276" s="16">
        <f t="shared" si="216"/>
        <v>217.86908224754436</v>
      </c>
      <c r="AM276">
        <v>56</v>
      </c>
      <c r="AN276">
        <f t="shared" si="217"/>
        <v>0.74839705655091848</v>
      </c>
      <c r="AO276">
        <f t="shared" si="218"/>
        <v>0.92164185250802322</v>
      </c>
      <c r="AP276">
        <f t="shared" si="219"/>
        <v>2.5408603598823993</v>
      </c>
      <c r="AQ276">
        <f t="shared" si="220"/>
        <v>9.884226015366691</v>
      </c>
      <c r="AR276">
        <f t="shared" si="221"/>
        <v>17.25062109412281</v>
      </c>
      <c r="AS276">
        <f t="shared" si="222"/>
        <v>33.98183657051603</v>
      </c>
      <c r="AT276">
        <f t="shared" si="223"/>
        <v>16.059351898799747</v>
      </c>
      <c r="AU276">
        <f t="shared" si="224"/>
        <v>23.141918522506625</v>
      </c>
    </row>
    <row r="277" spans="1:47" hidden="1" x14ac:dyDescent="0.35">
      <c r="A277" s="9">
        <v>51</v>
      </c>
      <c r="B277" s="16">
        <f t="shared" si="225"/>
        <v>1.6903472602714564</v>
      </c>
      <c r="C277" s="16">
        <f t="shared" si="226"/>
        <v>2.0816420464267988</v>
      </c>
      <c r="D277" s="16">
        <f t="shared" si="227"/>
        <v>5.7388471940994954</v>
      </c>
      <c r="E277" s="16">
        <f t="shared" si="228"/>
        <v>22.324746227595828</v>
      </c>
      <c r="F277" s="16">
        <f t="shared" si="229"/>
        <v>38.962660060178337</v>
      </c>
      <c r="G277" s="16">
        <f t="shared" si="230"/>
        <v>72.097440292081671</v>
      </c>
      <c r="H277" s="16">
        <f t="shared" si="231"/>
        <v>35.548357960955258</v>
      </c>
      <c r="I277" s="16">
        <f t="shared" si="232"/>
        <v>44.641844627222099</v>
      </c>
      <c r="J277" s="16">
        <f t="shared" si="216"/>
        <v>223.08588566883094</v>
      </c>
      <c r="AM277">
        <v>57</v>
      </c>
      <c r="AN277">
        <f t="shared" si="217"/>
        <v>0.76630371574022149</v>
      </c>
      <c r="AO277">
        <f t="shared" si="218"/>
        <v>0.94369368502526685</v>
      </c>
      <c r="AP277">
        <f t="shared" si="219"/>
        <v>2.6016547204611387</v>
      </c>
      <c r="AQ277">
        <f t="shared" si="220"/>
        <v>10.120722758716949</v>
      </c>
      <c r="AR277">
        <f t="shared" si="221"/>
        <v>17.663371237956706</v>
      </c>
      <c r="AS277">
        <f t="shared" si="222"/>
        <v>34.794897488173149</v>
      </c>
      <c r="AT277">
        <f t="shared" si="223"/>
        <v>16.443604719460915</v>
      </c>
      <c r="AU277">
        <f t="shared" si="224"/>
        <v>23.695912622745134</v>
      </c>
    </row>
    <row r="278" spans="1:47" hidden="1" x14ac:dyDescent="0.35">
      <c r="A278" s="9">
        <v>52</v>
      </c>
      <c r="B278" s="16">
        <f t="shared" si="225"/>
        <v>1.7307919023877627</v>
      </c>
      <c r="C278" s="16">
        <f t="shared" si="226"/>
        <v>2.1314491301904432</v>
      </c>
      <c r="D278" s="16">
        <f t="shared" si="227"/>
        <v>5.8761595833231457</v>
      </c>
      <c r="E278" s="16">
        <f t="shared" si="228"/>
        <v>22.858906510949367</v>
      </c>
      <c r="F278" s="16">
        <f t="shared" si="229"/>
        <v>39.894912786627074</v>
      </c>
      <c r="G278" s="16">
        <f t="shared" si="230"/>
        <v>73.822122494151273</v>
      </c>
      <c r="H278" s="16">
        <f t="shared" si="231"/>
        <v>36.399102366227957</v>
      </c>
      <c r="I278" s="16">
        <f t="shared" si="232"/>
        <v>45.713393036405606</v>
      </c>
      <c r="J278" s="16">
        <f t="shared" si="216"/>
        <v>228.42683781026261</v>
      </c>
      <c r="AM278">
        <v>58</v>
      </c>
      <c r="AN278">
        <f t="shared" si="217"/>
        <v>0.78463882043039157</v>
      </c>
      <c r="AO278">
        <f t="shared" si="218"/>
        <v>0.96627314295426392</v>
      </c>
      <c r="AP278">
        <f t="shared" si="219"/>
        <v>2.6639036834865264</v>
      </c>
      <c r="AQ278">
        <f t="shared" si="220"/>
        <v>10.362878065431095</v>
      </c>
      <c r="AR278">
        <f t="shared" si="221"/>
        <v>18.085997090053009</v>
      </c>
      <c r="AS278">
        <f t="shared" si="222"/>
        <v>35.627415411430079</v>
      </c>
      <c r="AT278">
        <f t="shared" si="223"/>
        <v>16.837049982507626</v>
      </c>
      <c r="AU278">
        <f t="shared" si="224"/>
        <v>24.263109058125739</v>
      </c>
    </row>
    <row r="279" spans="1:47" hidden="1" x14ac:dyDescent="0.35">
      <c r="A279" s="9">
        <v>53</v>
      </c>
      <c r="B279" s="16">
        <f t="shared" si="225"/>
        <v>1.7722041748989927</v>
      </c>
      <c r="C279" s="16">
        <f t="shared" si="226"/>
        <v>2.1824478389904431</v>
      </c>
      <c r="D279" s="16">
        <f t="shared" si="227"/>
        <v>6.0167571454265616</v>
      </c>
      <c r="E279" s="16">
        <f t="shared" si="228"/>
        <v>23.405846477813203</v>
      </c>
      <c r="F279" s="16">
        <f t="shared" si="229"/>
        <v>40.849469482814698</v>
      </c>
      <c r="G279" s="16">
        <f t="shared" si="230"/>
        <v>75.588170050243804</v>
      </c>
      <c r="H279" s="16">
        <f t="shared" si="231"/>
        <v>37.270156735723177</v>
      </c>
      <c r="I279" s="16">
        <f t="shared" si="232"/>
        <v>46.809966755894557</v>
      </c>
      <c r="J279" s="16">
        <f t="shared" si="216"/>
        <v>233.89501866180541</v>
      </c>
      <c r="AM279">
        <v>59</v>
      </c>
      <c r="AN279">
        <f t="shared" si="217"/>
        <v>0.80341262231573918</v>
      </c>
      <c r="AO279">
        <f t="shared" si="218"/>
        <v>0.98939285113159414</v>
      </c>
      <c r="AP279">
        <f t="shared" si="219"/>
        <v>2.7276420541778861</v>
      </c>
      <c r="AQ279">
        <f t="shared" si="220"/>
        <v>10.610827331637044</v>
      </c>
      <c r="AR279">
        <f t="shared" si="221"/>
        <v>18.518734952909938</v>
      </c>
      <c r="AS279">
        <f t="shared" si="222"/>
        <v>36.479855018953039</v>
      </c>
      <c r="AT279">
        <f t="shared" si="223"/>
        <v>17.239907987731261</v>
      </c>
      <c r="AU279">
        <f t="shared" si="224"/>
        <v>24.843833422179301</v>
      </c>
    </row>
    <row r="280" spans="1:47" hidden="1" x14ac:dyDescent="0.35">
      <c r="A280" s="9">
        <v>54</v>
      </c>
      <c r="B280" s="16">
        <f t="shared" si="225"/>
        <v>1.8146072527831931</v>
      </c>
      <c r="C280" s="16">
        <f t="shared" si="226"/>
        <v>2.2346667125297692</v>
      </c>
      <c r="D280" s="16">
        <f t="shared" si="227"/>
        <v>6.1607185610813815</v>
      </c>
      <c r="E280" s="16">
        <f t="shared" si="228"/>
        <v>23.965872204646239</v>
      </c>
      <c r="F280" s="16">
        <f t="shared" si="229"/>
        <v>41.826864334120003</v>
      </c>
      <c r="G280" s="16">
        <f t="shared" si="230"/>
        <v>77.396546152786513</v>
      </c>
      <c r="H280" s="16">
        <f t="shared" si="231"/>
        <v>38.162017799990529</v>
      </c>
      <c r="I280" s="16">
        <f t="shared" si="232"/>
        <v>47.932272518253136</v>
      </c>
      <c r="J280" s="16">
        <f t="shared" si="216"/>
        <v>239.49356553619077</v>
      </c>
      <c r="AM280">
        <v>60</v>
      </c>
      <c r="AN280">
        <f t="shared" si="217"/>
        <v>0.8226356182514829</v>
      </c>
      <c r="AO280">
        <f t="shared" si="218"/>
        <v>1.0130657363065074</v>
      </c>
      <c r="AP280">
        <f t="shared" si="219"/>
        <v>2.7929054700929763</v>
      </c>
      <c r="AQ280">
        <f t="shared" si="220"/>
        <v>10.864709191350689</v>
      </c>
      <c r="AR280">
        <f t="shared" si="221"/>
        <v>18.961826780007225</v>
      </c>
      <c r="AS280">
        <f t="shared" si="222"/>
        <v>37.352692342088254</v>
      </c>
      <c r="AT280">
        <f t="shared" si="223"/>
        <v>17.65240421958579</v>
      </c>
      <c r="AU280">
        <f t="shared" si="224"/>
        <v>25.438417344015004</v>
      </c>
    </row>
    <row r="281" spans="1:47" hidden="1" x14ac:dyDescent="0.35">
      <c r="A281" s="9">
        <v>55</v>
      </c>
      <c r="B281" s="16">
        <f t="shared" si="225"/>
        <v>1.8580248586726986</v>
      </c>
      <c r="C281" s="16">
        <f t="shared" si="226"/>
        <v>2.2881349649409737</v>
      </c>
      <c r="D281" s="16">
        <f t="shared" si="227"/>
        <v>6.3081243702838599</v>
      </c>
      <c r="E281" s="16">
        <f t="shared" si="228"/>
        <v>24.539297000884453</v>
      </c>
      <c r="F281" s="16">
        <f t="shared" si="229"/>
        <v>42.827644149403596</v>
      </c>
      <c r="G281" s="16">
        <f t="shared" si="230"/>
        <v>79.248244069713564</v>
      </c>
      <c r="H281" s="16">
        <f t="shared" si="231"/>
        <v>39.075191651431034</v>
      </c>
      <c r="I281" s="16">
        <f t="shared" si="232"/>
        <v>49.081015419692292</v>
      </c>
      <c r="J281" s="16">
        <f t="shared" si="216"/>
        <v>245.22567648502246</v>
      </c>
    </row>
    <row r="282" spans="1:47" hidden="1" x14ac:dyDescent="0.35">
      <c r="A282" s="9">
        <v>56</v>
      </c>
      <c r="B282" s="16">
        <f t="shared" si="225"/>
        <v>1.902481278000697</v>
      </c>
      <c r="C282" s="16">
        <f t="shared" si="226"/>
        <v>2.3428825034389984</v>
      </c>
      <c r="D282" s="16">
        <f t="shared" si="227"/>
        <v>6.4590570237785165</v>
      </c>
      <c r="E282" s="16">
        <f t="shared" si="228"/>
        <v>25.126441608984543</v>
      </c>
      <c r="F282" s="16">
        <f t="shared" si="229"/>
        <v>43.852368710137569</v>
      </c>
      <c r="G282" s="16">
        <f t="shared" si="230"/>
        <v>81.14428601926349</v>
      </c>
      <c r="H282" s="16">
        <f t="shared" si="231"/>
        <v>40.010194550642147</v>
      </c>
      <c r="I282" s="16">
        <f t="shared" si="232"/>
        <v>50.256901965859598</v>
      </c>
      <c r="J282" s="16">
        <f t="shared" si="216"/>
        <v>251.09461366010555</v>
      </c>
    </row>
    <row r="283" spans="1:47" hidden="1" x14ac:dyDescent="0.35">
      <c r="A283" s="9">
        <v>57</v>
      </c>
      <c r="B283" s="16">
        <f t="shared" si="225"/>
        <v>1.9480013739047921</v>
      </c>
      <c r="C283" s="16">
        <f t="shared" si="226"/>
        <v>2.3989399466747323</v>
      </c>
      <c r="D283" s="16">
        <f t="shared" si="227"/>
        <v>6.6136009336567776</v>
      </c>
      <c r="E283" s="16">
        <f t="shared" si="228"/>
        <v>25.727634401258218</v>
      </c>
      <c r="F283" s="16">
        <f t="shared" si="229"/>
        <v>44.901611113934024</v>
      </c>
      <c r="G283" s="16">
        <f t="shared" si="230"/>
        <v>83.085722496876784</v>
      </c>
      <c r="H283" s="16">
        <f t="shared" si="231"/>
        <v>40.967553619942088</v>
      </c>
      <c r="I283" s="16">
        <f t="shared" si="232"/>
        <v>51.460642699860493</v>
      </c>
      <c r="J283" s="16">
        <f t="shared" si="216"/>
        <v>257.10370658610788</v>
      </c>
    </row>
    <row r="284" spans="1:47" hidden="1" x14ac:dyDescent="0.35">
      <c r="A284" s="9">
        <v>58</v>
      </c>
      <c r="B284" s="16">
        <f t="shared" si="225"/>
        <v>1.9946106020597101</v>
      </c>
      <c r="C284" s="16">
        <f t="shared" si="226"/>
        <v>2.4563386430013052</v>
      </c>
      <c r="D284" s="16">
        <f t="shared" si="227"/>
        <v>6.7718425237150459</v>
      </c>
      <c r="E284" s="16">
        <f t="shared" si="228"/>
        <v>26.343211575770603</v>
      </c>
      <c r="F284" s="16">
        <f t="shared" si="229"/>
        <v>45.97595811644031</v>
      </c>
      <c r="G284" s="16">
        <f t="shared" si="230"/>
        <v>85.073631942192321</v>
      </c>
      <c r="H284" s="16">
        <f t="shared" si="231"/>
        <v>41.947807450707472</v>
      </c>
      <c r="I284" s="16">
        <f t="shared" si="232"/>
        <v>52.692954475449909</v>
      </c>
      <c r="J284" s="16">
        <f t="shared" si="216"/>
        <v>263.25635532933666</v>
      </c>
    </row>
    <row r="285" spans="1:47" hidden="1" x14ac:dyDescent="0.35">
      <c r="A285" s="9">
        <v>59</v>
      </c>
      <c r="B285" s="16">
        <f t="shared" si="225"/>
        <v>2.0423350255635815</v>
      </c>
      <c r="C285" s="16">
        <f t="shared" si="226"/>
        <v>2.5151106888063692</v>
      </c>
      <c r="D285" s="16">
        <f t="shared" si="227"/>
        <v>6.9338702799946788</v>
      </c>
      <c r="E285" s="16">
        <f t="shared" si="228"/>
        <v>26.973517352946313</v>
      </c>
      <c r="F285" s="16">
        <f t="shared" si="229"/>
        <v>47.076010474469214</v>
      </c>
      <c r="G285" s="16">
        <f t="shared" si="230"/>
        <v>87.109120662471781</v>
      </c>
      <c r="H285" s="16">
        <f t="shared" si="231"/>
        <v>42.951506645462395</v>
      </c>
      <c r="I285" s="16">
        <f t="shared" si="232"/>
        <v>53.954562430186684</v>
      </c>
      <c r="J285" s="16">
        <f t="shared" si="216"/>
        <v>269.55603355990104</v>
      </c>
    </row>
    <row r="286" spans="1:47" hidden="1" x14ac:dyDescent="0.35">
      <c r="A286" s="9">
        <v>60</v>
      </c>
      <c r="B286" s="16">
        <f t="shared" si="225"/>
        <v>2.0912013299683276</v>
      </c>
      <c r="C286" s="16">
        <f t="shared" si="226"/>
        <v>2.5752889470218285</v>
      </c>
      <c r="D286" s="16">
        <f t="shared" si="227"/>
        <v>7.0997748018111908</v>
      </c>
      <c r="E286" s="16">
        <f t="shared" si="228"/>
        <v>27.618904174078686</v>
      </c>
      <c r="F286" s="16">
        <f t="shared" si="229"/>
        <v>48.20238329245074</v>
      </c>
      <c r="G286" s="16">
        <f t="shared" si="230"/>
        <v>89.19332295010858</v>
      </c>
      <c r="H286" s="16">
        <f t="shared" si="231"/>
        <v>43.979214311140751</v>
      </c>
      <c r="I286" s="16">
        <f t="shared" si="232"/>
        <v>55.246201705987247</v>
      </c>
      <c r="J286" s="16">
        <f t="shared" si="216"/>
        <v>276.00629151256732</v>
      </c>
    </row>
    <row r="287" spans="1:47" hidden="1" x14ac:dyDescent="0.35"/>
    <row r="288" spans="1:47" hidden="1" x14ac:dyDescent="0.35"/>
    <row r="289" spans="1:65" hidden="1" x14ac:dyDescent="0.35">
      <c r="A289" s="9" t="s">
        <v>73</v>
      </c>
      <c r="B289" s="9"/>
      <c r="C289" s="9"/>
      <c r="D289" s="9"/>
      <c r="E289" s="9"/>
      <c r="F289" s="9"/>
      <c r="G289" s="9"/>
      <c r="H289" s="9"/>
      <c r="I289" s="9"/>
      <c r="J289" s="9"/>
      <c r="L289" s="9"/>
      <c r="M289" s="9" t="s">
        <v>74</v>
      </c>
      <c r="N289" s="9"/>
      <c r="O289" s="9"/>
      <c r="P289" s="9"/>
      <c r="Q289" s="9"/>
      <c r="R289" s="9"/>
      <c r="S289" s="9"/>
      <c r="T289" s="9"/>
      <c r="V289" t="s">
        <v>75</v>
      </c>
      <c r="AE289" t="s">
        <v>76</v>
      </c>
      <c r="AN289" t="s">
        <v>77</v>
      </c>
      <c r="AW289" t="s">
        <v>78</v>
      </c>
      <c r="BF289" t="s">
        <v>79</v>
      </c>
    </row>
    <row r="290" spans="1:65" hidden="1" x14ac:dyDescent="0.35">
      <c r="A290" s="9"/>
      <c r="B290" s="9" t="s">
        <v>25</v>
      </c>
      <c r="C290" s="9" t="s">
        <v>0</v>
      </c>
      <c r="D290" s="9" t="s">
        <v>1</v>
      </c>
      <c r="E290" s="9" t="s">
        <v>2</v>
      </c>
      <c r="F290" s="9" t="s">
        <v>3</v>
      </c>
      <c r="G290" s="9" t="s">
        <v>4</v>
      </c>
      <c r="H290" s="9" t="s">
        <v>5</v>
      </c>
      <c r="I290" s="9" t="s">
        <v>17</v>
      </c>
      <c r="J290" s="9" t="s">
        <v>47</v>
      </c>
      <c r="L290" s="9"/>
      <c r="M290" s="9" t="s">
        <v>32</v>
      </c>
      <c r="N290" s="9" t="s">
        <v>33</v>
      </c>
      <c r="O290" s="9" t="s">
        <v>34</v>
      </c>
      <c r="P290" s="9" t="s">
        <v>35</v>
      </c>
      <c r="Q290" s="9" t="s">
        <v>36</v>
      </c>
      <c r="R290" s="9" t="s">
        <v>37</v>
      </c>
      <c r="S290" s="9" t="s">
        <v>38</v>
      </c>
      <c r="T290" s="9" t="s">
        <v>39</v>
      </c>
      <c r="V290" t="s">
        <v>32</v>
      </c>
      <c r="W290" t="s">
        <v>33</v>
      </c>
      <c r="X290" t="s">
        <v>34</v>
      </c>
      <c r="Y290" t="s">
        <v>35</v>
      </c>
      <c r="Z290" t="s">
        <v>36</v>
      </c>
      <c r="AA290" t="s">
        <v>37</v>
      </c>
      <c r="AB290" t="s">
        <v>38</v>
      </c>
      <c r="AC290" t="s">
        <v>39</v>
      </c>
      <c r="AE290" t="s">
        <v>32</v>
      </c>
      <c r="AF290" t="s">
        <v>33</v>
      </c>
      <c r="AG290" t="s">
        <v>34</v>
      </c>
      <c r="AH290" t="s">
        <v>35</v>
      </c>
      <c r="AI290" t="s">
        <v>36</v>
      </c>
      <c r="AJ290" t="s">
        <v>37</v>
      </c>
      <c r="AK290" t="s">
        <v>38</v>
      </c>
      <c r="AL290" t="s">
        <v>39</v>
      </c>
      <c r="AN290" t="s">
        <v>32</v>
      </c>
      <c r="AO290" t="s">
        <v>33</v>
      </c>
      <c r="AP290" t="s">
        <v>34</v>
      </c>
      <c r="AQ290" t="s">
        <v>35</v>
      </c>
      <c r="AR290" t="s">
        <v>36</v>
      </c>
      <c r="AS290" t="s">
        <v>37</v>
      </c>
      <c r="AT290" t="s">
        <v>38</v>
      </c>
      <c r="AU290" t="s">
        <v>39</v>
      </c>
      <c r="AW290" t="s">
        <v>32</v>
      </c>
      <c r="AX290" t="s">
        <v>33</v>
      </c>
      <c r="AY290" t="s">
        <v>34</v>
      </c>
      <c r="AZ290" t="s">
        <v>35</v>
      </c>
      <c r="BA290" t="s">
        <v>36</v>
      </c>
      <c r="BB290" t="s">
        <v>37</v>
      </c>
      <c r="BC290" t="s">
        <v>38</v>
      </c>
      <c r="BD290" t="s">
        <v>39</v>
      </c>
      <c r="BF290" t="s">
        <v>32</v>
      </c>
      <c r="BG290" t="s">
        <v>33</v>
      </c>
      <c r="BH290" t="s">
        <v>34</v>
      </c>
      <c r="BI290" t="s">
        <v>35</v>
      </c>
      <c r="BJ290" t="s">
        <v>36</v>
      </c>
      <c r="BK290" t="s">
        <v>37</v>
      </c>
      <c r="BL290" t="s">
        <v>38</v>
      </c>
      <c r="BM290" t="s">
        <v>39</v>
      </c>
    </row>
    <row r="291" spans="1:65" hidden="1" x14ac:dyDescent="0.35">
      <c r="A291" s="9">
        <v>0</v>
      </c>
      <c r="B291" s="16">
        <f>V291+AE291+AN291+AW291+BF291+B161</f>
        <v>0</v>
      </c>
      <c r="C291" s="16">
        <f t="shared" ref="C291:I291" si="233">W291+AF291+AO291+AX291+BG291+C161</f>
        <v>0</v>
      </c>
      <c r="D291" s="16">
        <f t="shared" si="233"/>
        <v>0</v>
      </c>
      <c r="E291" s="16">
        <f t="shared" si="233"/>
        <v>0</v>
      </c>
      <c r="F291" s="16">
        <f t="shared" si="233"/>
        <v>0</v>
      </c>
      <c r="G291" s="16">
        <f t="shared" si="233"/>
        <v>15850</v>
      </c>
      <c r="H291" s="16">
        <f t="shared" si="233"/>
        <v>0</v>
      </c>
      <c r="I291" s="16">
        <f t="shared" si="233"/>
        <v>0</v>
      </c>
      <c r="J291" s="16">
        <f>SUM(B291:I291)</f>
        <v>15850</v>
      </c>
      <c r="L291" s="9">
        <v>0</v>
      </c>
      <c r="M291" s="9">
        <f>M96</f>
        <v>133</v>
      </c>
      <c r="N291" s="9">
        <f t="shared" ref="N291:T291" si="234">N96</f>
        <v>235</v>
      </c>
      <c r="O291" s="9">
        <f t="shared" si="234"/>
        <v>728</v>
      </c>
      <c r="P291" s="9">
        <f t="shared" si="234"/>
        <v>472</v>
      </c>
      <c r="Q291" s="9">
        <f t="shared" si="234"/>
        <v>381</v>
      </c>
      <c r="R291" s="9">
        <f t="shared" si="234"/>
        <v>259</v>
      </c>
      <c r="S291" s="9">
        <f t="shared" si="234"/>
        <v>76</v>
      </c>
      <c r="T291" s="9">
        <f t="shared" si="234"/>
        <v>77</v>
      </c>
      <c r="V291">
        <v>0</v>
      </c>
      <c r="W291">
        <v>0</v>
      </c>
      <c r="X291">
        <v>0</v>
      </c>
      <c r="Y291">
        <v>0</v>
      </c>
      <c r="Z291">
        <v>0</v>
      </c>
      <c r="AA291">
        <f>($B$27-$B$26-$B$25)/30*8</f>
        <v>4040</v>
      </c>
      <c r="AB291">
        <v>0</v>
      </c>
      <c r="AC291">
        <v>0</v>
      </c>
      <c r="AE291">
        <v>0</v>
      </c>
      <c r="AF291">
        <v>0</v>
      </c>
      <c r="AG291">
        <v>0</v>
      </c>
      <c r="AH291">
        <v>0</v>
      </c>
      <c r="AI291">
        <v>0</v>
      </c>
      <c r="AJ291">
        <f>($B$27-$B$26-$B$25)/30*7</f>
        <v>3535</v>
      </c>
      <c r="AK291">
        <v>0</v>
      </c>
      <c r="AL291">
        <v>0</v>
      </c>
      <c r="AN291">
        <v>0</v>
      </c>
      <c r="AO291">
        <v>0</v>
      </c>
      <c r="AP291">
        <v>0</v>
      </c>
      <c r="AQ291">
        <v>0</v>
      </c>
      <c r="AR291">
        <v>0</v>
      </c>
      <c r="AS291">
        <f>($B$27-$B$26-$B$25)/30*6</f>
        <v>3030</v>
      </c>
      <c r="AT291">
        <v>0</v>
      </c>
      <c r="AU291">
        <v>0</v>
      </c>
      <c r="AW291">
        <v>0</v>
      </c>
      <c r="AX291">
        <v>0</v>
      </c>
      <c r="AY291">
        <v>0</v>
      </c>
      <c r="AZ291">
        <v>0</v>
      </c>
      <c r="BA291">
        <v>0</v>
      </c>
      <c r="BB291">
        <f>($B$27-$B$26-$B$25)/30*5</f>
        <v>2525</v>
      </c>
      <c r="BC291">
        <v>0</v>
      </c>
      <c r="BD291">
        <v>0</v>
      </c>
      <c r="BF291">
        <v>0</v>
      </c>
      <c r="BG291">
        <v>0</v>
      </c>
      <c r="BH291">
        <v>0</v>
      </c>
      <c r="BI291">
        <v>0</v>
      </c>
      <c r="BJ291">
        <v>0</v>
      </c>
      <c r="BK291">
        <f>($B$27-$B$26-$B$25)/30*4</f>
        <v>2020</v>
      </c>
      <c r="BL291">
        <v>0</v>
      </c>
      <c r="BM291">
        <v>0</v>
      </c>
    </row>
    <row r="292" spans="1:65" hidden="1" x14ac:dyDescent="0.35">
      <c r="A292" s="9">
        <v>1</v>
      </c>
      <c r="B292" s="16">
        <f t="shared" ref="B292:I292" si="235">V292+AE292+AN292+AW292+BF292+B162</f>
        <v>133</v>
      </c>
      <c r="C292" s="16">
        <f t="shared" si="235"/>
        <v>235</v>
      </c>
      <c r="D292" s="16">
        <f t="shared" si="235"/>
        <v>728</v>
      </c>
      <c r="E292" s="16">
        <f t="shared" si="235"/>
        <v>472.00000000000006</v>
      </c>
      <c r="F292" s="16">
        <f t="shared" si="235"/>
        <v>381</v>
      </c>
      <c r="G292" s="16">
        <f t="shared" si="235"/>
        <v>15058.999999999998</v>
      </c>
      <c r="H292" s="16">
        <f t="shared" si="235"/>
        <v>76</v>
      </c>
      <c r="I292" s="16">
        <f t="shared" si="235"/>
        <v>77</v>
      </c>
      <c r="J292" s="16">
        <f t="shared" ref="J292:J351" si="236">SUM(B292:I292)</f>
        <v>17161</v>
      </c>
      <c r="L292" s="9">
        <v>1</v>
      </c>
      <c r="M292" s="9">
        <f t="shared" ref="M292:T292" si="237">M97</f>
        <v>136.18224807111071</v>
      </c>
      <c r="N292" s="9">
        <f t="shared" si="237"/>
        <v>240.6227691482031</v>
      </c>
      <c r="O292" s="9">
        <f t="shared" si="237"/>
        <v>745.41862102081643</v>
      </c>
      <c r="P292" s="9">
        <f t="shared" si="237"/>
        <v>483.29339165085901</v>
      </c>
      <c r="Q292" s="9">
        <f t="shared" si="237"/>
        <v>390.11606402325697</v>
      </c>
      <c r="R292" s="9">
        <f t="shared" si="237"/>
        <v>265.19700940163659</v>
      </c>
      <c r="S292" s="9">
        <f t="shared" si="237"/>
        <v>77.818427469206114</v>
      </c>
      <c r="T292" s="9">
        <f t="shared" si="237"/>
        <v>78.842354146432513</v>
      </c>
      <c r="V292">
        <f t="shared" ref="V292:AC292" si="238">V291+M291*(1-B$63)-V291/2</f>
        <v>132.202</v>
      </c>
      <c r="W292">
        <f t="shared" si="238"/>
        <v>234.01727272727274</v>
      </c>
      <c r="X292">
        <f t="shared" si="238"/>
        <v>723.9361012658228</v>
      </c>
      <c r="Y292">
        <f t="shared" si="238"/>
        <v>463.21721518987346</v>
      </c>
      <c r="Z292">
        <f t="shared" si="238"/>
        <v>368.7373509933775</v>
      </c>
      <c r="AA292">
        <f t="shared" si="238"/>
        <v>2266.4959602649005</v>
      </c>
      <c r="AB292">
        <f t="shared" si="238"/>
        <v>71.423357664233578</v>
      </c>
      <c r="AC292">
        <f t="shared" si="238"/>
        <v>72.172359550561794</v>
      </c>
      <c r="AE292">
        <f>AE291+V291/2-AE291/2</f>
        <v>0</v>
      </c>
      <c r="AF292">
        <f t="shared" ref="AF292:AF351" si="239">AF291+W291/2-AF291/2</f>
        <v>0</v>
      </c>
      <c r="AG292">
        <f t="shared" ref="AG292:AG351" si="240">AG291+X291/2-AG291/2</f>
        <v>0</v>
      </c>
      <c r="AH292">
        <f t="shared" ref="AH292:AH351" si="241">AH291+Y291/2-AH291/2</f>
        <v>0</v>
      </c>
      <c r="AI292">
        <f t="shared" ref="AI292:AI351" si="242">AI291+Z291/2-AI291/2</f>
        <v>0</v>
      </c>
      <c r="AJ292">
        <f t="shared" ref="AJ292:AJ351" si="243">AJ291+AA291/2-AJ291/2</f>
        <v>3787.5</v>
      </c>
      <c r="AK292">
        <f t="shared" ref="AK292:AK351" si="244">AK291+AB291/2-AK291/2</f>
        <v>0</v>
      </c>
      <c r="AL292">
        <f t="shared" ref="AL292:AL351" si="245">AL291+AC291/2-AL291/2</f>
        <v>0</v>
      </c>
      <c r="AN292">
        <f>AN291+AE291/2-AN291/2</f>
        <v>0</v>
      </c>
      <c r="AO292">
        <f t="shared" ref="AO292:AO351" si="246">AO291+AF291/2-AO291/2</f>
        <v>0</v>
      </c>
      <c r="AP292">
        <f t="shared" ref="AP292:AP351" si="247">AP291+AG291/2-AP291/2</f>
        <v>0</v>
      </c>
      <c r="AQ292">
        <f t="shared" ref="AQ292:AQ351" si="248">AQ291+AH291/2-AQ291/2</f>
        <v>0</v>
      </c>
      <c r="AR292">
        <f t="shared" ref="AR292:AR351" si="249">AR291+AI291/2-AR291/2</f>
        <v>0</v>
      </c>
      <c r="AS292">
        <f t="shared" ref="AS292:AS351" si="250">AS291+AJ291/2-AS291/2</f>
        <v>3282.5</v>
      </c>
      <c r="AT292">
        <f t="shared" ref="AT292:AT351" si="251">AT291+AK291/2-AT291/2</f>
        <v>0</v>
      </c>
      <c r="AU292">
        <f t="shared" ref="AU292:AU351" si="252">AU291+AL291/2-AU291/2</f>
        <v>0</v>
      </c>
      <c r="AW292">
        <f>AW291+AN291/2-AW291/2</f>
        <v>0</v>
      </c>
      <c r="AX292">
        <f t="shared" ref="AX292:AX351" si="253">AX291+AO291/2-AX291/2</f>
        <v>0</v>
      </c>
      <c r="AY292">
        <f t="shared" ref="AY292:AY351" si="254">AY291+AP291/2-AY291/2</f>
        <v>0</v>
      </c>
      <c r="AZ292">
        <f t="shared" ref="AZ292:AZ351" si="255">AZ291+AQ291/2-AZ291/2</f>
        <v>0</v>
      </c>
      <c r="BA292">
        <f t="shared" ref="BA292:BA351" si="256">BA291+AR291/2-BA291/2</f>
        <v>0</v>
      </c>
      <c r="BB292">
        <f t="shared" ref="BB292:BB351" si="257">BB291+AS291/2-BB291/2</f>
        <v>2777.5</v>
      </c>
      <c r="BC292">
        <f t="shared" ref="BC292:BC351" si="258">BC291+AT291/2-BC291/2</f>
        <v>0</v>
      </c>
      <c r="BD292">
        <f t="shared" ref="BD292:BD351" si="259">BD291+AU291/2-BD291/2</f>
        <v>0</v>
      </c>
      <c r="BF292">
        <f>BF291+AW291/2-BF291/2</f>
        <v>0</v>
      </c>
      <c r="BG292">
        <f t="shared" ref="BG292:BG351" si="260">BG291+AX291/2-BG291/2</f>
        <v>0</v>
      </c>
      <c r="BH292">
        <f t="shared" ref="BH292:BH351" si="261">BH291+AY291/2-BH291/2</f>
        <v>0</v>
      </c>
      <c r="BI292">
        <f t="shared" ref="BI292:BI351" si="262">BI291+AZ291/2-BI291/2</f>
        <v>0</v>
      </c>
      <c r="BJ292">
        <f t="shared" ref="BJ292:BJ351" si="263">BJ291+BA291/2-BJ291/2</f>
        <v>0</v>
      </c>
      <c r="BK292">
        <f t="shared" ref="BK292:BK351" si="264">BK291+BB291/2-BK291/2</f>
        <v>2272.5</v>
      </c>
      <c r="BL292">
        <f t="shared" ref="BL292:BL351" si="265">BL291+BC291/2-BL291/2</f>
        <v>0</v>
      </c>
      <c r="BM292">
        <f t="shared" ref="BM292:BM351" si="266">BM291+BD291/2-BM291/2</f>
        <v>0</v>
      </c>
    </row>
    <row r="293" spans="1:65" hidden="1" x14ac:dyDescent="0.35">
      <c r="A293" s="9">
        <v>2</v>
      </c>
      <c r="B293" s="16">
        <f t="shared" ref="B293:I293" si="267">V293+AE293+AN293+AW293+BF293+B163</f>
        <v>269.20179840327205</v>
      </c>
      <c r="C293" s="16">
        <f t="shared" si="267"/>
        <v>475.6468451439498</v>
      </c>
      <c r="D293" s="16">
        <f t="shared" si="267"/>
        <v>1473.5181831387654</v>
      </c>
      <c r="E293" s="16">
        <f t="shared" si="267"/>
        <v>955.50856252847802</v>
      </c>
      <c r="F293" s="16">
        <f t="shared" si="267"/>
        <v>771.41648866142475</v>
      </c>
      <c r="G293" s="16">
        <f t="shared" si="267"/>
        <v>14139.553347910634</v>
      </c>
      <c r="H293" s="16">
        <f t="shared" si="267"/>
        <v>153.93055137628386</v>
      </c>
      <c r="I293" s="16">
        <f t="shared" si="267"/>
        <v>155.96062729723727</v>
      </c>
      <c r="J293" s="16">
        <f t="shared" si="236"/>
        <v>18394.736404460047</v>
      </c>
      <c r="L293" s="9">
        <v>2</v>
      </c>
      <c r="M293" s="9">
        <f t="shared" ref="M293:T293" si="268">M98</f>
        <v>139.4406367646732</v>
      </c>
      <c r="N293" s="9">
        <f t="shared" si="268"/>
        <v>246.38007247893381</v>
      </c>
      <c r="O293" s="9">
        <f t="shared" si="268"/>
        <v>763.25401176452681</v>
      </c>
      <c r="P293" s="9">
        <f t="shared" si="268"/>
        <v>494.85699663853939</v>
      </c>
      <c r="Q293" s="9">
        <f t="shared" si="268"/>
        <v>399.45024516797355</v>
      </c>
      <c r="R293" s="9">
        <f t="shared" si="268"/>
        <v>271.54229264699512</v>
      </c>
      <c r="S293" s="9">
        <f t="shared" si="268"/>
        <v>79.680363865527525</v>
      </c>
      <c r="T293" s="9">
        <f t="shared" si="268"/>
        <v>80.72878970586342</v>
      </c>
      <c r="V293">
        <f t="shared" ref="V293:V351" si="269">V292+M292*(1-B$63)-V292/2</f>
        <v>201.466154582684</v>
      </c>
      <c r="W293">
        <f t="shared" ref="W293:W351" si="270">W292+N292*(1-C$63)-W292/2</f>
        <v>356.62516484085609</v>
      </c>
      <c r="X293">
        <f t="shared" ref="X293:X351" si="271">X292+O292*(1-D$63)-X292/2</f>
        <v>1103.2255373262572</v>
      </c>
      <c r="Y293">
        <f t="shared" ref="Y293:Y351" si="272">Y292+P292*(1-E$63)-Y292/2</f>
        <v>705.90907157836841</v>
      </c>
      <c r="Z293">
        <f t="shared" ref="Z293:Z351" si="273">Z292+Q292*(1-F$63)-Z292/2</f>
        <v>561.92868606860122</v>
      </c>
      <c r="AA293">
        <f t="shared" ref="AA293:AA351" si="274">AA292+R292*(1-G$63)-AA292/2</f>
        <v>1385.6417696762196</v>
      </c>
      <c r="AB293">
        <f t="shared" ref="AB293:AB351" si="275">AB292+S292*(1-H$63)-AB292/2</f>
        <v>108.84396012160794</v>
      </c>
      <c r="AC293">
        <f t="shared" ref="AC293:AC351" si="276">AC292+T292*(1-I$63)-AC292/2</f>
        <v>109.9853840774764</v>
      </c>
      <c r="AE293">
        <f t="shared" ref="AE293:AE351" si="277">AE292+V292/2-AE292/2</f>
        <v>66.100999999999999</v>
      </c>
      <c r="AF293">
        <f t="shared" si="239"/>
        <v>117.00863636363637</v>
      </c>
      <c r="AG293">
        <f t="shared" si="240"/>
        <v>361.9680506329114</v>
      </c>
      <c r="AH293">
        <f t="shared" si="241"/>
        <v>231.60860759493673</v>
      </c>
      <c r="AI293">
        <f t="shared" si="242"/>
        <v>184.36867549668875</v>
      </c>
      <c r="AJ293">
        <f t="shared" si="243"/>
        <v>3026.9979801324498</v>
      </c>
      <c r="AK293">
        <f t="shared" si="244"/>
        <v>35.711678832116789</v>
      </c>
      <c r="AL293">
        <f t="shared" si="245"/>
        <v>36.086179775280897</v>
      </c>
      <c r="AN293">
        <f t="shared" ref="AN293:AN351" si="278">AN292+AE292/2-AN292/2</f>
        <v>0</v>
      </c>
      <c r="AO293">
        <f t="shared" si="246"/>
        <v>0</v>
      </c>
      <c r="AP293">
        <f t="shared" si="247"/>
        <v>0</v>
      </c>
      <c r="AQ293">
        <f t="shared" si="248"/>
        <v>0</v>
      </c>
      <c r="AR293">
        <f t="shared" si="249"/>
        <v>0</v>
      </c>
      <c r="AS293">
        <f t="shared" si="250"/>
        <v>3535</v>
      </c>
      <c r="AT293">
        <f t="shared" si="251"/>
        <v>0</v>
      </c>
      <c r="AU293">
        <f t="shared" si="252"/>
        <v>0</v>
      </c>
      <c r="AW293">
        <f t="shared" ref="AW293:AW351" si="279">AW292+AN292/2-AW292/2</f>
        <v>0</v>
      </c>
      <c r="AX293">
        <f t="shared" si="253"/>
        <v>0</v>
      </c>
      <c r="AY293">
        <f t="shared" si="254"/>
        <v>0</v>
      </c>
      <c r="AZ293">
        <f t="shared" si="255"/>
        <v>0</v>
      </c>
      <c r="BA293">
        <f t="shared" si="256"/>
        <v>0</v>
      </c>
      <c r="BB293">
        <f t="shared" si="257"/>
        <v>3030</v>
      </c>
      <c r="BC293">
        <f t="shared" si="258"/>
        <v>0</v>
      </c>
      <c r="BD293">
        <f t="shared" si="259"/>
        <v>0</v>
      </c>
      <c r="BF293">
        <f t="shared" ref="BF293:BF351" si="280">BF292+AW292/2-BF292/2</f>
        <v>0</v>
      </c>
      <c r="BG293">
        <f t="shared" si="260"/>
        <v>0</v>
      </c>
      <c r="BH293">
        <f t="shared" si="261"/>
        <v>0</v>
      </c>
      <c r="BI293">
        <f t="shared" si="262"/>
        <v>0</v>
      </c>
      <c r="BJ293">
        <f t="shared" si="263"/>
        <v>0</v>
      </c>
      <c r="BK293">
        <f t="shared" si="264"/>
        <v>2525</v>
      </c>
      <c r="BL293">
        <f t="shared" si="265"/>
        <v>0</v>
      </c>
      <c r="BM293">
        <f t="shared" si="266"/>
        <v>0</v>
      </c>
    </row>
    <row r="294" spans="1:65" hidden="1" x14ac:dyDescent="0.35">
      <c r="A294" s="9">
        <v>3</v>
      </c>
      <c r="B294" s="16">
        <f t="shared" ref="B294:I294" si="281">V294+AE294+AN294+AW294+BF294+B164</f>
        <v>408.66245327459387</v>
      </c>
      <c r="C294" s="16">
        <f t="shared" si="281"/>
        <v>722.05156967720961</v>
      </c>
      <c r="D294" s="16">
        <f t="shared" si="281"/>
        <v>2236.8741392119014</v>
      </c>
      <c r="E294" s="16">
        <f t="shared" si="281"/>
        <v>1450.5858783687734</v>
      </c>
      <c r="F294" s="16">
        <f t="shared" si="281"/>
        <v>1171.1743466309142</v>
      </c>
      <c r="G294" s="16">
        <f t="shared" si="281"/>
        <v>13091.899308729253</v>
      </c>
      <c r="H294" s="16">
        <f t="shared" si="281"/>
        <v>233.72572190142313</v>
      </c>
      <c r="I294" s="16">
        <f t="shared" si="281"/>
        <v>236.81052003740933</v>
      </c>
      <c r="J294" s="16">
        <f t="shared" si="236"/>
        <v>19551.783937831478</v>
      </c>
      <c r="L294" s="9">
        <v>3</v>
      </c>
      <c r="M294" s="9">
        <f t="shared" ref="M294:T294" si="282">M99</f>
        <v>142.7769878727847</v>
      </c>
      <c r="N294" s="9">
        <f t="shared" si="282"/>
        <v>252.27512894815337</v>
      </c>
      <c r="O294" s="9">
        <f t="shared" si="282"/>
        <v>781.51614414576864</v>
      </c>
      <c r="P294" s="9">
        <f t="shared" si="282"/>
        <v>506.69728027033352</v>
      </c>
      <c r="Q294" s="9">
        <f t="shared" si="282"/>
        <v>409.00776225211246</v>
      </c>
      <c r="R294" s="9">
        <f t="shared" si="282"/>
        <v>278.03939743647538</v>
      </c>
      <c r="S294" s="9">
        <f t="shared" si="282"/>
        <v>81.586850213019801</v>
      </c>
      <c r="T294" s="9">
        <f t="shared" si="282"/>
        <v>82.660361400033224</v>
      </c>
      <c r="V294">
        <f t="shared" si="269"/>
        <v>239.33707023542712</v>
      </c>
      <c r="W294">
        <f t="shared" si="270"/>
        <v>423.66233823263178</v>
      </c>
      <c r="X294">
        <f t="shared" si="271"/>
        <v>1310.6060839822358</v>
      </c>
      <c r="Y294">
        <f t="shared" si="272"/>
        <v>838.60343388267745</v>
      </c>
      <c r="Z294">
        <f t="shared" si="273"/>
        <v>667.55811011276182</v>
      </c>
      <c r="AA294">
        <f t="shared" si="274"/>
        <v>951.25361911824007</v>
      </c>
      <c r="AB294">
        <f t="shared" si="275"/>
        <v>129.30407383953877</v>
      </c>
      <c r="AC294">
        <f t="shared" si="276"/>
        <v>130.66005874955982</v>
      </c>
      <c r="AE294">
        <f t="shared" si="277"/>
        <v>133.783577291342</v>
      </c>
      <c r="AF294">
        <f t="shared" si="239"/>
        <v>236.81690060224622</v>
      </c>
      <c r="AG294">
        <f t="shared" si="240"/>
        <v>732.59679397958428</v>
      </c>
      <c r="AH294">
        <f t="shared" si="241"/>
        <v>468.75883958665258</v>
      </c>
      <c r="AI294">
        <f t="shared" si="242"/>
        <v>373.14868078264499</v>
      </c>
      <c r="AJ294">
        <f t="shared" si="243"/>
        <v>2206.3198749043349</v>
      </c>
      <c r="AK294">
        <f t="shared" si="244"/>
        <v>72.277819476862362</v>
      </c>
      <c r="AL294">
        <f t="shared" si="245"/>
        <v>73.035781926378647</v>
      </c>
      <c r="AN294">
        <f t="shared" si="278"/>
        <v>33.0505</v>
      </c>
      <c r="AO294">
        <f t="shared" si="246"/>
        <v>58.504318181818185</v>
      </c>
      <c r="AP294">
        <f t="shared" si="247"/>
        <v>180.9840253164557</v>
      </c>
      <c r="AQ294">
        <f t="shared" si="248"/>
        <v>115.80430379746836</v>
      </c>
      <c r="AR294">
        <f t="shared" si="249"/>
        <v>92.184337748344376</v>
      </c>
      <c r="AS294">
        <f t="shared" si="250"/>
        <v>3280.9989900662249</v>
      </c>
      <c r="AT294">
        <f t="shared" si="251"/>
        <v>17.855839416058394</v>
      </c>
      <c r="AU294">
        <f t="shared" si="252"/>
        <v>18.043089887640448</v>
      </c>
      <c r="AW294">
        <f t="shared" si="279"/>
        <v>0</v>
      </c>
      <c r="AX294">
        <f t="shared" si="253"/>
        <v>0</v>
      </c>
      <c r="AY294">
        <f t="shared" si="254"/>
        <v>0</v>
      </c>
      <c r="AZ294">
        <f t="shared" si="255"/>
        <v>0</v>
      </c>
      <c r="BA294">
        <f t="shared" si="256"/>
        <v>0</v>
      </c>
      <c r="BB294">
        <f t="shared" si="257"/>
        <v>3282.5</v>
      </c>
      <c r="BC294">
        <f t="shared" si="258"/>
        <v>0</v>
      </c>
      <c r="BD294">
        <f t="shared" si="259"/>
        <v>0</v>
      </c>
      <c r="BF294">
        <f t="shared" si="280"/>
        <v>0</v>
      </c>
      <c r="BG294">
        <f t="shared" si="260"/>
        <v>0</v>
      </c>
      <c r="BH294">
        <f t="shared" si="261"/>
        <v>0</v>
      </c>
      <c r="BI294">
        <f t="shared" si="262"/>
        <v>0</v>
      </c>
      <c r="BJ294">
        <f t="shared" si="263"/>
        <v>0</v>
      </c>
      <c r="BK294">
        <f t="shared" si="264"/>
        <v>2777.5</v>
      </c>
      <c r="BL294">
        <f t="shared" si="265"/>
        <v>0</v>
      </c>
      <c r="BM294">
        <f t="shared" si="266"/>
        <v>0</v>
      </c>
    </row>
    <row r="295" spans="1:65" hidden="1" x14ac:dyDescent="0.35">
      <c r="A295" s="9">
        <v>4</v>
      </c>
      <c r="B295" s="16">
        <f t="shared" ref="B295:I295" si="283">V295+AE295+AN295+AW295+BF295+B165</f>
        <v>551.43333822080376</v>
      </c>
      <c r="C295" s="16">
        <f t="shared" si="283"/>
        <v>974.31918294567799</v>
      </c>
      <c r="D295" s="16">
        <f t="shared" si="283"/>
        <v>3018.3541864047761</v>
      </c>
      <c r="E295" s="16">
        <f t="shared" si="283"/>
        <v>1957.2224956201455</v>
      </c>
      <c r="F295" s="16">
        <f t="shared" si="283"/>
        <v>1580.1110354791392</v>
      </c>
      <c r="G295" s="16">
        <f t="shared" si="283"/>
        <v>11921.435299387698</v>
      </c>
      <c r="H295" s="16">
        <f t="shared" si="283"/>
        <v>315.36699487200229</v>
      </c>
      <c r="I295" s="16">
        <f t="shared" si="283"/>
        <v>319.56479727936454</v>
      </c>
      <c r="J295" s="16">
        <f t="shared" si="236"/>
        <v>20637.807330209605</v>
      </c>
      <c r="L295" s="9">
        <v>4</v>
      </c>
      <c r="M295" s="9">
        <f t="shared" ref="M295:T295" si="284">M100</f>
        <v>146.1931667769739</v>
      </c>
      <c r="N295" s="9">
        <f t="shared" si="284"/>
        <v>258.31123453074332</v>
      </c>
      <c r="O295" s="9">
        <f t="shared" si="284"/>
        <v>800.2152286739622</v>
      </c>
      <c r="P295" s="9">
        <f t="shared" si="284"/>
        <v>518.82086254685464</v>
      </c>
      <c r="Q295" s="9">
        <f t="shared" si="284"/>
        <v>418.79395896260934</v>
      </c>
      <c r="R295" s="9">
        <f t="shared" si="284"/>
        <v>284.69195635515962</v>
      </c>
      <c r="S295" s="9">
        <f t="shared" si="284"/>
        <v>83.538952443985053</v>
      </c>
      <c r="T295" s="9">
        <f t="shared" si="284"/>
        <v>84.638149186669082</v>
      </c>
      <c r="V295">
        <f t="shared" si="269"/>
        <v>261.58886106326156</v>
      </c>
      <c r="W295">
        <f t="shared" si="270"/>
        <v>463.05132934341339</v>
      </c>
      <c r="X295">
        <f t="shared" si="271"/>
        <v>1432.4565453828577</v>
      </c>
      <c r="Y295">
        <f t="shared" si="272"/>
        <v>916.57057946486975</v>
      </c>
      <c r="Z295">
        <f t="shared" si="273"/>
        <v>729.62272641746517</v>
      </c>
      <c r="AA295">
        <f t="shared" si="274"/>
        <v>740.242980457106</v>
      </c>
      <c r="AB295">
        <f t="shared" si="275"/>
        <v>141.32581038638472</v>
      </c>
      <c r="AC295">
        <f t="shared" si="276"/>
        <v>142.80786474546275</v>
      </c>
      <c r="AE295">
        <f t="shared" si="277"/>
        <v>186.56032376338456</v>
      </c>
      <c r="AF295">
        <f t="shared" si="239"/>
        <v>330.23961941743903</v>
      </c>
      <c r="AG295">
        <f t="shared" si="240"/>
        <v>1021.60143898091</v>
      </c>
      <c r="AH295">
        <f t="shared" si="241"/>
        <v>653.68113673466507</v>
      </c>
      <c r="AI295">
        <f t="shared" si="242"/>
        <v>520.35339544770341</v>
      </c>
      <c r="AJ295">
        <f t="shared" si="243"/>
        <v>1578.7867470112874</v>
      </c>
      <c r="AK295">
        <f t="shared" si="244"/>
        <v>100.79094665820057</v>
      </c>
      <c r="AL295">
        <f t="shared" si="245"/>
        <v>101.84792033796921</v>
      </c>
      <c r="AN295">
        <f t="shared" si="278"/>
        <v>83.417038645670999</v>
      </c>
      <c r="AO295">
        <f t="shared" si="246"/>
        <v>147.6606093920322</v>
      </c>
      <c r="AP295">
        <f t="shared" si="247"/>
        <v>456.79040964801993</v>
      </c>
      <c r="AQ295">
        <f t="shared" si="248"/>
        <v>292.28157169206048</v>
      </c>
      <c r="AR295">
        <f t="shared" si="249"/>
        <v>232.66650926549468</v>
      </c>
      <c r="AS295">
        <f t="shared" si="250"/>
        <v>2743.6594324852799</v>
      </c>
      <c r="AT295">
        <f t="shared" si="251"/>
        <v>45.066829446460375</v>
      </c>
      <c r="AU295">
        <f t="shared" si="252"/>
        <v>45.539435907009548</v>
      </c>
      <c r="AW295">
        <f t="shared" si="279"/>
        <v>16.52525</v>
      </c>
      <c r="AX295">
        <f t="shared" si="253"/>
        <v>29.252159090909092</v>
      </c>
      <c r="AY295">
        <f t="shared" si="254"/>
        <v>90.49201265822785</v>
      </c>
      <c r="AZ295">
        <f t="shared" si="255"/>
        <v>57.902151898734182</v>
      </c>
      <c r="BA295">
        <f t="shared" si="256"/>
        <v>46.092168874172188</v>
      </c>
      <c r="BB295">
        <f t="shared" si="257"/>
        <v>3281.7494950331129</v>
      </c>
      <c r="BC295">
        <f t="shared" si="258"/>
        <v>8.9279197080291972</v>
      </c>
      <c r="BD295">
        <f t="shared" si="259"/>
        <v>9.0215449438202242</v>
      </c>
      <c r="BF295">
        <f t="shared" si="280"/>
        <v>0</v>
      </c>
      <c r="BG295">
        <f t="shared" si="260"/>
        <v>0</v>
      </c>
      <c r="BH295">
        <f t="shared" si="261"/>
        <v>0</v>
      </c>
      <c r="BI295">
        <f t="shared" si="262"/>
        <v>0</v>
      </c>
      <c r="BJ295">
        <f t="shared" si="263"/>
        <v>0</v>
      </c>
      <c r="BK295">
        <f t="shared" si="264"/>
        <v>3030</v>
      </c>
      <c r="BL295">
        <f t="shared" si="265"/>
        <v>0</v>
      </c>
      <c r="BM295">
        <f t="shared" si="266"/>
        <v>0</v>
      </c>
    </row>
    <row r="296" spans="1:65" hidden="1" x14ac:dyDescent="0.35">
      <c r="A296" s="9">
        <v>5</v>
      </c>
      <c r="B296" s="16">
        <f t="shared" ref="B296:I296" si="285">V296+AE296+AN296+AW296+BF296+B166</f>
        <v>697.56640437070962</v>
      </c>
      <c r="C296" s="16">
        <f t="shared" si="285"/>
        <v>1232.5564042867877</v>
      </c>
      <c r="D296" s="16">
        <f t="shared" si="285"/>
        <v>3818.2480518921029</v>
      </c>
      <c r="E296" s="16">
        <f t="shared" si="285"/>
        <v>2475.4017232525225</v>
      </c>
      <c r="F296" s="16">
        <f t="shared" si="285"/>
        <v>1998.0506699595526</v>
      </c>
      <c r="G296" s="16">
        <f t="shared" si="285"/>
        <v>10631.751726331431</v>
      </c>
      <c r="H296" s="16">
        <f t="shared" si="285"/>
        <v>398.82238555331497</v>
      </c>
      <c r="I296" s="16">
        <f t="shared" si="285"/>
        <v>404.2274582124374</v>
      </c>
      <c r="J296" s="16">
        <f t="shared" si="236"/>
        <v>21656.62482385886</v>
      </c>
      <c r="L296" s="9">
        <v>5</v>
      </c>
      <c r="M296" s="9">
        <f t="shared" ref="M296:T296" si="286">M101</f>
        <v>149.69108349115126</v>
      </c>
      <c r="N296" s="9">
        <f t="shared" si="286"/>
        <v>264.49176406331236</v>
      </c>
      <c r="O296" s="9">
        <f t="shared" si="286"/>
        <v>819.36172016209093</v>
      </c>
      <c r="P296" s="9">
        <f t="shared" si="286"/>
        <v>531.23452186333373</v>
      </c>
      <c r="Q296" s="9">
        <f t="shared" si="286"/>
        <v>428.8143068430723</v>
      </c>
      <c r="R296" s="9">
        <f t="shared" si="286"/>
        <v>291.50368890382077</v>
      </c>
      <c r="S296" s="9">
        <f t="shared" si="286"/>
        <v>85.537761994943551</v>
      </c>
      <c r="T296" s="9">
        <f t="shared" si="286"/>
        <v>86.663258863298083</v>
      </c>
      <c r="V296">
        <f t="shared" si="269"/>
        <v>276.11043830794284</v>
      </c>
      <c r="W296">
        <f t="shared" si="270"/>
        <v>488.75668858532146</v>
      </c>
      <c r="X296">
        <f t="shared" si="271"/>
        <v>1511.9764771141856</v>
      </c>
      <c r="Y296">
        <f t="shared" si="272"/>
        <v>967.45214382430368</v>
      </c>
      <c r="Z296">
        <f t="shared" si="273"/>
        <v>770.12625832658512</v>
      </c>
      <c r="AA296">
        <f t="shared" si="274"/>
        <v>641.06904683649987</v>
      </c>
      <c r="AB296">
        <f t="shared" si="275"/>
        <v>149.17122728927322</v>
      </c>
      <c r="AC296">
        <f t="shared" si="276"/>
        <v>150.73555490252841</v>
      </c>
      <c r="AE296">
        <f t="shared" si="277"/>
        <v>224.0745924133231</v>
      </c>
      <c r="AF296">
        <f t="shared" si="239"/>
        <v>396.64547438042626</v>
      </c>
      <c r="AG296">
        <f t="shared" si="240"/>
        <v>1227.028992181884</v>
      </c>
      <c r="AH296">
        <f t="shared" si="241"/>
        <v>785.12585809976758</v>
      </c>
      <c r="AI296">
        <f t="shared" si="242"/>
        <v>624.98806093258429</v>
      </c>
      <c r="AJ296">
        <f t="shared" si="243"/>
        <v>1159.5148637341968</v>
      </c>
      <c r="AK296">
        <f t="shared" si="244"/>
        <v>121.05837852229264</v>
      </c>
      <c r="AL296">
        <f t="shared" si="245"/>
        <v>122.32789254171597</v>
      </c>
      <c r="AN296">
        <f t="shared" si="278"/>
        <v>134.98868120452778</v>
      </c>
      <c r="AO296">
        <f t="shared" si="246"/>
        <v>238.95011440473561</v>
      </c>
      <c r="AP296">
        <f t="shared" si="247"/>
        <v>739.19592431446495</v>
      </c>
      <c r="AQ296">
        <f t="shared" si="248"/>
        <v>472.98135421336281</v>
      </c>
      <c r="AR296">
        <f t="shared" si="249"/>
        <v>376.50995235659906</v>
      </c>
      <c r="AS296">
        <f t="shared" si="250"/>
        <v>2161.2230897482841</v>
      </c>
      <c r="AT296">
        <f t="shared" si="251"/>
        <v>72.928888052330478</v>
      </c>
      <c r="AU296">
        <f t="shared" si="252"/>
        <v>73.693678122489388</v>
      </c>
      <c r="AW296">
        <f t="shared" si="279"/>
        <v>49.971144322835499</v>
      </c>
      <c r="AX296">
        <f t="shared" si="253"/>
        <v>88.456384241470644</v>
      </c>
      <c r="AY296">
        <f t="shared" si="254"/>
        <v>273.64121115312389</v>
      </c>
      <c r="AZ296">
        <f t="shared" si="255"/>
        <v>175.09186179539734</v>
      </c>
      <c r="BA296">
        <f t="shared" si="256"/>
        <v>139.37933906983341</v>
      </c>
      <c r="BB296">
        <f t="shared" si="257"/>
        <v>3012.7044637591962</v>
      </c>
      <c r="BC296">
        <f t="shared" si="258"/>
        <v>26.997374577244784</v>
      </c>
      <c r="BD296">
        <f t="shared" si="259"/>
        <v>27.280490425414886</v>
      </c>
      <c r="BF296">
        <f t="shared" si="280"/>
        <v>8.2626249999999999</v>
      </c>
      <c r="BG296">
        <f t="shared" si="260"/>
        <v>14.626079545454546</v>
      </c>
      <c r="BH296">
        <f t="shared" si="261"/>
        <v>45.246006329113925</v>
      </c>
      <c r="BI296">
        <f t="shared" si="262"/>
        <v>28.951075949367091</v>
      </c>
      <c r="BJ296">
        <f t="shared" si="263"/>
        <v>23.046084437086094</v>
      </c>
      <c r="BK296">
        <f t="shared" si="264"/>
        <v>3155.8747475165565</v>
      </c>
      <c r="BL296">
        <f t="shared" si="265"/>
        <v>4.4639598540145986</v>
      </c>
      <c r="BM296">
        <f t="shared" si="266"/>
        <v>4.5107724719101121</v>
      </c>
    </row>
    <row r="297" spans="1:65" hidden="1" x14ac:dyDescent="0.35">
      <c r="A297" s="9">
        <v>6</v>
      </c>
      <c r="B297" s="16">
        <f t="shared" ref="B297:I297" si="287">V297+AE297+AN297+AW297+BF297+B167</f>
        <v>842.9924000376775</v>
      </c>
      <c r="C297" s="16">
        <f t="shared" si="287"/>
        <v>1489.5703858963038</v>
      </c>
      <c r="D297" s="16">
        <f t="shared" si="287"/>
        <v>4614.2762187093213</v>
      </c>
      <c r="E297" s="16">
        <f t="shared" si="287"/>
        <v>2990.7263508093092</v>
      </c>
      <c r="F297" s="16">
        <f t="shared" si="287"/>
        <v>2413.4187963767445</v>
      </c>
      <c r="G297" s="16">
        <f t="shared" si="287"/>
        <v>9287.9776572848077</v>
      </c>
      <c r="H297" s="16">
        <f t="shared" si="287"/>
        <v>481.83888286338998</v>
      </c>
      <c r="I297" s="16">
        <f t="shared" si="287"/>
        <v>488.54725523204576</v>
      </c>
      <c r="J297" s="16">
        <f t="shared" si="236"/>
        <v>22609.347947209597</v>
      </c>
      <c r="L297" s="9">
        <v>6</v>
      </c>
      <c r="M297" s="9">
        <f t="shared" ref="M297:T297" si="288">M102</f>
        <v>153.27269372951355</v>
      </c>
      <c r="N297" s="9">
        <f t="shared" si="288"/>
        <v>270.82017313109537</v>
      </c>
      <c r="O297" s="9">
        <f t="shared" si="288"/>
        <v>838.96632357207409</v>
      </c>
      <c r="P297" s="9">
        <f t="shared" si="288"/>
        <v>543.94519879947666</v>
      </c>
      <c r="Q297" s="9">
        <f t="shared" si="288"/>
        <v>439.07440835296728</v>
      </c>
      <c r="R297" s="9">
        <f t="shared" si="288"/>
        <v>298.4784035785263</v>
      </c>
      <c r="S297" s="9">
        <f t="shared" si="288"/>
        <v>87.584396416864863</v>
      </c>
      <c r="T297" s="9">
        <f t="shared" si="288"/>
        <v>88.736822685507832</v>
      </c>
      <c r="V297">
        <f t="shared" si="269"/>
        <v>286.84815614417573</v>
      </c>
      <c r="W297">
        <f t="shared" si="270"/>
        <v>507.764051888072</v>
      </c>
      <c r="X297">
        <f t="shared" si="271"/>
        <v>1570.7760534205572</v>
      </c>
      <c r="Y297">
        <f t="shared" si="272"/>
        <v>1005.0755969762563</v>
      </c>
      <c r="Z297">
        <f t="shared" si="273"/>
        <v>800.07586295168039</v>
      </c>
      <c r="AA297">
        <f t="shared" si="274"/>
        <v>597.96495475843597</v>
      </c>
      <c r="AB297">
        <f t="shared" si="275"/>
        <v>154.97237902309632</v>
      </c>
      <c r="AC297">
        <f t="shared" si="276"/>
        <v>156.59754210717796</v>
      </c>
      <c r="AE297">
        <f t="shared" si="277"/>
        <v>250.09251536063294</v>
      </c>
      <c r="AF297">
        <f t="shared" si="239"/>
        <v>442.70108148287386</v>
      </c>
      <c r="AG297">
        <f t="shared" si="240"/>
        <v>1369.5027346480347</v>
      </c>
      <c r="AH297">
        <f t="shared" si="241"/>
        <v>876.28900096203563</v>
      </c>
      <c r="AI297">
        <f t="shared" si="242"/>
        <v>697.5571596295847</v>
      </c>
      <c r="AJ297">
        <f t="shared" si="243"/>
        <v>900.29195528534842</v>
      </c>
      <c r="AK297">
        <f t="shared" si="244"/>
        <v>135.11480290578294</v>
      </c>
      <c r="AL297">
        <f t="shared" si="245"/>
        <v>136.53172372212219</v>
      </c>
      <c r="AN297">
        <f t="shared" si="278"/>
        <v>179.53163680892544</v>
      </c>
      <c r="AO297">
        <f t="shared" si="246"/>
        <v>317.79779439258095</v>
      </c>
      <c r="AP297">
        <f t="shared" si="247"/>
        <v>983.11245824817445</v>
      </c>
      <c r="AQ297">
        <f t="shared" si="248"/>
        <v>629.05360615656514</v>
      </c>
      <c r="AR297">
        <f t="shared" si="249"/>
        <v>500.74900664459165</v>
      </c>
      <c r="AS297">
        <f t="shared" si="250"/>
        <v>1660.3689767412407</v>
      </c>
      <c r="AT297">
        <f t="shared" si="251"/>
        <v>96.993633287311553</v>
      </c>
      <c r="AU297">
        <f t="shared" si="252"/>
        <v>98.010785332102685</v>
      </c>
      <c r="AW297">
        <f t="shared" si="279"/>
        <v>92.479912763681639</v>
      </c>
      <c r="AX297">
        <f t="shared" si="253"/>
        <v>163.70324932310314</v>
      </c>
      <c r="AY297">
        <f t="shared" si="254"/>
        <v>506.41856773379442</v>
      </c>
      <c r="AZ297">
        <f t="shared" si="255"/>
        <v>324.03660800438007</v>
      </c>
      <c r="BA297">
        <f t="shared" si="256"/>
        <v>257.94464571321623</v>
      </c>
      <c r="BB297">
        <f t="shared" si="257"/>
        <v>2586.9637767537401</v>
      </c>
      <c r="BC297">
        <f t="shared" si="258"/>
        <v>49.963131314787631</v>
      </c>
      <c r="BD297">
        <f t="shared" si="259"/>
        <v>50.487084273952135</v>
      </c>
      <c r="BF297">
        <f t="shared" si="280"/>
        <v>29.11688466141775</v>
      </c>
      <c r="BG297">
        <f t="shared" si="260"/>
        <v>51.541231893462594</v>
      </c>
      <c r="BH297">
        <f t="shared" si="261"/>
        <v>159.44360874111891</v>
      </c>
      <c r="BI297">
        <f t="shared" si="262"/>
        <v>102.02146887238221</v>
      </c>
      <c r="BJ297">
        <f t="shared" si="263"/>
        <v>81.212711753459757</v>
      </c>
      <c r="BK297">
        <f t="shared" si="264"/>
        <v>3084.2896056378768</v>
      </c>
      <c r="BL297">
        <f t="shared" si="265"/>
        <v>15.730667215629691</v>
      </c>
      <c r="BM297">
        <f t="shared" si="266"/>
        <v>15.895631448662501</v>
      </c>
    </row>
    <row r="298" spans="1:65" hidden="1" x14ac:dyDescent="0.35">
      <c r="A298" s="9">
        <v>7</v>
      </c>
      <c r="B298" s="16">
        <f t="shared" ref="B298:I298" si="289">V298+AE298+AN298+AW298+BF298+B168</f>
        <v>981.48848429117788</v>
      </c>
      <c r="C298" s="16">
        <f t="shared" si="289"/>
        <v>1734.3512729005888</v>
      </c>
      <c r="D298" s="16">
        <f t="shared" si="289"/>
        <v>5372.3656030999073</v>
      </c>
      <c r="E298" s="16">
        <f t="shared" si="289"/>
        <v>3481.3168475234538</v>
      </c>
      <c r="F298" s="16">
        <f t="shared" si="289"/>
        <v>2808.7339192662644</v>
      </c>
      <c r="G298" s="16">
        <f t="shared" si="289"/>
        <v>7989.7738319536456</v>
      </c>
      <c r="H298" s="16">
        <f t="shared" si="289"/>
        <v>561.0102699028912</v>
      </c>
      <c r="I298" s="16">
        <f t="shared" si="289"/>
        <v>569.09524318707804</v>
      </c>
      <c r="J298" s="16">
        <f t="shared" si="236"/>
        <v>23498.135472125006</v>
      </c>
      <c r="L298" s="9">
        <v>7</v>
      </c>
      <c r="M298" s="9">
        <f t="shared" ref="M298:T298" si="290">M103</f>
        <v>156.93999999999988</v>
      </c>
      <c r="N298" s="9">
        <f t="shared" si="290"/>
        <v>277.29999999999984</v>
      </c>
      <c r="O298" s="9">
        <f t="shared" si="290"/>
        <v>859.0399999999994</v>
      </c>
      <c r="P298" s="9">
        <f t="shared" si="290"/>
        <v>556.9599999999997</v>
      </c>
      <c r="Q298" s="9">
        <f t="shared" si="290"/>
        <v>449.57999999999959</v>
      </c>
      <c r="R298" s="9">
        <f t="shared" si="290"/>
        <v>305.61999999999972</v>
      </c>
      <c r="S298" s="9">
        <f t="shared" si="290"/>
        <v>89.679999999999922</v>
      </c>
      <c r="T298" s="9">
        <f t="shared" si="290"/>
        <v>90.859999999999928</v>
      </c>
      <c r="V298">
        <f t="shared" si="269"/>
        <v>295.77713563922435</v>
      </c>
      <c r="W298">
        <f t="shared" si="270"/>
        <v>523.56967835112869</v>
      </c>
      <c r="X298">
        <f t="shared" si="271"/>
        <v>1619.671006627982</v>
      </c>
      <c r="Y298">
        <f t="shared" si="272"/>
        <v>1036.3614853605766</v>
      </c>
      <c r="Z298">
        <f t="shared" si="273"/>
        <v>824.98054099042724</v>
      </c>
      <c r="AA298">
        <f t="shared" si="274"/>
        <v>583.05089710286052</v>
      </c>
      <c r="AB298">
        <f t="shared" si="275"/>
        <v>159.79634307849233</v>
      </c>
      <c r="AC298">
        <f t="shared" si="276"/>
        <v>161.47209406960093</v>
      </c>
      <c r="AE298">
        <f t="shared" si="277"/>
        <v>268.47033575240437</v>
      </c>
      <c r="AF298">
        <f t="shared" si="239"/>
        <v>475.23256668547299</v>
      </c>
      <c r="AG298">
        <f t="shared" si="240"/>
        <v>1470.1393940342959</v>
      </c>
      <c r="AH298">
        <f t="shared" si="241"/>
        <v>940.68229896914613</v>
      </c>
      <c r="AI298">
        <f t="shared" si="242"/>
        <v>748.81651129063255</v>
      </c>
      <c r="AJ298">
        <f t="shared" si="243"/>
        <v>749.12845502189214</v>
      </c>
      <c r="AK298">
        <f t="shared" si="244"/>
        <v>145.04359096443963</v>
      </c>
      <c r="AL298">
        <f t="shared" si="245"/>
        <v>146.56463291465008</v>
      </c>
      <c r="AN298">
        <f t="shared" si="278"/>
        <v>214.81207608477916</v>
      </c>
      <c r="AO298">
        <f t="shared" si="246"/>
        <v>380.24943793772741</v>
      </c>
      <c r="AP298">
        <f t="shared" si="247"/>
        <v>1176.3075964481045</v>
      </c>
      <c r="AQ298">
        <f t="shared" si="248"/>
        <v>752.67130355930033</v>
      </c>
      <c r="AR298">
        <f t="shared" si="249"/>
        <v>599.15308313708817</v>
      </c>
      <c r="AS298">
        <f t="shared" si="250"/>
        <v>1280.3304660132944</v>
      </c>
      <c r="AT298">
        <f t="shared" si="251"/>
        <v>116.05421809654725</v>
      </c>
      <c r="AU298">
        <f t="shared" si="252"/>
        <v>117.27125452711246</v>
      </c>
      <c r="AW298">
        <f t="shared" si="279"/>
        <v>136.00577478630353</v>
      </c>
      <c r="AX298">
        <f t="shared" si="253"/>
        <v>240.75052185784205</v>
      </c>
      <c r="AY298">
        <f t="shared" si="254"/>
        <v>744.76551299098446</v>
      </c>
      <c r="AZ298">
        <f t="shared" si="255"/>
        <v>476.54510708047269</v>
      </c>
      <c r="BA298">
        <f t="shared" si="256"/>
        <v>379.34682617890394</v>
      </c>
      <c r="BB298">
        <f t="shared" si="257"/>
        <v>2123.6663767474902</v>
      </c>
      <c r="BC298">
        <f t="shared" si="258"/>
        <v>73.478382301049592</v>
      </c>
      <c r="BD298">
        <f t="shared" si="259"/>
        <v>74.248934803027424</v>
      </c>
      <c r="BF298">
        <f t="shared" si="280"/>
        <v>60.798398712549698</v>
      </c>
      <c r="BG298">
        <f t="shared" si="260"/>
        <v>107.62224060828287</v>
      </c>
      <c r="BH298">
        <f t="shared" si="261"/>
        <v>332.93108823745672</v>
      </c>
      <c r="BI298">
        <f t="shared" si="262"/>
        <v>213.02903843838112</v>
      </c>
      <c r="BJ298">
        <f t="shared" si="263"/>
        <v>169.57867873333799</v>
      </c>
      <c r="BK298">
        <f t="shared" si="264"/>
        <v>2835.6266911958087</v>
      </c>
      <c r="BL298">
        <f t="shared" si="265"/>
        <v>32.846899265208663</v>
      </c>
      <c r="BM298">
        <f t="shared" si="266"/>
        <v>33.191357861307317</v>
      </c>
    </row>
    <row r="299" spans="1:65" hidden="1" x14ac:dyDescent="0.35">
      <c r="A299" s="9">
        <v>8</v>
      </c>
      <c r="B299" s="16">
        <f t="shared" ref="B299:I299" si="291">V299+AE299+AN299+AW299+BF299+B169</f>
        <v>1107.7230935426473</v>
      </c>
      <c r="C299" s="16">
        <f t="shared" si="291"/>
        <v>1957.463081629224</v>
      </c>
      <c r="D299" s="16">
        <f t="shared" si="291"/>
        <v>6063.3238609498585</v>
      </c>
      <c r="E299" s="16">
        <f t="shared" si="291"/>
        <v>3928.4661516368565</v>
      </c>
      <c r="F299" s="16">
        <f t="shared" si="291"/>
        <v>3169.0768978942933</v>
      </c>
      <c r="G299" s="16">
        <f t="shared" si="291"/>
        <v>6826.2640117091341</v>
      </c>
      <c r="H299" s="16">
        <f t="shared" si="291"/>
        <v>633.42140271602364</v>
      </c>
      <c r="I299" s="16">
        <f t="shared" si="291"/>
        <v>642.92876480983114</v>
      </c>
      <c r="J299" s="16">
        <f t="shared" si="236"/>
        <v>24328.66726488787</v>
      </c>
      <c r="L299" s="9">
        <v>8</v>
      </c>
      <c r="M299" s="9">
        <f t="shared" ref="M299:T299" si="292">M104</f>
        <v>160.69505272391049</v>
      </c>
      <c r="N299" s="9">
        <f t="shared" si="292"/>
        <v>283.93486759487951</v>
      </c>
      <c r="O299" s="9">
        <f t="shared" si="292"/>
        <v>879.59397280456278</v>
      </c>
      <c r="P299" s="9">
        <f t="shared" si="292"/>
        <v>570.28620214801333</v>
      </c>
      <c r="Q299" s="9">
        <f t="shared" si="292"/>
        <v>460.33695554744276</v>
      </c>
      <c r="R299" s="9">
        <f t="shared" si="292"/>
        <v>312.93247109393093</v>
      </c>
      <c r="S299" s="9">
        <f t="shared" si="292"/>
        <v>91.825744413663131</v>
      </c>
      <c r="T299" s="9">
        <f t="shared" si="292"/>
        <v>93.03397789279029</v>
      </c>
      <c r="V299">
        <f t="shared" si="269"/>
        <v>303.88692781961208</v>
      </c>
      <c r="W299">
        <f t="shared" si="270"/>
        <v>537.92522099374594</v>
      </c>
      <c r="X299">
        <f t="shared" si="271"/>
        <v>1664.0801028076612</v>
      </c>
      <c r="Y299">
        <f t="shared" si="272"/>
        <v>1064.7770566043387</v>
      </c>
      <c r="Z299">
        <f t="shared" si="273"/>
        <v>847.60034466739864</v>
      </c>
      <c r="AA299">
        <f t="shared" si="274"/>
        <v>582.39068166401273</v>
      </c>
      <c r="AB299">
        <f t="shared" si="275"/>
        <v>164.17773358304171</v>
      </c>
      <c r="AC299">
        <f t="shared" si="276"/>
        <v>165.89943130446332</v>
      </c>
      <c r="AE299">
        <f t="shared" si="277"/>
        <v>282.12373569581433</v>
      </c>
      <c r="AF299">
        <f t="shared" si="239"/>
        <v>499.40112251830084</v>
      </c>
      <c r="AG299">
        <f t="shared" si="240"/>
        <v>1544.905200331139</v>
      </c>
      <c r="AH299">
        <f t="shared" si="241"/>
        <v>988.52189216486124</v>
      </c>
      <c r="AI299">
        <f t="shared" si="242"/>
        <v>786.89852614052984</v>
      </c>
      <c r="AJ299">
        <f t="shared" si="243"/>
        <v>666.08967606237638</v>
      </c>
      <c r="AK299">
        <f t="shared" si="244"/>
        <v>152.41996702146599</v>
      </c>
      <c r="AL299">
        <f t="shared" si="245"/>
        <v>154.0183634921255</v>
      </c>
      <c r="AN299">
        <f t="shared" si="278"/>
        <v>241.64120591859177</v>
      </c>
      <c r="AO299">
        <f t="shared" si="246"/>
        <v>427.74100231160025</v>
      </c>
      <c r="AP299">
        <f t="shared" si="247"/>
        <v>1323.2234952412002</v>
      </c>
      <c r="AQ299">
        <f t="shared" si="248"/>
        <v>846.67680126422329</v>
      </c>
      <c r="AR299">
        <f t="shared" si="249"/>
        <v>673.98479721386025</v>
      </c>
      <c r="AS299">
        <f t="shared" si="250"/>
        <v>1014.7294605175932</v>
      </c>
      <c r="AT299">
        <f t="shared" si="251"/>
        <v>130.54890453049345</v>
      </c>
      <c r="AU299">
        <f t="shared" si="252"/>
        <v>131.91794372088128</v>
      </c>
      <c r="AW299">
        <f t="shared" si="279"/>
        <v>175.40892543554133</v>
      </c>
      <c r="AX299">
        <f t="shared" si="253"/>
        <v>310.49997989778473</v>
      </c>
      <c r="AY299">
        <f t="shared" si="254"/>
        <v>960.53655471954448</v>
      </c>
      <c r="AZ299">
        <f t="shared" si="255"/>
        <v>614.60820531988645</v>
      </c>
      <c r="BA299">
        <f t="shared" si="256"/>
        <v>489.24995465799611</v>
      </c>
      <c r="BB299">
        <f t="shared" si="257"/>
        <v>1701.9984213803923</v>
      </c>
      <c r="BC299">
        <f t="shared" si="258"/>
        <v>94.766300198798433</v>
      </c>
      <c r="BD299">
        <f t="shared" si="259"/>
        <v>95.760094665069957</v>
      </c>
      <c r="BF299">
        <f t="shared" si="280"/>
        <v>98.40208674942663</v>
      </c>
      <c r="BG299">
        <f t="shared" si="260"/>
        <v>174.18638123306246</v>
      </c>
      <c r="BH299">
        <f t="shared" si="261"/>
        <v>538.84830061422053</v>
      </c>
      <c r="BI299">
        <f t="shared" si="262"/>
        <v>344.78707275942691</v>
      </c>
      <c r="BJ299">
        <f t="shared" si="263"/>
        <v>274.46275245612094</v>
      </c>
      <c r="BK299">
        <f t="shared" si="264"/>
        <v>2479.6465339716497</v>
      </c>
      <c r="BL299">
        <f t="shared" si="265"/>
        <v>53.16264078312912</v>
      </c>
      <c r="BM299">
        <f t="shared" si="266"/>
        <v>53.72014633216736</v>
      </c>
    </row>
    <row r="300" spans="1:65" hidden="1" x14ac:dyDescent="0.35">
      <c r="A300" s="9">
        <v>9</v>
      </c>
      <c r="B300" s="16">
        <f t="shared" ref="B300:I300" si="293">V300+AE300+AN300+AW300+BF300+B170</f>
        <v>1218.8241964932959</v>
      </c>
      <c r="C300" s="16">
        <f t="shared" si="293"/>
        <v>2153.8208991671181</v>
      </c>
      <c r="D300" s="16">
        <f t="shared" si="293"/>
        <v>6671.4268963367895</v>
      </c>
      <c r="E300" s="16">
        <f t="shared" si="293"/>
        <v>4322.1199050619998</v>
      </c>
      <c r="F300" s="16">
        <f t="shared" si="293"/>
        <v>3486.4429317107483</v>
      </c>
      <c r="G300" s="16">
        <f t="shared" si="293"/>
        <v>5851.5428315754434</v>
      </c>
      <c r="H300" s="16">
        <f t="shared" si="293"/>
        <v>697.49410533973037</v>
      </c>
      <c r="I300" s="16">
        <f t="shared" si="293"/>
        <v>708.44892881811791</v>
      </c>
      <c r="J300" s="16">
        <f t="shared" si="236"/>
        <v>25110.120694503243</v>
      </c>
      <c r="L300" s="9">
        <v>9</v>
      </c>
      <c r="M300" s="9">
        <f t="shared" ref="M300:T300" si="294">M105</f>
        <v>164.53995138231423</v>
      </c>
      <c r="N300" s="9">
        <f t="shared" si="294"/>
        <v>290.72848552514171</v>
      </c>
      <c r="O300" s="9">
        <f t="shared" si="294"/>
        <v>900.63973388214106</v>
      </c>
      <c r="P300" s="9">
        <f t="shared" si="294"/>
        <v>583.93125603347619</v>
      </c>
      <c r="Q300" s="9">
        <f t="shared" si="294"/>
        <v>471.35128929820831</v>
      </c>
      <c r="R300" s="9">
        <f t="shared" si="294"/>
        <v>320.41990532345397</v>
      </c>
      <c r="S300" s="9">
        <f t="shared" si="294"/>
        <v>94.022829361322408</v>
      </c>
      <c r="T300" s="9">
        <f t="shared" si="294"/>
        <v>95.259971852918767</v>
      </c>
      <c r="V300">
        <f t="shared" si="269"/>
        <v>311.67434631737308</v>
      </c>
      <c r="W300">
        <f t="shared" si="270"/>
        <v>551.7101140999921</v>
      </c>
      <c r="X300">
        <f t="shared" si="271"/>
        <v>1706.7238857019779</v>
      </c>
      <c r="Y300">
        <f t="shared" si="272"/>
        <v>1092.0630758026184</v>
      </c>
      <c r="Z300">
        <f t="shared" si="273"/>
        <v>869.32098480855552</v>
      </c>
      <c r="AA300">
        <f t="shared" si="274"/>
        <v>589.02001249365412</v>
      </c>
      <c r="AB300">
        <f t="shared" si="275"/>
        <v>168.38495871312034</v>
      </c>
      <c r="AC300">
        <f t="shared" si="276"/>
        <v>170.15077672882228</v>
      </c>
      <c r="AE300">
        <f t="shared" si="277"/>
        <v>293.00533175771318</v>
      </c>
      <c r="AF300">
        <f t="shared" si="239"/>
        <v>518.66317175602342</v>
      </c>
      <c r="AG300">
        <f t="shared" si="240"/>
        <v>1604.4926515694001</v>
      </c>
      <c r="AH300">
        <f t="shared" si="241"/>
        <v>1026.6494743846001</v>
      </c>
      <c r="AI300">
        <f t="shared" si="242"/>
        <v>817.24943540396418</v>
      </c>
      <c r="AJ300">
        <f t="shared" si="243"/>
        <v>624.24017886319461</v>
      </c>
      <c r="AK300">
        <f t="shared" si="244"/>
        <v>158.29885030225384</v>
      </c>
      <c r="AL300">
        <f t="shared" si="245"/>
        <v>159.9588973982944</v>
      </c>
      <c r="AN300">
        <f t="shared" si="278"/>
        <v>261.88247080720305</v>
      </c>
      <c r="AO300">
        <f t="shared" si="246"/>
        <v>463.57106241495052</v>
      </c>
      <c r="AP300">
        <f t="shared" si="247"/>
        <v>1434.0643477861695</v>
      </c>
      <c r="AQ300">
        <f t="shared" si="248"/>
        <v>917.59934671454221</v>
      </c>
      <c r="AR300">
        <f t="shared" si="249"/>
        <v>730.44166167719516</v>
      </c>
      <c r="AS300">
        <f t="shared" si="250"/>
        <v>840.4095682899848</v>
      </c>
      <c r="AT300">
        <f t="shared" si="251"/>
        <v>141.4844357759797</v>
      </c>
      <c r="AU300">
        <f t="shared" si="252"/>
        <v>142.96815360650339</v>
      </c>
      <c r="AW300">
        <f t="shared" si="279"/>
        <v>208.52506567706652</v>
      </c>
      <c r="AX300">
        <f t="shared" si="253"/>
        <v>369.12049110469252</v>
      </c>
      <c r="AY300">
        <f t="shared" si="254"/>
        <v>1141.8800249803726</v>
      </c>
      <c r="AZ300">
        <f t="shared" si="255"/>
        <v>730.64250329205493</v>
      </c>
      <c r="BA300">
        <f t="shared" si="256"/>
        <v>581.61737593592818</v>
      </c>
      <c r="BB300">
        <f t="shared" si="257"/>
        <v>1358.3639409489926</v>
      </c>
      <c r="BC300">
        <f t="shared" si="258"/>
        <v>112.65760236464595</v>
      </c>
      <c r="BD300">
        <f t="shared" si="259"/>
        <v>113.8390191929756</v>
      </c>
      <c r="BF300">
        <f t="shared" si="280"/>
        <v>136.90550609248396</v>
      </c>
      <c r="BG300">
        <f t="shared" si="260"/>
        <v>242.34318056542361</v>
      </c>
      <c r="BH300">
        <f t="shared" si="261"/>
        <v>749.69242766688251</v>
      </c>
      <c r="BI300">
        <f t="shared" si="262"/>
        <v>479.69763903965662</v>
      </c>
      <c r="BJ300">
        <f t="shared" si="263"/>
        <v>381.85635355705853</v>
      </c>
      <c r="BK300">
        <f t="shared" si="264"/>
        <v>2090.8224776760212</v>
      </c>
      <c r="BL300">
        <f t="shared" si="265"/>
        <v>73.964470490963777</v>
      </c>
      <c r="BM300">
        <f t="shared" si="266"/>
        <v>74.740120498618666</v>
      </c>
    </row>
    <row r="301" spans="1:65" hidden="1" x14ac:dyDescent="0.35">
      <c r="A301" s="9">
        <v>10</v>
      </c>
      <c r="B301" s="16">
        <f t="shared" ref="B301:I301" si="295">V301+AE301+AN301+AW301+BF301+B171</f>
        <v>1314.4362352118569</v>
      </c>
      <c r="C301" s="16">
        <f t="shared" si="295"/>
        <v>2322.7926411325716</v>
      </c>
      <c r="D301" s="16">
        <f t="shared" si="295"/>
        <v>7194.7301103075906</v>
      </c>
      <c r="E301" s="16">
        <f t="shared" si="295"/>
        <v>4661.0641619151274</v>
      </c>
      <c r="F301" s="16">
        <f t="shared" si="295"/>
        <v>3759.8835184706968</v>
      </c>
      <c r="G301" s="16">
        <f t="shared" si="295"/>
        <v>5082.35386649673</v>
      </c>
      <c r="H301" s="16">
        <f t="shared" si="295"/>
        <v>753.01728546826769</v>
      </c>
      <c r="I301" s="16">
        <f t="shared" si="295"/>
        <v>765.43308495050667</v>
      </c>
      <c r="J301" s="16">
        <f t="shared" si="236"/>
        <v>25853.71090395335</v>
      </c>
      <c r="L301" s="9">
        <v>10</v>
      </c>
      <c r="M301" s="9">
        <f t="shared" ref="M301:T301" si="296">M106</f>
        <v>168.47684568988578</v>
      </c>
      <c r="N301" s="9">
        <f t="shared" si="296"/>
        <v>297.68465215882077</v>
      </c>
      <c r="O301" s="9">
        <f t="shared" si="296"/>
        <v>922.18905009200637</v>
      </c>
      <c r="P301" s="9">
        <f t="shared" si="296"/>
        <v>597.90279071899329</v>
      </c>
      <c r="Q301" s="9">
        <f t="shared" si="296"/>
        <v>482.62915945749222</v>
      </c>
      <c r="R301" s="9">
        <f t="shared" si="296"/>
        <v>328.08648897504071</v>
      </c>
      <c r="S301" s="9">
        <f t="shared" si="296"/>
        <v>96.272483251363298</v>
      </c>
      <c r="T301" s="9">
        <f t="shared" si="296"/>
        <v>97.539226452039145</v>
      </c>
      <c r="V301">
        <f t="shared" si="269"/>
        <v>319.38988483270685</v>
      </c>
      <c r="W301">
        <f t="shared" si="270"/>
        <v>565.36776890839633</v>
      </c>
      <c r="X301">
        <f t="shared" si="271"/>
        <v>1748.974054927535</v>
      </c>
      <c r="Y301">
        <f t="shared" si="272"/>
        <v>1119.0972376516311</v>
      </c>
      <c r="Z301">
        <f t="shared" si="273"/>
        <v>890.84113755686155</v>
      </c>
      <c r="AA301">
        <f t="shared" si="274"/>
        <v>599.46063269738056</v>
      </c>
      <c r="AB301">
        <f t="shared" si="275"/>
        <v>172.55335001546717</v>
      </c>
      <c r="AC301">
        <f t="shared" si="276"/>
        <v>174.36288108318064</v>
      </c>
      <c r="AE301">
        <f t="shared" si="277"/>
        <v>302.33983903754313</v>
      </c>
      <c r="AF301">
        <f t="shared" si="239"/>
        <v>535.18664292800781</v>
      </c>
      <c r="AG301">
        <f t="shared" si="240"/>
        <v>1655.6082686356888</v>
      </c>
      <c r="AH301">
        <f t="shared" si="241"/>
        <v>1059.3562750936092</v>
      </c>
      <c r="AI301">
        <f t="shared" si="242"/>
        <v>843.28521010625991</v>
      </c>
      <c r="AJ301">
        <f t="shared" si="243"/>
        <v>606.63009567842437</v>
      </c>
      <c r="AK301">
        <f t="shared" si="244"/>
        <v>163.3419045076871</v>
      </c>
      <c r="AL301">
        <f t="shared" si="245"/>
        <v>165.05483706355835</v>
      </c>
      <c r="AN301">
        <f t="shared" si="278"/>
        <v>277.44390128245811</v>
      </c>
      <c r="AO301">
        <f t="shared" si="246"/>
        <v>491.11711708548694</v>
      </c>
      <c r="AP301">
        <f t="shared" si="247"/>
        <v>1519.278499677785</v>
      </c>
      <c r="AQ301">
        <f t="shared" si="248"/>
        <v>972.12441054957117</v>
      </c>
      <c r="AR301">
        <f t="shared" si="249"/>
        <v>773.84554854057978</v>
      </c>
      <c r="AS301">
        <f t="shared" si="250"/>
        <v>732.32487357658988</v>
      </c>
      <c r="AT301">
        <f t="shared" si="251"/>
        <v>149.89164303911679</v>
      </c>
      <c r="AU301">
        <f t="shared" si="252"/>
        <v>151.46352550239891</v>
      </c>
      <c r="AW301">
        <f t="shared" si="279"/>
        <v>235.20376824213474</v>
      </c>
      <c r="AX301">
        <f t="shared" si="253"/>
        <v>416.34577675982155</v>
      </c>
      <c r="AY301">
        <f t="shared" si="254"/>
        <v>1287.972186383271</v>
      </c>
      <c r="AZ301">
        <f t="shared" si="255"/>
        <v>824.12092500329857</v>
      </c>
      <c r="BA301">
        <f t="shared" si="256"/>
        <v>656.02951880656178</v>
      </c>
      <c r="BB301">
        <f t="shared" si="257"/>
        <v>1099.3867546194888</v>
      </c>
      <c r="BC301">
        <f t="shared" si="258"/>
        <v>127.07101907031283</v>
      </c>
      <c r="BD301">
        <f t="shared" si="259"/>
        <v>128.40358639973948</v>
      </c>
      <c r="BF301">
        <f t="shared" si="280"/>
        <v>172.71528588477526</v>
      </c>
      <c r="BG301">
        <f t="shared" si="260"/>
        <v>305.73183583505806</v>
      </c>
      <c r="BH301">
        <f t="shared" si="261"/>
        <v>945.78622632362749</v>
      </c>
      <c r="BI301">
        <f t="shared" si="262"/>
        <v>605.17007116585569</v>
      </c>
      <c r="BJ301">
        <f t="shared" si="263"/>
        <v>481.73686474649332</v>
      </c>
      <c r="BK301">
        <f t="shared" si="264"/>
        <v>1724.5932093125068</v>
      </c>
      <c r="BL301">
        <f t="shared" si="265"/>
        <v>93.311036427804879</v>
      </c>
      <c r="BM301">
        <f t="shared" si="266"/>
        <v>94.289569845797146</v>
      </c>
    </row>
    <row r="302" spans="1:65" hidden="1" x14ac:dyDescent="0.35">
      <c r="A302" s="9">
        <v>11</v>
      </c>
      <c r="B302" s="16">
        <f t="shared" ref="B302:I302" si="297">V302+AE302+AN302+AW302+BF302+B172</f>
        <v>1396.0042668778624</v>
      </c>
      <c r="C302" s="16">
        <f t="shared" si="297"/>
        <v>2466.932614905541</v>
      </c>
      <c r="D302" s="16">
        <f t="shared" si="297"/>
        <v>7641.1479578805101</v>
      </c>
      <c r="E302" s="16">
        <f t="shared" si="297"/>
        <v>4950.408046257473</v>
      </c>
      <c r="F302" s="16">
        <f t="shared" si="297"/>
        <v>3993.4967814413967</v>
      </c>
      <c r="G302" s="16">
        <f t="shared" si="297"/>
        <v>4507.5988093491014</v>
      </c>
      <c r="H302" s="16">
        <f t="shared" si="297"/>
        <v>800.7600459246911</v>
      </c>
      <c r="I302" s="16">
        <f t="shared" si="297"/>
        <v>814.64537567314028</v>
      </c>
      <c r="J302" s="16">
        <f t="shared" si="236"/>
        <v>26570.993898309713</v>
      </c>
      <c r="L302" s="9">
        <v>11</v>
      </c>
      <c r="M302" s="9">
        <f t="shared" ref="M302:T302" si="298">M107</f>
        <v>172.50793679682903</v>
      </c>
      <c r="N302" s="9">
        <f t="shared" si="298"/>
        <v>304.80725674627689</v>
      </c>
      <c r="O302" s="9">
        <f t="shared" si="298"/>
        <v>944.25396983527469</v>
      </c>
      <c r="P302" s="9">
        <f t="shared" si="298"/>
        <v>612.2086178052881</v>
      </c>
      <c r="Q302" s="9">
        <f t="shared" si="298"/>
        <v>494.17687157587852</v>
      </c>
      <c r="R302" s="9">
        <f t="shared" si="298"/>
        <v>335.93650849908812</v>
      </c>
      <c r="S302" s="9">
        <f t="shared" si="298"/>
        <v>98.575963883902304</v>
      </c>
      <c r="T302" s="9">
        <f t="shared" si="298"/>
        <v>99.873016040269448</v>
      </c>
      <c r="V302">
        <f t="shared" si="269"/>
        <v>327.16092703209983</v>
      </c>
      <c r="W302">
        <f t="shared" si="270"/>
        <v>579.12367352217291</v>
      </c>
      <c r="X302">
        <f t="shared" si="271"/>
        <v>1791.5281614660198</v>
      </c>
      <c r="Y302">
        <f t="shared" si="272"/>
        <v>1146.3258766035819</v>
      </c>
      <c r="Z302">
        <f t="shared" si="273"/>
        <v>912.51610098450965</v>
      </c>
      <c r="AA302">
        <f t="shared" si="274"/>
        <v>611.97739800831346</v>
      </c>
      <c r="AB302">
        <f t="shared" si="275"/>
        <v>176.75172769833958</v>
      </c>
      <c r="AC302">
        <f t="shared" si="276"/>
        <v>178.60528627899598</v>
      </c>
      <c r="AE302">
        <f t="shared" si="277"/>
        <v>310.86486193512502</v>
      </c>
      <c r="AF302">
        <f t="shared" si="239"/>
        <v>550.27720591820207</v>
      </c>
      <c r="AG302">
        <f t="shared" si="240"/>
        <v>1702.2911617816121</v>
      </c>
      <c r="AH302">
        <f t="shared" si="241"/>
        <v>1089.22675637262</v>
      </c>
      <c r="AI302">
        <f t="shared" si="242"/>
        <v>867.06317383156079</v>
      </c>
      <c r="AJ302">
        <f t="shared" si="243"/>
        <v>603.04536418790246</v>
      </c>
      <c r="AK302">
        <f t="shared" si="244"/>
        <v>167.94762726157714</v>
      </c>
      <c r="AL302">
        <f t="shared" si="245"/>
        <v>169.7088590733695</v>
      </c>
      <c r="AN302">
        <f t="shared" si="278"/>
        <v>289.89187016000062</v>
      </c>
      <c r="AO302">
        <f t="shared" si="246"/>
        <v>513.15188000674743</v>
      </c>
      <c r="AP302">
        <f t="shared" si="247"/>
        <v>1587.4433841567368</v>
      </c>
      <c r="AQ302">
        <f t="shared" si="248"/>
        <v>1015.74034282159</v>
      </c>
      <c r="AR302">
        <f t="shared" si="249"/>
        <v>808.56537932341985</v>
      </c>
      <c r="AS302">
        <f t="shared" si="250"/>
        <v>669.47748462750712</v>
      </c>
      <c r="AT302">
        <f t="shared" si="251"/>
        <v>156.61677377340195</v>
      </c>
      <c r="AU302">
        <f t="shared" si="252"/>
        <v>158.25918128297863</v>
      </c>
      <c r="AW302">
        <f t="shared" si="279"/>
        <v>256.32383476229643</v>
      </c>
      <c r="AX302">
        <f t="shared" si="253"/>
        <v>453.73144692265419</v>
      </c>
      <c r="AY302">
        <f t="shared" si="254"/>
        <v>1403.625343030528</v>
      </c>
      <c r="AZ302">
        <f t="shared" si="255"/>
        <v>898.12266777643504</v>
      </c>
      <c r="BA302">
        <f t="shared" si="256"/>
        <v>714.93753367357078</v>
      </c>
      <c r="BB302">
        <f t="shared" si="257"/>
        <v>915.85581409803945</v>
      </c>
      <c r="BC302">
        <f t="shared" si="258"/>
        <v>138.48133105471479</v>
      </c>
      <c r="BD302">
        <f t="shared" si="259"/>
        <v>139.9335559510692</v>
      </c>
      <c r="BF302">
        <f t="shared" si="280"/>
        <v>203.959527063455</v>
      </c>
      <c r="BG302">
        <f t="shared" si="260"/>
        <v>361.03880629743981</v>
      </c>
      <c r="BH302">
        <f t="shared" si="261"/>
        <v>1116.8792063534493</v>
      </c>
      <c r="BI302">
        <f t="shared" si="262"/>
        <v>714.64549808457707</v>
      </c>
      <c r="BJ302">
        <f t="shared" si="263"/>
        <v>568.88319177652761</v>
      </c>
      <c r="BK302">
        <f t="shared" si="264"/>
        <v>1411.9899819659977</v>
      </c>
      <c r="BL302">
        <f t="shared" si="265"/>
        <v>110.19102774905886</v>
      </c>
      <c r="BM302">
        <f t="shared" si="266"/>
        <v>111.34657812276834</v>
      </c>
    </row>
    <row r="303" spans="1:65" hidden="1" x14ac:dyDescent="0.35">
      <c r="A303" s="9">
        <v>12</v>
      </c>
      <c r="B303" s="16">
        <f t="shared" ref="B303:I303" si="299">V303+AE303+AN303+AW303+BF303+B173</f>
        <v>1465.9122668747166</v>
      </c>
      <c r="C303" s="16">
        <f t="shared" si="299"/>
        <v>2590.4567326828937</v>
      </c>
      <c r="D303" s="16">
        <f t="shared" si="299"/>
        <v>8023.7351953385023</v>
      </c>
      <c r="E303" s="16">
        <f t="shared" si="299"/>
        <v>5198.557544875659</v>
      </c>
      <c r="F303" s="16">
        <f t="shared" si="299"/>
        <v>4194.0135686925696</v>
      </c>
      <c r="G303" s="16">
        <f t="shared" si="299"/>
        <v>4100.5402245568439</v>
      </c>
      <c r="H303" s="16">
        <f t="shared" si="299"/>
        <v>842.00599981588562</v>
      </c>
      <c r="I303" s="16">
        <f t="shared" si="299"/>
        <v>857.36740071300369</v>
      </c>
      <c r="J303" s="16">
        <f t="shared" si="236"/>
        <v>27272.588933550076</v>
      </c>
      <c r="L303" s="9">
        <v>12</v>
      </c>
      <c r="M303" s="9">
        <f t="shared" ref="M303:T303" si="300">M108</f>
        <v>176.63547851955832</v>
      </c>
      <c r="N303" s="9">
        <f t="shared" si="300"/>
        <v>312.10028159470835</v>
      </c>
      <c r="O303" s="9">
        <f t="shared" si="300"/>
        <v>966.8468297912666</v>
      </c>
      <c r="P303" s="9">
        <f t="shared" si="300"/>
        <v>626.85673579873333</v>
      </c>
      <c r="Q303" s="9">
        <f t="shared" si="300"/>
        <v>506.0008820748248</v>
      </c>
      <c r="R303" s="9">
        <f t="shared" si="300"/>
        <v>343.97435290650827</v>
      </c>
      <c r="S303" s="9">
        <f t="shared" si="300"/>
        <v>100.93455915403332</v>
      </c>
      <c r="T303" s="9">
        <f t="shared" si="300"/>
        <v>102.26264545869167</v>
      </c>
      <c r="V303">
        <f t="shared" si="269"/>
        <v>335.05335269209797</v>
      </c>
      <c r="W303">
        <f t="shared" si="270"/>
        <v>593.0944449791516</v>
      </c>
      <c r="X303">
        <f t="shared" si="271"/>
        <v>1834.7469619518624</v>
      </c>
      <c r="Y303">
        <f t="shared" si="272"/>
        <v>1173.979826130196</v>
      </c>
      <c r="Z303">
        <f t="shared" si="273"/>
        <v>934.52962673132038</v>
      </c>
      <c r="AA303">
        <f t="shared" si="274"/>
        <v>625.70681580153393</v>
      </c>
      <c r="AB303">
        <f t="shared" si="275"/>
        <v>181.01568392254512</v>
      </c>
      <c r="AC303">
        <f t="shared" si="276"/>
        <v>182.91395772465836</v>
      </c>
      <c r="AE303">
        <f t="shared" si="277"/>
        <v>319.0128944836124</v>
      </c>
      <c r="AF303">
        <f t="shared" si="239"/>
        <v>564.70043972018743</v>
      </c>
      <c r="AG303">
        <f t="shared" si="240"/>
        <v>1746.909661623816</v>
      </c>
      <c r="AH303">
        <f t="shared" si="241"/>
        <v>1117.776316488101</v>
      </c>
      <c r="AI303">
        <f t="shared" si="242"/>
        <v>889.78963740803522</v>
      </c>
      <c r="AJ303">
        <f t="shared" si="243"/>
        <v>607.5113810981079</v>
      </c>
      <c r="AK303">
        <f t="shared" si="244"/>
        <v>172.34967747995836</v>
      </c>
      <c r="AL303">
        <f t="shared" si="245"/>
        <v>174.15707267618274</v>
      </c>
      <c r="AN303">
        <f t="shared" si="278"/>
        <v>300.37836604756279</v>
      </c>
      <c r="AO303">
        <f t="shared" si="246"/>
        <v>531.71454296247475</v>
      </c>
      <c r="AP303">
        <f t="shared" si="247"/>
        <v>1644.8672729691743</v>
      </c>
      <c r="AQ303">
        <f t="shared" si="248"/>
        <v>1052.4835495971051</v>
      </c>
      <c r="AR303">
        <f t="shared" si="249"/>
        <v>837.81427657749043</v>
      </c>
      <c r="AS303">
        <f t="shared" si="250"/>
        <v>636.26142440770468</v>
      </c>
      <c r="AT303">
        <f t="shared" si="251"/>
        <v>162.28220051748951</v>
      </c>
      <c r="AU303">
        <f t="shared" si="252"/>
        <v>163.98402017817409</v>
      </c>
      <c r="AW303">
        <f t="shared" si="279"/>
        <v>273.10785246114852</v>
      </c>
      <c r="AX303">
        <f t="shared" si="253"/>
        <v>483.44166346470081</v>
      </c>
      <c r="AY303">
        <f t="shared" si="254"/>
        <v>1495.5343635936324</v>
      </c>
      <c r="AZ303">
        <f t="shared" si="255"/>
        <v>956.93150529901243</v>
      </c>
      <c r="BA303">
        <f t="shared" si="256"/>
        <v>761.75145649849537</v>
      </c>
      <c r="BB303">
        <f t="shared" si="257"/>
        <v>792.66664936277334</v>
      </c>
      <c r="BC303">
        <f t="shared" si="258"/>
        <v>147.54905241405834</v>
      </c>
      <c r="BD303">
        <f t="shared" si="259"/>
        <v>149.0963686170239</v>
      </c>
      <c r="BF303">
        <f t="shared" si="280"/>
        <v>230.1416809128757</v>
      </c>
      <c r="BG303">
        <f t="shared" si="260"/>
        <v>407.385126610047</v>
      </c>
      <c r="BH303">
        <f t="shared" si="261"/>
        <v>1260.2522746919885</v>
      </c>
      <c r="BI303">
        <f t="shared" si="262"/>
        <v>806.38408293050611</v>
      </c>
      <c r="BJ303">
        <f t="shared" si="263"/>
        <v>641.91036272504914</v>
      </c>
      <c r="BK303">
        <f t="shared" si="264"/>
        <v>1163.9228980320186</v>
      </c>
      <c r="BL303">
        <f t="shared" si="265"/>
        <v>124.33617940188681</v>
      </c>
      <c r="BM303">
        <f t="shared" si="266"/>
        <v>125.64006703691877</v>
      </c>
    </row>
    <row r="304" spans="1:65" hidden="1" x14ac:dyDescent="0.35">
      <c r="A304" s="9">
        <v>13</v>
      </c>
      <c r="B304" s="16">
        <f t="shared" ref="B304:I304" si="301">V304+AE304+AN304+AW304+BF304+B174</f>
        <v>1526.7947915206569</v>
      </c>
      <c r="C304" s="16">
        <f t="shared" si="301"/>
        <v>2698.0244366139868</v>
      </c>
      <c r="D304" s="16">
        <f t="shared" si="301"/>
        <v>8356.9176938426353</v>
      </c>
      <c r="E304" s="16">
        <f t="shared" si="301"/>
        <v>5414.798486888425</v>
      </c>
      <c r="F304" s="16">
        <f t="shared" si="301"/>
        <v>4368.8691751928418</v>
      </c>
      <c r="G304" s="16">
        <f t="shared" si="301"/>
        <v>3828.8784668582348</v>
      </c>
      <c r="H304" s="16">
        <f t="shared" si="301"/>
        <v>878.18091666440921</v>
      </c>
      <c r="I304" s="16">
        <f t="shared" si="301"/>
        <v>895.0230859889781</v>
      </c>
      <c r="J304" s="16">
        <f t="shared" si="236"/>
        <v>27967.487053570167</v>
      </c>
      <c r="L304" s="9">
        <v>13</v>
      </c>
      <c r="M304" s="9">
        <f t="shared" ref="M304:T304" si="302">M109</f>
        <v>180.86177860082583</v>
      </c>
      <c r="N304" s="9">
        <f t="shared" si="302"/>
        <v>319.56780429469228</v>
      </c>
      <c r="O304" s="9">
        <f t="shared" si="302"/>
        <v>989.98026181504667</v>
      </c>
      <c r="P304" s="9">
        <f t="shared" si="302"/>
        <v>641.85533458338193</v>
      </c>
      <c r="Q304" s="9">
        <f t="shared" si="302"/>
        <v>518.10780185650094</v>
      </c>
      <c r="R304" s="9">
        <f t="shared" si="302"/>
        <v>352.2045162226608</v>
      </c>
      <c r="S304" s="9">
        <f t="shared" si="302"/>
        <v>103.34958777190047</v>
      </c>
      <c r="T304" s="9">
        <f t="shared" si="302"/>
        <v>104.70945076889917</v>
      </c>
      <c r="V304">
        <f t="shared" si="269"/>
        <v>343.10234199448996</v>
      </c>
      <c r="W304">
        <f t="shared" si="270"/>
        <v>607.34235745216085</v>
      </c>
      <c r="X304">
        <f t="shared" si="271"/>
        <v>1878.8231025148189</v>
      </c>
      <c r="Y304">
        <f t="shared" si="272"/>
        <v>1202.1823526407411</v>
      </c>
      <c r="Z304">
        <f t="shared" si="273"/>
        <v>956.97983923595746</v>
      </c>
      <c r="AA304">
        <f t="shared" si="274"/>
        <v>640.2213168821861</v>
      </c>
      <c r="AB304">
        <f t="shared" si="275"/>
        <v>185.36422510785496</v>
      </c>
      <c r="AC304">
        <f t="shared" si="276"/>
        <v>187.30810115630734</v>
      </c>
      <c r="AE304">
        <f t="shared" si="277"/>
        <v>327.03312358785519</v>
      </c>
      <c r="AF304">
        <f t="shared" si="239"/>
        <v>578.89744234966952</v>
      </c>
      <c r="AG304">
        <f t="shared" si="240"/>
        <v>1790.8283117878395</v>
      </c>
      <c r="AH304">
        <f t="shared" si="241"/>
        <v>1145.8780713091487</v>
      </c>
      <c r="AI304">
        <f t="shared" si="242"/>
        <v>912.15963206967785</v>
      </c>
      <c r="AJ304">
        <f t="shared" si="243"/>
        <v>616.60909844982098</v>
      </c>
      <c r="AK304">
        <f t="shared" si="244"/>
        <v>176.68268070125174</v>
      </c>
      <c r="AL304">
        <f t="shared" si="245"/>
        <v>178.53551520042058</v>
      </c>
      <c r="AN304">
        <f t="shared" si="278"/>
        <v>309.69563026558762</v>
      </c>
      <c r="AO304">
        <f t="shared" si="246"/>
        <v>548.20749134133109</v>
      </c>
      <c r="AP304">
        <f t="shared" si="247"/>
        <v>1695.888467296495</v>
      </c>
      <c r="AQ304">
        <f t="shared" si="248"/>
        <v>1085.1299330426029</v>
      </c>
      <c r="AR304">
        <f t="shared" si="249"/>
        <v>863.80195699276283</v>
      </c>
      <c r="AS304">
        <f t="shared" si="250"/>
        <v>621.88640275290629</v>
      </c>
      <c r="AT304">
        <f t="shared" si="251"/>
        <v>167.31593899872394</v>
      </c>
      <c r="AU304">
        <f t="shared" si="252"/>
        <v>169.07054642717841</v>
      </c>
      <c r="AW304">
        <f t="shared" si="279"/>
        <v>286.74310925435566</v>
      </c>
      <c r="AX304">
        <f t="shared" si="253"/>
        <v>507.57810321358778</v>
      </c>
      <c r="AY304">
        <f t="shared" si="254"/>
        <v>1570.2008182814034</v>
      </c>
      <c r="AZ304">
        <f t="shared" si="255"/>
        <v>1004.707527448059</v>
      </c>
      <c r="BA304">
        <f t="shared" si="256"/>
        <v>799.78286653799296</v>
      </c>
      <c r="BB304">
        <f t="shared" si="257"/>
        <v>714.4640368852389</v>
      </c>
      <c r="BC304">
        <f t="shared" si="258"/>
        <v>154.91562646577393</v>
      </c>
      <c r="BD304">
        <f t="shared" si="259"/>
        <v>156.54019439759901</v>
      </c>
      <c r="BF304">
        <f t="shared" si="280"/>
        <v>251.62476668701208</v>
      </c>
      <c r="BG304">
        <f t="shared" si="260"/>
        <v>445.41339503737385</v>
      </c>
      <c r="BH304">
        <f t="shared" si="261"/>
        <v>1377.8933191428105</v>
      </c>
      <c r="BI304">
        <f t="shared" si="262"/>
        <v>881.65779411475921</v>
      </c>
      <c r="BJ304">
        <f t="shared" si="263"/>
        <v>701.83090961177231</v>
      </c>
      <c r="BK304">
        <f t="shared" si="264"/>
        <v>978.29477369739607</v>
      </c>
      <c r="BL304">
        <f t="shared" si="265"/>
        <v>135.94261590797257</v>
      </c>
      <c r="BM304">
        <f t="shared" si="266"/>
        <v>137.36821782697135</v>
      </c>
    </row>
    <row r="305" spans="1:65" hidden="1" x14ac:dyDescent="0.35">
      <c r="A305" s="9">
        <v>14</v>
      </c>
      <c r="B305" s="16">
        <f t="shared" ref="B305:I305" si="303">V305+AE305+AN305+AW305+BF305+B175</f>
        <v>1581.1067762786788</v>
      </c>
      <c r="C305" s="16">
        <f t="shared" si="303"/>
        <v>2793.9774313488197</v>
      </c>
      <c r="D305" s="16">
        <f t="shared" si="303"/>
        <v>8654.1369354301187</v>
      </c>
      <c r="E305" s="16">
        <f t="shared" si="303"/>
        <v>5607.785519239932</v>
      </c>
      <c r="F305" s="16">
        <f t="shared" si="303"/>
        <v>4524.997072701879</v>
      </c>
      <c r="G305" s="16">
        <f t="shared" si="303"/>
        <v>3661.2836428232335</v>
      </c>
      <c r="H305" s="16">
        <f t="shared" si="303"/>
        <v>910.61943302474128</v>
      </c>
      <c r="I305" s="16">
        <f t="shared" si="303"/>
        <v>928.94399584445546</v>
      </c>
      <c r="J305" s="16">
        <f t="shared" si="236"/>
        <v>28662.850806691862</v>
      </c>
      <c r="L305" s="9">
        <v>14</v>
      </c>
      <c r="M305" s="9">
        <f t="shared" ref="M305:T305" si="304">M110</f>
        <v>185.18919999999972</v>
      </c>
      <c r="N305" s="9">
        <f t="shared" si="304"/>
        <v>327.21399999999954</v>
      </c>
      <c r="O305" s="9">
        <f t="shared" si="304"/>
        <v>1013.6671999999985</v>
      </c>
      <c r="P305" s="9">
        <f t="shared" si="304"/>
        <v>657.21279999999899</v>
      </c>
      <c r="Q305" s="9">
        <f t="shared" si="304"/>
        <v>530.50439999999912</v>
      </c>
      <c r="R305" s="9">
        <f t="shared" si="304"/>
        <v>360.63159999999942</v>
      </c>
      <c r="S305" s="9">
        <f t="shared" si="304"/>
        <v>105.82239999999985</v>
      </c>
      <c r="T305" s="9">
        <f t="shared" si="304"/>
        <v>107.21479999999984</v>
      </c>
      <c r="V305">
        <f t="shared" si="269"/>
        <v>351.32777892646584</v>
      </c>
      <c r="W305">
        <f t="shared" si="270"/>
        <v>621.90260856644954</v>
      </c>
      <c r="X305">
        <f t="shared" si="271"/>
        <v>1923.8654675602988</v>
      </c>
      <c r="Y305">
        <f t="shared" si="272"/>
        <v>1231.0031268298592</v>
      </c>
      <c r="Z305">
        <f t="shared" si="273"/>
        <v>979.92219884519091</v>
      </c>
      <c r="AA305">
        <f t="shared" si="274"/>
        <v>655.31139371499091</v>
      </c>
      <c r="AB305">
        <f t="shared" si="275"/>
        <v>189.80809376292154</v>
      </c>
      <c r="AC305">
        <f t="shared" si="276"/>
        <v>191.79857173704772</v>
      </c>
      <c r="AE305">
        <f t="shared" si="277"/>
        <v>335.0677327911726</v>
      </c>
      <c r="AF305">
        <f t="shared" si="239"/>
        <v>593.11989990091513</v>
      </c>
      <c r="AG305">
        <f t="shared" si="240"/>
        <v>1834.8257071513292</v>
      </c>
      <c r="AH305">
        <f t="shared" si="241"/>
        <v>1174.0302119749449</v>
      </c>
      <c r="AI305">
        <f t="shared" si="242"/>
        <v>934.56973565281771</v>
      </c>
      <c r="AJ305">
        <f t="shared" si="243"/>
        <v>628.41520766600354</v>
      </c>
      <c r="AK305">
        <f t="shared" si="244"/>
        <v>181.02345290455335</v>
      </c>
      <c r="AL305">
        <f t="shared" si="245"/>
        <v>182.92180817836396</v>
      </c>
      <c r="AN305">
        <f t="shared" si="278"/>
        <v>318.36437692672143</v>
      </c>
      <c r="AO305">
        <f t="shared" si="246"/>
        <v>563.55246684550025</v>
      </c>
      <c r="AP305">
        <f t="shared" si="247"/>
        <v>1743.3583895421675</v>
      </c>
      <c r="AQ305">
        <f t="shared" si="248"/>
        <v>1115.5040021758759</v>
      </c>
      <c r="AR305">
        <f t="shared" si="249"/>
        <v>887.98079453122045</v>
      </c>
      <c r="AS305">
        <f t="shared" si="250"/>
        <v>619.24775060136358</v>
      </c>
      <c r="AT305">
        <f t="shared" si="251"/>
        <v>171.99930984998784</v>
      </c>
      <c r="AU305">
        <f t="shared" si="252"/>
        <v>173.80303081379947</v>
      </c>
      <c r="AW305">
        <f t="shared" si="279"/>
        <v>298.21936975997164</v>
      </c>
      <c r="AX305">
        <f t="shared" si="253"/>
        <v>527.89279727745941</v>
      </c>
      <c r="AY305">
        <f t="shared" si="254"/>
        <v>1633.0446427889492</v>
      </c>
      <c r="AZ305">
        <f t="shared" si="255"/>
        <v>1044.9187302453308</v>
      </c>
      <c r="BA305">
        <f t="shared" si="256"/>
        <v>831.79241176537789</v>
      </c>
      <c r="BB305">
        <f t="shared" si="257"/>
        <v>668.17521981907271</v>
      </c>
      <c r="BC305">
        <f t="shared" si="258"/>
        <v>161.11578273224893</v>
      </c>
      <c r="BD305">
        <f t="shared" si="259"/>
        <v>162.80537041238873</v>
      </c>
      <c r="BF305">
        <f t="shared" si="280"/>
        <v>269.18393797068387</v>
      </c>
      <c r="BG305">
        <f t="shared" si="260"/>
        <v>476.49574912548076</v>
      </c>
      <c r="BH305">
        <f t="shared" si="261"/>
        <v>1474.0470687121069</v>
      </c>
      <c r="BI305">
        <f t="shared" si="262"/>
        <v>943.18266078140891</v>
      </c>
      <c r="BJ305">
        <f t="shared" si="263"/>
        <v>750.80688807488264</v>
      </c>
      <c r="BK305">
        <f t="shared" si="264"/>
        <v>846.37940529131743</v>
      </c>
      <c r="BL305">
        <f t="shared" si="265"/>
        <v>145.42912118687326</v>
      </c>
      <c r="BM305">
        <f t="shared" si="266"/>
        <v>146.95420611228519</v>
      </c>
    </row>
    <row r="306" spans="1:65" hidden="1" x14ac:dyDescent="0.35">
      <c r="A306" s="9">
        <v>15</v>
      </c>
      <c r="B306" s="16">
        <f t="shared" ref="B306:I306" si="305">V306+AE306+AN306+AW306+BF306+B176</f>
        <v>1630.9172448354354</v>
      </c>
      <c r="C306" s="16">
        <f t="shared" si="305"/>
        <v>2881.9746684094657</v>
      </c>
      <c r="D306" s="16">
        <f t="shared" si="305"/>
        <v>8926.720674431097</v>
      </c>
      <c r="E306" s="16">
        <f t="shared" si="305"/>
        <v>5784.8169419648057</v>
      </c>
      <c r="F306" s="16">
        <f t="shared" si="305"/>
        <v>4668.2491118567659</v>
      </c>
      <c r="G306" s="16">
        <f t="shared" si="305"/>
        <v>3570.7422487825884</v>
      </c>
      <c r="H306" s="16">
        <f t="shared" si="305"/>
        <v>940.4524366177011</v>
      </c>
      <c r="I306" s="16">
        <f t="shared" si="305"/>
        <v>960.25646118342775</v>
      </c>
      <c r="J306" s="16">
        <f t="shared" si="236"/>
        <v>29364.129788081289</v>
      </c>
      <c r="L306" s="9">
        <v>15</v>
      </c>
      <c r="M306" s="9">
        <f t="shared" ref="M306:T306" si="306">M111</f>
        <v>189.62016221421425</v>
      </c>
      <c r="N306" s="9">
        <f t="shared" si="306"/>
        <v>335.04314376195754</v>
      </c>
      <c r="O306" s="9">
        <f t="shared" si="306"/>
        <v>1037.9208879093833</v>
      </c>
      <c r="P306" s="9">
        <f t="shared" si="306"/>
        <v>672.937718534655</v>
      </c>
      <c r="Q306" s="9">
        <f t="shared" si="306"/>
        <v>543.19760754598212</v>
      </c>
      <c r="R306" s="9">
        <f t="shared" si="306"/>
        <v>369.26031589083823</v>
      </c>
      <c r="S306" s="9">
        <f t="shared" si="306"/>
        <v>108.35437840812243</v>
      </c>
      <c r="T306" s="9">
        <f t="shared" si="306"/>
        <v>109.78009391349246</v>
      </c>
      <c r="V306">
        <f t="shared" si="269"/>
        <v>359.74195426323257</v>
      </c>
      <c r="W306">
        <f t="shared" si="270"/>
        <v>636.79695482867885</v>
      </c>
      <c r="X306">
        <f t="shared" si="271"/>
        <v>1969.9413611826797</v>
      </c>
      <c r="Y306">
        <f t="shared" si="272"/>
        <v>1260.4852138453084</v>
      </c>
      <c r="Z306">
        <f t="shared" si="273"/>
        <v>1003.3909869457734</v>
      </c>
      <c r="AA306">
        <f t="shared" si="274"/>
        <v>670.87667193034258</v>
      </c>
      <c r="AB306">
        <f t="shared" si="275"/>
        <v>194.35393009313947</v>
      </c>
      <c r="AC306">
        <f t="shared" si="276"/>
        <v>196.39207930672598</v>
      </c>
      <c r="AE306">
        <f t="shared" si="277"/>
        <v>343.19775585881922</v>
      </c>
      <c r="AF306">
        <f t="shared" si="239"/>
        <v>607.51125423368239</v>
      </c>
      <c r="AG306">
        <f t="shared" si="240"/>
        <v>1879.3455873558141</v>
      </c>
      <c r="AH306">
        <f t="shared" si="241"/>
        <v>1202.5166694024019</v>
      </c>
      <c r="AI306">
        <f t="shared" si="242"/>
        <v>957.24596724900425</v>
      </c>
      <c r="AJ306">
        <f t="shared" si="243"/>
        <v>641.86330069049723</v>
      </c>
      <c r="AK306">
        <f t="shared" si="244"/>
        <v>185.41577333373743</v>
      </c>
      <c r="AL306">
        <f t="shared" si="245"/>
        <v>187.36018995770584</v>
      </c>
      <c r="AN306">
        <f t="shared" si="278"/>
        <v>326.71605485894702</v>
      </c>
      <c r="AO306">
        <f t="shared" si="246"/>
        <v>578.33618337320775</v>
      </c>
      <c r="AP306">
        <f t="shared" si="247"/>
        <v>1789.0920483467482</v>
      </c>
      <c r="AQ306">
        <f t="shared" si="248"/>
        <v>1144.7671070754104</v>
      </c>
      <c r="AR306">
        <f t="shared" si="249"/>
        <v>911.27526509201903</v>
      </c>
      <c r="AS306">
        <f t="shared" si="250"/>
        <v>623.8314791336835</v>
      </c>
      <c r="AT306">
        <f t="shared" si="251"/>
        <v>176.5113813772706</v>
      </c>
      <c r="AU306">
        <f t="shared" si="252"/>
        <v>178.36241949608169</v>
      </c>
      <c r="AW306">
        <f t="shared" si="279"/>
        <v>308.29187334334654</v>
      </c>
      <c r="AX306">
        <f t="shared" si="253"/>
        <v>545.72263206147977</v>
      </c>
      <c r="AY306">
        <f t="shared" si="254"/>
        <v>1688.2015161655581</v>
      </c>
      <c r="AZ306">
        <f t="shared" si="255"/>
        <v>1080.2113662106035</v>
      </c>
      <c r="BA306">
        <f t="shared" si="256"/>
        <v>859.88660314829917</v>
      </c>
      <c r="BB306">
        <f t="shared" si="257"/>
        <v>643.71148521021814</v>
      </c>
      <c r="BC306">
        <f t="shared" si="258"/>
        <v>166.5575462911184</v>
      </c>
      <c r="BD306">
        <f t="shared" si="259"/>
        <v>168.30420061309411</v>
      </c>
      <c r="BF306">
        <f t="shared" si="280"/>
        <v>283.70165386532778</v>
      </c>
      <c r="BG306">
        <f t="shared" si="260"/>
        <v>502.19427320147003</v>
      </c>
      <c r="BH306">
        <f t="shared" si="261"/>
        <v>1553.5458557505281</v>
      </c>
      <c r="BI306">
        <f t="shared" si="262"/>
        <v>994.05069551336976</v>
      </c>
      <c r="BJ306">
        <f t="shared" si="263"/>
        <v>791.29964992013026</v>
      </c>
      <c r="BK306">
        <f t="shared" si="264"/>
        <v>757.27731255519518</v>
      </c>
      <c r="BL306">
        <f t="shared" si="265"/>
        <v>153.2724519595611</v>
      </c>
      <c r="BM306">
        <f t="shared" si="266"/>
        <v>154.87978826233694</v>
      </c>
    </row>
    <row r="307" spans="1:65" hidden="1" x14ac:dyDescent="0.35">
      <c r="A307" s="9">
        <v>16</v>
      </c>
      <c r="B307" s="16">
        <f t="shared" ref="B307:I307" si="307">V307+AE307+AN307+AW307+BF307+B177</f>
        <v>1677.8555795411148</v>
      </c>
      <c r="C307" s="16">
        <f t="shared" si="307"/>
        <v>2964.8973084910385</v>
      </c>
      <c r="D307" s="16">
        <f t="shared" si="307"/>
        <v>9183.5889894522406</v>
      </c>
      <c r="E307" s="16">
        <f t="shared" si="307"/>
        <v>5951.6451601138315</v>
      </c>
      <c r="F307" s="16">
        <f t="shared" si="307"/>
        <v>4803.242976667736</v>
      </c>
      <c r="G307" s="16">
        <f t="shared" si="307"/>
        <v>3535.6735450178262</v>
      </c>
      <c r="H307" s="16">
        <f t="shared" si="307"/>
        <v>968.57673923782795</v>
      </c>
      <c r="I307" s="16">
        <f t="shared" si="307"/>
        <v>989.85168126040037</v>
      </c>
      <c r="J307" s="16">
        <f t="shared" si="236"/>
        <v>30075.331979782015</v>
      </c>
      <c r="L307" s="9">
        <v>16</v>
      </c>
      <c r="M307" s="9">
        <f t="shared" ref="M307:T307" si="308">M112</f>
        <v>194.15714263113063</v>
      </c>
      <c r="N307" s="9">
        <f t="shared" si="308"/>
        <v>343.05961291966696</v>
      </c>
      <c r="O307" s="9">
        <f t="shared" si="308"/>
        <v>1062.7548859809256</v>
      </c>
      <c r="P307" s="9">
        <f t="shared" si="308"/>
        <v>689.03888211950118</v>
      </c>
      <c r="Q307" s="9">
        <f t="shared" si="308"/>
        <v>556.19452137188546</v>
      </c>
      <c r="R307" s="9">
        <f t="shared" si="308"/>
        <v>378.09548828167539</v>
      </c>
      <c r="S307" s="9">
        <f t="shared" si="308"/>
        <v>110.94693864636037</v>
      </c>
      <c r="T307" s="9">
        <f t="shared" si="308"/>
        <v>112.40676678644407</v>
      </c>
      <c r="V307">
        <f t="shared" si="269"/>
        <v>368.35341837254521</v>
      </c>
      <c r="W307">
        <f t="shared" si="270"/>
        <v>652.04053166601966</v>
      </c>
      <c r="X307">
        <f t="shared" si="271"/>
        <v>2017.097605063153</v>
      </c>
      <c r="Y307">
        <f t="shared" si="272"/>
        <v>1290.6585729731835</v>
      </c>
      <c r="Z307">
        <f t="shared" si="273"/>
        <v>1027.4100521932166</v>
      </c>
      <c r="AA307">
        <f t="shared" si="274"/>
        <v>686.87144852591541</v>
      </c>
      <c r="AB307">
        <f t="shared" si="275"/>
        <v>199.00635351405705</v>
      </c>
      <c r="AC307">
        <f t="shared" si="276"/>
        <v>201.09329172373984</v>
      </c>
      <c r="AE307">
        <f t="shared" si="277"/>
        <v>351.4698550610259</v>
      </c>
      <c r="AF307">
        <f t="shared" si="239"/>
        <v>622.15410453118056</v>
      </c>
      <c r="AG307">
        <f t="shared" si="240"/>
        <v>1924.6434742692468</v>
      </c>
      <c r="AH307">
        <f t="shared" si="241"/>
        <v>1231.5009416238552</v>
      </c>
      <c r="AI307">
        <f t="shared" si="242"/>
        <v>980.31847709738884</v>
      </c>
      <c r="AJ307">
        <f t="shared" si="243"/>
        <v>656.3699863104199</v>
      </c>
      <c r="AK307">
        <f t="shared" si="244"/>
        <v>189.88485171343848</v>
      </c>
      <c r="AL307">
        <f t="shared" si="245"/>
        <v>191.87613463221589</v>
      </c>
      <c r="AN307">
        <f t="shared" si="278"/>
        <v>334.95690535888309</v>
      </c>
      <c r="AO307">
        <f t="shared" si="246"/>
        <v>592.92371880344513</v>
      </c>
      <c r="AP307">
        <f t="shared" si="247"/>
        <v>1834.2188178512811</v>
      </c>
      <c r="AQ307">
        <f t="shared" si="248"/>
        <v>1173.6418882389062</v>
      </c>
      <c r="AR307">
        <f t="shared" si="249"/>
        <v>934.26061617051175</v>
      </c>
      <c r="AS307">
        <f t="shared" si="250"/>
        <v>632.84738991209042</v>
      </c>
      <c r="AT307">
        <f t="shared" si="251"/>
        <v>180.96357735550401</v>
      </c>
      <c r="AU307">
        <f t="shared" si="252"/>
        <v>182.86130472689376</v>
      </c>
      <c r="AW307">
        <f t="shared" si="279"/>
        <v>317.50396410114678</v>
      </c>
      <c r="AX307">
        <f t="shared" si="253"/>
        <v>562.02940771734382</v>
      </c>
      <c r="AY307">
        <f t="shared" si="254"/>
        <v>1738.6467822561531</v>
      </c>
      <c r="AZ307">
        <f t="shared" si="255"/>
        <v>1112.489236643007</v>
      </c>
      <c r="BA307">
        <f t="shared" si="256"/>
        <v>885.58093412015899</v>
      </c>
      <c r="BB307">
        <f t="shared" si="257"/>
        <v>633.77148217195077</v>
      </c>
      <c r="BC307">
        <f t="shared" si="258"/>
        <v>171.5344638341945</v>
      </c>
      <c r="BD307">
        <f t="shared" si="259"/>
        <v>173.33331005458788</v>
      </c>
      <c r="BF307">
        <f t="shared" si="280"/>
        <v>295.99676360433716</v>
      </c>
      <c r="BG307">
        <f t="shared" si="260"/>
        <v>523.95845263147498</v>
      </c>
      <c r="BH307">
        <f t="shared" si="261"/>
        <v>1620.8736859580431</v>
      </c>
      <c r="BI307">
        <f t="shared" si="262"/>
        <v>1037.1310308619868</v>
      </c>
      <c r="BJ307">
        <f t="shared" si="263"/>
        <v>825.59312653421466</v>
      </c>
      <c r="BK307">
        <f t="shared" si="264"/>
        <v>700.49439888270649</v>
      </c>
      <c r="BL307">
        <f t="shared" si="265"/>
        <v>159.91499912533976</v>
      </c>
      <c r="BM307">
        <f t="shared" si="266"/>
        <v>161.59199443771553</v>
      </c>
    </row>
    <row r="308" spans="1:65" hidden="1" x14ac:dyDescent="0.35">
      <c r="A308" s="9">
        <v>17</v>
      </c>
      <c r="B308" s="16">
        <f t="shared" ref="B308:I308" si="309">V308+AE308+AN308+AW308+BF308+B178</f>
        <v>1723.1433540669179</v>
      </c>
      <c r="C308" s="16">
        <f t="shared" si="309"/>
        <v>3044.9050860795714</v>
      </c>
      <c r="D308" s="16">
        <f t="shared" si="309"/>
        <v>9431.4288094875665</v>
      </c>
      <c r="E308" s="16">
        <f t="shared" si="309"/>
        <v>6112.5877384529585</v>
      </c>
      <c r="F308" s="16">
        <f t="shared" si="309"/>
        <v>4933.4496938395168</v>
      </c>
      <c r="G308" s="16">
        <f t="shared" si="309"/>
        <v>3539.7508794990281</v>
      </c>
      <c r="H308" s="16">
        <f t="shared" si="309"/>
        <v>995.67099665738249</v>
      </c>
      <c r="I308" s="16">
        <f t="shared" si="309"/>
        <v>1018.4023445845479</v>
      </c>
      <c r="J308" s="16">
        <f t="shared" si="236"/>
        <v>30799.338902667492</v>
      </c>
      <c r="L308" s="9">
        <v>17</v>
      </c>
      <c r="M308" s="9">
        <f t="shared" ref="M308:T308" si="310">M113</f>
        <v>198.80267791406504</v>
      </c>
      <c r="N308" s="9">
        <f t="shared" si="310"/>
        <v>351.26788954740823</v>
      </c>
      <c r="O308" s="9">
        <f t="shared" si="310"/>
        <v>1088.1830791085667</v>
      </c>
      <c r="P308" s="9">
        <f t="shared" si="310"/>
        <v>705.5252930484113</v>
      </c>
      <c r="Q308" s="9">
        <f t="shared" si="310"/>
        <v>569.50240815984046</v>
      </c>
      <c r="R308" s="9">
        <f t="shared" si="310"/>
        <v>387.1420569905477</v>
      </c>
      <c r="S308" s="9">
        <f t="shared" si="310"/>
        <v>113.60153023660861</v>
      </c>
      <c r="T308" s="9">
        <f t="shared" si="310"/>
        <v>115.0962872134061</v>
      </c>
      <c r="V308">
        <f t="shared" si="269"/>
        <v>377.16890896161641</v>
      </c>
      <c r="W308">
        <f t="shared" si="270"/>
        <v>667.6452658259218</v>
      </c>
      <c r="X308">
        <f t="shared" si="271"/>
        <v>2065.3710947819</v>
      </c>
      <c r="Y308">
        <f t="shared" si="272"/>
        <v>1321.5468121919707</v>
      </c>
      <c r="Z308">
        <f t="shared" si="273"/>
        <v>1051.9981873766569</v>
      </c>
      <c r="AA308">
        <f t="shared" si="274"/>
        <v>703.2774634746105</v>
      </c>
      <c r="AB308">
        <f t="shared" si="275"/>
        <v>203.7690041345387</v>
      </c>
      <c r="AC308">
        <f t="shared" si="276"/>
        <v>205.90588727001784</v>
      </c>
      <c r="AE308">
        <f t="shared" si="277"/>
        <v>359.91163671678561</v>
      </c>
      <c r="AF308">
        <f t="shared" si="239"/>
        <v>637.09731809860011</v>
      </c>
      <c r="AG308">
        <f t="shared" si="240"/>
        <v>1970.8705396662001</v>
      </c>
      <c r="AH308">
        <f t="shared" si="241"/>
        <v>1261.0797572985193</v>
      </c>
      <c r="AI308">
        <f t="shared" si="242"/>
        <v>1003.8642646453027</v>
      </c>
      <c r="AJ308">
        <f t="shared" si="243"/>
        <v>671.62071741816771</v>
      </c>
      <c r="AK308">
        <f t="shared" si="244"/>
        <v>194.44560261374778</v>
      </c>
      <c r="AL308">
        <f t="shared" si="245"/>
        <v>196.48471317797788</v>
      </c>
      <c r="AN308">
        <f t="shared" si="278"/>
        <v>343.21338020995449</v>
      </c>
      <c r="AO308">
        <f t="shared" si="246"/>
        <v>607.53891166731285</v>
      </c>
      <c r="AP308">
        <f t="shared" si="247"/>
        <v>1879.4311460602637</v>
      </c>
      <c r="AQ308">
        <f t="shared" si="248"/>
        <v>1202.5714149313808</v>
      </c>
      <c r="AR308">
        <f t="shared" si="249"/>
        <v>957.28954663395029</v>
      </c>
      <c r="AS308">
        <f t="shared" si="250"/>
        <v>644.60868811125511</v>
      </c>
      <c r="AT308">
        <f t="shared" si="251"/>
        <v>185.42421453447125</v>
      </c>
      <c r="AU308">
        <f t="shared" si="252"/>
        <v>187.36871967955483</v>
      </c>
      <c r="AW308">
        <f t="shared" si="279"/>
        <v>326.23043473001496</v>
      </c>
      <c r="AX308">
        <f t="shared" si="253"/>
        <v>577.47656326039441</v>
      </c>
      <c r="AY308">
        <f t="shared" si="254"/>
        <v>1786.4328000537173</v>
      </c>
      <c r="AZ308">
        <f t="shared" si="255"/>
        <v>1143.0655624409565</v>
      </c>
      <c r="BA308">
        <f t="shared" si="256"/>
        <v>909.92077514533548</v>
      </c>
      <c r="BB308">
        <f t="shared" si="257"/>
        <v>633.30943604202059</v>
      </c>
      <c r="BC308">
        <f t="shared" si="258"/>
        <v>176.24902059484924</v>
      </c>
      <c r="BD308">
        <f t="shared" si="259"/>
        <v>178.09730739074087</v>
      </c>
      <c r="BF308">
        <f t="shared" si="280"/>
        <v>306.75036385274194</v>
      </c>
      <c r="BG308">
        <f t="shared" si="260"/>
        <v>542.99393017440946</v>
      </c>
      <c r="BH308">
        <f t="shared" si="261"/>
        <v>1679.7602341070983</v>
      </c>
      <c r="BI308">
        <f t="shared" si="262"/>
        <v>1074.8101337524968</v>
      </c>
      <c r="BJ308">
        <f t="shared" si="263"/>
        <v>855.58703032718677</v>
      </c>
      <c r="BK308">
        <f t="shared" si="264"/>
        <v>667.13294052732863</v>
      </c>
      <c r="BL308">
        <f t="shared" si="265"/>
        <v>165.72473147976714</v>
      </c>
      <c r="BM308">
        <f t="shared" si="266"/>
        <v>167.46265224615169</v>
      </c>
    </row>
    <row r="309" spans="1:65" hidden="1" x14ac:dyDescent="0.35">
      <c r="A309" s="9">
        <v>18</v>
      </c>
      <c r="B309" s="16">
        <f t="shared" ref="B309:I309" si="311">V309+AE309+AN309+AW309+BF309+B179</f>
        <v>1767.6633061174903</v>
      </c>
      <c r="C309" s="16">
        <f t="shared" si="311"/>
        <v>3123.5583812437753</v>
      </c>
      <c r="D309" s="16">
        <f t="shared" si="311"/>
        <v>9675.0717498543781</v>
      </c>
      <c r="E309" s="16">
        <f t="shared" si="311"/>
        <v>6270.7691502002017</v>
      </c>
      <c r="F309" s="16">
        <f t="shared" si="311"/>
        <v>5061.3857732154429</v>
      </c>
      <c r="G309" s="16">
        <f t="shared" si="311"/>
        <v>3571.1207752605537</v>
      </c>
      <c r="H309" s="16">
        <f t="shared" si="311"/>
        <v>1022.2318289494104</v>
      </c>
      <c r="I309" s="16">
        <f t="shared" si="311"/>
        <v>1046.3994436080884</v>
      </c>
      <c r="J309" s="16">
        <f t="shared" si="236"/>
        <v>31538.200408449338</v>
      </c>
      <c r="L309" s="9">
        <v>18</v>
      </c>
      <c r="M309" s="9">
        <f t="shared" ref="M309:T309" si="312">M114</f>
        <v>203.55936542025808</v>
      </c>
      <c r="N309" s="9">
        <f t="shared" si="312"/>
        <v>359.67256296060646</v>
      </c>
      <c r="O309" s="9">
        <f t="shared" si="312"/>
        <v>1114.2196844056234</v>
      </c>
      <c r="P309" s="9">
        <f t="shared" si="312"/>
        <v>722.40616901023918</v>
      </c>
      <c r="Q309" s="9">
        <f t="shared" si="312"/>
        <v>583.12870845953626</v>
      </c>
      <c r="R309" s="9">
        <f t="shared" si="312"/>
        <v>396.40508002892363</v>
      </c>
      <c r="S309" s="9">
        <f t="shared" si="312"/>
        <v>116.31963738300463</v>
      </c>
      <c r="T309" s="9">
        <f t="shared" si="312"/>
        <v>117.85015892751785</v>
      </c>
      <c r="V309">
        <f t="shared" si="269"/>
        <v>386.19431632738895</v>
      </c>
      <c r="W309">
        <f t="shared" si="270"/>
        <v>683.62158401317083</v>
      </c>
      <c r="X309">
        <f t="shared" si="271"/>
        <v>2114.7940855136067</v>
      </c>
      <c r="Y309">
        <f t="shared" si="272"/>
        <v>1353.170570273749</v>
      </c>
      <c r="Z309">
        <f t="shared" si="273"/>
        <v>1077.1718216915012</v>
      </c>
      <c r="AA309">
        <f t="shared" si="274"/>
        <v>720.0902880956603</v>
      </c>
      <c r="AB309">
        <f t="shared" si="275"/>
        <v>208.64506424218439</v>
      </c>
      <c r="AC309">
        <f t="shared" si="276"/>
        <v>210.83308160514753</v>
      </c>
      <c r="AE309">
        <f t="shared" si="277"/>
        <v>368.54027283920107</v>
      </c>
      <c r="AF309">
        <f t="shared" si="239"/>
        <v>652.37129196226101</v>
      </c>
      <c r="AG309">
        <f t="shared" si="240"/>
        <v>2018.1208172240499</v>
      </c>
      <c r="AH309">
        <f t="shared" si="241"/>
        <v>1291.313284745245</v>
      </c>
      <c r="AI309">
        <f t="shared" si="242"/>
        <v>1027.9312260109798</v>
      </c>
      <c r="AJ309">
        <f t="shared" si="243"/>
        <v>687.44909044638916</v>
      </c>
      <c r="AK309">
        <f t="shared" si="244"/>
        <v>199.10730337414324</v>
      </c>
      <c r="AL309">
        <f t="shared" si="245"/>
        <v>201.19530022399786</v>
      </c>
      <c r="AN309">
        <f t="shared" si="278"/>
        <v>351.56250846337002</v>
      </c>
      <c r="AO309">
        <f t="shared" si="246"/>
        <v>622.31811488295648</v>
      </c>
      <c r="AP309">
        <f t="shared" si="247"/>
        <v>1925.1508428632319</v>
      </c>
      <c r="AQ309">
        <f t="shared" si="248"/>
        <v>1231.8255861149501</v>
      </c>
      <c r="AR309">
        <f t="shared" si="249"/>
        <v>980.57690563962649</v>
      </c>
      <c r="AS309">
        <f t="shared" si="250"/>
        <v>658.11470276471141</v>
      </c>
      <c r="AT309">
        <f t="shared" si="251"/>
        <v>189.9349085741095</v>
      </c>
      <c r="AU309">
        <f t="shared" si="252"/>
        <v>191.92671642876638</v>
      </c>
      <c r="AW309">
        <f t="shared" si="279"/>
        <v>334.72190746998473</v>
      </c>
      <c r="AX309">
        <f t="shared" si="253"/>
        <v>592.50773746385357</v>
      </c>
      <c r="AY309">
        <f t="shared" si="254"/>
        <v>1832.9319730569905</v>
      </c>
      <c r="AZ309">
        <f t="shared" si="255"/>
        <v>1172.8184886861686</v>
      </c>
      <c r="BA309">
        <f t="shared" si="256"/>
        <v>933.605160889643</v>
      </c>
      <c r="BB309">
        <f t="shared" si="257"/>
        <v>638.95906207663779</v>
      </c>
      <c r="BC309">
        <f t="shared" si="258"/>
        <v>180.83661756466026</v>
      </c>
      <c r="BD309">
        <f t="shared" si="259"/>
        <v>182.73301353514785</v>
      </c>
      <c r="BF309">
        <f t="shared" si="280"/>
        <v>316.49039929137848</v>
      </c>
      <c r="BG309">
        <f t="shared" si="260"/>
        <v>560.23524671740188</v>
      </c>
      <c r="BH309">
        <f t="shared" si="261"/>
        <v>1733.0965170804077</v>
      </c>
      <c r="BI309">
        <f t="shared" si="262"/>
        <v>1108.9378480967266</v>
      </c>
      <c r="BJ309">
        <f t="shared" si="263"/>
        <v>882.75390273626113</v>
      </c>
      <c r="BK309">
        <f t="shared" si="264"/>
        <v>650.22118828467455</v>
      </c>
      <c r="BL309">
        <f t="shared" si="265"/>
        <v>170.98687603730821</v>
      </c>
      <c r="BM309">
        <f t="shared" si="266"/>
        <v>172.77997981844624</v>
      </c>
    </row>
    <row r="310" spans="1:65" hidden="1" x14ac:dyDescent="0.35">
      <c r="A310" s="9">
        <v>19</v>
      </c>
      <c r="B310" s="16">
        <f t="shared" ref="B310:I310" si="313">V310+AE310+AN310+AW310+BF310+B180</f>
        <v>1812.0360503650541</v>
      </c>
      <c r="C310" s="16">
        <f t="shared" si="313"/>
        <v>3201.9539717106936</v>
      </c>
      <c r="D310" s="16">
        <f t="shared" si="313"/>
        <v>9917.9142732672299</v>
      </c>
      <c r="E310" s="16">
        <f t="shared" si="313"/>
        <v>6428.3899983909278</v>
      </c>
      <c r="F310" s="16">
        <f t="shared" si="313"/>
        <v>5188.8276336554127</v>
      </c>
      <c r="G310" s="16">
        <f t="shared" si="313"/>
        <v>3621.4508847109819</v>
      </c>
      <c r="H310" s="16">
        <f t="shared" si="313"/>
        <v>1048.6143228187359</v>
      </c>
      <c r="I310" s="16">
        <f t="shared" si="313"/>
        <v>1074.1933184501377</v>
      </c>
      <c r="J310" s="16">
        <f t="shared" si="236"/>
        <v>32293.380453369173</v>
      </c>
      <c r="L310" s="9">
        <v>19</v>
      </c>
      <c r="M310" s="9">
        <f t="shared" ref="M310:T310" si="314">M115</f>
        <v>208.42986465307862</v>
      </c>
      <c r="N310" s="9">
        <f t="shared" si="314"/>
        <v>368.27833228175552</v>
      </c>
      <c r="O310" s="9">
        <f t="shared" si="314"/>
        <v>1140.8792591536937</v>
      </c>
      <c r="P310" s="9">
        <f t="shared" si="314"/>
        <v>739.69094824250453</v>
      </c>
      <c r="Q310" s="9">
        <f t="shared" si="314"/>
        <v>597.0810408482929</v>
      </c>
      <c r="R310" s="9">
        <f t="shared" si="314"/>
        <v>405.88973642967943</v>
      </c>
      <c r="S310" s="9">
        <f t="shared" si="314"/>
        <v>119.10277980175923</v>
      </c>
      <c r="T310" s="9">
        <f t="shared" si="314"/>
        <v>120.66992164125607</v>
      </c>
      <c r="V310">
        <f t="shared" si="269"/>
        <v>395.43516739143098</v>
      </c>
      <c r="W310">
        <f t="shared" si="270"/>
        <v>699.97926970390199</v>
      </c>
      <c r="X310">
        <f t="shared" si="271"/>
        <v>2165.3968425950484</v>
      </c>
      <c r="Y310">
        <f t="shared" si="272"/>
        <v>1385.5492127743914</v>
      </c>
      <c r="Z310">
        <f t="shared" si="273"/>
        <v>1102.9463708078474</v>
      </c>
      <c r="AA310">
        <f t="shared" si="274"/>
        <v>737.31252186873496</v>
      </c>
      <c r="AB310">
        <f t="shared" si="275"/>
        <v>213.63751980767501</v>
      </c>
      <c r="AC310">
        <f t="shared" si="276"/>
        <v>215.87789201306293</v>
      </c>
      <c r="AE310">
        <f t="shared" si="277"/>
        <v>377.36729458329495</v>
      </c>
      <c r="AF310">
        <f t="shared" si="239"/>
        <v>667.99643798771592</v>
      </c>
      <c r="AG310">
        <f t="shared" si="240"/>
        <v>2066.4574513688285</v>
      </c>
      <c r="AH310">
        <f t="shared" si="241"/>
        <v>1322.2419275094971</v>
      </c>
      <c r="AI310">
        <f t="shared" si="242"/>
        <v>1052.5515238512403</v>
      </c>
      <c r="AJ310">
        <f t="shared" si="243"/>
        <v>703.76968927102462</v>
      </c>
      <c r="AK310">
        <f t="shared" si="244"/>
        <v>203.87618380816383</v>
      </c>
      <c r="AL310">
        <f t="shared" si="245"/>
        <v>206.01419091457268</v>
      </c>
      <c r="AN310">
        <f t="shared" si="278"/>
        <v>360.05139065128549</v>
      </c>
      <c r="AO310">
        <f t="shared" si="246"/>
        <v>637.34470342260875</v>
      </c>
      <c r="AP310">
        <f t="shared" si="247"/>
        <v>1971.6358300436411</v>
      </c>
      <c r="AQ310">
        <f t="shared" si="248"/>
        <v>1261.5694354300977</v>
      </c>
      <c r="AR310">
        <f t="shared" si="249"/>
        <v>1004.2540658253031</v>
      </c>
      <c r="AS310">
        <f t="shared" si="250"/>
        <v>672.78189660555029</v>
      </c>
      <c r="AT310">
        <f t="shared" si="251"/>
        <v>194.52110597412639</v>
      </c>
      <c r="AU310">
        <f t="shared" si="252"/>
        <v>196.56100832638211</v>
      </c>
      <c r="AW310">
        <f t="shared" si="279"/>
        <v>343.14220796667735</v>
      </c>
      <c r="AX310">
        <f t="shared" si="253"/>
        <v>607.41292617340503</v>
      </c>
      <c r="AY310">
        <f t="shared" si="254"/>
        <v>1879.041407960111</v>
      </c>
      <c r="AZ310">
        <f t="shared" si="255"/>
        <v>1202.3220374005593</v>
      </c>
      <c r="BA310">
        <f t="shared" si="256"/>
        <v>957.0910332646348</v>
      </c>
      <c r="BB310">
        <f t="shared" si="257"/>
        <v>648.5368824206746</v>
      </c>
      <c r="BC310">
        <f t="shared" si="258"/>
        <v>185.38576306938484</v>
      </c>
      <c r="BD310">
        <f t="shared" si="259"/>
        <v>187.32986498195714</v>
      </c>
      <c r="BF310">
        <f t="shared" si="280"/>
        <v>325.60615338068158</v>
      </c>
      <c r="BG310">
        <f t="shared" si="260"/>
        <v>576.37149209062773</v>
      </c>
      <c r="BH310">
        <f t="shared" si="261"/>
        <v>1783.0142450686994</v>
      </c>
      <c r="BI310">
        <f t="shared" si="262"/>
        <v>1140.8781683914476</v>
      </c>
      <c r="BJ310">
        <f t="shared" si="263"/>
        <v>908.17953181295195</v>
      </c>
      <c r="BK310">
        <f t="shared" si="264"/>
        <v>644.59012518065617</v>
      </c>
      <c r="BL310">
        <f t="shared" si="265"/>
        <v>175.91174680098425</v>
      </c>
      <c r="BM310">
        <f t="shared" si="266"/>
        <v>177.75649667679704</v>
      </c>
    </row>
    <row r="311" spans="1:65" hidden="1" x14ac:dyDescent="0.35">
      <c r="A311" s="9">
        <v>20</v>
      </c>
      <c r="B311" s="16">
        <f t="shared" ref="B311:I311" si="315">V311+AE311+AN311+AW311+BF311+B181</f>
        <v>1856.6895658419032</v>
      </c>
      <c r="C311" s="16">
        <f t="shared" si="315"/>
        <v>3280.847984744531</v>
      </c>
      <c r="D311" s="16">
        <f t="shared" si="315"/>
        <v>10162.298237487023</v>
      </c>
      <c r="E311" s="16">
        <f t="shared" si="315"/>
        <v>6586.9711090900137</v>
      </c>
      <c r="F311" s="16">
        <f t="shared" si="315"/>
        <v>5317.0062852579822</v>
      </c>
      <c r="G311" s="16">
        <f t="shared" si="315"/>
        <v>3685.0343361995074</v>
      </c>
      <c r="H311" s="16">
        <f t="shared" si="315"/>
        <v>1075.0688533931855</v>
      </c>
      <c r="I311" s="16">
        <f t="shared" si="315"/>
        <v>1102.0308181573846</v>
      </c>
      <c r="J311" s="16">
        <f t="shared" si="236"/>
        <v>33065.94719017153</v>
      </c>
      <c r="L311" s="9">
        <v>20</v>
      </c>
      <c r="M311" s="9">
        <f t="shared" ref="M311:T311" si="316">M116</f>
        <v>213.41689874897429</v>
      </c>
      <c r="N311" s="9">
        <f t="shared" si="316"/>
        <v>377.09000906773656</v>
      </c>
      <c r="O311" s="9">
        <f t="shared" si="316"/>
        <v>1168.1767089417542</v>
      </c>
      <c r="P311" s="9">
        <f t="shared" si="316"/>
        <v>757.38929480838988</v>
      </c>
      <c r="Q311" s="9">
        <f t="shared" si="316"/>
        <v>611.36720619067069</v>
      </c>
      <c r="R311" s="9">
        <f t="shared" si="316"/>
        <v>415.60132914273942</v>
      </c>
      <c r="S311" s="9">
        <f t="shared" si="316"/>
        <v>121.95251357084246</v>
      </c>
      <c r="T311" s="9">
        <f t="shared" si="316"/>
        <v>123.55715190730092</v>
      </c>
      <c r="V311">
        <f t="shared" si="269"/>
        <v>404.89686916087567</v>
      </c>
      <c r="W311">
        <f t="shared" si="270"/>
        <v>716.72789410780092</v>
      </c>
      <c r="X311">
        <f t="shared" si="271"/>
        <v>2217.2089747134105</v>
      </c>
      <c r="Y311">
        <f t="shared" si="272"/>
        <v>1418.7016850864536</v>
      </c>
      <c r="Z311">
        <f t="shared" si="273"/>
        <v>1129.3369159308741</v>
      </c>
      <c r="AA311">
        <f t="shared" si="274"/>
        <v>754.95039353244169</v>
      </c>
      <c r="AB311">
        <f t="shared" si="275"/>
        <v>218.74929201680467</v>
      </c>
      <c r="AC311">
        <f t="shared" si="276"/>
        <v>221.04327031342564</v>
      </c>
      <c r="AE311">
        <f t="shared" si="277"/>
        <v>386.40123098736296</v>
      </c>
      <c r="AF311">
        <f t="shared" si="239"/>
        <v>683.98785384580901</v>
      </c>
      <c r="AG311">
        <f t="shared" si="240"/>
        <v>2115.9271469819382</v>
      </c>
      <c r="AH311">
        <f t="shared" si="241"/>
        <v>1353.8955701419443</v>
      </c>
      <c r="AI311">
        <f t="shared" si="242"/>
        <v>1077.7489473295439</v>
      </c>
      <c r="AJ311">
        <f t="shared" si="243"/>
        <v>720.54110556987985</v>
      </c>
      <c r="AK311">
        <f t="shared" si="244"/>
        <v>208.75685180791939</v>
      </c>
      <c r="AL311">
        <f t="shared" si="245"/>
        <v>210.94604146381781</v>
      </c>
      <c r="AN311">
        <f t="shared" si="278"/>
        <v>368.70934261729025</v>
      </c>
      <c r="AO311">
        <f t="shared" si="246"/>
        <v>652.67057070516239</v>
      </c>
      <c r="AP311">
        <f t="shared" si="247"/>
        <v>2019.0466407062345</v>
      </c>
      <c r="AQ311">
        <f t="shared" si="248"/>
        <v>1291.9056814697974</v>
      </c>
      <c r="AR311">
        <f t="shared" si="249"/>
        <v>1028.4027948382718</v>
      </c>
      <c r="AS311">
        <f t="shared" si="250"/>
        <v>688.2757929382874</v>
      </c>
      <c r="AT311">
        <f t="shared" si="251"/>
        <v>199.19864489114514</v>
      </c>
      <c r="AU311">
        <f t="shared" si="252"/>
        <v>201.28759962047741</v>
      </c>
      <c r="AW311">
        <f t="shared" si="279"/>
        <v>351.59679930898136</v>
      </c>
      <c r="AX311">
        <f t="shared" si="253"/>
        <v>622.37881479800694</v>
      </c>
      <c r="AY311">
        <f t="shared" si="254"/>
        <v>1925.3386190018762</v>
      </c>
      <c r="AZ311">
        <f t="shared" si="255"/>
        <v>1231.9457364153286</v>
      </c>
      <c r="BA311">
        <f t="shared" si="256"/>
        <v>980.67254954496889</v>
      </c>
      <c r="BB311">
        <f t="shared" si="257"/>
        <v>660.65938951311239</v>
      </c>
      <c r="BC311">
        <f t="shared" si="258"/>
        <v>189.95343452175561</v>
      </c>
      <c r="BD311">
        <f t="shared" si="259"/>
        <v>191.94543665416961</v>
      </c>
      <c r="BF311">
        <f t="shared" si="280"/>
        <v>334.37418067367946</v>
      </c>
      <c r="BG311">
        <f t="shared" si="260"/>
        <v>591.89220913201643</v>
      </c>
      <c r="BH311">
        <f t="shared" si="261"/>
        <v>1831.0278265144054</v>
      </c>
      <c r="BI311">
        <f t="shared" si="262"/>
        <v>1171.6001028960036</v>
      </c>
      <c r="BJ311">
        <f t="shared" si="263"/>
        <v>932.63528253879326</v>
      </c>
      <c r="BK311">
        <f t="shared" si="264"/>
        <v>646.56350380066533</v>
      </c>
      <c r="BL311">
        <f t="shared" si="265"/>
        <v>180.64875493518457</v>
      </c>
      <c r="BM311">
        <f t="shared" si="266"/>
        <v>182.54318082937709</v>
      </c>
    </row>
    <row r="312" spans="1:65" hidden="1" x14ac:dyDescent="0.35">
      <c r="A312" s="9">
        <v>21</v>
      </c>
      <c r="B312" s="16">
        <f t="shared" ref="B312:I312" si="317">V312+AE312+AN312+AW312+BF312+B182</f>
        <v>1901.9157229402463</v>
      </c>
      <c r="C312" s="16">
        <f t="shared" si="317"/>
        <v>3360.7559048873977</v>
      </c>
      <c r="D312" s="16">
        <f t="shared" si="317"/>
        <v>10409.820439734245</v>
      </c>
      <c r="E312" s="16">
        <f t="shared" si="317"/>
        <v>6747.5522851513424</v>
      </c>
      <c r="F312" s="16">
        <f t="shared" si="317"/>
        <v>5446.7660552863517</v>
      </c>
      <c r="G312" s="16">
        <f t="shared" si="317"/>
        <v>3758.0451366186207</v>
      </c>
      <c r="H312" s="16">
        <f t="shared" si="317"/>
        <v>1101.7711196139603</v>
      </c>
      <c r="I312" s="16">
        <f t="shared" si="317"/>
        <v>1130.0854834420577</v>
      </c>
      <c r="J312" s="16">
        <f t="shared" si="236"/>
        <v>33856.712147674225</v>
      </c>
      <c r="L312" s="9">
        <v>21</v>
      </c>
      <c r="M312" s="9">
        <f t="shared" ref="M312:T312" si="318">M117</f>
        <v>218.52325599999946</v>
      </c>
      <c r="N312" s="9">
        <f t="shared" si="318"/>
        <v>386.11251999999911</v>
      </c>
      <c r="O312" s="9">
        <f t="shared" si="318"/>
        <v>1196.1272959999974</v>
      </c>
      <c r="P312" s="9">
        <f t="shared" si="318"/>
        <v>775.511103999998</v>
      </c>
      <c r="Q312" s="9">
        <f t="shared" si="318"/>
        <v>625.9951919999985</v>
      </c>
      <c r="R312" s="9">
        <f t="shared" si="318"/>
        <v>425.545287999999</v>
      </c>
      <c r="S312" s="9">
        <f t="shared" si="318"/>
        <v>124.87043199999971</v>
      </c>
      <c r="T312" s="9">
        <f t="shared" si="318"/>
        <v>126.51346399999971</v>
      </c>
      <c r="V312">
        <f t="shared" si="269"/>
        <v>414.58483193691825</v>
      </c>
      <c r="W312">
        <f t="shared" si="270"/>
        <v>733.8770342655356</v>
      </c>
      <c r="X312">
        <f t="shared" si="271"/>
        <v>2270.2601085941137</v>
      </c>
      <c r="Y312">
        <f t="shared" si="272"/>
        <v>1452.6469441444224</v>
      </c>
      <c r="Z312">
        <f t="shared" si="273"/>
        <v>1156.3585474535471</v>
      </c>
      <c r="AA312">
        <f t="shared" si="274"/>
        <v>773.01206438942006</v>
      </c>
      <c r="AB312">
        <f t="shared" si="275"/>
        <v>223.98330383501519</v>
      </c>
      <c r="AC312">
        <f t="shared" si="276"/>
        <v>226.33217012420766</v>
      </c>
      <c r="AE312">
        <f t="shared" si="277"/>
        <v>395.64905007411932</v>
      </c>
      <c r="AF312">
        <f t="shared" si="239"/>
        <v>700.35787397680485</v>
      </c>
      <c r="AG312">
        <f t="shared" si="240"/>
        <v>2166.5680608476741</v>
      </c>
      <c r="AH312">
        <f t="shared" si="241"/>
        <v>1386.2986276141987</v>
      </c>
      <c r="AI312">
        <f t="shared" si="242"/>
        <v>1103.5429316302088</v>
      </c>
      <c r="AJ312">
        <f t="shared" si="243"/>
        <v>737.74574955116066</v>
      </c>
      <c r="AK312">
        <f t="shared" si="244"/>
        <v>213.75307191236203</v>
      </c>
      <c r="AL312">
        <f t="shared" si="245"/>
        <v>215.99465588862171</v>
      </c>
      <c r="AN312">
        <f t="shared" si="278"/>
        <v>377.55528680232658</v>
      </c>
      <c r="AO312">
        <f t="shared" si="246"/>
        <v>668.3292122754857</v>
      </c>
      <c r="AP312">
        <f t="shared" si="247"/>
        <v>2067.4868938440868</v>
      </c>
      <c r="AQ312">
        <f t="shared" si="248"/>
        <v>1322.900625805871</v>
      </c>
      <c r="AR312">
        <f t="shared" si="249"/>
        <v>1053.0758710839077</v>
      </c>
      <c r="AS312">
        <f t="shared" si="250"/>
        <v>704.40844925408351</v>
      </c>
      <c r="AT312">
        <f t="shared" si="251"/>
        <v>203.97774834953225</v>
      </c>
      <c r="AU312">
        <f t="shared" si="252"/>
        <v>206.11682054214759</v>
      </c>
      <c r="AW312">
        <f t="shared" si="279"/>
        <v>360.15307096313575</v>
      </c>
      <c r="AX312">
        <f t="shared" si="253"/>
        <v>637.52469275158467</v>
      </c>
      <c r="AY312">
        <f t="shared" si="254"/>
        <v>1972.1926298540552</v>
      </c>
      <c r="AZ312">
        <f t="shared" si="255"/>
        <v>1261.925708942563</v>
      </c>
      <c r="BA312">
        <f t="shared" si="256"/>
        <v>1004.5376721916203</v>
      </c>
      <c r="BB312">
        <f t="shared" si="257"/>
        <v>674.46759122569983</v>
      </c>
      <c r="BC312">
        <f t="shared" si="258"/>
        <v>194.57603970645033</v>
      </c>
      <c r="BD312">
        <f t="shared" si="259"/>
        <v>196.61651813732351</v>
      </c>
      <c r="BF312">
        <f t="shared" si="280"/>
        <v>342.98548999133044</v>
      </c>
      <c r="BG312">
        <f t="shared" si="260"/>
        <v>607.13551196501169</v>
      </c>
      <c r="BH312">
        <f t="shared" si="261"/>
        <v>1878.1832227581408</v>
      </c>
      <c r="BI312">
        <f t="shared" si="262"/>
        <v>1201.7729196556661</v>
      </c>
      <c r="BJ312">
        <f t="shared" si="263"/>
        <v>956.65391604188096</v>
      </c>
      <c r="BK312">
        <f t="shared" si="264"/>
        <v>653.6114466568888</v>
      </c>
      <c r="BL312">
        <f t="shared" si="265"/>
        <v>185.3010947284701</v>
      </c>
      <c r="BM312">
        <f t="shared" si="266"/>
        <v>187.24430874177335</v>
      </c>
    </row>
    <row r="313" spans="1:65" hidden="1" x14ac:dyDescent="0.35">
      <c r="A313" s="9">
        <v>22</v>
      </c>
      <c r="B313" s="16">
        <f t="shared" ref="B313:I313" si="319">V313+AE313+AN313+AW313+BF313+B183</f>
        <v>1947.9132158068307</v>
      </c>
      <c r="C313" s="16">
        <f t="shared" si="319"/>
        <v>3442.0285196602936</v>
      </c>
      <c r="D313" s="16">
        <f t="shared" si="319"/>
        <v>10661.567697059634</v>
      </c>
      <c r="E313" s="16">
        <f t="shared" si="319"/>
        <v>6910.843420840406</v>
      </c>
      <c r="F313" s="16">
        <f t="shared" si="319"/>
        <v>5578.6854383509826</v>
      </c>
      <c r="G313" s="16">
        <f t="shared" si="319"/>
        <v>3837.9640739266633</v>
      </c>
      <c r="H313" s="16">
        <f t="shared" si="319"/>
        <v>1128.8450246628165</v>
      </c>
      <c r="I313" s="16">
        <f t="shared" si="319"/>
        <v>1158.4804204028494</v>
      </c>
      <c r="J313" s="16">
        <f t="shared" si="236"/>
        <v>34666.327810710478</v>
      </c>
      <c r="L313" s="9">
        <v>22</v>
      </c>
      <c r="M313" s="9">
        <f t="shared" ref="M313:T313" si="320">M118</f>
        <v>223.7517914127726</v>
      </c>
      <c r="N313" s="9">
        <f t="shared" si="320"/>
        <v>395.35090963910955</v>
      </c>
      <c r="O313" s="9">
        <f t="shared" si="320"/>
        <v>1224.7466477330713</v>
      </c>
      <c r="P313" s="9">
        <f t="shared" si="320"/>
        <v>794.06650787089211</v>
      </c>
      <c r="Q313" s="9">
        <f t="shared" si="320"/>
        <v>640.97317690425837</v>
      </c>
      <c r="R313" s="9">
        <f t="shared" si="320"/>
        <v>435.72717275118879</v>
      </c>
      <c r="S313" s="9">
        <f t="shared" si="320"/>
        <v>127.85816652158435</v>
      </c>
      <c r="T313" s="9">
        <f t="shared" si="320"/>
        <v>129.54051081792099</v>
      </c>
      <c r="V313">
        <f t="shared" si="269"/>
        <v>424.50453243245857</v>
      </c>
      <c r="W313">
        <f t="shared" si="270"/>
        <v>751.4363847764032</v>
      </c>
      <c r="X313">
        <f t="shared" si="271"/>
        <v>2324.5802346320415</v>
      </c>
      <c r="Y313">
        <f t="shared" si="272"/>
        <v>1487.4041795800572</v>
      </c>
      <c r="Z313">
        <f t="shared" si="273"/>
        <v>1184.0265410041231</v>
      </c>
      <c r="AA313">
        <f t="shared" si="274"/>
        <v>791.50678278066925</v>
      </c>
      <c r="AB313">
        <f t="shared" si="275"/>
        <v>229.34251410728834</v>
      </c>
      <c r="AC313">
        <f t="shared" si="276"/>
        <v>231.74758131918219</v>
      </c>
      <c r="AE313">
        <f t="shared" si="277"/>
        <v>405.11694100551881</v>
      </c>
      <c r="AF313">
        <f t="shared" si="239"/>
        <v>717.11745412117011</v>
      </c>
      <c r="AG313">
        <f t="shared" si="240"/>
        <v>2218.4140847208937</v>
      </c>
      <c r="AH313">
        <f t="shared" si="241"/>
        <v>1419.4727858793105</v>
      </c>
      <c r="AI313">
        <f t="shared" si="242"/>
        <v>1129.950739541878</v>
      </c>
      <c r="AJ313">
        <f t="shared" si="243"/>
        <v>755.37890697029025</v>
      </c>
      <c r="AK313">
        <f t="shared" si="244"/>
        <v>218.86818787368858</v>
      </c>
      <c r="AL313">
        <f t="shared" si="245"/>
        <v>221.16341300641469</v>
      </c>
      <c r="AN313">
        <f t="shared" si="278"/>
        <v>386.60216843822292</v>
      </c>
      <c r="AO313">
        <f t="shared" si="246"/>
        <v>684.34354312614528</v>
      </c>
      <c r="AP313">
        <f t="shared" si="247"/>
        <v>2117.0274773458805</v>
      </c>
      <c r="AQ313">
        <f t="shared" si="248"/>
        <v>1354.599626710035</v>
      </c>
      <c r="AR313">
        <f t="shared" si="249"/>
        <v>1078.3094013570583</v>
      </c>
      <c r="AS313">
        <f t="shared" si="250"/>
        <v>721.07709940262214</v>
      </c>
      <c r="AT313">
        <f t="shared" si="251"/>
        <v>208.86541013094711</v>
      </c>
      <c r="AU313">
        <f t="shared" si="252"/>
        <v>211.05573821538468</v>
      </c>
      <c r="AW313">
        <f t="shared" si="279"/>
        <v>368.85417888273122</v>
      </c>
      <c r="AX313">
        <f t="shared" si="253"/>
        <v>652.9269525135353</v>
      </c>
      <c r="AY313">
        <f t="shared" si="254"/>
        <v>2019.839761849071</v>
      </c>
      <c r="AZ313">
        <f t="shared" si="255"/>
        <v>1292.4131673742172</v>
      </c>
      <c r="BA313">
        <f t="shared" si="256"/>
        <v>1028.8067716377639</v>
      </c>
      <c r="BB313">
        <f t="shared" si="257"/>
        <v>689.43802023989156</v>
      </c>
      <c r="BC313">
        <f t="shared" si="258"/>
        <v>199.27689402799129</v>
      </c>
      <c r="BD313">
        <f t="shared" si="259"/>
        <v>201.36666933973555</v>
      </c>
      <c r="BF313">
        <f t="shared" si="280"/>
        <v>351.56928047723306</v>
      </c>
      <c r="BG313">
        <f t="shared" si="260"/>
        <v>622.33010235829829</v>
      </c>
      <c r="BH313">
        <f t="shared" si="261"/>
        <v>1925.1879263060978</v>
      </c>
      <c r="BI313">
        <f t="shared" si="262"/>
        <v>1231.8493142991144</v>
      </c>
      <c r="BJ313">
        <f t="shared" si="263"/>
        <v>980.59579411675054</v>
      </c>
      <c r="BK313">
        <f t="shared" si="264"/>
        <v>664.03951894129432</v>
      </c>
      <c r="BL313">
        <f t="shared" si="265"/>
        <v>189.93856721746025</v>
      </c>
      <c r="BM313">
        <f t="shared" si="266"/>
        <v>191.93041343954843</v>
      </c>
    </row>
    <row r="314" spans="1:65" hidden="1" x14ac:dyDescent="0.35">
      <c r="A314" s="9">
        <v>23</v>
      </c>
      <c r="B314" s="16">
        <f t="shared" ref="B314:I314" si="321">V314+AE314+AN314+AW314+BF314+B184</f>
        <v>1994.8186188559371</v>
      </c>
      <c r="C314" s="16">
        <f t="shared" si="321"/>
        <v>3524.9068482465032</v>
      </c>
      <c r="D314" s="16">
        <f t="shared" si="321"/>
        <v>10918.286883677494</v>
      </c>
      <c r="E314" s="16">
        <f t="shared" si="321"/>
        <v>7077.3339532896825</v>
      </c>
      <c r="F314" s="16">
        <f t="shared" si="321"/>
        <v>5713.164769773075</v>
      </c>
      <c r="G314" s="16">
        <f t="shared" si="321"/>
        <v>3923.1584038296805</v>
      </c>
      <c r="H314" s="16">
        <f t="shared" si="321"/>
        <v>1156.3792954945939</v>
      </c>
      <c r="I314" s="16">
        <f t="shared" si="321"/>
        <v>1187.3048055870293</v>
      </c>
      <c r="J314" s="16">
        <f t="shared" si="236"/>
        <v>35495.353578754002</v>
      </c>
      <c r="L314" s="9">
        <v>23</v>
      </c>
      <c r="M314" s="9">
        <f t="shared" ref="M314:T314" si="322">M119</f>
        <v>229.10542830473395</v>
      </c>
      <c r="N314" s="9">
        <f t="shared" si="322"/>
        <v>404.81034324520664</v>
      </c>
      <c r="O314" s="9">
        <f t="shared" si="322"/>
        <v>1254.0507654574913</v>
      </c>
      <c r="P314" s="9">
        <f t="shared" si="322"/>
        <v>813.06588090101059</v>
      </c>
      <c r="Q314" s="9">
        <f t="shared" si="322"/>
        <v>656.30953521882429</v>
      </c>
      <c r="R314" s="9">
        <f t="shared" si="322"/>
        <v>446.15267617237663</v>
      </c>
      <c r="S314" s="9">
        <f t="shared" si="322"/>
        <v>130.91738760270511</v>
      </c>
      <c r="T314" s="9">
        <f t="shared" si="322"/>
        <v>132.63998480800387</v>
      </c>
      <c r="V314">
        <f t="shared" si="269"/>
        <v>434.66154688052529</v>
      </c>
      <c r="W314">
        <f t="shared" si="270"/>
        <v>769.41581640518405</v>
      </c>
      <c r="X314">
        <f t="shared" si="271"/>
        <v>2380.1998881927593</v>
      </c>
      <c r="Y314">
        <f t="shared" si="272"/>
        <v>1522.9929297296524</v>
      </c>
      <c r="Z314">
        <f t="shared" si="273"/>
        <v>1212.3564497920506</v>
      </c>
      <c r="AA314">
        <f t="shared" si="274"/>
        <v>810.44446421201224</v>
      </c>
      <c r="AB314">
        <f t="shared" si="275"/>
        <v>234.82993544527909</v>
      </c>
      <c r="AC314">
        <f t="shared" si="276"/>
        <v>237.29254810263566</v>
      </c>
      <c r="AE314">
        <f t="shared" si="277"/>
        <v>414.81073671898866</v>
      </c>
      <c r="AF314">
        <f t="shared" si="239"/>
        <v>734.27691944878654</v>
      </c>
      <c r="AG314">
        <f t="shared" si="240"/>
        <v>2271.4971596764676</v>
      </c>
      <c r="AH314">
        <f t="shared" si="241"/>
        <v>1453.438482729684</v>
      </c>
      <c r="AI314">
        <f t="shared" si="242"/>
        <v>1156.9886402730008</v>
      </c>
      <c r="AJ314">
        <f t="shared" si="243"/>
        <v>773.44284487547975</v>
      </c>
      <c r="AK314">
        <f t="shared" si="244"/>
        <v>224.10535099048843</v>
      </c>
      <c r="AL314">
        <f t="shared" si="245"/>
        <v>226.45549716279845</v>
      </c>
      <c r="AN314">
        <f t="shared" si="278"/>
        <v>395.85955472187095</v>
      </c>
      <c r="AO314">
        <f t="shared" si="246"/>
        <v>700.73049862365758</v>
      </c>
      <c r="AP314">
        <f t="shared" si="247"/>
        <v>2167.7207810333871</v>
      </c>
      <c r="AQ314">
        <f t="shared" si="248"/>
        <v>1387.0362062946726</v>
      </c>
      <c r="AR314">
        <f t="shared" si="249"/>
        <v>1104.1300704494683</v>
      </c>
      <c r="AS314">
        <f t="shared" si="250"/>
        <v>738.22800318645636</v>
      </c>
      <c r="AT314">
        <f t="shared" si="251"/>
        <v>213.86679900231786</v>
      </c>
      <c r="AU314">
        <f t="shared" si="252"/>
        <v>216.10957561089967</v>
      </c>
      <c r="AW314">
        <f t="shared" si="279"/>
        <v>377.72817366047707</v>
      </c>
      <c r="AX314">
        <f t="shared" si="253"/>
        <v>668.63524781984029</v>
      </c>
      <c r="AY314">
        <f t="shared" si="254"/>
        <v>2068.4336195974756</v>
      </c>
      <c r="AZ314">
        <f t="shared" si="255"/>
        <v>1323.5063970421261</v>
      </c>
      <c r="BA314">
        <f t="shared" si="256"/>
        <v>1053.5580864974113</v>
      </c>
      <c r="BB314">
        <f t="shared" si="257"/>
        <v>705.25755982125679</v>
      </c>
      <c r="BC314">
        <f t="shared" si="258"/>
        <v>204.07115207946919</v>
      </c>
      <c r="BD314">
        <f t="shared" si="259"/>
        <v>206.21120377756009</v>
      </c>
      <c r="BF314">
        <f t="shared" si="280"/>
        <v>360.21172967998217</v>
      </c>
      <c r="BG314">
        <f t="shared" si="260"/>
        <v>637.62852743591679</v>
      </c>
      <c r="BH314">
        <f t="shared" si="261"/>
        <v>1972.5138440775843</v>
      </c>
      <c r="BI314">
        <f t="shared" si="262"/>
        <v>1262.1312408366657</v>
      </c>
      <c r="BJ314">
        <f t="shared" si="263"/>
        <v>1004.7012828772573</v>
      </c>
      <c r="BK314">
        <f t="shared" si="264"/>
        <v>676.73876959059294</v>
      </c>
      <c r="BL314">
        <f t="shared" si="265"/>
        <v>194.6077306227258</v>
      </c>
      <c r="BM314">
        <f t="shared" si="266"/>
        <v>196.64854138964196</v>
      </c>
    </row>
    <row r="315" spans="1:65" hidden="1" x14ac:dyDescent="0.35">
      <c r="A315" s="9">
        <v>24</v>
      </c>
      <c r="B315" s="16">
        <f t="shared" ref="B315:I315" si="323">V315+AE315+AN315+AW315+BF315+B185</f>
        <v>2042.7280392935556</v>
      </c>
      <c r="C315" s="16">
        <f t="shared" si="323"/>
        <v>3609.5604299242164</v>
      </c>
      <c r="D315" s="16">
        <f t="shared" si="323"/>
        <v>11180.503467841751</v>
      </c>
      <c r="E315" s="16">
        <f t="shared" si="323"/>
        <v>7247.3692885559867</v>
      </c>
      <c r="F315" s="16">
        <f t="shared" si="323"/>
        <v>5850.4875640533483</v>
      </c>
      <c r="G315" s="16">
        <f t="shared" si="323"/>
        <v>4012.5856179440175</v>
      </c>
      <c r="H315" s="16">
        <f t="shared" si="323"/>
        <v>1184.4391408087558</v>
      </c>
      <c r="I315" s="16">
        <f t="shared" si="323"/>
        <v>1216.6253650017966</v>
      </c>
      <c r="J315" s="16">
        <f t="shared" si="236"/>
        <v>36344.298913423423</v>
      </c>
      <c r="L315" s="9">
        <v>24</v>
      </c>
      <c r="M315" s="9">
        <f t="shared" ref="M315:T315" si="324">M120</f>
        <v>234.58715993859656</v>
      </c>
      <c r="N315" s="9">
        <f t="shared" si="324"/>
        <v>414.49610966594133</v>
      </c>
      <c r="O315" s="9">
        <f t="shared" si="324"/>
        <v>1284.0560333481078</v>
      </c>
      <c r="P315" s="9">
        <f t="shared" si="324"/>
        <v>832.5198457971245</v>
      </c>
      <c r="Q315" s="9">
        <f t="shared" si="324"/>
        <v>672.01284162861123</v>
      </c>
      <c r="R315" s="9">
        <f t="shared" si="324"/>
        <v>456.82762724884594</v>
      </c>
      <c r="S315" s="9">
        <f t="shared" si="324"/>
        <v>134.04980567919804</v>
      </c>
      <c r="T315" s="9">
        <f t="shared" si="324"/>
        <v>135.81361891181908</v>
      </c>
      <c r="V315">
        <f t="shared" si="269"/>
        <v>445.06156917516819</v>
      </c>
      <c r="W315">
        <f t="shared" si="270"/>
        <v>787.82540819422775</v>
      </c>
      <c r="X315">
        <f t="shared" si="271"/>
        <v>2437.1502489517597</v>
      </c>
      <c r="Y315">
        <f t="shared" si="272"/>
        <v>1559.4331451971725</v>
      </c>
      <c r="Z315">
        <f t="shared" si="273"/>
        <v>1241.3641552064821</v>
      </c>
      <c r="AA315">
        <f t="shared" si="274"/>
        <v>829.83548437575621</v>
      </c>
      <c r="AB315">
        <f t="shared" si="275"/>
        <v>240.44864402810148</v>
      </c>
      <c r="AC315">
        <f t="shared" si="276"/>
        <v>242.97017891293223</v>
      </c>
      <c r="AE315">
        <f t="shared" si="277"/>
        <v>424.73614179975698</v>
      </c>
      <c r="AF315">
        <f t="shared" si="239"/>
        <v>751.84636792698529</v>
      </c>
      <c r="AG315">
        <f t="shared" si="240"/>
        <v>2325.8485239346137</v>
      </c>
      <c r="AH315">
        <f t="shared" si="241"/>
        <v>1488.2157062296681</v>
      </c>
      <c r="AI315">
        <f t="shared" si="242"/>
        <v>1184.6725450325257</v>
      </c>
      <c r="AJ315">
        <f t="shared" si="243"/>
        <v>791.94365454374611</v>
      </c>
      <c r="AK315">
        <f t="shared" si="244"/>
        <v>229.46764321788373</v>
      </c>
      <c r="AL315">
        <f t="shared" si="245"/>
        <v>231.87402263271707</v>
      </c>
      <c r="AN315">
        <f t="shared" si="278"/>
        <v>405.33514572042981</v>
      </c>
      <c r="AO315">
        <f t="shared" si="246"/>
        <v>717.50370903622206</v>
      </c>
      <c r="AP315">
        <f t="shared" si="247"/>
        <v>2219.6089703549269</v>
      </c>
      <c r="AQ315">
        <f t="shared" si="248"/>
        <v>1420.2373445121784</v>
      </c>
      <c r="AR315">
        <f t="shared" si="249"/>
        <v>1130.5593553612346</v>
      </c>
      <c r="AS315">
        <f t="shared" si="250"/>
        <v>755.83542403096806</v>
      </c>
      <c r="AT315">
        <f t="shared" si="251"/>
        <v>218.98607499640315</v>
      </c>
      <c r="AU315">
        <f t="shared" si="252"/>
        <v>221.28253638684902</v>
      </c>
      <c r="AW315">
        <f t="shared" si="279"/>
        <v>386.79386419117407</v>
      </c>
      <c r="AX315">
        <f t="shared" si="253"/>
        <v>684.68287322174899</v>
      </c>
      <c r="AY315">
        <f t="shared" si="254"/>
        <v>2118.0772003154316</v>
      </c>
      <c r="AZ315">
        <f t="shared" si="255"/>
        <v>1355.2713016683992</v>
      </c>
      <c r="BA315">
        <f t="shared" si="256"/>
        <v>1078.8440784734398</v>
      </c>
      <c r="BB315">
        <f t="shared" si="257"/>
        <v>721.74278150385646</v>
      </c>
      <c r="BC315">
        <f t="shared" si="258"/>
        <v>208.96897554089352</v>
      </c>
      <c r="BD315">
        <f t="shared" si="259"/>
        <v>211.16038969422988</v>
      </c>
      <c r="BF315">
        <f t="shared" si="280"/>
        <v>368.96995167022953</v>
      </c>
      <c r="BG315">
        <f t="shared" si="260"/>
        <v>653.13188762787854</v>
      </c>
      <c r="BH315">
        <f t="shared" si="261"/>
        <v>2020.4737318375301</v>
      </c>
      <c r="BI315">
        <f t="shared" si="262"/>
        <v>1292.8188189393959</v>
      </c>
      <c r="BJ315">
        <f t="shared" si="263"/>
        <v>1029.1296846873345</v>
      </c>
      <c r="BK315">
        <f t="shared" si="264"/>
        <v>690.99816470592475</v>
      </c>
      <c r="BL315">
        <f t="shared" si="265"/>
        <v>199.33944135109752</v>
      </c>
      <c r="BM315">
        <f t="shared" si="266"/>
        <v>201.42987258360102</v>
      </c>
    </row>
    <row r="316" spans="1:65" hidden="1" x14ac:dyDescent="0.35">
      <c r="A316" s="9">
        <v>25</v>
      </c>
      <c r="B316" s="16">
        <f t="shared" ref="B316:I316" si="325">V316+AE316+AN316+AW316+BF316+B186</f>
        <v>2091.7117803172418</v>
      </c>
      <c r="C316" s="16">
        <f t="shared" si="325"/>
        <v>3696.1132467567845</v>
      </c>
      <c r="D316" s="16">
        <f t="shared" si="325"/>
        <v>11448.60177514809</v>
      </c>
      <c r="E316" s="16">
        <f t="shared" si="325"/>
        <v>7421.2026549601869</v>
      </c>
      <c r="F316" s="16">
        <f t="shared" si="325"/>
        <v>5990.862230466616</v>
      </c>
      <c r="G316" s="16">
        <f t="shared" si="325"/>
        <v>4105.5906552373999</v>
      </c>
      <c r="H316" s="16">
        <f t="shared" si="325"/>
        <v>1213.074218510179</v>
      </c>
      <c r="I316" s="16">
        <f t="shared" si="325"/>
        <v>1246.4941333117172</v>
      </c>
      <c r="J316" s="16">
        <f t="shared" si="236"/>
        <v>37213.650694708216</v>
      </c>
      <c r="L316" s="9">
        <v>25</v>
      </c>
      <c r="M316" s="9">
        <f t="shared" ref="M316:T316" si="326">M121</f>
        <v>240.20005119590434</v>
      </c>
      <c r="N316" s="9">
        <f t="shared" si="326"/>
        <v>424.41362429351523</v>
      </c>
      <c r="O316" s="9">
        <f t="shared" si="326"/>
        <v>1314.7792275986346</v>
      </c>
      <c r="P316" s="9">
        <f t="shared" si="326"/>
        <v>852.43927943208143</v>
      </c>
      <c r="Q316" s="9">
        <f t="shared" si="326"/>
        <v>688.0918759822523</v>
      </c>
      <c r="R316" s="9">
        <f t="shared" si="326"/>
        <v>467.7579944341295</v>
      </c>
      <c r="S316" s="9">
        <f t="shared" si="326"/>
        <v>137.25717211194535</v>
      </c>
      <c r="T316" s="9">
        <f t="shared" si="326"/>
        <v>139.06318753447096</v>
      </c>
      <c r="V316">
        <f t="shared" si="269"/>
        <v>455.71042156654903</v>
      </c>
      <c r="W316">
        <f t="shared" si="270"/>
        <v>806.67546639536135</v>
      </c>
      <c r="X316">
        <f t="shared" si="271"/>
        <v>2495.4631994606139</v>
      </c>
      <c r="Y316">
        <f t="shared" si="272"/>
        <v>1596.7452263283465</v>
      </c>
      <c r="Z316">
        <f t="shared" si="273"/>
        <v>1271.0658966469846</v>
      </c>
      <c r="AA316">
        <f t="shared" si="274"/>
        <v>849.69057869073686</v>
      </c>
      <c r="AB316">
        <f t="shared" si="275"/>
        <v>246.20178538045036</v>
      </c>
      <c r="AC316">
        <f t="shared" si="276"/>
        <v>248.78365226122955</v>
      </c>
      <c r="AE316">
        <f t="shared" si="277"/>
        <v>434.89885548746258</v>
      </c>
      <c r="AF316">
        <f t="shared" si="239"/>
        <v>769.83588806060652</v>
      </c>
      <c r="AG316">
        <f t="shared" si="240"/>
        <v>2381.4993864431867</v>
      </c>
      <c r="AH316">
        <f t="shared" si="241"/>
        <v>1523.8244257134202</v>
      </c>
      <c r="AI316">
        <f t="shared" si="242"/>
        <v>1213.0183501195038</v>
      </c>
      <c r="AJ316">
        <f t="shared" si="243"/>
        <v>810.8895694597511</v>
      </c>
      <c r="AK316">
        <f t="shared" si="244"/>
        <v>234.95814362299262</v>
      </c>
      <c r="AL316">
        <f t="shared" si="245"/>
        <v>237.42210077282468</v>
      </c>
      <c r="AN316">
        <f t="shared" si="278"/>
        <v>415.03564376009331</v>
      </c>
      <c r="AO316">
        <f t="shared" si="246"/>
        <v>734.67503848160368</v>
      </c>
      <c r="AP316">
        <f t="shared" si="247"/>
        <v>2272.7287471447703</v>
      </c>
      <c r="AQ316">
        <f t="shared" si="248"/>
        <v>1454.2265253709234</v>
      </c>
      <c r="AR316">
        <f t="shared" si="249"/>
        <v>1157.61595019688</v>
      </c>
      <c r="AS316">
        <f t="shared" si="250"/>
        <v>773.88953928735691</v>
      </c>
      <c r="AT316">
        <f t="shared" si="251"/>
        <v>224.22685910714344</v>
      </c>
      <c r="AU316">
        <f t="shared" si="252"/>
        <v>226.57827950978307</v>
      </c>
      <c r="AW316">
        <f t="shared" si="279"/>
        <v>396.06450495580197</v>
      </c>
      <c r="AX316">
        <f t="shared" si="253"/>
        <v>701.09329112898558</v>
      </c>
      <c r="AY316">
        <f t="shared" si="254"/>
        <v>2168.8430853351792</v>
      </c>
      <c r="AZ316">
        <f t="shared" si="255"/>
        <v>1387.7543230902888</v>
      </c>
      <c r="BA316">
        <f t="shared" si="256"/>
        <v>1104.7017169173371</v>
      </c>
      <c r="BB316">
        <f t="shared" si="257"/>
        <v>738.78910276741226</v>
      </c>
      <c r="BC316">
        <f t="shared" si="258"/>
        <v>213.97752526864832</v>
      </c>
      <c r="BD316">
        <f t="shared" si="259"/>
        <v>216.22146304053948</v>
      </c>
      <c r="BF316">
        <f t="shared" si="280"/>
        <v>377.88190793070174</v>
      </c>
      <c r="BG316">
        <f t="shared" si="260"/>
        <v>668.90738042481382</v>
      </c>
      <c r="BH316">
        <f t="shared" si="261"/>
        <v>2069.2754660764808</v>
      </c>
      <c r="BI316">
        <f t="shared" si="262"/>
        <v>1324.0450603038976</v>
      </c>
      <c r="BJ316">
        <f t="shared" si="263"/>
        <v>1053.986881580387</v>
      </c>
      <c r="BK316">
        <f t="shared" si="264"/>
        <v>706.37047310489061</v>
      </c>
      <c r="BL316">
        <f t="shared" si="265"/>
        <v>204.15420844599549</v>
      </c>
      <c r="BM316">
        <f t="shared" si="266"/>
        <v>206.29513113891542</v>
      </c>
    </row>
    <row r="317" spans="1:65" hidden="1" x14ac:dyDescent="0.35">
      <c r="A317" s="9">
        <v>26</v>
      </c>
      <c r="B317" s="16">
        <f t="shared" ref="B317:I317" si="327">V317+AE317+AN317+AW317+BF317+B187</f>
        <v>2141.8240393380679</v>
      </c>
      <c r="C317" s="16">
        <f t="shared" si="327"/>
        <v>3784.6608635620737</v>
      </c>
      <c r="D317" s="16">
        <f t="shared" si="327"/>
        <v>11722.878066012998</v>
      </c>
      <c r="E317" s="16">
        <f t="shared" si="327"/>
        <v>7599.0294784049593</v>
      </c>
      <c r="F317" s="16">
        <f t="shared" si="327"/>
        <v>6134.4498084675188</v>
      </c>
      <c r="G317" s="16">
        <f t="shared" si="327"/>
        <v>4201.7702020839488</v>
      </c>
      <c r="H317" s="16">
        <f t="shared" si="327"/>
        <v>1242.3239776808709</v>
      </c>
      <c r="I317" s="16">
        <f t="shared" si="327"/>
        <v>1276.953584040552</v>
      </c>
      <c r="J317" s="16">
        <f t="shared" si="236"/>
        <v>38103.890019590988</v>
      </c>
      <c r="L317" s="9">
        <v>26</v>
      </c>
      <c r="M317" s="9">
        <f t="shared" ref="M317:T317" si="328">M122</f>
        <v>245.94724029063258</v>
      </c>
      <c r="N317" s="9">
        <f t="shared" si="328"/>
        <v>434.56843209247114</v>
      </c>
      <c r="O317" s="9">
        <f t="shared" si="328"/>
        <v>1346.2375258013576</v>
      </c>
      <c r="P317" s="9">
        <f t="shared" si="328"/>
        <v>872.83531892615463</v>
      </c>
      <c r="Q317" s="9">
        <f t="shared" si="328"/>
        <v>704.5556282009851</v>
      </c>
      <c r="R317" s="9">
        <f t="shared" si="328"/>
        <v>478.94988898702132</v>
      </c>
      <c r="S317" s="9">
        <f t="shared" si="328"/>
        <v>140.54128016607578</v>
      </c>
      <c r="T317" s="9">
        <f t="shared" si="328"/>
        <v>142.39050753668204</v>
      </c>
      <c r="V317">
        <f t="shared" si="269"/>
        <v>466.61406167200346</v>
      </c>
      <c r="W317">
        <f t="shared" si="270"/>
        <v>825.97653688051389</v>
      </c>
      <c r="X317">
        <f t="shared" si="271"/>
        <v>2555.1713635394353</v>
      </c>
      <c r="Y317">
        <f t="shared" si="272"/>
        <v>1634.9500477764423</v>
      </c>
      <c r="Z317">
        <f t="shared" si="273"/>
        <v>1301.4782910787662</v>
      </c>
      <c r="AA317">
        <f t="shared" si="274"/>
        <v>870.02079517403558</v>
      </c>
      <c r="AB317">
        <f t="shared" si="275"/>
        <v>252.0925781603928</v>
      </c>
      <c r="AC317">
        <f t="shared" si="276"/>
        <v>254.73622055899187</v>
      </c>
      <c r="AE317">
        <f t="shared" si="277"/>
        <v>445.30463852700581</v>
      </c>
      <c r="AF317">
        <f t="shared" si="239"/>
        <v>788.25567722798405</v>
      </c>
      <c r="AG317">
        <f t="shared" si="240"/>
        <v>2438.4812929519003</v>
      </c>
      <c r="AH317">
        <f t="shared" si="241"/>
        <v>1560.2848260208834</v>
      </c>
      <c r="AI317">
        <f t="shared" si="242"/>
        <v>1242.0421233832442</v>
      </c>
      <c r="AJ317">
        <f t="shared" si="243"/>
        <v>830.29007407524398</v>
      </c>
      <c r="AK317">
        <f t="shared" si="244"/>
        <v>240.57996450172149</v>
      </c>
      <c r="AL317">
        <f t="shared" si="245"/>
        <v>243.10287651702708</v>
      </c>
      <c r="AN317">
        <f t="shared" si="278"/>
        <v>424.967249623778</v>
      </c>
      <c r="AO317">
        <f t="shared" si="246"/>
        <v>752.2554632711051</v>
      </c>
      <c r="AP317">
        <f t="shared" si="247"/>
        <v>2327.1140667939781</v>
      </c>
      <c r="AQ317">
        <f t="shared" si="248"/>
        <v>1489.0254755421718</v>
      </c>
      <c r="AR317">
        <f t="shared" si="249"/>
        <v>1185.3171501581919</v>
      </c>
      <c r="AS317">
        <f t="shared" si="250"/>
        <v>792.38955437355412</v>
      </c>
      <c r="AT317">
        <f t="shared" si="251"/>
        <v>229.59250136506802</v>
      </c>
      <c r="AU317">
        <f t="shared" si="252"/>
        <v>232.00019014130385</v>
      </c>
      <c r="AW317">
        <f t="shared" si="279"/>
        <v>405.55007435794755</v>
      </c>
      <c r="AX317">
        <f t="shared" si="253"/>
        <v>717.88416480529463</v>
      </c>
      <c r="AY317">
        <f t="shared" si="254"/>
        <v>2220.785916239975</v>
      </c>
      <c r="AZ317">
        <f t="shared" si="255"/>
        <v>1420.9904242306063</v>
      </c>
      <c r="BA317">
        <f t="shared" si="256"/>
        <v>1131.1588335571087</v>
      </c>
      <c r="BB317">
        <f t="shared" si="257"/>
        <v>756.33932102738459</v>
      </c>
      <c r="BC317">
        <f t="shared" si="258"/>
        <v>219.10219218789589</v>
      </c>
      <c r="BD317">
        <f t="shared" si="259"/>
        <v>221.39987127516127</v>
      </c>
      <c r="BF317">
        <f t="shared" si="280"/>
        <v>386.9732064432518</v>
      </c>
      <c r="BG317">
        <f t="shared" si="260"/>
        <v>685.00033577689965</v>
      </c>
      <c r="BH317">
        <f t="shared" si="261"/>
        <v>2119.0592757058303</v>
      </c>
      <c r="BI317">
        <f t="shared" si="262"/>
        <v>1355.8996916970932</v>
      </c>
      <c r="BJ317">
        <f t="shared" si="263"/>
        <v>1079.3442992488619</v>
      </c>
      <c r="BK317">
        <f t="shared" si="264"/>
        <v>722.57978793615143</v>
      </c>
      <c r="BL317">
        <f t="shared" si="265"/>
        <v>209.06586685732188</v>
      </c>
      <c r="BM317">
        <f t="shared" si="266"/>
        <v>211.25829708972748</v>
      </c>
    </row>
    <row r="318" spans="1:65" hidden="1" x14ac:dyDescent="0.35">
      <c r="A318" s="9">
        <v>27</v>
      </c>
      <c r="B318" s="16">
        <f t="shared" ref="B318:I318" si="329">V318+AE318+AN318+AW318+BF318+B188</f>
        <v>2193.1091984021509</v>
      </c>
      <c r="C318" s="16">
        <f t="shared" si="329"/>
        <v>3875.2815409315954</v>
      </c>
      <c r="D318" s="16">
        <f t="shared" si="329"/>
        <v>12003.574955633925</v>
      </c>
      <c r="E318" s="16">
        <f t="shared" si="329"/>
        <v>7781.0097428728614</v>
      </c>
      <c r="F318" s="16">
        <f t="shared" si="329"/>
        <v>6281.3820740415795</v>
      </c>
      <c r="G318" s="16">
        <f t="shared" si="329"/>
        <v>4300.8834899422745</v>
      </c>
      <c r="H318" s="16">
        <f t="shared" si="329"/>
        <v>1272.2211933082226</v>
      </c>
      <c r="I318" s="16">
        <f t="shared" si="329"/>
        <v>1308.0399661331217</v>
      </c>
      <c r="J318" s="16">
        <f t="shared" si="236"/>
        <v>39015.502161265737</v>
      </c>
      <c r="L318" s="9">
        <v>27</v>
      </c>
      <c r="M318" s="9">
        <f t="shared" ref="M318:T318" si="330">M123</f>
        <v>251.83194052378946</v>
      </c>
      <c r="N318" s="9">
        <f t="shared" si="330"/>
        <v>444.96621069992875</v>
      </c>
      <c r="O318" s="9">
        <f t="shared" si="330"/>
        <v>1378.448516551269</v>
      </c>
      <c r="P318" s="9">
        <f t="shared" si="330"/>
        <v>893.71936787389927</v>
      </c>
      <c r="Q318" s="9">
        <f t="shared" si="330"/>
        <v>721.4133033049909</v>
      </c>
      <c r="R318" s="9">
        <f t="shared" si="330"/>
        <v>490.40956838843209</v>
      </c>
      <c r="S318" s="9">
        <f t="shared" si="330"/>
        <v>143.90396601359399</v>
      </c>
      <c r="T318" s="9">
        <f t="shared" si="330"/>
        <v>145.79743925061496</v>
      </c>
      <c r="V318">
        <f t="shared" si="269"/>
        <v>477.77858768489051</v>
      </c>
      <c r="W318">
        <f t="shared" si="270"/>
        <v>845.73941436215955</v>
      </c>
      <c r="X318">
        <f t="shared" si="271"/>
        <v>2616.3081348004625</v>
      </c>
      <c r="Y318">
        <f t="shared" si="272"/>
        <v>1674.0689767533449</v>
      </c>
      <c r="Z318">
        <f t="shared" si="273"/>
        <v>1332.6183475611842</v>
      </c>
      <c r="AA318">
        <f t="shared" si="274"/>
        <v>890.83747405274528</v>
      </c>
      <c r="AB318">
        <f t="shared" si="275"/>
        <v>258.12431697349757</v>
      </c>
      <c r="AC318">
        <f t="shared" si="276"/>
        <v>260.83121296163097</v>
      </c>
      <c r="AE318">
        <f t="shared" si="277"/>
        <v>455.9593500995046</v>
      </c>
      <c r="AF318">
        <f t="shared" si="239"/>
        <v>807.11610705424891</v>
      </c>
      <c r="AG318">
        <f t="shared" si="240"/>
        <v>2496.8263282456678</v>
      </c>
      <c r="AH318">
        <f t="shared" si="241"/>
        <v>1597.6174368986628</v>
      </c>
      <c r="AI318">
        <f t="shared" si="242"/>
        <v>1271.7602072310051</v>
      </c>
      <c r="AJ318">
        <f t="shared" si="243"/>
        <v>850.15543462463984</v>
      </c>
      <c r="AK318">
        <f t="shared" si="244"/>
        <v>246.33627133105716</v>
      </c>
      <c r="AL318">
        <f t="shared" si="245"/>
        <v>248.91954853800945</v>
      </c>
      <c r="AN318">
        <f t="shared" si="278"/>
        <v>435.13594407539193</v>
      </c>
      <c r="AO318">
        <f t="shared" si="246"/>
        <v>770.25557024954458</v>
      </c>
      <c r="AP318">
        <f t="shared" si="247"/>
        <v>2382.7976798729392</v>
      </c>
      <c r="AQ318">
        <f t="shared" si="248"/>
        <v>1524.6551507815275</v>
      </c>
      <c r="AR318">
        <f t="shared" si="249"/>
        <v>1213.6796367707179</v>
      </c>
      <c r="AS318">
        <f t="shared" si="250"/>
        <v>811.33981422439899</v>
      </c>
      <c r="AT318">
        <f t="shared" si="251"/>
        <v>235.08623293339477</v>
      </c>
      <c r="AU318">
        <f t="shared" si="252"/>
        <v>237.55153332916547</v>
      </c>
      <c r="AW318">
        <f t="shared" si="279"/>
        <v>415.25866199086283</v>
      </c>
      <c r="AX318">
        <f t="shared" si="253"/>
        <v>735.06981403819975</v>
      </c>
      <c r="AY318">
        <f t="shared" si="254"/>
        <v>2273.9499915169763</v>
      </c>
      <c r="AZ318">
        <f t="shared" si="255"/>
        <v>1455.0079498863888</v>
      </c>
      <c r="BA318">
        <f t="shared" si="256"/>
        <v>1158.2379918576503</v>
      </c>
      <c r="BB318">
        <f t="shared" si="257"/>
        <v>774.36443770046924</v>
      </c>
      <c r="BC318">
        <f t="shared" si="258"/>
        <v>224.34734677648197</v>
      </c>
      <c r="BD318">
        <f t="shared" si="259"/>
        <v>226.70003070823256</v>
      </c>
      <c r="BF318">
        <f t="shared" si="280"/>
        <v>396.26164040059967</v>
      </c>
      <c r="BG318">
        <f t="shared" si="260"/>
        <v>701.44225029109725</v>
      </c>
      <c r="BH318">
        <f t="shared" si="261"/>
        <v>2169.9225959729024</v>
      </c>
      <c r="BI318">
        <f t="shared" si="262"/>
        <v>1388.4450579638499</v>
      </c>
      <c r="BJ318">
        <f t="shared" si="263"/>
        <v>1105.2515664029852</v>
      </c>
      <c r="BK318">
        <f t="shared" si="264"/>
        <v>739.45955448176812</v>
      </c>
      <c r="BL318">
        <f t="shared" si="265"/>
        <v>214.08402952260889</v>
      </c>
      <c r="BM318">
        <f t="shared" si="266"/>
        <v>216.32908418244435</v>
      </c>
    </row>
    <row r="319" spans="1:65" hidden="1" x14ac:dyDescent="0.35">
      <c r="A319" s="9">
        <v>28</v>
      </c>
      <c r="B319" s="16">
        <f t="shared" ref="B319:I319" si="331">V319+AE319+AN319+AW319+BF319+B189</f>
        <v>2245.6058384836829</v>
      </c>
      <c r="C319" s="16">
        <f t="shared" si="331"/>
        <v>3968.0433237500947</v>
      </c>
      <c r="D319" s="16">
        <f t="shared" si="331"/>
        <v>12290.903373861662</v>
      </c>
      <c r="E319" s="16">
        <f t="shared" si="331"/>
        <v>7967.2823109004348</v>
      </c>
      <c r="F319" s="16">
        <f t="shared" si="331"/>
        <v>6431.7731872384402</v>
      </c>
      <c r="G319" s="16">
        <f t="shared" si="331"/>
        <v>4402.7944594435239</v>
      </c>
      <c r="H319" s="16">
        <f t="shared" si="331"/>
        <v>1302.7942876227908</v>
      </c>
      <c r="I319" s="16">
        <f t="shared" si="331"/>
        <v>1339.7854507185696</v>
      </c>
      <c r="J319" s="16">
        <f t="shared" si="236"/>
        <v>39948.982232019203</v>
      </c>
      <c r="L319" s="9">
        <v>28</v>
      </c>
      <c r="M319" s="9">
        <f t="shared" ref="M319:T319" si="332">M124</f>
        <v>257.85744207999915</v>
      </c>
      <c r="N319" s="9">
        <f t="shared" si="332"/>
        <v>455.61277359999855</v>
      </c>
      <c r="O319" s="9">
        <f t="shared" si="332"/>
        <v>1411.4302092799958</v>
      </c>
      <c r="P319" s="9">
        <f t="shared" si="332"/>
        <v>915.10310271999685</v>
      </c>
      <c r="Q319" s="9">
        <f t="shared" si="332"/>
        <v>738.67432655999767</v>
      </c>
      <c r="R319" s="9">
        <f t="shared" si="332"/>
        <v>502.14343983999839</v>
      </c>
      <c r="S319" s="9">
        <f t="shared" si="332"/>
        <v>147.34710975999954</v>
      </c>
      <c r="T319" s="9">
        <f t="shared" si="332"/>
        <v>149.28588751999953</v>
      </c>
      <c r="V319">
        <f t="shared" si="269"/>
        <v>489.21024272309194</v>
      </c>
      <c r="W319">
        <f t="shared" si="270"/>
        <v>865.97515009080871</v>
      </c>
      <c r="X319">
        <f t="shared" si="271"/>
        <v>2678.9077004603723</v>
      </c>
      <c r="Y319">
        <f t="shared" si="272"/>
        <v>1714.1238882660828</v>
      </c>
      <c r="Z319">
        <f t="shared" si="273"/>
        <v>1364.5034793765615</v>
      </c>
      <c r="AA319">
        <f t="shared" si="274"/>
        <v>912.15224082174745</v>
      </c>
      <c r="AB319">
        <f t="shared" si="275"/>
        <v>264.3003747221519</v>
      </c>
      <c r="AC319">
        <f t="shared" si="276"/>
        <v>267.07203774245926</v>
      </c>
      <c r="AE319">
        <f t="shared" si="277"/>
        <v>466.86896889219753</v>
      </c>
      <c r="AF319">
        <f t="shared" si="239"/>
        <v>826.42776070820423</v>
      </c>
      <c r="AG319">
        <f t="shared" si="240"/>
        <v>2556.5672315230649</v>
      </c>
      <c r="AH319">
        <f t="shared" si="241"/>
        <v>1635.8432068260036</v>
      </c>
      <c r="AI319">
        <f t="shared" si="242"/>
        <v>1302.1892773960947</v>
      </c>
      <c r="AJ319">
        <f t="shared" si="243"/>
        <v>870.4964543386925</v>
      </c>
      <c r="AK319">
        <f t="shared" si="244"/>
        <v>252.23029415227737</v>
      </c>
      <c r="AL319">
        <f t="shared" si="245"/>
        <v>254.87538074982021</v>
      </c>
      <c r="AN319">
        <f t="shared" si="278"/>
        <v>445.54764708744824</v>
      </c>
      <c r="AO319">
        <f t="shared" si="246"/>
        <v>788.68583865189657</v>
      </c>
      <c r="AP319">
        <f t="shared" si="247"/>
        <v>2439.812004059303</v>
      </c>
      <c r="AQ319">
        <f t="shared" si="248"/>
        <v>1561.1362938400953</v>
      </c>
      <c r="AR319">
        <f t="shared" si="249"/>
        <v>1242.7199220008615</v>
      </c>
      <c r="AS319">
        <f t="shared" si="250"/>
        <v>830.74762442451924</v>
      </c>
      <c r="AT319">
        <f t="shared" si="251"/>
        <v>240.71125213222598</v>
      </c>
      <c r="AU319">
        <f t="shared" si="252"/>
        <v>243.23554093358749</v>
      </c>
      <c r="AW319">
        <f t="shared" si="279"/>
        <v>425.19730303312741</v>
      </c>
      <c r="AX319">
        <f t="shared" si="253"/>
        <v>752.66269214387216</v>
      </c>
      <c r="AY319">
        <f t="shared" si="254"/>
        <v>2328.373835694958</v>
      </c>
      <c r="AZ319">
        <f t="shared" si="255"/>
        <v>1489.8315503339581</v>
      </c>
      <c r="BA319">
        <f t="shared" si="256"/>
        <v>1185.9588143141841</v>
      </c>
      <c r="BB319">
        <f t="shared" si="257"/>
        <v>792.852125962434</v>
      </c>
      <c r="BC319">
        <f t="shared" si="258"/>
        <v>229.71678985493836</v>
      </c>
      <c r="BD319">
        <f t="shared" si="259"/>
        <v>232.125782018699</v>
      </c>
      <c r="BF319">
        <f t="shared" si="280"/>
        <v>405.76015119573128</v>
      </c>
      <c r="BG319">
        <f t="shared" si="260"/>
        <v>718.25603216464845</v>
      </c>
      <c r="BH319">
        <f t="shared" si="261"/>
        <v>2221.9362937449396</v>
      </c>
      <c r="BI319">
        <f t="shared" si="262"/>
        <v>1421.7265039251192</v>
      </c>
      <c r="BJ319">
        <f t="shared" si="263"/>
        <v>1131.7447791303177</v>
      </c>
      <c r="BK319">
        <f t="shared" si="264"/>
        <v>756.91199609111868</v>
      </c>
      <c r="BL319">
        <f t="shared" si="265"/>
        <v>219.2156881495454</v>
      </c>
      <c r="BM319">
        <f t="shared" si="266"/>
        <v>221.51455744533843</v>
      </c>
    </row>
    <row r="320" spans="1:65" hidden="1" x14ac:dyDescent="0.35">
      <c r="A320" s="9">
        <v>29</v>
      </c>
      <c r="B320" s="16">
        <f t="shared" ref="B320:I320" si="333">V320+AE320+AN320+AW320+BF320+B190</f>
        <v>2299.3492669978496</v>
      </c>
      <c r="C320" s="16">
        <f t="shared" si="333"/>
        <v>4063.0085017013848</v>
      </c>
      <c r="D320" s="16">
        <f t="shared" si="333"/>
        <v>12585.05638736499</v>
      </c>
      <c r="E320" s="16">
        <f t="shared" si="333"/>
        <v>8157.973980022246</v>
      </c>
      <c r="F320" s="16">
        <f t="shared" si="333"/>
        <v>6585.7270985661035</v>
      </c>
      <c r="G320" s="16">
        <f t="shared" si="333"/>
        <v>4507.4346412671284</v>
      </c>
      <c r="H320" s="16">
        <f t="shared" si="333"/>
        <v>1334.0688518311476</v>
      </c>
      <c r="I320" s="16">
        <f t="shared" si="333"/>
        <v>1372.2195064885304</v>
      </c>
      <c r="J320" s="16">
        <f t="shared" si="236"/>
        <v>40904.838234239382</v>
      </c>
      <c r="L320" s="9">
        <v>29</v>
      </c>
      <c r="M320" s="9">
        <f t="shared" ref="M320:T320" si="334">M125</f>
        <v>264.02711386707142</v>
      </c>
      <c r="N320" s="9">
        <f t="shared" si="334"/>
        <v>466.51407337414884</v>
      </c>
      <c r="O320" s="9">
        <f t="shared" si="334"/>
        <v>1445.2010443250231</v>
      </c>
      <c r="P320" s="9">
        <f t="shared" si="334"/>
        <v>936.99847928765189</v>
      </c>
      <c r="Q320" s="9">
        <f t="shared" si="334"/>
        <v>756.34834874702426</v>
      </c>
      <c r="R320" s="9">
        <f t="shared" si="334"/>
        <v>514.15806384640234</v>
      </c>
      <c r="S320" s="9">
        <f t="shared" si="334"/>
        <v>150.87263649546941</v>
      </c>
      <c r="T320" s="9">
        <f t="shared" si="334"/>
        <v>152.85780276514666</v>
      </c>
      <c r="V320">
        <f t="shared" si="269"/>
        <v>500.9154187890652</v>
      </c>
      <c r="W320">
        <f t="shared" si="270"/>
        <v>886.69505886489378</v>
      </c>
      <c r="X320">
        <f t="shared" si="271"/>
        <v>2743.0050630254668</v>
      </c>
      <c r="Y320">
        <f t="shared" si="272"/>
        <v>1755.1371789922991</v>
      </c>
      <c r="Z320">
        <f t="shared" si="273"/>
        <v>1397.1515150755527</v>
      </c>
      <c r="AA320">
        <f t="shared" si="274"/>
        <v>933.97700610230527</v>
      </c>
      <c r="AB320">
        <f t="shared" si="275"/>
        <v>270.6242047450171</v>
      </c>
      <c r="AC320">
        <f t="shared" si="276"/>
        <v>273.46218445458203</v>
      </c>
      <c r="AE320">
        <f t="shared" si="277"/>
        <v>478.03960580764476</v>
      </c>
      <c r="AF320">
        <f t="shared" si="239"/>
        <v>846.20145539950647</v>
      </c>
      <c r="AG320">
        <f t="shared" si="240"/>
        <v>2617.7374659917186</v>
      </c>
      <c r="AH320">
        <f t="shared" si="241"/>
        <v>1674.9835475460432</v>
      </c>
      <c r="AI320">
        <f t="shared" si="242"/>
        <v>1333.3463783863281</v>
      </c>
      <c r="AJ320">
        <f t="shared" si="243"/>
        <v>891.32434758021998</v>
      </c>
      <c r="AK320">
        <f t="shared" si="244"/>
        <v>258.26533443721462</v>
      </c>
      <c r="AL320">
        <f t="shared" si="245"/>
        <v>260.97370924613972</v>
      </c>
      <c r="AN320">
        <f t="shared" si="278"/>
        <v>456.20830798982286</v>
      </c>
      <c r="AO320">
        <f t="shared" si="246"/>
        <v>807.55679968005029</v>
      </c>
      <c r="AP320">
        <f t="shared" si="247"/>
        <v>2498.189617791184</v>
      </c>
      <c r="AQ320">
        <f t="shared" si="248"/>
        <v>1598.4897503330494</v>
      </c>
      <c r="AR320">
        <f t="shared" si="249"/>
        <v>1272.454599698478</v>
      </c>
      <c r="AS320">
        <f t="shared" si="250"/>
        <v>850.62203938160599</v>
      </c>
      <c r="AT320">
        <f t="shared" si="251"/>
        <v>246.47077314225166</v>
      </c>
      <c r="AU320">
        <f t="shared" si="252"/>
        <v>249.05546084170385</v>
      </c>
      <c r="AW320">
        <f t="shared" si="279"/>
        <v>435.3724750602878</v>
      </c>
      <c r="AX320">
        <f t="shared" si="253"/>
        <v>770.67426539788437</v>
      </c>
      <c r="AY320">
        <f t="shared" si="254"/>
        <v>2384.0929198771305</v>
      </c>
      <c r="AZ320">
        <f t="shared" si="255"/>
        <v>1525.4839220870267</v>
      </c>
      <c r="BA320">
        <f t="shared" si="256"/>
        <v>1214.3393681575228</v>
      </c>
      <c r="BB320">
        <f t="shared" si="257"/>
        <v>811.79987519347651</v>
      </c>
      <c r="BC320">
        <f t="shared" si="258"/>
        <v>235.21402099358215</v>
      </c>
      <c r="BD320">
        <f t="shared" si="259"/>
        <v>237.68066147614323</v>
      </c>
      <c r="BF320">
        <f t="shared" si="280"/>
        <v>415.47872711442932</v>
      </c>
      <c r="BG320">
        <f t="shared" si="260"/>
        <v>735.45936215426036</v>
      </c>
      <c r="BH320">
        <f t="shared" si="261"/>
        <v>2275.1550647199488</v>
      </c>
      <c r="BI320">
        <f t="shared" si="262"/>
        <v>1455.7790271295387</v>
      </c>
      <c r="BJ320">
        <f t="shared" si="263"/>
        <v>1158.851796722251</v>
      </c>
      <c r="BK320">
        <f t="shared" si="264"/>
        <v>774.88206102677634</v>
      </c>
      <c r="BL320">
        <f t="shared" si="265"/>
        <v>224.46623900224188</v>
      </c>
      <c r="BM320">
        <f t="shared" si="266"/>
        <v>226.82016973201868</v>
      </c>
    </row>
    <row r="321" spans="1:65" hidden="1" x14ac:dyDescent="0.35">
      <c r="A321" s="9">
        <v>30</v>
      </c>
      <c r="B321" s="16">
        <f t="shared" ref="B321:I321" si="335">V321+AE321+AN321+AW321+BF321+B191</f>
        <v>2354.3730920576745</v>
      </c>
      <c r="C321" s="16">
        <f t="shared" si="335"/>
        <v>4160.2363854596879</v>
      </c>
      <c r="D321" s="16">
        <f t="shared" si="335"/>
        <v>12886.217805309527</v>
      </c>
      <c r="E321" s="16">
        <f t="shared" si="335"/>
        <v>8353.2051543659018</v>
      </c>
      <c r="F321" s="16">
        <f t="shared" si="335"/>
        <v>6743.3422183745633</v>
      </c>
      <c r="G321" s="16">
        <f t="shared" si="335"/>
        <v>4614.7794958253999</v>
      </c>
      <c r="H321" s="16">
        <f t="shared" si="335"/>
        <v>1366.0686478710697</v>
      </c>
      <c r="I321" s="16">
        <f t="shared" si="335"/>
        <v>1405.3697842027461</v>
      </c>
      <c r="J321" s="16">
        <f t="shared" si="236"/>
        <v>41883.592583466576</v>
      </c>
      <c r="L321" s="9">
        <v>30</v>
      </c>
      <c r="M321" s="9">
        <f t="shared" ref="M321:T321" si="336">M126</f>
        <v>270.34440539958581</v>
      </c>
      <c r="N321" s="9">
        <f t="shared" si="336"/>
        <v>477.67620502934341</v>
      </c>
      <c r="O321" s="9">
        <f t="shared" si="336"/>
        <v>1479.7799032398386</v>
      </c>
      <c r="P321" s="9">
        <f t="shared" si="336"/>
        <v>959.41773946319165</v>
      </c>
      <c r="Q321" s="9">
        <f t="shared" si="336"/>
        <v>774.44525155821202</v>
      </c>
      <c r="R321" s="9">
        <f t="shared" si="336"/>
        <v>526.46015788340401</v>
      </c>
      <c r="S321" s="9">
        <f t="shared" si="336"/>
        <v>154.4825173711919</v>
      </c>
      <c r="T321" s="9">
        <f t="shared" si="336"/>
        <v>156.51518207344446</v>
      </c>
      <c r="V321">
        <f t="shared" si="269"/>
        <v>512.9006605784017</v>
      </c>
      <c r="W321">
        <f t="shared" si="270"/>
        <v>907.91072577248565</v>
      </c>
      <c r="X321">
        <f t="shared" si="271"/>
        <v>2808.6360611472846</v>
      </c>
      <c r="Y321">
        <f t="shared" si="272"/>
        <v>1797.1317806249046</v>
      </c>
      <c r="Z321">
        <f t="shared" si="273"/>
        <v>1430.5807090999626</v>
      </c>
      <c r="AA321">
        <f t="shared" si="274"/>
        <v>956.32396898073205</v>
      </c>
      <c r="AB321">
        <f t="shared" si="275"/>
        <v>277.09934287463761</v>
      </c>
      <c r="AC321">
        <f t="shared" si="276"/>
        <v>280.00522601008356</v>
      </c>
      <c r="AE321">
        <f t="shared" si="277"/>
        <v>489.47751229835495</v>
      </c>
      <c r="AF321">
        <f t="shared" si="239"/>
        <v>866.4482571322003</v>
      </c>
      <c r="AG321">
        <f t="shared" si="240"/>
        <v>2680.3712645085925</v>
      </c>
      <c r="AH321">
        <f t="shared" si="241"/>
        <v>1715.0603632691714</v>
      </c>
      <c r="AI321">
        <f t="shared" si="242"/>
        <v>1365.2489467309404</v>
      </c>
      <c r="AJ321">
        <f t="shared" si="243"/>
        <v>912.65067684126257</v>
      </c>
      <c r="AK321">
        <f t="shared" si="244"/>
        <v>264.44476959111586</v>
      </c>
      <c r="AL321">
        <f t="shared" si="245"/>
        <v>267.21794685036087</v>
      </c>
      <c r="AN321">
        <f t="shared" si="278"/>
        <v>467.12395689873375</v>
      </c>
      <c r="AO321">
        <f t="shared" si="246"/>
        <v>826.87912753977832</v>
      </c>
      <c r="AP321">
        <f t="shared" si="247"/>
        <v>2557.9635418914513</v>
      </c>
      <c r="AQ321">
        <f t="shared" si="248"/>
        <v>1636.7366489395463</v>
      </c>
      <c r="AR321">
        <f t="shared" si="249"/>
        <v>1302.900489042403</v>
      </c>
      <c r="AS321">
        <f t="shared" si="250"/>
        <v>870.97319348091287</v>
      </c>
      <c r="AT321">
        <f t="shared" si="251"/>
        <v>252.3680537897331</v>
      </c>
      <c r="AU321">
        <f t="shared" si="252"/>
        <v>255.01458504392178</v>
      </c>
      <c r="AW321">
        <f t="shared" si="279"/>
        <v>445.79039152505538</v>
      </c>
      <c r="AX321">
        <f t="shared" si="253"/>
        <v>789.11553253896727</v>
      </c>
      <c r="AY321">
        <f t="shared" si="254"/>
        <v>2441.141268834157</v>
      </c>
      <c r="AZ321">
        <f t="shared" si="255"/>
        <v>1561.9868362100381</v>
      </c>
      <c r="BA321">
        <f t="shared" si="256"/>
        <v>1243.3969839280003</v>
      </c>
      <c r="BB321">
        <f t="shared" si="257"/>
        <v>831.21095728754131</v>
      </c>
      <c r="BC321">
        <f t="shared" si="258"/>
        <v>240.84239706791692</v>
      </c>
      <c r="BD321">
        <f t="shared" si="259"/>
        <v>243.36806115892358</v>
      </c>
      <c r="BF321">
        <f t="shared" si="280"/>
        <v>425.42560108735859</v>
      </c>
      <c r="BG321">
        <f t="shared" si="260"/>
        <v>753.06681377607242</v>
      </c>
      <c r="BH321">
        <f t="shared" si="261"/>
        <v>2329.6239922985396</v>
      </c>
      <c r="BI321">
        <f t="shared" si="262"/>
        <v>1490.6314746082826</v>
      </c>
      <c r="BJ321">
        <f t="shared" si="263"/>
        <v>1186.5955824398868</v>
      </c>
      <c r="BK321">
        <f t="shared" si="264"/>
        <v>793.34096811012637</v>
      </c>
      <c r="BL321">
        <f t="shared" si="265"/>
        <v>229.84012999791202</v>
      </c>
      <c r="BM321">
        <f t="shared" si="266"/>
        <v>232.25041560408096</v>
      </c>
    </row>
    <row r="322" spans="1:65" hidden="1" x14ac:dyDescent="0.35">
      <c r="A322" s="9">
        <v>31</v>
      </c>
      <c r="B322" s="16">
        <f t="shared" ref="B322:I322" si="337">V322+AE322+AN322+AW322+BF322+B192</f>
        <v>2410.7101951552386</v>
      </c>
      <c r="C322" s="16">
        <f t="shared" si="337"/>
        <v>4259.7850204650094</v>
      </c>
      <c r="D322" s="16">
        <f t="shared" si="337"/>
        <v>13194.56749387994</v>
      </c>
      <c r="E322" s="16">
        <f t="shared" si="337"/>
        <v>8553.0933724139231</v>
      </c>
      <c r="F322" s="16">
        <f t="shared" si="337"/>
        <v>6904.7143448971747</v>
      </c>
      <c r="G322" s="16">
        <f t="shared" si="337"/>
        <v>4724.8333866548437</v>
      </c>
      <c r="H322" s="16">
        <f t="shared" si="337"/>
        <v>1398.8162747720307</v>
      </c>
      <c r="I322" s="16">
        <f t="shared" si="337"/>
        <v>1439.2626933813176</v>
      </c>
      <c r="J322" s="16">
        <f t="shared" si="236"/>
        <v>42885.782781619477</v>
      </c>
      <c r="L322" s="9">
        <v>31</v>
      </c>
      <c r="M322" s="9">
        <f t="shared" ref="M322:T322" si="338">M127</f>
        <v>276.81284872754372</v>
      </c>
      <c r="N322" s="9">
        <f t="shared" si="338"/>
        <v>489.10540940581035</v>
      </c>
      <c r="O322" s="9">
        <f t="shared" si="338"/>
        <v>1515.1861193507659</v>
      </c>
      <c r="P322" s="9">
        <f t="shared" si="338"/>
        <v>982.37341804060611</v>
      </c>
      <c r="Q322" s="9">
        <f t="shared" si="338"/>
        <v>792.97515312176051</v>
      </c>
      <c r="R322" s="9">
        <f t="shared" si="338"/>
        <v>539.05660015363776</v>
      </c>
      <c r="S322" s="9">
        <f t="shared" si="338"/>
        <v>158.17877070145354</v>
      </c>
      <c r="T322" s="9">
        <f t="shared" si="338"/>
        <v>160.26007031594639</v>
      </c>
      <c r="V322">
        <f t="shared" si="269"/>
        <v>525.1726692563891</v>
      </c>
      <c r="W322">
        <f t="shared" si="270"/>
        <v>929.63401287637259</v>
      </c>
      <c r="X322">
        <f t="shared" si="271"/>
        <v>2875.8373903029897</v>
      </c>
      <c r="Y322">
        <f t="shared" si="272"/>
        <v>1840.1311731046203</v>
      </c>
      <c r="Z322">
        <f t="shared" si="273"/>
        <v>1464.8097523163196</v>
      </c>
      <c r="AA322">
        <f t="shared" si="274"/>
        <v>979.20562216867052</v>
      </c>
      <c r="AB322">
        <f t="shared" si="275"/>
        <v>283.72940947776374</v>
      </c>
      <c r="AC322">
        <f t="shared" si="276"/>
        <v>286.70482074174669</v>
      </c>
      <c r="AE322">
        <f t="shared" si="277"/>
        <v>501.18908643837835</v>
      </c>
      <c r="AF322">
        <f t="shared" si="239"/>
        <v>887.17949145234309</v>
      </c>
      <c r="AG322">
        <f t="shared" si="240"/>
        <v>2744.5036628279386</v>
      </c>
      <c r="AH322">
        <f t="shared" si="241"/>
        <v>1756.0960719470379</v>
      </c>
      <c r="AI322">
        <f t="shared" si="242"/>
        <v>1397.9148279154515</v>
      </c>
      <c r="AJ322">
        <f t="shared" si="243"/>
        <v>934.48732291099725</v>
      </c>
      <c r="AK322">
        <f t="shared" si="244"/>
        <v>270.77205623287671</v>
      </c>
      <c r="AL322">
        <f t="shared" si="245"/>
        <v>273.61158643022225</v>
      </c>
      <c r="AN322">
        <f t="shared" si="278"/>
        <v>478.30073459854441</v>
      </c>
      <c r="AO322">
        <f t="shared" si="246"/>
        <v>846.66369233598925</v>
      </c>
      <c r="AP322">
        <f t="shared" si="247"/>
        <v>2619.1674032000219</v>
      </c>
      <c r="AQ322">
        <f t="shared" si="248"/>
        <v>1675.8985061043586</v>
      </c>
      <c r="AR322">
        <f t="shared" si="249"/>
        <v>1334.0747178866718</v>
      </c>
      <c r="AS322">
        <f t="shared" si="250"/>
        <v>891.81193516108783</v>
      </c>
      <c r="AT322">
        <f t="shared" si="251"/>
        <v>258.40641169042453</v>
      </c>
      <c r="AU322">
        <f t="shared" si="252"/>
        <v>261.11626594714136</v>
      </c>
      <c r="AW322">
        <f t="shared" si="279"/>
        <v>456.45717421189454</v>
      </c>
      <c r="AX322">
        <f t="shared" si="253"/>
        <v>807.99733003937286</v>
      </c>
      <c r="AY322">
        <f t="shared" si="254"/>
        <v>2499.5524053628042</v>
      </c>
      <c r="AZ322">
        <f t="shared" si="255"/>
        <v>1599.3617425747921</v>
      </c>
      <c r="BA322">
        <f t="shared" si="256"/>
        <v>1273.1487364852017</v>
      </c>
      <c r="BB322">
        <f t="shared" si="257"/>
        <v>851.09207538422709</v>
      </c>
      <c r="BC322">
        <f t="shared" si="258"/>
        <v>246.60522542882504</v>
      </c>
      <c r="BD322">
        <f t="shared" si="259"/>
        <v>249.19132310142268</v>
      </c>
      <c r="BF322">
        <f t="shared" si="280"/>
        <v>435.60799630620699</v>
      </c>
      <c r="BG322">
        <f t="shared" si="260"/>
        <v>771.09117315751985</v>
      </c>
      <c r="BH322">
        <f t="shared" si="261"/>
        <v>2385.3826305663483</v>
      </c>
      <c r="BI322">
        <f t="shared" si="262"/>
        <v>1526.3091554091602</v>
      </c>
      <c r="BJ322">
        <f t="shared" si="263"/>
        <v>1214.9962831839434</v>
      </c>
      <c r="BK322">
        <f t="shared" si="264"/>
        <v>812.27596269883372</v>
      </c>
      <c r="BL322">
        <f t="shared" si="265"/>
        <v>235.3412635329145</v>
      </c>
      <c r="BM322">
        <f t="shared" si="266"/>
        <v>237.80923838150224</v>
      </c>
    </row>
    <row r="323" spans="1:65" hidden="1" x14ac:dyDescent="0.35">
      <c r="A323" s="9">
        <v>32</v>
      </c>
      <c r="B323" s="16">
        <f t="shared" ref="B323:I323" si="339">V323+AE323+AN323+AW323+BF323+B193</f>
        <v>2468.3933293641221</v>
      </c>
      <c r="C323" s="16">
        <f t="shared" si="339"/>
        <v>4361.7122397477824</v>
      </c>
      <c r="D323" s="16">
        <f t="shared" si="339"/>
        <v>13510.284642729415</v>
      </c>
      <c r="E323" s="16">
        <f t="shared" si="339"/>
        <v>8757.7554941832295</v>
      </c>
      <c r="F323" s="16">
        <f t="shared" si="339"/>
        <v>7069.9384972776543</v>
      </c>
      <c r="G323" s="16">
        <f t="shared" si="339"/>
        <v>4837.6200416807033</v>
      </c>
      <c r="H323" s="16">
        <f t="shared" si="339"/>
        <v>1432.3336193074097</v>
      </c>
      <c r="I323" s="16">
        <f t="shared" si="339"/>
        <v>1473.9237879584714</v>
      </c>
      <c r="J323" s="16">
        <f t="shared" si="236"/>
        <v>43911.961652248785</v>
      </c>
      <c r="L323" s="9">
        <v>32</v>
      </c>
      <c r="M323" s="9">
        <f t="shared" ref="M323:T323" si="340">M128</f>
        <v>283.43606041116692</v>
      </c>
      <c r="N323" s="9">
        <f t="shared" si="340"/>
        <v>500.80807666634752</v>
      </c>
      <c r="O323" s="9">
        <f t="shared" si="340"/>
        <v>1551.4394885663876</v>
      </c>
      <c r="P323" s="9">
        <f t="shared" si="340"/>
        <v>1005.8783497298552</v>
      </c>
      <c r="Q323" s="9">
        <f t="shared" si="340"/>
        <v>811.948413659057</v>
      </c>
      <c r="R323" s="9">
        <f t="shared" si="340"/>
        <v>551.95443343227237</v>
      </c>
      <c r="S323" s="9">
        <f t="shared" si="340"/>
        <v>161.96346309209537</v>
      </c>
      <c r="T323" s="9">
        <f t="shared" si="340"/>
        <v>164.09456129067559</v>
      </c>
      <c r="V323">
        <f t="shared" si="269"/>
        <v>537.73830626337303</v>
      </c>
      <c r="W323">
        <f t="shared" si="270"/>
        <v>951.87706595011764</v>
      </c>
      <c r="X323">
        <f t="shared" si="271"/>
        <v>2944.64662363348</v>
      </c>
      <c r="Y323">
        <f t="shared" si="272"/>
        <v>1884.1593979534266</v>
      </c>
      <c r="Z323">
        <f t="shared" si="273"/>
        <v>1499.857782629776</v>
      </c>
      <c r="AA323">
        <f t="shared" si="274"/>
        <v>1002.634758157708</v>
      </c>
      <c r="AB323">
        <f t="shared" si="275"/>
        <v>290.51811151123331</v>
      </c>
      <c r="AC323">
        <f t="shared" si="276"/>
        <v>293.5647144804941</v>
      </c>
      <c r="AE323">
        <f t="shared" si="277"/>
        <v>513.18087784738373</v>
      </c>
      <c r="AF323">
        <f t="shared" si="239"/>
        <v>908.40675216435784</v>
      </c>
      <c r="AG323">
        <f t="shared" si="240"/>
        <v>2810.1705265654641</v>
      </c>
      <c r="AH323">
        <f t="shared" si="241"/>
        <v>1798.1136225258292</v>
      </c>
      <c r="AI323">
        <f t="shared" si="242"/>
        <v>1431.3622901158856</v>
      </c>
      <c r="AJ323">
        <f t="shared" si="243"/>
        <v>956.84647253983394</v>
      </c>
      <c r="AK323">
        <f t="shared" si="244"/>
        <v>277.25073285532022</v>
      </c>
      <c r="AL323">
        <f t="shared" si="245"/>
        <v>280.1582035859845</v>
      </c>
      <c r="AN323">
        <f t="shared" si="278"/>
        <v>489.74491051846138</v>
      </c>
      <c r="AO323">
        <f t="shared" si="246"/>
        <v>866.92159189416611</v>
      </c>
      <c r="AP323">
        <f t="shared" si="247"/>
        <v>2681.8355330139802</v>
      </c>
      <c r="AQ323">
        <f t="shared" si="248"/>
        <v>1715.9972890256981</v>
      </c>
      <c r="AR323">
        <f t="shared" si="249"/>
        <v>1365.9947729010617</v>
      </c>
      <c r="AS323">
        <f t="shared" si="250"/>
        <v>913.14962903604248</v>
      </c>
      <c r="AT323">
        <f t="shared" si="251"/>
        <v>264.58923396165062</v>
      </c>
      <c r="AU323">
        <f t="shared" si="252"/>
        <v>267.36392618868183</v>
      </c>
      <c r="AW323">
        <f t="shared" si="279"/>
        <v>467.37895440521953</v>
      </c>
      <c r="AX323">
        <f t="shared" si="253"/>
        <v>827.33051118768105</v>
      </c>
      <c r="AY323">
        <f t="shared" si="254"/>
        <v>2559.359904281413</v>
      </c>
      <c r="AZ323">
        <f t="shared" si="255"/>
        <v>1637.6301243395753</v>
      </c>
      <c r="BA323">
        <f t="shared" si="256"/>
        <v>1303.6117271859366</v>
      </c>
      <c r="BB323">
        <f t="shared" si="257"/>
        <v>871.45200527265752</v>
      </c>
      <c r="BC323">
        <f t="shared" si="258"/>
        <v>252.50581855962474</v>
      </c>
      <c r="BD323">
        <f t="shared" si="259"/>
        <v>255.15379452428203</v>
      </c>
      <c r="BF323">
        <f t="shared" si="280"/>
        <v>446.03258525905073</v>
      </c>
      <c r="BG323">
        <f t="shared" si="260"/>
        <v>789.54425159844641</v>
      </c>
      <c r="BH323">
        <f t="shared" si="261"/>
        <v>2442.4675179645765</v>
      </c>
      <c r="BI323">
        <f t="shared" si="262"/>
        <v>1562.8354489919759</v>
      </c>
      <c r="BJ323">
        <f t="shared" si="263"/>
        <v>1244.0725098345727</v>
      </c>
      <c r="BK323">
        <f t="shared" si="264"/>
        <v>831.68401904153052</v>
      </c>
      <c r="BL323">
        <f t="shared" si="265"/>
        <v>240.97324448086977</v>
      </c>
      <c r="BM323">
        <f t="shared" si="266"/>
        <v>243.50028074146246</v>
      </c>
    </row>
    <row r="324" spans="1:65" hidden="1" x14ac:dyDescent="0.35">
      <c r="A324" s="9">
        <v>33</v>
      </c>
      <c r="B324" s="16">
        <f t="shared" ref="B324:I324" si="341">V324+AE324+AN324+AW324+BF324+B194</f>
        <v>2527.4554872071808</v>
      </c>
      <c r="C324" s="16">
        <f t="shared" si="341"/>
        <v>4466.0763105242168</v>
      </c>
      <c r="D324" s="16">
        <f t="shared" si="341"/>
        <v>13833.549772217299</v>
      </c>
      <c r="E324" s="16">
        <f t="shared" si="341"/>
        <v>8967.3090591513974</v>
      </c>
      <c r="F324" s="16">
        <f t="shared" si="341"/>
        <v>7239.1100665150507</v>
      </c>
      <c r="G324" s="16">
        <f t="shared" si="341"/>
        <v>4953.1764823932217</v>
      </c>
      <c r="H324" s="16">
        <f t="shared" si="341"/>
        <v>1466.6421675463118</v>
      </c>
      <c r="I324" s="16">
        <f t="shared" si="341"/>
        <v>1509.3780339420889</v>
      </c>
      <c r="J324" s="16">
        <f t="shared" si="236"/>
        <v>44962.697379496771</v>
      </c>
      <c r="L324" s="9">
        <v>33</v>
      </c>
      <c r="M324" s="9">
        <f t="shared" ref="M324:T324" si="342">M129</f>
        <v>290.21774354294627</v>
      </c>
      <c r="N324" s="9">
        <f t="shared" si="342"/>
        <v>512.79074986911553</v>
      </c>
      <c r="O324" s="9">
        <f t="shared" si="342"/>
        <v>1588.5602804456007</v>
      </c>
      <c r="P324" s="9">
        <f t="shared" si="342"/>
        <v>1029.9456763328615</v>
      </c>
      <c r="Q324" s="9">
        <f t="shared" si="342"/>
        <v>831.37564127716166</v>
      </c>
      <c r="R324" s="9">
        <f t="shared" si="342"/>
        <v>565.16086900468474</v>
      </c>
      <c r="S324" s="9">
        <f t="shared" si="342"/>
        <v>165.83871059596927</v>
      </c>
      <c r="T324" s="9">
        <f t="shared" si="342"/>
        <v>168.02079889328468</v>
      </c>
      <c r="V324">
        <f t="shared" si="269"/>
        <v>550.60459718038646</v>
      </c>
      <c r="W324">
        <f t="shared" si="270"/>
        <v>974.65232132080166</v>
      </c>
      <c r="X324">
        <f t="shared" si="271"/>
        <v>3015.10223311151</v>
      </c>
      <c r="Y324">
        <f t="shared" si="272"/>
        <v>1929.2410718191904</v>
      </c>
      <c r="Z324">
        <f t="shared" si="273"/>
        <v>1535.7443957661103</v>
      </c>
      <c r="AA324">
        <f t="shared" si="274"/>
        <v>1026.624475956681</v>
      </c>
      <c r="AB324">
        <f t="shared" si="275"/>
        <v>297.46924461041431</v>
      </c>
      <c r="AC324">
        <f t="shared" si="276"/>
        <v>300.58874266573196</v>
      </c>
      <c r="AE324">
        <f t="shared" si="277"/>
        <v>525.45959205537838</v>
      </c>
      <c r="AF324">
        <f t="shared" si="239"/>
        <v>930.14190905723785</v>
      </c>
      <c r="AG324">
        <f t="shared" si="240"/>
        <v>2877.4085750994727</v>
      </c>
      <c r="AH324">
        <f t="shared" si="241"/>
        <v>1841.1365102396278</v>
      </c>
      <c r="AI324">
        <f t="shared" si="242"/>
        <v>1465.6100363728308</v>
      </c>
      <c r="AJ324">
        <f t="shared" si="243"/>
        <v>979.74061534877092</v>
      </c>
      <c r="AK324">
        <f t="shared" si="244"/>
        <v>283.8844221832768</v>
      </c>
      <c r="AL324">
        <f t="shared" si="245"/>
        <v>286.86145903323927</v>
      </c>
      <c r="AN324">
        <f t="shared" si="278"/>
        <v>501.46289418292258</v>
      </c>
      <c r="AO324">
        <f t="shared" si="246"/>
        <v>887.66417202926198</v>
      </c>
      <c r="AP324">
        <f t="shared" si="247"/>
        <v>2746.0030297897219</v>
      </c>
      <c r="AQ324">
        <f t="shared" si="248"/>
        <v>1757.0554557757639</v>
      </c>
      <c r="AR324">
        <f t="shared" si="249"/>
        <v>1398.6785315084735</v>
      </c>
      <c r="AS324">
        <f t="shared" si="250"/>
        <v>934.99805078793838</v>
      </c>
      <c r="AT324">
        <f t="shared" si="251"/>
        <v>270.91998340848539</v>
      </c>
      <c r="AU324">
        <f t="shared" si="252"/>
        <v>273.76106488733313</v>
      </c>
      <c r="AW324">
        <f t="shared" si="279"/>
        <v>478.56193246184046</v>
      </c>
      <c r="AX324">
        <f t="shared" si="253"/>
        <v>847.12605154092353</v>
      </c>
      <c r="AY324">
        <f t="shared" si="254"/>
        <v>2620.5977186476966</v>
      </c>
      <c r="AZ324">
        <f t="shared" si="255"/>
        <v>1676.8137066826366</v>
      </c>
      <c r="BA324">
        <f t="shared" si="256"/>
        <v>1334.8032500434992</v>
      </c>
      <c r="BB324">
        <f t="shared" si="257"/>
        <v>892.30081715434994</v>
      </c>
      <c r="BC324">
        <f t="shared" si="258"/>
        <v>258.54752626063771</v>
      </c>
      <c r="BD324">
        <f t="shared" si="259"/>
        <v>261.25886035648193</v>
      </c>
      <c r="BF324">
        <f t="shared" si="280"/>
        <v>456.7057698321351</v>
      </c>
      <c r="BG324">
        <f t="shared" si="260"/>
        <v>808.43738139306379</v>
      </c>
      <c r="BH324">
        <f t="shared" si="261"/>
        <v>2500.9137111229948</v>
      </c>
      <c r="BI324">
        <f t="shared" si="262"/>
        <v>1600.2327866657756</v>
      </c>
      <c r="BJ324">
        <f t="shared" si="263"/>
        <v>1273.8421185102547</v>
      </c>
      <c r="BK324">
        <f t="shared" si="264"/>
        <v>851.56801215709402</v>
      </c>
      <c r="BL324">
        <f t="shared" si="265"/>
        <v>246.73953152024723</v>
      </c>
      <c r="BM324">
        <f t="shared" si="266"/>
        <v>249.32703763287225</v>
      </c>
    </row>
    <row r="325" spans="1:65" hidden="1" x14ac:dyDescent="0.35">
      <c r="A325" s="9">
        <v>34</v>
      </c>
      <c r="B325" s="16">
        <f t="shared" ref="B325:I325" si="343">V325+AE325+AN325+AW325+BF325+B195</f>
        <v>2587.930128352672</v>
      </c>
      <c r="C325" s="16">
        <f t="shared" si="343"/>
        <v>4572.9363338146168</v>
      </c>
      <c r="D325" s="16">
        <f t="shared" si="343"/>
        <v>14164.545974747927</v>
      </c>
      <c r="E325" s="16">
        <f t="shared" si="343"/>
        <v>9181.8731359387384</v>
      </c>
      <c r="F325" s="16">
        <f t="shared" si="343"/>
        <v>7412.3255447419497</v>
      </c>
      <c r="G325" s="16">
        <f t="shared" si="343"/>
        <v>5071.5491389158324</v>
      </c>
      <c r="H325" s="16">
        <f t="shared" si="343"/>
        <v>1501.7632259408354</v>
      </c>
      <c r="I325" s="16">
        <f t="shared" si="343"/>
        <v>1545.6500039984044</v>
      </c>
      <c r="J325" s="16">
        <f t="shared" si="236"/>
        <v>46038.573486450972</v>
      </c>
      <c r="L325" s="9">
        <v>34</v>
      </c>
      <c r="M325" s="9">
        <f t="shared" ref="M325:T325" si="344">M130</f>
        <v>297.16168981807135</v>
      </c>
      <c r="N325" s="9">
        <f t="shared" si="344"/>
        <v>525.06012862591547</v>
      </c>
      <c r="O325" s="9">
        <f t="shared" si="344"/>
        <v>1626.5692495304961</v>
      </c>
      <c r="P325" s="9">
        <f t="shared" si="344"/>
        <v>1054.5888540912001</v>
      </c>
      <c r="Q325" s="9">
        <f t="shared" si="344"/>
        <v>851.2676978998885</v>
      </c>
      <c r="R325" s="9">
        <f t="shared" si="344"/>
        <v>578.68329069834942</v>
      </c>
      <c r="S325" s="9">
        <f t="shared" si="344"/>
        <v>169.80667989604075</v>
      </c>
      <c r="T325" s="9">
        <f t="shared" si="344"/>
        <v>172.04097831572554</v>
      </c>
      <c r="V325">
        <f t="shared" si="269"/>
        <v>563.7787356718818</v>
      </c>
      <c r="W325">
        <f t="shared" si="270"/>
        <v>997.97251284824551</v>
      </c>
      <c r="X325">
        <f t="shared" si="271"/>
        <v>3087.2436111320326</v>
      </c>
      <c r="Y325">
        <f t="shared" si="272"/>
        <v>1975.4014002904401</v>
      </c>
      <c r="Z325">
        <f t="shared" si="273"/>
        <v>1572.4896562687798</v>
      </c>
      <c r="AA325">
        <f t="shared" si="274"/>
        <v>1051.1881882078983</v>
      </c>
      <c r="AB325">
        <f t="shared" si="275"/>
        <v>304.58669521930233</v>
      </c>
      <c r="AC325">
        <f t="shared" si="276"/>
        <v>307.78083249778518</v>
      </c>
      <c r="AE325">
        <f t="shared" si="277"/>
        <v>538.03209461788242</v>
      </c>
      <c r="AF325">
        <f t="shared" si="239"/>
        <v>952.3971151890197</v>
      </c>
      <c r="AG325">
        <f t="shared" si="240"/>
        <v>2946.2554041054909</v>
      </c>
      <c r="AH325">
        <f t="shared" si="241"/>
        <v>1885.1887910294095</v>
      </c>
      <c r="AI325">
        <f t="shared" si="242"/>
        <v>1500.6772160694704</v>
      </c>
      <c r="AJ325">
        <f t="shared" si="243"/>
        <v>1003.1825456527258</v>
      </c>
      <c r="AK325">
        <f t="shared" si="244"/>
        <v>290.67683339684555</v>
      </c>
      <c r="AL325">
        <f t="shared" si="245"/>
        <v>293.72510084948561</v>
      </c>
      <c r="AN325">
        <f t="shared" si="278"/>
        <v>513.46124311915048</v>
      </c>
      <c r="AO325">
        <f t="shared" si="246"/>
        <v>908.90304054324997</v>
      </c>
      <c r="AP325">
        <f t="shared" si="247"/>
        <v>2811.7058024445973</v>
      </c>
      <c r="AQ325">
        <f t="shared" si="248"/>
        <v>1799.0959830076958</v>
      </c>
      <c r="AR325">
        <f t="shared" si="249"/>
        <v>1432.1442839406523</v>
      </c>
      <c r="AS325">
        <f t="shared" si="250"/>
        <v>957.36933306835465</v>
      </c>
      <c r="AT325">
        <f t="shared" si="251"/>
        <v>277.40220279588107</v>
      </c>
      <c r="AU325">
        <f t="shared" si="252"/>
        <v>280.31126196028617</v>
      </c>
      <c r="AW325">
        <f t="shared" si="279"/>
        <v>490.01241332238152</v>
      </c>
      <c r="AX325">
        <f t="shared" si="253"/>
        <v>867.39511178509269</v>
      </c>
      <c r="AY325">
        <f t="shared" si="254"/>
        <v>2683.3003742187093</v>
      </c>
      <c r="AZ325">
        <f t="shared" si="255"/>
        <v>1716.9345812292004</v>
      </c>
      <c r="BA325">
        <f t="shared" si="256"/>
        <v>1366.7408907759864</v>
      </c>
      <c r="BB325">
        <f t="shared" si="257"/>
        <v>913.64943397114428</v>
      </c>
      <c r="BC325">
        <f t="shared" si="258"/>
        <v>264.73375483456158</v>
      </c>
      <c r="BD325">
        <f t="shared" si="259"/>
        <v>267.5099626219075</v>
      </c>
      <c r="BF325">
        <f t="shared" si="280"/>
        <v>467.63385114698781</v>
      </c>
      <c r="BG325">
        <f t="shared" si="260"/>
        <v>827.78171646699366</v>
      </c>
      <c r="BH325">
        <f t="shared" si="261"/>
        <v>2560.7557148853457</v>
      </c>
      <c r="BI325">
        <f t="shared" si="262"/>
        <v>1638.5232466742061</v>
      </c>
      <c r="BJ325">
        <f t="shared" si="263"/>
        <v>1304.322684276877</v>
      </c>
      <c r="BK325">
        <f t="shared" si="264"/>
        <v>871.93441465572187</v>
      </c>
      <c r="BL325">
        <f t="shared" si="265"/>
        <v>252.64352889044247</v>
      </c>
      <c r="BM325">
        <f t="shared" si="266"/>
        <v>255.29294899467709</v>
      </c>
    </row>
    <row r="326" spans="1:65" hidden="1" x14ac:dyDescent="0.35">
      <c r="A326" s="9">
        <v>35</v>
      </c>
      <c r="B326" s="16">
        <f t="shared" ref="B326:I326" si="345">V326+AE326+AN326+AW326+BF326+B196</f>
        <v>2649.8513228321035</v>
      </c>
      <c r="C326" s="16">
        <f t="shared" si="345"/>
        <v>4682.352495393955</v>
      </c>
      <c r="D326" s="16">
        <f t="shared" si="345"/>
        <v>14503.459694829762</v>
      </c>
      <c r="E326" s="16">
        <f t="shared" si="345"/>
        <v>9401.5688629437991</v>
      </c>
      <c r="F326" s="16">
        <f t="shared" si="345"/>
        <v>7589.6829953523275</v>
      </c>
      <c r="G326" s="16">
        <f t="shared" si="345"/>
        <v>5192.7913440626462</v>
      </c>
      <c r="H326" s="16">
        <f t="shared" si="345"/>
        <v>1537.7180827305588</v>
      </c>
      <c r="I326" s="16">
        <f t="shared" si="345"/>
        <v>1582.7640261903305</v>
      </c>
      <c r="J326" s="16">
        <f t="shared" si="236"/>
        <v>47140.188824335477</v>
      </c>
      <c r="L326" s="9">
        <v>35</v>
      </c>
      <c r="M326" s="9">
        <f t="shared" ref="M326:T326" si="346">M131</f>
        <v>304.27178165439881</v>
      </c>
      <c r="N326" s="9">
        <f t="shared" si="346"/>
        <v>537.62307284799783</v>
      </c>
      <c r="O326" s="9">
        <f t="shared" si="346"/>
        <v>1665.4876469503938</v>
      </c>
      <c r="P326" s="9">
        <f t="shared" si="346"/>
        <v>1079.8216612095953</v>
      </c>
      <c r="Q326" s="9">
        <f t="shared" si="346"/>
        <v>871.63570534079645</v>
      </c>
      <c r="R326" s="9">
        <f t="shared" si="346"/>
        <v>592.52925901119761</v>
      </c>
      <c r="S326" s="9">
        <f t="shared" si="346"/>
        <v>173.86958951679929</v>
      </c>
      <c r="T326" s="9">
        <f t="shared" si="346"/>
        <v>176.15734727359933</v>
      </c>
      <c r="V326">
        <f t="shared" si="269"/>
        <v>577.26808751510384</v>
      </c>
      <c r="W326">
        <f t="shared" si="270"/>
        <v>1021.8506790576027</v>
      </c>
      <c r="X326">
        <f t="shared" si="271"/>
        <v>3161.1110925769817</v>
      </c>
      <c r="Y326">
        <f t="shared" si="272"/>
        <v>2022.6661920147233</v>
      </c>
      <c r="Z326">
        <f t="shared" si="273"/>
        <v>1610.1141087376327</v>
      </c>
      <c r="AA326">
        <f t="shared" si="274"/>
        <v>1076.3396285824908</v>
      </c>
      <c r="AB326">
        <f t="shared" si="275"/>
        <v>311.87444276742667</v>
      </c>
      <c r="AC326">
        <f t="shared" si="276"/>
        <v>315.14500513763221</v>
      </c>
      <c r="AE326">
        <f t="shared" si="277"/>
        <v>550.90541514488211</v>
      </c>
      <c r="AF326">
        <f t="shared" si="239"/>
        <v>975.18481401863278</v>
      </c>
      <c r="AG326">
        <f t="shared" si="240"/>
        <v>3016.749507618762</v>
      </c>
      <c r="AH326">
        <f t="shared" si="241"/>
        <v>1930.2950956599245</v>
      </c>
      <c r="AI326">
        <f t="shared" si="242"/>
        <v>1536.5834361691252</v>
      </c>
      <c r="AJ326">
        <f t="shared" si="243"/>
        <v>1027.1853669303121</v>
      </c>
      <c r="AK326">
        <f t="shared" si="244"/>
        <v>297.63176430807391</v>
      </c>
      <c r="AL326">
        <f t="shared" si="245"/>
        <v>300.75296667363534</v>
      </c>
      <c r="AN326">
        <f t="shared" si="278"/>
        <v>525.74666886851651</v>
      </c>
      <c r="AO326">
        <f t="shared" si="246"/>
        <v>930.65007786613478</v>
      </c>
      <c r="AP326">
        <f t="shared" si="247"/>
        <v>2878.9806032750439</v>
      </c>
      <c r="AQ326">
        <f t="shared" si="248"/>
        <v>1842.1423870185524</v>
      </c>
      <c r="AR326">
        <f t="shared" si="249"/>
        <v>1466.4107500050611</v>
      </c>
      <c r="AS326">
        <f t="shared" si="250"/>
        <v>980.27593936054018</v>
      </c>
      <c r="AT326">
        <f t="shared" si="251"/>
        <v>284.03951809636328</v>
      </c>
      <c r="AU326">
        <f t="shared" si="252"/>
        <v>287.01818140488592</v>
      </c>
      <c r="AW326">
        <f t="shared" si="279"/>
        <v>501.73682822076603</v>
      </c>
      <c r="AX326">
        <f t="shared" si="253"/>
        <v>888.14907616417133</v>
      </c>
      <c r="AY326">
        <f t="shared" si="254"/>
        <v>2747.5030883316535</v>
      </c>
      <c r="AZ326">
        <f t="shared" si="255"/>
        <v>1758.0152821184479</v>
      </c>
      <c r="BA326">
        <f t="shared" si="256"/>
        <v>1399.4425873583191</v>
      </c>
      <c r="BB326">
        <f t="shared" si="257"/>
        <v>935.50938351974946</v>
      </c>
      <c r="BC326">
        <f t="shared" si="258"/>
        <v>271.0679788152213</v>
      </c>
      <c r="BD326">
        <f t="shared" si="259"/>
        <v>273.91061229109687</v>
      </c>
      <c r="BF326">
        <f t="shared" si="280"/>
        <v>478.82313223468464</v>
      </c>
      <c r="BG326">
        <f t="shared" si="260"/>
        <v>847.58841412604329</v>
      </c>
      <c r="BH326">
        <f t="shared" si="261"/>
        <v>2622.0280445520275</v>
      </c>
      <c r="BI326">
        <f t="shared" si="262"/>
        <v>1677.7289139517029</v>
      </c>
      <c r="BJ326">
        <f t="shared" si="263"/>
        <v>1335.5317875264318</v>
      </c>
      <c r="BK326">
        <f t="shared" si="264"/>
        <v>892.79192431343313</v>
      </c>
      <c r="BL326">
        <f t="shared" si="265"/>
        <v>258.68864186250204</v>
      </c>
      <c r="BM326">
        <f t="shared" si="266"/>
        <v>261.40145580829233</v>
      </c>
    </row>
    <row r="327" spans="1:65" hidden="1" x14ac:dyDescent="0.35">
      <c r="A327" s="9">
        <v>36</v>
      </c>
      <c r="B327" s="16">
        <f t="shared" ref="B327:I327" si="347">V327+AE327+AN327+AW327+BF327+B197</f>
        <v>2713.2538438100678</v>
      </c>
      <c r="C327" s="16">
        <f t="shared" si="347"/>
        <v>4794.3862280980711</v>
      </c>
      <c r="D327" s="16">
        <f t="shared" si="347"/>
        <v>14850.481233908931</v>
      </c>
      <c r="E327" s="16">
        <f t="shared" si="347"/>
        <v>9626.5198023514058</v>
      </c>
      <c r="F327" s="16">
        <f t="shared" si="347"/>
        <v>7771.2823645643075</v>
      </c>
      <c r="G327" s="16">
        <f t="shared" si="347"/>
        <v>5316.9617011297159</v>
      </c>
      <c r="H327" s="16">
        <f t="shared" si="347"/>
        <v>1574.5281291950944</v>
      </c>
      <c r="I327" s="16">
        <f t="shared" si="347"/>
        <v>1620.7443031910816</v>
      </c>
      <c r="J327" s="16">
        <f t="shared" si="236"/>
        <v>48268.157606248678</v>
      </c>
      <c r="L327" s="9">
        <v>36</v>
      </c>
      <c r="M327" s="9">
        <f t="shared" ref="M327:T327" si="348">M132</f>
        <v>311.5519943631441</v>
      </c>
      <c r="N327" s="9">
        <f t="shared" si="348"/>
        <v>550.48660658149515</v>
      </c>
      <c r="O327" s="9">
        <f t="shared" si="348"/>
        <v>1705.337232303526</v>
      </c>
      <c r="P327" s="9">
        <f t="shared" si="348"/>
        <v>1105.6582055594281</v>
      </c>
      <c r="Q327" s="9">
        <f t="shared" si="348"/>
        <v>892.49105152148786</v>
      </c>
      <c r="R327" s="9">
        <f t="shared" si="348"/>
        <v>606.70651533875423</v>
      </c>
      <c r="S327" s="9">
        <f t="shared" si="348"/>
        <v>178.02971106465375</v>
      </c>
      <c r="T327" s="9">
        <f t="shared" si="348"/>
        <v>180.37220726287293</v>
      </c>
      <c r="V327">
        <f t="shared" si="269"/>
        <v>591.08019472202432</v>
      </c>
      <c r="W327">
        <f t="shared" si="270"/>
        <v>1046.3001704357985</v>
      </c>
      <c r="X327">
        <f t="shared" si="271"/>
        <v>3236.7459773869209</v>
      </c>
      <c r="Y327">
        <f t="shared" si="272"/>
        <v>2071.0618731412847</v>
      </c>
      <c r="Z327">
        <f t="shared" si="273"/>
        <v>1648.6387893257966</v>
      </c>
      <c r="AA327">
        <f t="shared" si="274"/>
        <v>1102.0928594071343</v>
      </c>
      <c r="AB327">
        <f t="shared" si="275"/>
        <v>319.33656189676378</v>
      </c>
      <c r="AC327">
        <f t="shared" si="276"/>
        <v>322.6853779571718</v>
      </c>
      <c r="AE327">
        <f t="shared" si="277"/>
        <v>564.08675132999292</v>
      </c>
      <c r="AF327">
        <f t="shared" si="239"/>
        <v>998.51774653811765</v>
      </c>
      <c r="AG327">
        <f t="shared" si="240"/>
        <v>3088.9303000978716</v>
      </c>
      <c r="AH327">
        <f t="shared" si="241"/>
        <v>1976.4806438373239</v>
      </c>
      <c r="AI327">
        <f t="shared" si="242"/>
        <v>1573.3487724533788</v>
      </c>
      <c r="AJ327">
        <f t="shared" si="243"/>
        <v>1051.7624977564014</v>
      </c>
      <c r="AK327">
        <f t="shared" si="244"/>
        <v>304.75310353775029</v>
      </c>
      <c r="AL327">
        <f t="shared" si="245"/>
        <v>307.94898590563378</v>
      </c>
      <c r="AN327">
        <f t="shared" si="278"/>
        <v>538.32604200669937</v>
      </c>
      <c r="AO327">
        <f t="shared" si="246"/>
        <v>952.91744594238389</v>
      </c>
      <c r="AP327">
        <f t="shared" si="247"/>
        <v>2947.8650554469032</v>
      </c>
      <c r="AQ327">
        <f t="shared" si="248"/>
        <v>1886.2187413392385</v>
      </c>
      <c r="AR327">
        <f t="shared" si="249"/>
        <v>1501.4970930870932</v>
      </c>
      <c r="AS327">
        <f t="shared" si="250"/>
        <v>1003.730653145426</v>
      </c>
      <c r="AT327">
        <f t="shared" si="251"/>
        <v>290.8356412022186</v>
      </c>
      <c r="AU327">
        <f t="shared" si="252"/>
        <v>293.88557403926063</v>
      </c>
      <c r="AW327">
        <f t="shared" si="279"/>
        <v>513.74174854464127</v>
      </c>
      <c r="AX327">
        <f t="shared" si="253"/>
        <v>909.399577015153</v>
      </c>
      <c r="AY327">
        <f t="shared" si="254"/>
        <v>2813.241845803348</v>
      </c>
      <c r="AZ327">
        <f t="shared" si="255"/>
        <v>1800.0788345685003</v>
      </c>
      <c r="BA327">
        <f t="shared" si="256"/>
        <v>1432.9266686816902</v>
      </c>
      <c r="BB327">
        <f t="shared" si="257"/>
        <v>957.89266144014482</v>
      </c>
      <c r="BC327">
        <f t="shared" si="258"/>
        <v>277.55374845579229</v>
      </c>
      <c r="BD327">
        <f t="shared" si="259"/>
        <v>280.4643968479914</v>
      </c>
      <c r="BF327">
        <f t="shared" si="280"/>
        <v>490.27998022772533</v>
      </c>
      <c r="BG327">
        <f t="shared" si="260"/>
        <v>867.86874514510725</v>
      </c>
      <c r="BH327">
        <f t="shared" si="261"/>
        <v>2684.7655664418407</v>
      </c>
      <c r="BI327">
        <f t="shared" si="262"/>
        <v>1717.8720980350756</v>
      </c>
      <c r="BJ327">
        <f t="shared" si="263"/>
        <v>1367.4871874423754</v>
      </c>
      <c r="BK327">
        <f t="shared" si="264"/>
        <v>914.1506539165913</v>
      </c>
      <c r="BL327">
        <f t="shared" si="265"/>
        <v>264.87831033886164</v>
      </c>
      <c r="BM327">
        <f t="shared" si="266"/>
        <v>267.6560340496946</v>
      </c>
    </row>
    <row r="328" spans="1:65" hidden="1" x14ac:dyDescent="0.35">
      <c r="A328" s="9">
        <v>37</v>
      </c>
      <c r="B328" s="16">
        <f t="shared" ref="B328:I328" si="349">V328+AE328+AN328+AW328+BF328+B198</f>
        <v>2778.1732305053051</v>
      </c>
      <c r="C328" s="16">
        <f t="shared" si="349"/>
        <v>4909.100321783566</v>
      </c>
      <c r="D328" s="16">
        <f t="shared" si="349"/>
        <v>15205.805092540053</v>
      </c>
      <c r="E328" s="16">
        <f t="shared" si="349"/>
        <v>9856.8521821542199</v>
      </c>
      <c r="F328" s="16">
        <f t="shared" si="349"/>
        <v>7957.22569628771</v>
      </c>
      <c r="G328" s="16">
        <f t="shared" si="349"/>
        <v>5444.123009647753</v>
      </c>
      <c r="H328" s="16">
        <f t="shared" si="349"/>
        <v>1612.214953255545</v>
      </c>
      <c r="I328" s="16">
        <f t="shared" si="349"/>
        <v>1659.6150116952122</v>
      </c>
      <c r="J328" s="16">
        <f t="shared" si="236"/>
        <v>49423.109497869365</v>
      </c>
      <c r="L328" s="9">
        <v>37</v>
      </c>
      <c r="M328" s="9">
        <f t="shared" ref="M328:T328" si="350">M133</f>
        <v>319.00639837151107</v>
      </c>
      <c r="N328" s="9">
        <f t="shared" si="350"/>
        <v>563.65792193462471</v>
      </c>
      <c r="O328" s="9">
        <f t="shared" si="350"/>
        <v>1746.1402858230083</v>
      </c>
      <c r="P328" s="9">
        <f t="shared" si="350"/>
        <v>1132.112932566565</v>
      </c>
      <c r="Q328" s="9">
        <f t="shared" si="350"/>
        <v>913.84539683868945</v>
      </c>
      <c r="R328" s="9">
        <f t="shared" si="350"/>
        <v>621.22298630241619</v>
      </c>
      <c r="S328" s="9">
        <f t="shared" si="350"/>
        <v>182.28937049800629</v>
      </c>
      <c r="T328" s="9">
        <f t="shared" si="350"/>
        <v>184.68791484666434</v>
      </c>
      <c r="V328">
        <f t="shared" si="269"/>
        <v>605.22277975797738</v>
      </c>
      <c r="W328">
        <f t="shared" si="270"/>
        <v>1071.3346568991446</v>
      </c>
      <c r="X328">
        <f t="shared" si="271"/>
        <v>3314.190553662228</v>
      </c>
      <c r="Y328">
        <f t="shared" si="272"/>
        <v>2120.6155021025725</v>
      </c>
      <c r="Z328">
        <f t="shared" si="273"/>
        <v>1688.0852375062775</v>
      </c>
      <c r="AA328">
        <f t="shared" si="274"/>
        <v>1128.4622795004702</v>
      </c>
      <c r="AB328">
        <f t="shared" si="275"/>
        <v>326.97722474089409</v>
      </c>
      <c r="AC328">
        <f t="shared" si="276"/>
        <v>330.40616684228098</v>
      </c>
      <c r="AE328">
        <f t="shared" si="277"/>
        <v>577.58347302600862</v>
      </c>
      <c r="AF328">
        <f t="shared" si="239"/>
        <v>1022.408958486958</v>
      </c>
      <c r="AG328">
        <f t="shared" si="240"/>
        <v>3162.8381387423965</v>
      </c>
      <c r="AH328">
        <f t="shared" si="241"/>
        <v>2023.771258489304</v>
      </c>
      <c r="AI328">
        <f t="shared" si="242"/>
        <v>1610.9937808895875</v>
      </c>
      <c r="AJ328">
        <f t="shared" si="243"/>
        <v>1076.9276785817679</v>
      </c>
      <c r="AK328">
        <f t="shared" si="244"/>
        <v>312.04483271725701</v>
      </c>
      <c r="AL328">
        <f t="shared" si="245"/>
        <v>315.31718193140279</v>
      </c>
      <c r="AN328">
        <f t="shared" si="278"/>
        <v>551.20639666834609</v>
      </c>
      <c r="AO328">
        <f t="shared" si="246"/>
        <v>975.71759624025071</v>
      </c>
      <c r="AP328">
        <f t="shared" si="247"/>
        <v>3018.3976777723869</v>
      </c>
      <c r="AQ328">
        <f t="shared" si="248"/>
        <v>1931.349692588281</v>
      </c>
      <c r="AR328">
        <f t="shared" si="249"/>
        <v>1537.422932770236</v>
      </c>
      <c r="AS328">
        <f t="shared" si="250"/>
        <v>1027.7465754509137</v>
      </c>
      <c r="AT328">
        <f t="shared" si="251"/>
        <v>297.79437236998444</v>
      </c>
      <c r="AU328">
        <f t="shared" si="252"/>
        <v>300.9172799724472</v>
      </c>
      <c r="AW328">
        <f t="shared" si="279"/>
        <v>526.03389527567037</v>
      </c>
      <c r="AX328">
        <f t="shared" si="253"/>
        <v>931.15851147876845</v>
      </c>
      <c r="AY328">
        <f t="shared" si="254"/>
        <v>2880.5534506251252</v>
      </c>
      <c r="AZ328">
        <f t="shared" si="255"/>
        <v>1843.1487879538695</v>
      </c>
      <c r="BA328">
        <f t="shared" si="256"/>
        <v>1467.2118808843916</v>
      </c>
      <c r="BB328">
        <f t="shared" si="257"/>
        <v>980.81165729278541</v>
      </c>
      <c r="BC328">
        <f t="shared" si="258"/>
        <v>284.19469482900541</v>
      </c>
      <c r="BD328">
        <f t="shared" si="259"/>
        <v>287.17498544362604</v>
      </c>
      <c r="BF328">
        <f t="shared" si="280"/>
        <v>502.0108643861833</v>
      </c>
      <c r="BG328">
        <f t="shared" si="260"/>
        <v>888.63416108013007</v>
      </c>
      <c r="BH328">
        <f t="shared" si="261"/>
        <v>2749.0037061225944</v>
      </c>
      <c r="BI328">
        <f t="shared" si="262"/>
        <v>1758.9754663017879</v>
      </c>
      <c r="BJ328">
        <f t="shared" si="263"/>
        <v>1400.2069280620331</v>
      </c>
      <c r="BK328">
        <f t="shared" si="264"/>
        <v>936.02165767836823</v>
      </c>
      <c r="BL328">
        <f t="shared" si="265"/>
        <v>271.21602939732696</v>
      </c>
      <c r="BM328">
        <f t="shared" si="266"/>
        <v>274.060215448843</v>
      </c>
    </row>
    <row r="329" spans="1:65" hidden="1" x14ac:dyDescent="0.35">
      <c r="A329" s="9">
        <v>38</v>
      </c>
      <c r="B329" s="16">
        <f t="shared" ref="B329:I329" si="351">V329+AE329+AN329+AW329+BF329+B199</f>
        <v>2844.6458336319633</v>
      </c>
      <c r="C329" s="16">
        <f t="shared" si="351"/>
        <v>5026.5590027099624</v>
      </c>
      <c r="D329" s="16">
        <f t="shared" si="351"/>
        <v>15569.630217437363</v>
      </c>
      <c r="E329" s="16">
        <f t="shared" si="351"/>
        <v>10092.695071414526</v>
      </c>
      <c r="F329" s="16">
        <f t="shared" si="351"/>
        <v>8147.6172881936118</v>
      </c>
      <c r="G329" s="16">
        <f t="shared" si="351"/>
        <v>5574.3415514566432</v>
      </c>
      <c r="H329" s="16">
        <f t="shared" si="351"/>
        <v>1650.8004135495955</v>
      </c>
      <c r="I329" s="16">
        <f t="shared" si="351"/>
        <v>1699.4003878265537</v>
      </c>
      <c r="J329" s="16">
        <f t="shared" si="236"/>
        <v>50605.689766220217</v>
      </c>
      <c r="L329" s="9">
        <v>38</v>
      </c>
      <c r="M329" s="9">
        <f t="shared" ref="M329:T329" si="352">M134</f>
        <v>326.63916149850138</v>
      </c>
      <c r="N329" s="9">
        <f t="shared" si="352"/>
        <v>577.14438309885566</v>
      </c>
      <c r="O329" s="9">
        <f t="shared" si="352"/>
        <v>1787.9196208339026</v>
      </c>
      <c r="P329" s="9">
        <f t="shared" si="352"/>
        <v>1159.2006332879139</v>
      </c>
      <c r="Q329" s="9">
        <f t="shared" si="352"/>
        <v>935.71068068367674</v>
      </c>
      <c r="R329" s="9">
        <f t="shared" si="352"/>
        <v>636.08678818129204</v>
      </c>
      <c r="S329" s="9">
        <f t="shared" si="352"/>
        <v>186.65094942771503</v>
      </c>
      <c r="T329" s="9">
        <f t="shared" si="352"/>
        <v>189.10688297281663</v>
      </c>
      <c r="V329">
        <f t="shared" si="269"/>
        <v>619.7037498602707</v>
      </c>
      <c r="W329">
        <f t="shared" si="270"/>
        <v>1096.968135437925</v>
      </c>
      <c r="X329">
        <f t="shared" si="271"/>
        <v>3393.4881213117428</v>
      </c>
      <c r="Y329">
        <f t="shared" si="272"/>
        <v>2171.3547847460427</v>
      </c>
      <c r="Z329">
        <f t="shared" si="273"/>
        <v>1728.4755081174176</v>
      </c>
      <c r="AA329">
        <f t="shared" si="274"/>
        <v>1155.462632210634</v>
      </c>
      <c r="AB329">
        <f t="shared" si="275"/>
        <v>334.80070325817189</v>
      </c>
      <c r="AC329">
        <f t="shared" si="276"/>
        <v>338.31168855045217</v>
      </c>
      <c r="AE329">
        <f t="shared" si="277"/>
        <v>591.40312639199306</v>
      </c>
      <c r="AF329">
        <f t="shared" si="239"/>
        <v>1046.8718076930513</v>
      </c>
      <c r="AG329">
        <f t="shared" si="240"/>
        <v>3238.5143462023125</v>
      </c>
      <c r="AH329">
        <f t="shared" si="241"/>
        <v>2072.1933802959379</v>
      </c>
      <c r="AI329">
        <f t="shared" si="242"/>
        <v>1649.5395091979326</v>
      </c>
      <c r="AJ329">
        <f t="shared" si="243"/>
        <v>1102.694979041119</v>
      </c>
      <c r="AK329">
        <f t="shared" si="244"/>
        <v>319.51102872907558</v>
      </c>
      <c r="AL329">
        <f t="shared" si="245"/>
        <v>322.86167438684186</v>
      </c>
      <c r="AN329">
        <f t="shared" si="278"/>
        <v>564.3949348471773</v>
      </c>
      <c r="AO329">
        <f t="shared" si="246"/>
        <v>999.06327736360436</v>
      </c>
      <c r="AP329">
        <f t="shared" si="247"/>
        <v>3090.6179082573917</v>
      </c>
      <c r="AQ329">
        <f t="shared" si="248"/>
        <v>1977.5604755387926</v>
      </c>
      <c r="AR329">
        <f t="shared" si="249"/>
        <v>1574.2083568299117</v>
      </c>
      <c r="AS329">
        <f t="shared" si="250"/>
        <v>1052.3371270163407</v>
      </c>
      <c r="AT329">
        <f t="shared" si="251"/>
        <v>304.91960254362073</v>
      </c>
      <c r="AU329">
        <f t="shared" si="252"/>
        <v>308.11723095192497</v>
      </c>
      <c r="AW329">
        <f t="shared" si="279"/>
        <v>538.62014597200823</v>
      </c>
      <c r="AX329">
        <f t="shared" si="253"/>
        <v>953.43805385950964</v>
      </c>
      <c r="AY329">
        <f t="shared" si="254"/>
        <v>2949.4755641987563</v>
      </c>
      <c r="AZ329">
        <f t="shared" si="255"/>
        <v>1887.2492402710752</v>
      </c>
      <c r="BA329">
        <f t="shared" si="256"/>
        <v>1502.3174068273138</v>
      </c>
      <c r="BB329">
        <f t="shared" si="257"/>
        <v>1004.2791163718495</v>
      </c>
      <c r="BC329">
        <f t="shared" si="258"/>
        <v>290.99453359949496</v>
      </c>
      <c r="BD329">
        <f t="shared" si="259"/>
        <v>294.04613270803662</v>
      </c>
      <c r="BF329">
        <f t="shared" si="280"/>
        <v>514.02237983092675</v>
      </c>
      <c r="BG329">
        <f t="shared" si="260"/>
        <v>909.89633627944932</v>
      </c>
      <c r="BH329">
        <f t="shared" si="261"/>
        <v>2814.77857837386</v>
      </c>
      <c r="BI329">
        <f t="shared" si="262"/>
        <v>1801.0621271278289</v>
      </c>
      <c r="BJ329">
        <f t="shared" si="263"/>
        <v>1433.7094044732123</v>
      </c>
      <c r="BK329">
        <f t="shared" si="264"/>
        <v>958.41665748557693</v>
      </c>
      <c r="BL329">
        <f t="shared" si="265"/>
        <v>277.70536211316619</v>
      </c>
      <c r="BM329">
        <f t="shared" si="266"/>
        <v>280.61760044623452</v>
      </c>
    </row>
    <row r="330" spans="1:65" hidden="1" x14ac:dyDescent="0.35">
      <c r="A330" s="9">
        <v>39</v>
      </c>
      <c r="B330" s="16">
        <f t="shared" ref="B330:I330" si="353">V330+AE330+AN330+AW330+BF330+B200</f>
        <v>2912.7088507375315</v>
      </c>
      <c r="C330" s="16">
        <f t="shared" si="353"/>
        <v>5146.8279953062038</v>
      </c>
      <c r="D330" s="16">
        <f t="shared" si="353"/>
        <v>15942.160193652169</v>
      </c>
      <c r="E330" s="16">
        <f t="shared" si="353"/>
        <v>10334.180516044811</v>
      </c>
      <c r="F330" s="16">
        <f t="shared" si="353"/>
        <v>8342.5638121495358</v>
      </c>
      <c r="G330" s="16">
        <f t="shared" si="353"/>
        <v>5707.6866127854928</v>
      </c>
      <c r="H330" s="16">
        <f t="shared" si="353"/>
        <v>1690.3066993762786</v>
      </c>
      <c r="I330" s="16">
        <f t="shared" si="353"/>
        <v>1740.1248020507699</v>
      </c>
      <c r="J330" s="16">
        <f t="shared" si="236"/>
        <v>51816.559482102792</v>
      </c>
      <c r="L330" s="9">
        <v>39</v>
      </c>
      <c r="M330" s="9">
        <f t="shared" ref="M330:T330" si="354">M135</f>
        <v>334.45455128517671</v>
      </c>
      <c r="N330" s="9">
        <f t="shared" si="354"/>
        <v>590.95353046628952</v>
      </c>
      <c r="O330" s="9">
        <f t="shared" si="354"/>
        <v>1830.6985965083361</v>
      </c>
      <c r="P330" s="9">
        <f t="shared" si="354"/>
        <v>1186.9364526812278</v>
      </c>
      <c r="Q330" s="9">
        <f t="shared" si="354"/>
        <v>958.09912811768652</v>
      </c>
      <c r="R330" s="9">
        <f t="shared" si="354"/>
        <v>651.30623145008087</v>
      </c>
      <c r="S330" s="9">
        <f t="shared" si="354"/>
        <v>191.11688644867237</v>
      </c>
      <c r="T330" s="9">
        <f t="shared" si="354"/>
        <v>193.6315823229971</v>
      </c>
      <c r="V330">
        <f t="shared" si="269"/>
        <v>634.53120145964567</v>
      </c>
      <c r="W330">
        <f t="shared" si="270"/>
        <v>1123.2149379430411</v>
      </c>
      <c r="X330">
        <f t="shared" si="271"/>
        <v>3474.6830162646129</v>
      </c>
      <c r="Y330">
        <f t="shared" si="272"/>
        <v>2223.308089826337</v>
      </c>
      <c r="Z330">
        <f t="shared" si="273"/>
        <v>1769.8321836952157</v>
      </c>
      <c r="AA330">
        <f t="shared" si="274"/>
        <v>1183.109013651896</v>
      </c>
      <c r="AB330">
        <f t="shared" si="275"/>
        <v>342.81137162046048</v>
      </c>
      <c r="AC330">
        <f t="shared" si="276"/>
        <v>346.40636312457855</v>
      </c>
      <c r="AE330">
        <f t="shared" si="277"/>
        <v>605.55343812613194</v>
      </c>
      <c r="AF330">
        <f t="shared" si="239"/>
        <v>1071.9199715654881</v>
      </c>
      <c r="AG330">
        <f t="shared" si="240"/>
        <v>3316.0012337570274</v>
      </c>
      <c r="AH330">
        <f t="shared" si="241"/>
        <v>2121.7740825209903</v>
      </c>
      <c r="AI330">
        <f t="shared" si="242"/>
        <v>1689.0075086576749</v>
      </c>
      <c r="AJ330">
        <f t="shared" si="243"/>
        <v>1129.0788056258766</v>
      </c>
      <c r="AK330">
        <f t="shared" si="244"/>
        <v>327.15586599362371</v>
      </c>
      <c r="AL330">
        <f t="shared" si="245"/>
        <v>330.58668146864699</v>
      </c>
      <c r="AN330">
        <f t="shared" si="278"/>
        <v>577.89903061958512</v>
      </c>
      <c r="AO330">
        <f t="shared" si="246"/>
        <v>1022.9675425283278</v>
      </c>
      <c r="AP330">
        <f t="shared" si="247"/>
        <v>3164.5661272298526</v>
      </c>
      <c r="AQ330">
        <f t="shared" si="248"/>
        <v>2024.8769279173655</v>
      </c>
      <c r="AR330">
        <f t="shared" si="249"/>
        <v>1611.8739330139222</v>
      </c>
      <c r="AS330">
        <f t="shared" si="250"/>
        <v>1077.5160530287299</v>
      </c>
      <c r="AT330">
        <f t="shared" si="251"/>
        <v>312.21531563634818</v>
      </c>
      <c r="AU330">
        <f t="shared" si="252"/>
        <v>315.48945266938341</v>
      </c>
      <c r="AW330">
        <f t="shared" si="279"/>
        <v>551.50754040959282</v>
      </c>
      <c r="AX330">
        <f t="shared" si="253"/>
        <v>976.250665611557</v>
      </c>
      <c r="AY330">
        <f t="shared" si="254"/>
        <v>3020.0467362280742</v>
      </c>
      <c r="AZ330">
        <f t="shared" si="255"/>
        <v>1932.404857904934</v>
      </c>
      <c r="BA330">
        <f t="shared" si="256"/>
        <v>1538.2628818286125</v>
      </c>
      <c r="BB330">
        <f t="shared" si="257"/>
        <v>1028.308121694095</v>
      </c>
      <c r="BC330">
        <f t="shared" si="258"/>
        <v>297.95706807155784</v>
      </c>
      <c r="BD330">
        <f t="shared" si="259"/>
        <v>301.08168182998077</v>
      </c>
      <c r="BF330">
        <f t="shared" si="280"/>
        <v>526.32126290146743</v>
      </c>
      <c r="BG330">
        <f t="shared" si="260"/>
        <v>931.66719506947948</v>
      </c>
      <c r="BH330">
        <f t="shared" si="261"/>
        <v>2882.1270712863079</v>
      </c>
      <c r="BI330">
        <f t="shared" si="262"/>
        <v>1844.1556836994523</v>
      </c>
      <c r="BJ330">
        <f t="shared" si="263"/>
        <v>1468.0134056502634</v>
      </c>
      <c r="BK330">
        <f t="shared" si="264"/>
        <v>981.34788692871314</v>
      </c>
      <c r="BL330">
        <f t="shared" si="265"/>
        <v>284.34994785633057</v>
      </c>
      <c r="BM330">
        <f t="shared" si="266"/>
        <v>287.33186657713554</v>
      </c>
    </row>
    <row r="331" spans="1:65" hidden="1" x14ac:dyDescent="0.35">
      <c r="A331" s="9">
        <v>40</v>
      </c>
      <c r="B331" s="16">
        <f t="shared" ref="B331:I331" si="355">V331+AE331+AN331+AW331+BF331+B201</f>
        <v>2982.400355812099</v>
      </c>
      <c r="C331" s="16">
        <f t="shared" si="355"/>
        <v>5269.9745739937052</v>
      </c>
      <c r="D331" s="16">
        <f t="shared" si="355"/>
        <v>16323.603405718051</v>
      </c>
      <c r="E331" s="16">
        <f t="shared" si="355"/>
        <v>10581.443651513573</v>
      </c>
      <c r="F331" s="16">
        <f t="shared" si="355"/>
        <v>8542.1744131779033</v>
      </c>
      <c r="G331" s="16">
        <f t="shared" si="355"/>
        <v>5844.2301634766945</v>
      </c>
      <c r="H331" s="16">
        <f t="shared" si="355"/>
        <v>1730.7563801913204</v>
      </c>
      <c r="I331" s="16">
        <f t="shared" si="355"/>
        <v>1781.8128257827061</v>
      </c>
      <c r="J331" s="16">
        <f t="shared" si="236"/>
        <v>53056.395769666051</v>
      </c>
      <c r="L331" s="9">
        <v>40</v>
      </c>
      <c r="M331" s="9">
        <f t="shared" ref="M331:T331" si="356">M136</f>
        <v>342.45693738067632</v>
      </c>
      <c r="N331" s="9">
        <f t="shared" si="356"/>
        <v>605.09308484555572</v>
      </c>
      <c r="O331" s="9">
        <f t="shared" si="356"/>
        <v>1874.5011309258075</v>
      </c>
      <c r="P331" s="9">
        <f t="shared" si="356"/>
        <v>1215.3358980727753</v>
      </c>
      <c r="Q331" s="9">
        <f t="shared" si="356"/>
        <v>981.02325670705</v>
      </c>
      <c r="R331" s="9">
        <f t="shared" si="356"/>
        <v>666.88982542552742</v>
      </c>
      <c r="S331" s="9">
        <f t="shared" si="356"/>
        <v>195.68967850324358</v>
      </c>
      <c r="T331" s="9">
        <f t="shared" si="356"/>
        <v>198.26454269407583</v>
      </c>
      <c r="V331">
        <f t="shared" si="269"/>
        <v>649.71342470728848</v>
      </c>
      <c r="W331">
        <f t="shared" si="270"/>
        <v>1150.0897392194966</v>
      </c>
      <c r="X331">
        <f t="shared" si="271"/>
        <v>3557.8206352601337</v>
      </c>
      <c r="Y331">
        <f t="shared" si="272"/>
        <v>2276.5044648672897</v>
      </c>
      <c r="Z331">
        <f t="shared" si="273"/>
        <v>1812.1783871000498</v>
      </c>
      <c r="AA331">
        <f t="shared" si="274"/>
        <v>1211.4168811417833</v>
      </c>
      <c r="AB331">
        <f t="shared" si="275"/>
        <v>351.01370865889135</v>
      </c>
      <c r="AC331">
        <f t="shared" si="276"/>
        <v>354.6947163643614</v>
      </c>
      <c r="AE331">
        <f t="shared" si="277"/>
        <v>620.04231979288875</v>
      </c>
      <c r="AF331">
        <f t="shared" si="239"/>
        <v>1097.5674547542646</v>
      </c>
      <c r="AG331">
        <f t="shared" si="240"/>
        <v>3395.3421250108195</v>
      </c>
      <c r="AH331">
        <f t="shared" si="241"/>
        <v>2172.5410861736636</v>
      </c>
      <c r="AI331">
        <f t="shared" si="242"/>
        <v>1729.4198461764452</v>
      </c>
      <c r="AJ331">
        <f t="shared" si="243"/>
        <v>1156.0939096388863</v>
      </c>
      <c r="AK331">
        <f t="shared" si="244"/>
        <v>334.98361880704209</v>
      </c>
      <c r="AL331">
        <f t="shared" si="245"/>
        <v>338.49652229661274</v>
      </c>
      <c r="AN331">
        <f t="shared" si="278"/>
        <v>591.72623437285847</v>
      </c>
      <c r="AO331">
        <f t="shared" si="246"/>
        <v>1047.4437570469081</v>
      </c>
      <c r="AP331">
        <f t="shared" si="247"/>
        <v>3240.2836804934395</v>
      </c>
      <c r="AQ331">
        <f t="shared" si="248"/>
        <v>2073.3255052191776</v>
      </c>
      <c r="AR331">
        <f t="shared" si="249"/>
        <v>1650.4407208357984</v>
      </c>
      <c r="AS331">
        <f t="shared" si="250"/>
        <v>1103.2974293273032</v>
      </c>
      <c r="AT331">
        <f t="shared" si="251"/>
        <v>319.68559081498597</v>
      </c>
      <c r="AU331">
        <f t="shared" si="252"/>
        <v>323.03806706901526</v>
      </c>
      <c r="AW331">
        <f t="shared" si="279"/>
        <v>564.70328551458897</v>
      </c>
      <c r="AX331">
        <f t="shared" si="253"/>
        <v>999.6091040699423</v>
      </c>
      <c r="AY331">
        <f t="shared" si="254"/>
        <v>3092.3064317289636</v>
      </c>
      <c r="AZ331">
        <f t="shared" si="255"/>
        <v>1978.6408929111499</v>
      </c>
      <c r="BA331">
        <f t="shared" si="256"/>
        <v>1575.0684074212675</v>
      </c>
      <c r="BB331">
        <f t="shared" si="257"/>
        <v>1052.9120873614124</v>
      </c>
      <c r="BC331">
        <f t="shared" si="258"/>
        <v>305.08619185395298</v>
      </c>
      <c r="BD331">
        <f t="shared" si="259"/>
        <v>308.28556724968206</v>
      </c>
      <c r="BF331">
        <f t="shared" si="280"/>
        <v>538.91440165553013</v>
      </c>
      <c r="BG331">
        <f t="shared" si="260"/>
        <v>953.95893034051824</v>
      </c>
      <c r="BH331">
        <f t="shared" si="261"/>
        <v>2951.0869037571911</v>
      </c>
      <c r="BI331">
        <f t="shared" si="262"/>
        <v>1888.2802708021932</v>
      </c>
      <c r="BJ331">
        <f t="shared" si="263"/>
        <v>1503.1381437394382</v>
      </c>
      <c r="BK331">
        <f t="shared" si="264"/>
        <v>1004.8280043114039</v>
      </c>
      <c r="BL331">
        <f t="shared" si="265"/>
        <v>291.15350796394421</v>
      </c>
      <c r="BM331">
        <f t="shared" si="266"/>
        <v>294.20677420355815</v>
      </c>
    </row>
    <row r="332" spans="1:65" hidden="1" x14ac:dyDescent="0.35">
      <c r="A332" s="9">
        <v>41</v>
      </c>
      <c r="B332" s="16">
        <f t="shared" ref="B332:I332" si="357">V332+AE332+AN332+AW332+BF332+B202</f>
        <v>3053.7593257524481</v>
      </c>
      <c r="C332" s="16">
        <f t="shared" si="357"/>
        <v>5396.0676095858626</v>
      </c>
      <c r="D332" s="16">
        <f t="shared" si="357"/>
        <v>16714.173181824302</v>
      </c>
      <c r="E332" s="16">
        <f t="shared" si="357"/>
        <v>10834.622802334552</v>
      </c>
      <c r="F332" s="16">
        <f t="shared" si="357"/>
        <v>8746.5607956101048</v>
      </c>
      <c r="G332" s="16">
        <f t="shared" si="357"/>
        <v>5984.046642732289</v>
      </c>
      <c r="H332" s="16">
        <f t="shared" si="357"/>
        <v>1772.1724472394922</v>
      </c>
      <c r="I332" s="16">
        <f t="shared" si="357"/>
        <v>1824.4892911314885</v>
      </c>
      <c r="J332" s="16">
        <f t="shared" si="236"/>
        <v>54325.89209621054</v>
      </c>
      <c r="L332" s="9">
        <v>41</v>
      </c>
      <c r="M332" s="9">
        <f t="shared" ref="M332:T332" si="358">M137</f>
        <v>350.65079398532396</v>
      </c>
      <c r="N332" s="9">
        <f t="shared" si="358"/>
        <v>619.57095177857968</v>
      </c>
      <c r="O332" s="9">
        <f t="shared" si="358"/>
        <v>1919.3517144459838</v>
      </c>
      <c r="P332" s="9">
        <f t="shared" si="358"/>
        <v>1244.4148478276149</v>
      </c>
      <c r="Q332" s="9">
        <f t="shared" si="358"/>
        <v>1004.4958835218675</v>
      </c>
      <c r="R332" s="9">
        <f t="shared" si="358"/>
        <v>682.84628302405167</v>
      </c>
      <c r="S332" s="9">
        <f t="shared" si="358"/>
        <v>200.37188227732793</v>
      </c>
      <c r="T332" s="9">
        <f t="shared" si="358"/>
        <v>203.00835441255603</v>
      </c>
      <c r="V332">
        <f t="shared" si="269"/>
        <v>665.25890811003637</v>
      </c>
      <c r="W332">
        <f t="shared" si="270"/>
        <v>1177.6075651914043</v>
      </c>
      <c r="X332">
        <f t="shared" si="271"/>
        <v>3642.9474612300728</v>
      </c>
      <c r="Y332">
        <f t="shared" si="272"/>
        <v>2330.9736524030404</v>
      </c>
      <c r="Z332">
        <f t="shared" si="273"/>
        <v>1855.5377944451793</v>
      </c>
      <c r="AA332">
        <f t="shared" si="274"/>
        <v>1240.4020618417694</v>
      </c>
      <c r="AB332">
        <f t="shared" si="275"/>
        <v>359.41230036807781</v>
      </c>
      <c r="AC332">
        <f t="shared" si="276"/>
        <v>363.18138235678526</v>
      </c>
      <c r="AE332">
        <f t="shared" si="277"/>
        <v>634.87787225008867</v>
      </c>
      <c r="AF332">
        <f t="shared" si="239"/>
        <v>1123.8285969868807</v>
      </c>
      <c r="AG332">
        <f t="shared" si="240"/>
        <v>3476.5813801354766</v>
      </c>
      <c r="AH332">
        <f t="shared" si="241"/>
        <v>2224.5227755204769</v>
      </c>
      <c r="AI332">
        <f t="shared" si="242"/>
        <v>1770.7991166382476</v>
      </c>
      <c r="AJ332">
        <f t="shared" si="243"/>
        <v>1183.7553953903348</v>
      </c>
      <c r="AK332">
        <f t="shared" si="244"/>
        <v>342.99866373296675</v>
      </c>
      <c r="AL332">
        <f t="shared" si="245"/>
        <v>346.59561933048701</v>
      </c>
      <c r="AN332">
        <f t="shared" si="278"/>
        <v>605.88427708287361</v>
      </c>
      <c r="AO332">
        <f t="shared" si="246"/>
        <v>1072.5056059005865</v>
      </c>
      <c r="AP332">
        <f t="shared" si="247"/>
        <v>3317.812902752129</v>
      </c>
      <c r="AQ332">
        <f t="shared" si="248"/>
        <v>2122.9332956964208</v>
      </c>
      <c r="AR332">
        <f t="shared" si="249"/>
        <v>1689.9302835061219</v>
      </c>
      <c r="AS332">
        <f t="shared" si="250"/>
        <v>1129.6956694830949</v>
      </c>
      <c r="AT332">
        <f t="shared" si="251"/>
        <v>327.33460481101406</v>
      </c>
      <c r="AU332">
        <f t="shared" si="252"/>
        <v>330.767294682814</v>
      </c>
      <c r="AW332">
        <f t="shared" si="279"/>
        <v>578.21475994372372</v>
      </c>
      <c r="AX332">
        <f t="shared" si="253"/>
        <v>1023.5264305584252</v>
      </c>
      <c r="AY332">
        <f t="shared" si="254"/>
        <v>3166.2950561112016</v>
      </c>
      <c r="AZ332">
        <f t="shared" si="255"/>
        <v>2025.9831990651635</v>
      </c>
      <c r="BA332">
        <f t="shared" si="256"/>
        <v>1612.7545641285328</v>
      </c>
      <c r="BB332">
        <f t="shared" si="257"/>
        <v>1078.1047583443578</v>
      </c>
      <c r="BC332">
        <f t="shared" si="258"/>
        <v>312.38589133446948</v>
      </c>
      <c r="BD332">
        <f t="shared" si="259"/>
        <v>315.66181715934863</v>
      </c>
      <c r="BF332">
        <f t="shared" si="280"/>
        <v>551.80884358505955</v>
      </c>
      <c r="BG332">
        <f t="shared" si="260"/>
        <v>976.78401720523016</v>
      </c>
      <c r="BH332">
        <f t="shared" si="261"/>
        <v>3021.6966677430769</v>
      </c>
      <c r="BI332">
        <f t="shared" si="262"/>
        <v>1933.4605818566718</v>
      </c>
      <c r="BJ332">
        <f t="shared" si="263"/>
        <v>1539.1032755803526</v>
      </c>
      <c r="BK332">
        <f t="shared" si="264"/>
        <v>1028.8700458364083</v>
      </c>
      <c r="BL332">
        <f t="shared" si="265"/>
        <v>298.11984990894859</v>
      </c>
      <c r="BM332">
        <f t="shared" si="266"/>
        <v>301.24617072662011</v>
      </c>
    </row>
    <row r="333" spans="1:65" hidden="1" x14ac:dyDescent="0.35">
      <c r="A333" s="9">
        <v>42</v>
      </c>
      <c r="B333" s="16">
        <f t="shared" ref="B333:I333" si="359">V333+AE333+AN333+AW333+BF333+B203</f>
        <v>3126.8256652027871</v>
      </c>
      <c r="C333" s="16">
        <f t="shared" si="359"/>
        <v>5525.1776129183609</v>
      </c>
      <c r="D333" s="16">
        <f t="shared" si="359"/>
        <v>17114.08792928504</v>
      </c>
      <c r="E333" s="16">
        <f t="shared" si="359"/>
        <v>11093.859574270058</v>
      </c>
      <c r="F333" s="16">
        <f t="shared" si="359"/>
        <v>8955.8373017728991</v>
      </c>
      <c r="G333" s="16">
        <f t="shared" si="359"/>
        <v>6127.2128184065132</v>
      </c>
      <c r="H333" s="16">
        <f t="shared" si="359"/>
        <v>1814.5783491961452</v>
      </c>
      <c r="I333" s="16">
        <f t="shared" si="359"/>
        <v>1868.1793448057917</v>
      </c>
      <c r="J333" s="16">
        <f t="shared" si="236"/>
        <v>55625.758595857609</v>
      </c>
      <c r="L333" s="9">
        <v>42</v>
      </c>
      <c r="M333" s="9">
        <f t="shared" ref="M333:T333" si="360">M138</f>
        <v>359.04070235219035</v>
      </c>
      <c r="N333" s="9">
        <f t="shared" si="360"/>
        <v>634.39522596063682</v>
      </c>
      <c r="O333" s="9">
        <f t="shared" si="360"/>
        <v>1965.2754234014631</v>
      </c>
      <c r="P333" s="9">
        <f t="shared" si="360"/>
        <v>1274.1895602273212</v>
      </c>
      <c r="Q333" s="9">
        <f t="shared" si="360"/>
        <v>1028.530132302139</v>
      </c>
      <c r="R333" s="9">
        <f t="shared" si="360"/>
        <v>699.1845256332125</v>
      </c>
      <c r="S333" s="9">
        <f t="shared" si="360"/>
        <v>205.166115629823</v>
      </c>
      <c r="T333" s="9">
        <f t="shared" si="360"/>
        <v>207.86566978284711</v>
      </c>
      <c r="V333">
        <f t="shared" si="269"/>
        <v>681.1763432764302</v>
      </c>
      <c r="W333">
        <f t="shared" si="270"/>
        <v>1205.7838013032078</v>
      </c>
      <c r="X333">
        <f t="shared" si="271"/>
        <v>3730.1110892879733</v>
      </c>
      <c r="Y333">
        <f t="shared" si="272"/>
        <v>2386.7461066075325</v>
      </c>
      <c r="Z333">
        <f t="shared" si="273"/>
        <v>1899.9346483344157</v>
      </c>
      <c r="AA333">
        <f t="shared" si="274"/>
        <v>1270.0807616055633</v>
      </c>
      <c r="AB333">
        <f t="shared" si="275"/>
        <v>368.01184247021394</v>
      </c>
      <c r="AC333">
        <f t="shared" si="276"/>
        <v>371.8711060671053</v>
      </c>
      <c r="AE333">
        <f t="shared" si="277"/>
        <v>650.06839018006258</v>
      </c>
      <c r="AF333">
        <f t="shared" si="239"/>
        <v>1150.7180810891425</v>
      </c>
      <c r="AG333">
        <f t="shared" si="240"/>
        <v>3559.7644206827745</v>
      </c>
      <c r="AH333">
        <f t="shared" si="241"/>
        <v>2277.7482139617587</v>
      </c>
      <c r="AI333">
        <f t="shared" si="242"/>
        <v>1813.1684555417135</v>
      </c>
      <c r="AJ333">
        <f t="shared" si="243"/>
        <v>1212.0787286160521</v>
      </c>
      <c r="AK333">
        <f t="shared" si="244"/>
        <v>351.20548205052222</v>
      </c>
      <c r="AL333">
        <f t="shared" si="245"/>
        <v>354.88850084363611</v>
      </c>
      <c r="AN333">
        <f t="shared" si="278"/>
        <v>620.38107466648103</v>
      </c>
      <c r="AO333">
        <f t="shared" si="246"/>
        <v>1098.1671014437336</v>
      </c>
      <c r="AP333">
        <f t="shared" si="247"/>
        <v>3397.1971414438026</v>
      </c>
      <c r="AQ333">
        <f t="shared" si="248"/>
        <v>2173.7280356084489</v>
      </c>
      <c r="AR333">
        <f t="shared" si="249"/>
        <v>1730.3647000721849</v>
      </c>
      <c r="AS333">
        <f t="shared" si="250"/>
        <v>1156.7255324367147</v>
      </c>
      <c r="AT333">
        <f t="shared" si="251"/>
        <v>335.1666342719904</v>
      </c>
      <c r="AU333">
        <f t="shared" si="252"/>
        <v>338.68145700665048</v>
      </c>
      <c r="AW333">
        <f t="shared" si="279"/>
        <v>592.04951851329872</v>
      </c>
      <c r="AX333">
        <f t="shared" si="253"/>
        <v>1048.0160182295058</v>
      </c>
      <c r="AY333">
        <f t="shared" si="254"/>
        <v>3242.0539794316655</v>
      </c>
      <c r="AZ333">
        <f t="shared" si="255"/>
        <v>2074.4582473807923</v>
      </c>
      <c r="BA333">
        <f t="shared" si="256"/>
        <v>1651.3424238173272</v>
      </c>
      <c r="BB333">
        <f t="shared" si="257"/>
        <v>1103.9002139137265</v>
      </c>
      <c r="BC333">
        <f t="shared" si="258"/>
        <v>319.8602480727418</v>
      </c>
      <c r="BD333">
        <f t="shared" si="259"/>
        <v>323.21455592108134</v>
      </c>
      <c r="BF333">
        <f t="shared" si="280"/>
        <v>565.01180176439163</v>
      </c>
      <c r="BG333">
        <f t="shared" si="260"/>
        <v>1000.1552238818276</v>
      </c>
      <c r="BH333">
        <f t="shared" si="261"/>
        <v>3093.9958619271392</v>
      </c>
      <c r="BI333">
        <f t="shared" si="262"/>
        <v>1979.7218904609176</v>
      </c>
      <c r="BJ333">
        <f t="shared" si="263"/>
        <v>1575.9289198544425</v>
      </c>
      <c r="BK333">
        <f t="shared" si="264"/>
        <v>1053.4874020903831</v>
      </c>
      <c r="BL333">
        <f t="shared" si="265"/>
        <v>305.25287062170906</v>
      </c>
      <c r="BM333">
        <f t="shared" si="266"/>
        <v>308.45399394298437</v>
      </c>
    </row>
    <row r="334" spans="1:65" hidden="1" x14ac:dyDescent="0.35">
      <c r="A334" s="9">
        <v>43</v>
      </c>
      <c r="B334" s="16">
        <f t="shared" ref="B334:I334" si="361">V334+AE334+AN334+AW334+BF334+B204</f>
        <v>3201.6402306681107</v>
      </c>
      <c r="C334" s="16">
        <f t="shared" si="361"/>
        <v>5657.3767772672609</v>
      </c>
      <c r="D334" s="16">
        <f t="shared" si="361"/>
        <v>17523.571266161114</v>
      </c>
      <c r="E334" s="16">
        <f t="shared" si="361"/>
        <v>11359.298942829977</v>
      </c>
      <c r="F334" s="16">
        <f t="shared" si="361"/>
        <v>9170.1209865149503</v>
      </c>
      <c r="G334" s="16">
        <f t="shared" si="361"/>
        <v>6273.8076979986454</v>
      </c>
      <c r="H334" s="16">
        <f t="shared" si="361"/>
        <v>1857.998023210476</v>
      </c>
      <c r="I334" s="16">
        <f t="shared" si="361"/>
        <v>1912.9084969637152</v>
      </c>
      <c r="J334" s="16">
        <f t="shared" si="236"/>
        <v>56956.722421614249</v>
      </c>
      <c r="L334" s="9">
        <v>43</v>
      </c>
      <c r="M334" s="9">
        <f t="shared" ref="M334:T334" si="362">M139</f>
        <v>367.63135334850978</v>
      </c>
      <c r="N334" s="9">
        <f t="shared" si="362"/>
        <v>649.5741957661636</v>
      </c>
      <c r="O334" s="9">
        <f t="shared" si="362"/>
        <v>2012.297934118159</v>
      </c>
      <c r="P334" s="9">
        <f t="shared" si="362"/>
        <v>1304.6766825601239</v>
      </c>
      <c r="Q334" s="9">
        <f t="shared" si="362"/>
        <v>1053.1394407953549</v>
      </c>
      <c r="R334" s="9">
        <f t="shared" si="362"/>
        <v>715.91368809972926</v>
      </c>
      <c r="S334" s="9">
        <f t="shared" si="362"/>
        <v>210.07505905629125</v>
      </c>
      <c r="T334" s="9">
        <f t="shared" si="362"/>
        <v>212.83920457018993</v>
      </c>
      <c r="V334">
        <f t="shared" si="269"/>
        <v>697.47462977629243</v>
      </c>
      <c r="W334">
        <f t="shared" si="270"/>
        <v>1234.6342011218599</v>
      </c>
      <c r="X334">
        <f t="shared" si="271"/>
        <v>3819.3602533401327</v>
      </c>
      <c r="Y334">
        <f t="shared" si="272"/>
        <v>2443.8530103217945</v>
      </c>
      <c r="Z334">
        <f t="shared" si="273"/>
        <v>1945.3937714164433</v>
      </c>
      <c r="AA334">
        <f t="shared" si="274"/>
        <v>1300.4695740395296</v>
      </c>
      <c r="AB334">
        <f t="shared" si="275"/>
        <v>376.81714304050638</v>
      </c>
      <c r="AC334">
        <f t="shared" si="276"/>
        <v>380.76874599181224</v>
      </c>
      <c r="AE334">
        <f t="shared" si="277"/>
        <v>665.62236672824633</v>
      </c>
      <c r="AF334">
        <f t="shared" si="239"/>
        <v>1178.2509411961751</v>
      </c>
      <c r="AG334">
        <f t="shared" si="240"/>
        <v>3644.9377549853739</v>
      </c>
      <c r="AH334">
        <f t="shared" si="241"/>
        <v>2332.2471602846454</v>
      </c>
      <c r="AI334">
        <f t="shared" si="242"/>
        <v>1856.5515519380647</v>
      </c>
      <c r="AJ334">
        <f t="shared" si="243"/>
        <v>1241.0797451108078</v>
      </c>
      <c r="AK334">
        <f t="shared" si="244"/>
        <v>359.60866226036808</v>
      </c>
      <c r="AL334">
        <f t="shared" si="245"/>
        <v>363.37980345537073</v>
      </c>
      <c r="AN334">
        <f t="shared" si="278"/>
        <v>635.2247324232718</v>
      </c>
      <c r="AO334">
        <f t="shared" si="246"/>
        <v>1124.4425912664383</v>
      </c>
      <c r="AP334">
        <f t="shared" si="247"/>
        <v>3478.4807810632883</v>
      </c>
      <c r="AQ334">
        <f t="shared" si="248"/>
        <v>2225.7381247851035</v>
      </c>
      <c r="AR334">
        <f t="shared" si="249"/>
        <v>1771.766577806949</v>
      </c>
      <c r="AS334">
        <f t="shared" si="250"/>
        <v>1184.4021305263834</v>
      </c>
      <c r="AT334">
        <f t="shared" si="251"/>
        <v>343.18605816125626</v>
      </c>
      <c r="AU334">
        <f t="shared" si="252"/>
        <v>346.78497892514332</v>
      </c>
      <c r="AW334">
        <f t="shared" si="279"/>
        <v>606.21529658988993</v>
      </c>
      <c r="AX334">
        <f t="shared" si="253"/>
        <v>1073.0915598366196</v>
      </c>
      <c r="AY334">
        <f t="shared" si="254"/>
        <v>3319.6255604377343</v>
      </c>
      <c r="AZ334">
        <f t="shared" si="255"/>
        <v>2124.0931414946203</v>
      </c>
      <c r="BA334">
        <f t="shared" si="256"/>
        <v>1690.8535619447562</v>
      </c>
      <c r="BB334">
        <f t="shared" si="257"/>
        <v>1130.3128731752206</v>
      </c>
      <c r="BC334">
        <f t="shared" si="258"/>
        <v>327.51344117236613</v>
      </c>
      <c r="BD334">
        <f t="shared" si="259"/>
        <v>330.94800646386591</v>
      </c>
      <c r="BF334">
        <f t="shared" si="280"/>
        <v>578.53066013884518</v>
      </c>
      <c r="BG334">
        <f t="shared" si="260"/>
        <v>1024.0856210556667</v>
      </c>
      <c r="BH334">
        <f t="shared" si="261"/>
        <v>3168.0249206794028</v>
      </c>
      <c r="BI334">
        <f t="shared" si="262"/>
        <v>2027.0900689208549</v>
      </c>
      <c r="BJ334">
        <f t="shared" si="263"/>
        <v>1613.635671835885</v>
      </c>
      <c r="BK334">
        <f t="shared" si="264"/>
        <v>1078.6938080020548</v>
      </c>
      <c r="BL334">
        <f t="shared" si="265"/>
        <v>312.5565593472254</v>
      </c>
      <c r="BM334">
        <f t="shared" si="266"/>
        <v>315.83427493203283</v>
      </c>
    </row>
    <row r="335" spans="1:65" hidden="1" x14ac:dyDescent="0.35">
      <c r="A335" s="9">
        <v>44</v>
      </c>
      <c r="B335" s="16">
        <f t="shared" ref="B335:I335" si="363">V335+AE335+AN335+AW335+BF335+B205</f>
        <v>3278.2448544290528</v>
      </c>
      <c r="C335" s="16">
        <f t="shared" si="363"/>
        <v>5792.7390204696894</v>
      </c>
      <c r="D335" s="16">
        <f t="shared" si="363"/>
        <v>17942.852151894102</v>
      </c>
      <c r="E335" s="16">
        <f t="shared" si="363"/>
        <v>11631.089340244418</v>
      </c>
      <c r="F335" s="16">
        <f t="shared" si="363"/>
        <v>9389.5316896441691</v>
      </c>
      <c r="G335" s="16">
        <f t="shared" si="363"/>
        <v>6423.9124766121531</v>
      </c>
      <c r="H335" s="16">
        <f t="shared" si="363"/>
        <v>1902.4559224102275</v>
      </c>
      <c r="I335" s="16">
        <f t="shared" si="363"/>
        <v>1958.7026656529295</v>
      </c>
      <c r="J335" s="16">
        <f t="shared" si="236"/>
        <v>58319.528121356743</v>
      </c>
      <c r="L335" s="9">
        <v>44</v>
      </c>
      <c r="M335" s="9">
        <f t="shared" ref="M335:T335" si="364">M140</f>
        <v>376.42755007838275</v>
      </c>
      <c r="N335" s="9">
        <f t="shared" si="364"/>
        <v>665.11634788285653</v>
      </c>
      <c r="O335" s="9">
        <f t="shared" si="364"/>
        <v>2060.4455372711482</v>
      </c>
      <c r="P335" s="9">
        <f t="shared" si="364"/>
        <v>1335.8932604285453</v>
      </c>
      <c r="Q335" s="9">
        <f t="shared" si="364"/>
        <v>1078.3375682696526</v>
      </c>
      <c r="R335" s="9">
        <f t="shared" si="364"/>
        <v>733.04312383685033</v>
      </c>
      <c r="S335" s="9">
        <f t="shared" si="364"/>
        <v>215.10145718764724</v>
      </c>
      <c r="T335" s="9">
        <f t="shared" si="364"/>
        <v>217.93173951906377</v>
      </c>
      <c r="V335">
        <f t="shared" si="269"/>
        <v>714.16288011656491</v>
      </c>
      <c r="W335">
        <f t="shared" si="270"/>
        <v>1264.1748951447987</v>
      </c>
      <c r="X335">
        <f t="shared" si="271"/>
        <v>3910.7448533332113</v>
      </c>
      <c r="Y335">
        <f t="shared" si="272"/>
        <v>2502.326292488573</v>
      </c>
      <c r="Z335">
        <f t="shared" si="273"/>
        <v>1991.9405802634083</v>
      </c>
      <c r="AA335">
        <f t="shared" si="274"/>
        <v>1331.5854897801098</v>
      </c>
      <c r="AB335">
        <f t="shared" si="275"/>
        <v>385.83312519541744</v>
      </c>
      <c r="AC335">
        <f t="shared" si="276"/>
        <v>389.87927687506613</v>
      </c>
      <c r="AE335">
        <f t="shared" si="277"/>
        <v>681.54849825226938</v>
      </c>
      <c r="AF335">
        <f t="shared" si="239"/>
        <v>1206.4425711590175</v>
      </c>
      <c r="AG335">
        <f t="shared" si="240"/>
        <v>3732.149004162753</v>
      </c>
      <c r="AH335">
        <f t="shared" si="241"/>
        <v>2388.0500853032199</v>
      </c>
      <c r="AI335">
        <f t="shared" si="242"/>
        <v>1900.9726616772539</v>
      </c>
      <c r="AJ335">
        <f t="shared" si="243"/>
        <v>1270.7746595751687</v>
      </c>
      <c r="AK335">
        <f t="shared" si="244"/>
        <v>368.21290265043723</v>
      </c>
      <c r="AL335">
        <f t="shared" si="245"/>
        <v>372.07427472359149</v>
      </c>
      <c r="AN335">
        <f t="shared" si="278"/>
        <v>650.42354957575913</v>
      </c>
      <c r="AO335">
        <f t="shared" si="246"/>
        <v>1151.3467662313067</v>
      </c>
      <c r="AP335">
        <f t="shared" si="247"/>
        <v>3561.7092680243313</v>
      </c>
      <c r="AQ335">
        <f t="shared" si="248"/>
        <v>2278.9926425348744</v>
      </c>
      <c r="AR335">
        <f t="shared" si="249"/>
        <v>1814.1590648725071</v>
      </c>
      <c r="AS335">
        <f t="shared" si="250"/>
        <v>1212.7409378185957</v>
      </c>
      <c r="AT335">
        <f t="shared" si="251"/>
        <v>351.39736021081222</v>
      </c>
      <c r="AU335">
        <f t="shared" si="252"/>
        <v>355.082391190257</v>
      </c>
      <c r="AW335">
        <f t="shared" si="279"/>
        <v>620.72001450658081</v>
      </c>
      <c r="AX335">
        <f t="shared" si="253"/>
        <v>1098.7670755515289</v>
      </c>
      <c r="AY335">
        <f t="shared" si="254"/>
        <v>3399.0531707505115</v>
      </c>
      <c r="AZ335">
        <f t="shared" si="255"/>
        <v>2174.9156331398617</v>
      </c>
      <c r="BA335">
        <f t="shared" si="256"/>
        <v>1731.3100698758524</v>
      </c>
      <c r="BB335">
        <f t="shared" si="257"/>
        <v>1157.3575018508022</v>
      </c>
      <c r="BC335">
        <f t="shared" si="258"/>
        <v>335.34974966681119</v>
      </c>
      <c r="BD335">
        <f t="shared" si="259"/>
        <v>338.86649269450464</v>
      </c>
      <c r="BF335">
        <f t="shared" si="280"/>
        <v>592.37297836436755</v>
      </c>
      <c r="BG335">
        <f t="shared" si="260"/>
        <v>1048.5885904461431</v>
      </c>
      <c r="BH335">
        <f t="shared" si="261"/>
        <v>3243.8252405585681</v>
      </c>
      <c r="BI335">
        <f t="shared" si="262"/>
        <v>2075.5916052077378</v>
      </c>
      <c r="BJ335">
        <f t="shared" si="263"/>
        <v>1652.2446168903207</v>
      </c>
      <c r="BK335">
        <f t="shared" si="264"/>
        <v>1104.5033405886379</v>
      </c>
      <c r="BL335">
        <f t="shared" si="265"/>
        <v>320.03500025979577</v>
      </c>
      <c r="BM335">
        <f t="shared" si="266"/>
        <v>323.39114069794937</v>
      </c>
    </row>
    <row r="336" spans="1:65" hidden="1" x14ac:dyDescent="0.35">
      <c r="A336" s="9">
        <v>45</v>
      </c>
      <c r="B336" s="16">
        <f t="shared" ref="B336:I336" si="365">V336+AE336+AN336+AW336+BF336+B206</f>
        <v>3356.6823685725117</v>
      </c>
      <c r="C336" s="16">
        <f t="shared" si="365"/>
        <v>5931.3400272879235</v>
      </c>
      <c r="D336" s="16">
        <f t="shared" si="365"/>
        <v>18372.165018646007</v>
      </c>
      <c r="E336" s="16">
        <f t="shared" si="365"/>
        <v>11909.382742248963</v>
      </c>
      <c r="F336" s="16">
        <f t="shared" si="365"/>
        <v>9614.1921075892005</v>
      </c>
      <c r="G336" s="16">
        <f t="shared" si="365"/>
        <v>6577.6105117636725</v>
      </c>
      <c r="H336" s="16">
        <f t="shared" si="365"/>
        <v>1947.9770406887262</v>
      </c>
      <c r="I336" s="16">
        <f t="shared" si="365"/>
        <v>2005.5882174000574</v>
      </c>
      <c r="J336" s="16">
        <f t="shared" si="236"/>
        <v>59714.938034197068</v>
      </c>
      <c r="L336" s="9">
        <v>45</v>
      </c>
      <c r="M336" s="9">
        <f t="shared" ref="M336:T336" si="366">M141</f>
        <v>385.43421056823132</v>
      </c>
      <c r="N336" s="9">
        <f t="shared" si="366"/>
        <v>681.03037205664907</v>
      </c>
      <c r="O336" s="9">
        <f t="shared" si="366"/>
        <v>2109.7451525840033</v>
      </c>
      <c r="P336" s="9">
        <f t="shared" si="366"/>
        <v>1367.8567472797372</v>
      </c>
      <c r="Q336" s="9">
        <f t="shared" si="366"/>
        <v>1104.1386032067376</v>
      </c>
      <c r="R336" s="9">
        <f t="shared" si="366"/>
        <v>750.58241005392381</v>
      </c>
      <c r="S336" s="9">
        <f t="shared" si="366"/>
        <v>220.24812032470356</v>
      </c>
      <c r="T336" s="9">
        <f t="shared" si="366"/>
        <v>223.14612190792346</v>
      </c>
      <c r="V336">
        <f t="shared" si="269"/>
        <v>731.25042483619495</v>
      </c>
      <c r="W336">
        <f t="shared" si="270"/>
        <v>1294.4223998186549</v>
      </c>
      <c r="X336">
        <f t="shared" si="271"/>
        <v>4004.3159831537459</v>
      </c>
      <c r="Y336">
        <f t="shared" si="272"/>
        <v>2562.198646004098</v>
      </c>
      <c r="Z336">
        <f t="shared" si="273"/>
        <v>2039.6010995815523</v>
      </c>
      <c r="AA336">
        <f t="shared" si="274"/>
        <v>1363.4459059933247</v>
      </c>
      <c r="AB336">
        <f t="shared" si="275"/>
        <v>395.06482984522398</v>
      </c>
      <c r="AC336">
        <f t="shared" si="276"/>
        <v>399.20779249012071</v>
      </c>
      <c r="AE336">
        <f t="shared" si="277"/>
        <v>697.85568918441709</v>
      </c>
      <c r="AF336">
        <f t="shared" si="239"/>
        <v>1235.3087331519082</v>
      </c>
      <c r="AG336">
        <f t="shared" si="240"/>
        <v>3821.4469287479824</v>
      </c>
      <c r="AH336">
        <f t="shared" si="241"/>
        <v>2445.1881888958965</v>
      </c>
      <c r="AI336">
        <f t="shared" si="242"/>
        <v>1946.4566209703312</v>
      </c>
      <c r="AJ336">
        <f t="shared" si="243"/>
        <v>1301.1800746776394</v>
      </c>
      <c r="AK336">
        <f t="shared" si="244"/>
        <v>377.02301392292736</v>
      </c>
      <c r="AL336">
        <f t="shared" si="245"/>
        <v>380.97677579932872</v>
      </c>
      <c r="AN336">
        <f t="shared" si="278"/>
        <v>665.98602391401425</v>
      </c>
      <c r="AO336">
        <f t="shared" si="246"/>
        <v>1178.8946686951622</v>
      </c>
      <c r="AP336">
        <f t="shared" si="247"/>
        <v>3646.9291360935422</v>
      </c>
      <c r="AQ336">
        <f t="shared" si="248"/>
        <v>2333.521363919047</v>
      </c>
      <c r="AR336">
        <f t="shared" si="249"/>
        <v>1857.5658632748805</v>
      </c>
      <c r="AS336">
        <f t="shared" si="250"/>
        <v>1241.7577986968822</v>
      </c>
      <c r="AT336">
        <f t="shared" si="251"/>
        <v>359.80513143062478</v>
      </c>
      <c r="AU336">
        <f t="shared" si="252"/>
        <v>363.57833295692427</v>
      </c>
      <c r="AW336">
        <f t="shared" si="279"/>
        <v>635.57178204116997</v>
      </c>
      <c r="AX336">
        <f t="shared" si="253"/>
        <v>1125.0569208914176</v>
      </c>
      <c r="AY336">
        <f t="shared" si="254"/>
        <v>3480.3812193874214</v>
      </c>
      <c r="AZ336">
        <f t="shared" si="255"/>
        <v>2226.9541378373683</v>
      </c>
      <c r="BA336">
        <f t="shared" si="256"/>
        <v>1772.7345673741797</v>
      </c>
      <c r="BB336">
        <f t="shared" si="257"/>
        <v>1185.049219834699</v>
      </c>
      <c r="BC336">
        <f t="shared" si="258"/>
        <v>343.37355493881171</v>
      </c>
      <c r="BD336">
        <f t="shared" si="259"/>
        <v>346.97444194238085</v>
      </c>
      <c r="BF336">
        <f t="shared" si="280"/>
        <v>606.54649643547418</v>
      </c>
      <c r="BG336">
        <f t="shared" si="260"/>
        <v>1073.677832998836</v>
      </c>
      <c r="BH336">
        <f t="shared" si="261"/>
        <v>3321.4392056545394</v>
      </c>
      <c r="BI336">
        <f t="shared" si="262"/>
        <v>2125.2536191738</v>
      </c>
      <c r="BJ336">
        <f t="shared" si="263"/>
        <v>1691.7773433830866</v>
      </c>
      <c r="BK336">
        <f t="shared" si="264"/>
        <v>1130.9304212197201</v>
      </c>
      <c r="BL336">
        <f t="shared" si="265"/>
        <v>327.69237496330351</v>
      </c>
      <c r="BM336">
        <f t="shared" si="266"/>
        <v>331.12881669622698</v>
      </c>
    </row>
    <row r="337" spans="1:65" hidden="1" x14ac:dyDescent="0.35">
      <c r="A337" s="9">
        <v>46</v>
      </c>
      <c r="B337" s="16">
        <f t="shared" ref="B337:I337" si="367">V337+AE337+AN337+AW337+BF337+B207</f>
        <v>3436.9966293272992</v>
      </c>
      <c r="C337" s="16">
        <f t="shared" si="367"/>
        <v>6073.2572923405314</v>
      </c>
      <c r="D337" s="16">
        <f t="shared" si="367"/>
        <v>18811.749904361077</v>
      </c>
      <c r="E337" s="16">
        <f t="shared" si="367"/>
        <v>12194.334755518958</v>
      </c>
      <c r="F337" s="16">
        <f t="shared" si="367"/>
        <v>9844.2278651317483</v>
      </c>
      <c r="G337" s="16">
        <f t="shared" si="367"/>
        <v>6734.9873179785263</v>
      </c>
      <c r="H337" s="16">
        <f t="shared" si="367"/>
        <v>1994.5869354184015</v>
      </c>
      <c r="I337" s="16">
        <f t="shared" si="367"/>
        <v>2053.5920044479221</v>
      </c>
      <c r="J337" s="16">
        <f t="shared" si="236"/>
        <v>61143.732704524467</v>
      </c>
      <c r="L337" s="9">
        <v>46</v>
      </c>
      <c r="M337" s="9">
        <f t="shared" ref="M337:T337" si="368">M142</f>
        <v>394.65637051650822</v>
      </c>
      <c r="N337" s="9">
        <f t="shared" si="368"/>
        <v>697.32516595022105</v>
      </c>
      <c r="O337" s="9">
        <f t="shared" si="368"/>
        <v>2160.2243438798346</v>
      </c>
      <c r="P337" s="9">
        <f t="shared" si="368"/>
        <v>1400.5850141638477</v>
      </c>
      <c r="Q337" s="9">
        <f t="shared" si="368"/>
        <v>1130.5569711788692</v>
      </c>
      <c r="R337" s="9">
        <f t="shared" si="368"/>
        <v>768.54135311109462</v>
      </c>
      <c r="S337" s="9">
        <f t="shared" si="368"/>
        <v>225.51792600943321</v>
      </c>
      <c r="T337" s="9">
        <f t="shared" si="368"/>
        <v>228.4852671411364</v>
      </c>
      <c r="V337">
        <f t="shared" si="269"/>
        <v>748.74681772291945</v>
      </c>
      <c r="W337">
        <f t="shared" si="270"/>
        <v>1325.3936267737397</v>
      </c>
      <c r="X337">
        <f t="shared" si="271"/>
        <v>4100.1259591951857</v>
      </c>
      <c r="Y337">
        <f t="shared" si="272"/>
        <v>2623.5035459969608</v>
      </c>
      <c r="Z337">
        <f t="shared" si="273"/>
        <v>2088.4019767618529</v>
      </c>
      <c r="AA337">
        <f t="shared" si="274"/>
        <v>1396.0686361016253</v>
      </c>
      <c r="AB337">
        <f t="shared" si="275"/>
        <v>404.51741851243378</v>
      </c>
      <c r="AC337">
        <f t="shared" si="276"/>
        <v>408.75950848729599</v>
      </c>
      <c r="AE337">
        <f t="shared" si="277"/>
        <v>714.55305701030613</v>
      </c>
      <c r="AF337">
        <f t="shared" si="239"/>
        <v>1264.8655664852815</v>
      </c>
      <c r="AG337">
        <f t="shared" si="240"/>
        <v>3912.8814559508637</v>
      </c>
      <c r="AH337">
        <f t="shared" si="241"/>
        <v>2503.6934174499975</v>
      </c>
      <c r="AI337">
        <f t="shared" si="242"/>
        <v>1993.0288602759417</v>
      </c>
      <c r="AJ337">
        <f t="shared" si="243"/>
        <v>1332.312990335482</v>
      </c>
      <c r="AK337">
        <f t="shared" si="244"/>
        <v>386.0439218840757</v>
      </c>
      <c r="AL337">
        <f t="shared" si="245"/>
        <v>390.09228414472472</v>
      </c>
      <c r="AN337">
        <f t="shared" si="278"/>
        <v>681.92085654921561</v>
      </c>
      <c r="AO337">
        <f t="shared" si="246"/>
        <v>1207.1017009235352</v>
      </c>
      <c r="AP337">
        <f t="shared" si="247"/>
        <v>3734.1880324207623</v>
      </c>
      <c r="AQ337">
        <f t="shared" si="248"/>
        <v>2389.3547764074715</v>
      </c>
      <c r="AR337">
        <f t="shared" si="249"/>
        <v>1902.0112421226056</v>
      </c>
      <c r="AS337">
        <f t="shared" si="250"/>
        <v>1271.4689366872608</v>
      </c>
      <c r="AT337">
        <f t="shared" si="251"/>
        <v>368.41407267677602</v>
      </c>
      <c r="AU337">
        <f t="shared" si="252"/>
        <v>372.27755437812652</v>
      </c>
      <c r="AW337">
        <f t="shared" si="279"/>
        <v>650.778902977592</v>
      </c>
      <c r="AX337">
        <f t="shared" si="253"/>
        <v>1151.9757947932899</v>
      </c>
      <c r="AY337">
        <f t="shared" si="254"/>
        <v>3563.655177740482</v>
      </c>
      <c r="AZ337">
        <f t="shared" si="255"/>
        <v>2280.2377508782074</v>
      </c>
      <c r="BA337">
        <f t="shared" si="256"/>
        <v>1815.1502153245303</v>
      </c>
      <c r="BB337">
        <f t="shared" si="257"/>
        <v>1213.4035092657905</v>
      </c>
      <c r="BC337">
        <f t="shared" si="258"/>
        <v>351.58934318471819</v>
      </c>
      <c r="BD337">
        <f t="shared" si="259"/>
        <v>355.27638744965253</v>
      </c>
      <c r="BF337">
        <f t="shared" si="280"/>
        <v>621.05913923832213</v>
      </c>
      <c r="BG337">
        <f t="shared" si="260"/>
        <v>1099.3673769451268</v>
      </c>
      <c r="BH337">
        <f t="shared" si="261"/>
        <v>3400.9102125209806</v>
      </c>
      <c r="BI337">
        <f t="shared" si="262"/>
        <v>2176.1038785055844</v>
      </c>
      <c r="BJ337">
        <f t="shared" si="263"/>
        <v>1732.255955378633</v>
      </c>
      <c r="BK337">
        <f t="shared" si="264"/>
        <v>1157.9898205272093</v>
      </c>
      <c r="BL337">
        <f t="shared" si="265"/>
        <v>335.53296495105758</v>
      </c>
      <c r="BM337">
        <f t="shared" si="266"/>
        <v>339.05162931930391</v>
      </c>
    </row>
    <row r="338" spans="1:65" hidden="1" x14ac:dyDescent="0.35">
      <c r="A338" s="9">
        <v>47</v>
      </c>
      <c r="B338" s="16">
        <f t="shared" ref="B338:I338" si="369">V338+AE338+AN338+AW338+BF338+B208</f>
        <v>3519.2325418213663</v>
      </c>
      <c r="C338" s="16">
        <f t="shared" si="369"/>
        <v>6218.5701637986558</v>
      </c>
      <c r="D338" s="16">
        <f t="shared" si="369"/>
        <v>19261.852588172995</v>
      </c>
      <c r="E338" s="16">
        <f t="shared" si="369"/>
        <v>12486.104706287084</v>
      </c>
      <c r="F338" s="16">
        <f t="shared" si="369"/>
        <v>10079.767587766848</v>
      </c>
      <c r="G338" s="16">
        <f t="shared" si="369"/>
        <v>6896.1305761677277</v>
      </c>
      <c r="H338" s="16">
        <f t="shared" si="369"/>
        <v>2042.3117486006909</v>
      </c>
      <c r="I338" s="16">
        <f t="shared" si="369"/>
        <v>2102.7413990917548</v>
      </c>
      <c r="J338" s="16">
        <f t="shared" si="236"/>
        <v>62606.711311707128</v>
      </c>
      <c r="L338" s="9">
        <v>47</v>
      </c>
      <c r="M338" s="9">
        <f t="shared" ref="M338:T338" si="370">M143</f>
        <v>404.09918610919772</v>
      </c>
      <c r="N338" s="9">
        <f t="shared" si="370"/>
        <v>714.00984011775518</v>
      </c>
      <c r="O338" s="9">
        <f t="shared" si="370"/>
        <v>2211.9113344924508</v>
      </c>
      <c r="P338" s="9">
        <f t="shared" si="370"/>
        <v>1434.0963597258738</v>
      </c>
      <c r="Q338" s="9">
        <f t="shared" si="370"/>
        <v>1157.607442914318</v>
      </c>
      <c r="R338" s="9">
        <f t="shared" si="370"/>
        <v>786.92999400212159</v>
      </c>
      <c r="S338" s="9">
        <f t="shared" si="370"/>
        <v>230.91382063382721</v>
      </c>
      <c r="T338" s="9">
        <f t="shared" si="370"/>
        <v>233.95216037900929</v>
      </c>
      <c r="V338">
        <f t="shared" si="269"/>
        <v>766.66184115486885</v>
      </c>
      <c r="W338">
        <f t="shared" si="270"/>
        <v>1357.1058922794809</v>
      </c>
      <c r="X338">
        <f t="shared" si="271"/>
        <v>4198.2283496084274</v>
      </c>
      <c r="Y338">
        <f t="shared" si="272"/>
        <v>2686.2752685443429</v>
      </c>
      <c r="Z338">
        <f t="shared" si="273"/>
        <v>2138.3704967788067</v>
      </c>
      <c r="AA338">
        <f t="shared" si="274"/>
        <v>1429.4719197434974</v>
      </c>
      <c r="AB338">
        <f t="shared" si="275"/>
        <v>414.19617621763678</v>
      </c>
      <c r="AC338">
        <f t="shared" si="276"/>
        <v>418.53976531009289</v>
      </c>
      <c r="AE338">
        <f t="shared" si="277"/>
        <v>731.6499373666129</v>
      </c>
      <c r="AF338">
        <f t="shared" si="239"/>
        <v>1295.1295966295106</v>
      </c>
      <c r="AG338">
        <f t="shared" si="240"/>
        <v>4006.5037075730247</v>
      </c>
      <c r="AH338">
        <f t="shared" si="241"/>
        <v>2563.5984817234789</v>
      </c>
      <c r="AI338">
        <f t="shared" si="242"/>
        <v>2040.715418518897</v>
      </c>
      <c r="AJ338">
        <f t="shared" si="243"/>
        <v>1364.1908132185536</v>
      </c>
      <c r="AK338">
        <f t="shared" si="244"/>
        <v>395.28067019825471</v>
      </c>
      <c r="AL338">
        <f t="shared" si="245"/>
        <v>399.42589631601038</v>
      </c>
      <c r="AN338">
        <f t="shared" si="278"/>
        <v>698.23695677976082</v>
      </c>
      <c r="AO338">
        <f t="shared" si="246"/>
        <v>1235.9836337044082</v>
      </c>
      <c r="AP338">
        <f t="shared" si="247"/>
        <v>3823.5347441858125</v>
      </c>
      <c r="AQ338">
        <f t="shared" si="248"/>
        <v>2446.5240969287343</v>
      </c>
      <c r="AR338">
        <f t="shared" si="249"/>
        <v>1947.5200511992734</v>
      </c>
      <c r="AS338">
        <f t="shared" si="250"/>
        <v>1301.8909635113714</v>
      </c>
      <c r="AT338">
        <f t="shared" si="251"/>
        <v>377.22899728042592</v>
      </c>
      <c r="AU338">
        <f t="shared" si="252"/>
        <v>381.18491926142565</v>
      </c>
      <c r="AW338">
        <f t="shared" si="279"/>
        <v>666.34987976340381</v>
      </c>
      <c r="AX338">
        <f t="shared" si="253"/>
        <v>1179.5387478584125</v>
      </c>
      <c r="AY338">
        <f t="shared" si="254"/>
        <v>3648.9216050806226</v>
      </c>
      <c r="AZ338">
        <f t="shared" si="255"/>
        <v>2334.7962636428397</v>
      </c>
      <c r="BA338">
        <f t="shared" si="256"/>
        <v>1858.580728723568</v>
      </c>
      <c r="BB338">
        <f t="shared" si="257"/>
        <v>1242.4362229765256</v>
      </c>
      <c r="BC338">
        <f t="shared" si="258"/>
        <v>360.0017079307471</v>
      </c>
      <c r="BD338">
        <f t="shared" si="259"/>
        <v>363.77697091388961</v>
      </c>
      <c r="BF338">
        <f t="shared" si="280"/>
        <v>635.91902110795706</v>
      </c>
      <c r="BG338">
        <f t="shared" si="260"/>
        <v>1125.6715858692082</v>
      </c>
      <c r="BH338">
        <f t="shared" si="261"/>
        <v>3482.2826951307316</v>
      </c>
      <c r="BI338">
        <f t="shared" si="262"/>
        <v>2228.1708146918959</v>
      </c>
      <c r="BJ338">
        <f t="shared" si="263"/>
        <v>1773.7030853515816</v>
      </c>
      <c r="BK338">
        <f t="shared" si="264"/>
        <v>1185.6966648964999</v>
      </c>
      <c r="BL338">
        <f t="shared" si="265"/>
        <v>343.56115406788791</v>
      </c>
      <c r="BM338">
        <f t="shared" si="266"/>
        <v>347.16400838447828</v>
      </c>
    </row>
    <row r="339" spans="1:65" hidden="1" x14ac:dyDescent="0.35">
      <c r="A339" s="9">
        <v>48</v>
      </c>
      <c r="B339" s="16">
        <f t="shared" ref="B339:I339" si="371">V339+AE339+AN339+AW339+BF339+B209</f>
        <v>3603.4360853349244</v>
      </c>
      <c r="C339" s="16">
        <f t="shared" si="371"/>
        <v>6367.3598879731089</v>
      </c>
      <c r="D339" s="16">
        <f t="shared" si="371"/>
        <v>19722.724728553887</v>
      </c>
      <c r="E339" s="16">
        <f t="shared" si="371"/>
        <v>12784.855730495872</v>
      </c>
      <c r="F339" s="16">
        <f t="shared" si="371"/>
        <v>10320.942975066648</v>
      </c>
      <c r="G339" s="16">
        <f t="shared" si="371"/>
        <v>7061.130154195981</v>
      </c>
      <c r="H339" s="16">
        <f t="shared" si="371"/>
        <v>2091.178226858201</v>
      </c>
      <c r="I339" s="16">
        <f t="shared" si="371"/>
        <v>2153.0643255240643</v>
      </c>
      <c r="J339" s="16">
        <f t="shared" si="236"/>
        <v>64104.69211400269</v>
      </c>
      <c r="L339" s="9">
        <v>48</v>
      </c>
      <c r="M339" s="9">
        <f t="shared" ref="M339:T339" si="372">M144</f>
        <v>413.76793690268187</v>
      </c>
      <c r="N339" s="9">
        <f t="shared" si="372"/>
        <v>731.09372309872344</v>
      </c>
      <c r="O339" s="9">
        <f t="shared" si="372"/>
        <v>2264.8350230462588</v>
      </c>
      <c r="P339" s="9">
        <f t="shared" si="372"/>
        <v>1468.4095204365844</v>
      </c>
      <c r="Q339" s="9">
        <f t="shared" si="372"/>
        <v>1185.3051425558026</v>
      </c>
      <c r="R339" s="9">
        <f t="shared" si="372"/>
        <v>805.75861396838025</v>
      </c>
      <c r="S339" s="9">
        <f t="shared" si="372"/>
        <v>236.43882108724674</v>
      </c>
      <c r="T339" s="9">
        <f t="shared" si="372"/>
        <v>239.54985820681591</v>
      </c>
      <c r="V339">
        <f t="shared" si="269"/>
        <v>785.00551156997699</v>
      </c>
      <c r="W339">
        <f t="shared" si="270"/>
        <v>1389.5769269260941</v>
      </c>
      <c r="X339">
        <f t="shared" si="271"/>
        <v>4298.6780042522187</v>
      </c>
      <c r="Y339">
        <f t="shared" si="272"/>
        <v>2750.5489098360576</v>
      </c>
      <c r="Z339">
        <f t="shared" si="273"/>
        <v>2189.5345974456841</v>
      </c>
      <c r="AA339">
        <f t="shared" si="274"/>
        <v>1463.6744329713836</v>
      </c>
      <c r="AB339">
        <f t="shared" si="275"/>
        <v>424.10651443440418</v>
      </c>
      <c r="AC339">
        <f t="shared" si="276"/>
        <v>428.55403118107961</v>
      </c>
      <c r="AE339">
        <f t="shared" si="277"/>
        <v>749.15588926074088</v>
      </c>
      <c r="AF339">
        <f t="shared" si="239"/>
        <v>1326.1177444544958</v>
      </c>
      <c r="AG339">
        <f t="shared" si="240"/>
        <v>4102.3660285907263</v>
      </c>
      <c r="AH339">
        <f t="shared" si="241"/>
        <v>2624.9368751339107</v>
      </c>
      <c r="AI339">
        <f t="shared" si="242"/>
        <v>2089.5429576488514</v>
      </c>
      <c r="AJ339">
        <f t="shared" si="243"/>
        <v>1396.8313664810253</v>
      </c>
      <c r="AK339">
        <f t="shared" si="244"/>
        <v>404.73842320794574</v>
      </c>
      <c r="AL339">
        <f t="shared" si="245"/>
        <v>408.98283081305163</v>
      </c>
      <c r="AN339">
        <f t="shared" si="278"/>
        <v>714.94344707318692</v>
      </c>
      <c r="AO339">
        <f t="shared" si="246"/>
        <v>1265.5566151669595</v>
      </c>
      <c r="AP339">
        <f t="shared" si="247"/>
        <v>3915.0192258794186</v>
      </c>
      <c r="AQ339">
        <f t="shared" si="248"/>
        <v>2505.0612893261064</v>
      </c>
      <c r="AR339">
        <f t="shared" si="249"/>
        <v>1994.1177348590854</v>
      </c>
      <c r="AS339">
        <f t="shared" si="250"/>
        <v>1333.0408883649625</v>
      </c>
      <c r="AT339">
        <f t="shared" si="251"/>
        <v>386.25483373934031</v>
      </c>
      <c r="AU339">
        <f t="shared" si="252"/>
        <v>390.30540778871807</v>
      </c>
      <c r="AW339">
        <f t="shared" si="279"/>
        <v>682.29341827158237</v>
      </c>
      <c r="AX339">
        <f t="shared" si="253"/>
        <v>1207.7611907814103</v>
      </c>
      <c r="AY339">
        <f t="shared" si="254"/>
        <v>3736.2281746332173</v>
      </c>
      <c r="AZ339">
        <f t="shared" si="255"/>
        <v>2390.6601802857867</v>
      </c>
      <c r="BA339">
        <f t="shared" si="256"/>
        <v>1903.0503899614207</v>
      </c>
      <c r="BB339">
        <f t="shared" si="257"/>
        <v>1272.1635932439485</v>
      </c>
      <c r="BC339">
        <f t="shared" si="258"/>
        <v>368.61535260558645</v>
      </c>
      <c r="BD339">
        <f t="shared" si="259"/>
        <v>372.48094508765763</v>
      </c>
      <c r="BF339">
        <f t="shared" si="280"/>
        <v>651.13445043568049</v>
      </c>
      <c r="BG339">
        <f t="shared" si="260"/>
        <v>1152.6051668638104</v>
      </c>
      <c r="BH339">
        <f t="shared" si="261"/>
        <v>3565.6021501056771</v>
      </c>
      <c r="BI339">
        <f t="shared" si="262"/>
        <v>2281.4835391673678</v>
      </c>
      <c r="BJ339">
        <f t="shared" si="263"/>
        <v>1816.1419070375746</v>
      </c>
      <c r="BK339">
        <f t="shared" si="264"/>
        <v>1214.0664439365128</v>
      </c>
      <c r="BL339">
        <f t="shared" si="265"/>
        <v>351.78143099931754</v>
      </c>
      <c r="BM339">
        <f t="shared" si="266"/>
        <v>355.47048964918389</v>
      </c>
    </row>
    <row r="340" spans="1:65" hidden="1" x14ac:dyDescent="0.35">
      <c r="A340" s="9">
        <v>49</v>
      </c>
      <c r="B340" s="16">
        <f t="shared" ref="B340:I340" si="373">V340+AE340+AN340+AW340+BF340+B210</f>
        <v>3689.6543390993352</v>
      </c>
      <c r="C340" s="16">
        <f t="shared" si="373"/>
        <v>6519.7096548762147</v>
      </c>
      <c r="D340" s="16">
        <f t="shared" si="373"/>
        <v>20194.624004470286</v>
      </c>
      <c r="E340" s="16">
        <f t="shared" si="373"/>
        <v>13090.754865725714</v>
      </c>
      <c r="F340" s="16">
        <f t="shared" si="373"/>
        <v>10567.888875308534</v>
      </c>
      <c r="G340" s="16">
        <f t="shared" si="373"/>
        <v>7230.0781360401479</v>
      </c>
      <c r="H340" s="16">
        <f t="shared" si="373"/>
        <v>2141.213740593289</v>
      </c>
      <c r="I340" s="16">
        <f t="shared" si="373"/>
        <v>2204.5892895595853</v>
      </c>
      <c r="J340" s="16">
        <f t="shared" si="236"/>
        <v>65638.512905673109</v>
      </c>
      <c r="L340" s="9">
        <v>49</v>
      </c>
      <c r="M340" s="9">
        <f t="shared" ref="M340:T340" si="374">M145</f>
        <v>423.66802877558422</v>
      </c>
      <c r="N340" s="9">
        <f t="shared" si="374"/>
        <v>748.58636663355082</v>
      </c>
      <c r="O340" s="9">
        <f t="shared" si="374"/>
        <v>2319.024999613724</v>
      </c>
      <c r="P340" s="9">
        <f t="shared" si="374"/>
        <v>1503.5436810682379</v>
      </c>
      <c r="Q340" s="9">
        <f t="shared" si="374"/>
        <v>1213.6655561165228</v>
      </c>
      <c r="R340" s="9">
        <f t="shared" si="374"/>
        <v>825.03774024719007</v>
      </c>
      <c r="S340" s="9">
        <f t="shared" si="374"/>
        <v>242.09601644319093</v>
      </c>
      <c r="T340" s="9">
        <f t="shared" si="374"/>
        <v>245.28149034375937</v>
      </c>
      <c r="V340">
        <f t="shared" si="269"/>
        <v>803.78808506625433</v>
      </c>
      <c r="W340">
        <f t="shared" si="270"/>
        <v>1422.8248855379031</v>
      </c>
      <c r="X340">
        <f t="shared" si="271"/>
        <v>4401.5310853601732</v>
      </c>
      <c r="Y340">
        <f t="shared" si="272"/>
        <v>2816.3604057971224</v>
      </c>
      <c r="Z340">
        <f t="shared" si="273"/>
        <v>2241.9228850347959</v>
      </c>
      <c r="AA340">
        <f t="shared" si="274"/>
        <v>1498.6952986936117</v>
      </c>
      <c r="AB340">
        <f t="shared" si="275"/>
        <v>434.25397411488831</v>
      </c>
      <c r="AC340">
        <f t="shared" si="276"/>
        <v>438.80790515922047</v>
      </c>
      <c r="AE340">
        <f t="shared" si="277"/>
        <v>767.08070041535893</v>
      </c>
      <c r="AF340">
        <f t="shared" si="239"/>
        <v>1357.847335690295</v>
      </c>
      <c r="AG340">
        <f t="shared" si="240"/>
        <v>4200.5220164214725</v>
      </c>
      <c r="AH340">
        <f t="shared" si="241"/>
        <v>2687.7428924849842</v>
      </c>
      <c r="AI340">
        <f t="shared" si="242"/>
        <v>2139.5387775472677</v>
      </c>
      <c r="AJ340">
        <f t="shared" si="243"/>
        <v>1430.2528997262045</v>
      </c>
      <c r="AK340">
        <f t="shared" si="244"/>
        <v>414.42246882117502</v>
      </c>
      <c r="AL340">
        <f t="shared" si="245"/>
        <v>418.76843099706559</v>
      </c>
      <c r="AN340">
        <f t="shared" si="278"/>
        <v>732.0496681669639</v>
      </c>
      <c r="AO340">
        <f t="shared" si="246"/>
        <v>1295.8371798107275</v>
      </c>
      <c r="AP340">
        <f t="shared" si="247"/>
        <v>4008.6926272350725</v>
      </c>
      <c r="AQ340">
        <f t="shared" si="248"/>
        <v>2564.9990822300088</v>
      </c>
      <c r="AR340">
        <f t="shared" si="249"/>
        <v>2041.8303462539684</v>
      </c>
      <c r="AS340">
        <f t="shared" si="250"/>
        <v>1364.9361274229939</v>
      </c>
      <c r="AT340">
        <f t="shared" si="251"/>
        <v>395.496628473643</v>
      </c>
      <c r="AU340">
        <f t="shared" si="252"/>
        <v>399.64411930088482</v>
      </c>
      <c r="AW340">
        <f t="shared" si="279"/>
        <v>698.61843267238476</v>
      </c>
      <c r="AX340">
        <f t="shared" si="253"/>
        <v>1236.6589029741849</v>
      </c>
      <c r="AY340">
        <f t="shared" si="254"/>
        <v>3825.6237002563184</v>
      </c>
      <c r="AZ340">
        <f t="shared" si="255"/>
        <v>2447.8607348059463</v>
      </c>
      <c r="BA340">
        <f t="shared" si="256"/>
        <v>1948.5840624102534</v>
      </c>
      <c r="BB340">
        <f t="shared" si="257"/>
        <v>1302.6022408044555</v>
      </c>
      <c r="BC340">
        <f t="shared" si="258"/>
        <v>377.43509317246344</v>
      </c>
      <c r="BD340">
        <f t="shared" si="259"/>
        <v>381.39317643818788</v>
      </c>
      <c r="BF340">
        <f t="shared" si="280"/>
        <v>666.71393435363143</v>
      </c>
      <c r="BG340">
        <f t="shared" si="260"/>
        <v>1180.1831788226104</v>
      </c>
      <c r="BH340">
        <f t="shared" si="261"/>
        <v>3650.9151623694479</v>
      </c>
      <c r="BI340">
        <f t="shared" si="262"/>
        <v>2336.0718597265773</v>
      </c>
      <c r="BJ340">
        <f t="shared" si="263"/>
        <v>1859.5961484994975</v>
      </c>
      <c r="BK340">
        <f t="shared" si="264"/>
        <v>1243.1150185902306</v>
      </c>
      <c r="BL340">
        <f t="shared" si="265"/>
        <v>360.19839180245197</v>
      </c>
      <c r="BM340">
        <f t="shared" si="266"/>
        <v>363.97571736842076</v>
      </c>
    </row>
    <row r="341" spans="1:65" hidden="1" x14ac:dyDescent="0.35">
      <c r="A341" s="9">
        <v>50</v>
      </c>
      <c r="B341" s="16">
        <f t="shared" ref="B341:I341" si="375">V341+AE341+AN341+AW341+BF341+B211</f>
        <v>3777.9355086774485</v>
      </c>
      <c r="C341" s="16">
        <f t="shared" si="375"/>
        <v>6675.7046448185247</v>
      </c>
      <c r="D341" s="16">
        <f t="shared" si="375"/>
        <v>20677.814259735715</v>
      </c>
      <c r="E341" s="16">
        <f t="shared" si="375"/>
        <v>13403.973145071017</v>
      </c>
      <c r="F341" s="16">
        <f t="shared" si="375"/>
        <v>10820.743361555036</v>
      </c>
      <c r="G341" s="16">
        <f t="shared" si="375"/>
        <v>7403.0688576414914</v>
      </c>
      <c r="H341" s="16">
        <f t="shared" si="375"/>
        <v>2192.4463025724303</v>
      </c>
      <c r="I341" s="16">
        <f t="shared" si="375"/>
        <v>2257.3454065754345</v>
      </c>
      <c r="J341" s="16">
        <f t="shared" si="236"/>
        <v>67209.031486647102</v>
      </c>
      <c r="L341" s="9">
        <v>50</v>
      </c>
      <c r="M341" s="9">
        <f t="shared" ref="M341:T341" si="376">M146</f>
        <v>433.80499695124115</v>
      </c>
      <c r="N341" s="9">
        <f t="shared" si="376"/>
        <v>766.49755100407242</v>
      </c>
      <c r="O341" s="9">
        <f t="shared" si="376"/>
        <v>2374.5115622594253</v>
      </c>
      <c r="P341" s="9">
        <f t="shared" si="376"/>
        <v>1539.5184854209451</v>
      </c>
      <c r="Q341" s="9">
        <f t="shared" si="376"/>
        <v>1242.7045401385174</v>
      </c>
      <c r="R341" s="9">
        <f t="shared" si="376"/>
        <v>844.77815195767994</v>
      </c>
      <c r="S341" s="9">
        <f t="shared" si="376"/>
        <v>247.88856968642347</v>
      </c>
      <c r="T341" s="9">
        <f t="shared" si="376"/>
        <v>251.15026139282392</v>
      </c>
      <c r="V341">
        <f t="shared" si="269"/>
        <v>823.02006313605796</v>
      </c>
      <c r="W341">
        <f t="shared" si="270"/>
        <v>1456.8683573238527</v>
      </c>
      <c r="X341">
        <f t="shared" si="271"/>
        <v>4506.845098941536</v>
      </c>
      <c r="Y341">
        <f t="shared" si="272"/>
        <v>2883.7465521798331</v>
      </c>
      <c r="Z341">
        <f t="shared" si="273"/>
        <v>2295.5646502714953</v>
      </c>
      <c r="AA341">
        <f t="shared" si="274"/>
        <v>1534.554097366168</v>
      </c>
      <c r="AB341">
        <f t="shared" si="275"/>
        <v>444.64422878781522</v>
      </c>
      <c r="AC341">
        <f t="shared" si="276"/>
        <v>449.30712027035639</v>
      </c>
      <c r="AE341">
        <f t="shared" si="277"/>
        <v>785.43439274080652</v>
      </c>
      <c r="AF341">
        <f t="shared" si="239"/>
        <v>1390.3361106140992</v>
      </c>
      <c r="AG341">
        <f t="shared" si="240"/>
        <v>4301.0265508908233</v>
      </c>
      <c r="AH341">
        <f t="shared" si="241"/>
        <v>2752.0516491410535</v>
      </c>
      <c r="AI341">
        <f t="shared" si="242"/>
        <v>2190.7308312910318</v>
      </c>
      <c r="AJ341">
        <f t="shared" si="243"/>
        <v>1464.4740992099082</v>
      </c>
      <c r="AK341">
        <f t="shared" si="244"/>
        <v>424.33822146803163</v>
      </c>
      <c r="AL341">
        <f t="shared" si="245"/>
        <v>428.78816807814309</v>
      </c>
      <c r="AN341">
        <f t="shared" si="278"/>
        <v>749.56518429116159</v>
      </c>
      <c r="AO341">
        <f t="shared" si="246"/>
        <v>1326.8422577505112</v>
      </c>
      <c r="AP341">
        <f t="shared" si="247"/>
        <v>4104.6073218282727</v>
      </c>
      <c r="AQ341">
        <f t="shared" si="248"/>
        <v>2626.3709873574967</v>
      </c>
      <c r="AR341">
        <f t="shared" si="249"/>
        <v>2090.6845619006181</v>
      </c>
      <c r="AS341">
        <f t="shared" si="250"/>
        <v>1397.5945135745992</v>
      </c>
      <c r="AT341">
        <f t="shared" si="251"/>
        <v>404.95954864740901</v>
      </c>
      <c r="AU341">
        <f t="shared" si="252"/>
        <v>409.20627514897524</v>
      </c>
      <c r="AW341">
        <f t="shared" si="279"/>
        <v>715.33405041967444</v>
      </c>
      <c r="AX341">
        <f t="shared" si="253"/>
        <v>1266.2480413924561</v>
      </c>
      <c r="AY341">
        <f t="shared" si="254"/>
        <v>3917.1581637456952</v>
      </c>
      <c r="AZ341">
        <f t="shared" si="255"/>
        <v>2506.4299085179773</v>
      </c>
      <c r="BA341">
        <f t="shared" si="256"/>
        <v>1995.2072043321111</v>
      </c>
      <c r="BB341">
        <f t="shared" si="257"/>
        <v>1333.7691841137248</v>
      </c>
      <c r="BC341">
        <f t="shared" si="258"/>
        <v>386.46586082305316</v>
      </c>
      <c r="BD341">
        <f t="shared" si="259"/>
        <v>390.51864786953632</v>
      </c>
      <c r="BF341">
        <f t="shared" si="280"/>
        <v>682.66618351300804</v>
      </c>
      <c r="BG341">
        <f t="shared" si="260"/>
        <v>1208.4210408983977</v>
      </c>
      <c r="BH341">
        <f t="shared" si="261"/>
        <v>3738.2694313128836</v>
      </c>
      <c r="BI341">
        <f t="shared" si="262"/>
        <v>2391.9662972662618</v>
      </c>
      <c r="BJ341">
        <f t="shared" si="263"/>
        <v>1904.0901054548754</v>
      </c>
      <c r="BK341">
        <f t="shared" si="264"/>
        <v>1272.8586296973431</v>
      </c>
      <c r="BL341">
        <f t="shared" si="265"/>
        <v>368.8167424874577</v>
      </c>
      <c r="BM341">
        <f t="shared" si="266"/>
        <v>372.68444690330438</v>
      </c>
    </row>
    <row r="342" spans="1:65" hidden="1" x14ac:dyDescent="0.35">
      <c r="A342" s="9">
        <v>51</v>
      </c>
      <c r="B342" s="16">
        <f t="shared" ref="B342:I342" si="377">V342+AE342+AN342+AW342+BF342+B212</f>
        <v>3868.3289529529056</v>
      </c>
      <c r="C342" s="16">
        <f t="shared" si="377"/>
        <v>6835.4320760868377</v>
      </c>
      <c r="D342" s="16">
        <f t="shared" si="377"/>
        <v>21172.565650706587</v>
      </c>
      <c r="E342" s="16">
        <f t="shared" si="377"/>
        <v>13724.685693095107</v>
      </c>
      <c r="F342" s="16">
        <f t="shared" si="377"/>
        <v>11079.647809325617</v>
      </c>
      <c r="G342" s="16">
        <f t="shared" si="377"/>
        <v>7580.1989480624406</v>
      </c>
      <c r="H342" s="16">
        <f t="shared" si="377"/>
        <v>2244.9045861441678</v>
      </c>
      <c r="I342" s="16">
        <f t="shared" si="377"/>
        <v>2311.3624279671385</v>
      </c>
      <c r="J342" s="16">
        <f t="shared" si="236"/>
        <v>68817.126144340786</v>
      </c>
      <c r="L342" s="9">
        <v>51</v>
      </c>
      <c r="M342" s="9">
        <f t="shared" ref="M342:T342" si="378">M147</f>
        <v>444.18450909249128</v>
      </c>
      <c r="N342" s="9">
        <f t="shared" si="378"/>
        <v>784.83729050176998</v>
      </c>
      <c r="O342" s="9">
        <f t="shared" si="378"/>
        <v>2431.3257339799525</v>
      </c>
      <c r="P342" s="9">
        <f t="shared" si="378"/>
        <v>1576.3540473056823</v>
      </c>
      <c r="Q342" s="9">
        <f t="shared" si="378"/>
        <v>1272.4383305581887</v>
      </c>
      <c r="R342" s="9">
        <f t="shared" si="378"/>
        <v>864.99088612748278</v>
      </c>
      <c r="S342" s="9">
        <f t="shared" si="378"/>
        <v>253.81971948142353</v>
      </c>
      <c r="T342" s="9">
        <f t="shared" si="378"/>
        <v>257.15945263249506</v>
      </c>
      <c r="V342">
        <f t="shared" si="269"/>
        <v>842.7121985375627</v>
      </c>
      <c r="W342">
        <f t="shared" si="270"/>
        <v>1491.7263762708906</v>
      </c>
      <c r="X342">
        <f t="shared" si="271"/>
        <v>4614.6789269332767</v>
      </c>
      <c r="Y342">
        <f t="shared" si="272"/>
        <v>2952.7450251365735</v>
      </c>
      <c r="Z342">
        <f t="shared" si="273"/>
        <v>2350.4898847108661</v>
      </c>
      <c r="AA342">
        <f t="shared" si="274"/>
        <v>1571.2708779402901</v>
      </c>
      <c r="AB342">
        <f t="shared" si="275"/>
        <v>455.28308773060115</v>
      </c>
      <c r="AC342">
        <f t="shared" si="276"/>
        <v>460.05754671258683</v>
      </c>
      <c r="AE342">
        <f t="shared" si="277"/>
        <v>804.22722793843229</v>
      </c>
      <c r="AF342">
        <f t="shared" si="239"/>
        <v>1423.6022339689757</v>
      </c>
      <c r="AG342">
        <f t="shared" si="240"/>
        <v>4403.9358249161796</v>
      </c>
      <c r="AH342">
        <f t="shared" si="241"/>
        <v>2817.8991006604433</v>
      </c>
      <c r="AI342">
        <f t="shared" si="242"/>
        <v>2243.1477407812636</v>
      </c>
      <c r="AJ342">
        <f t="shared" si="243"/>
        <v>1499.5140982880382</v>
      </c>
      <c r="AK342">
        <f t="shared" si="244"/>
        <v>434.49122512792349</v>
      </c>
      <c r="AL342">
        <f t="shared" si="245"/>
        <v>439.04764417424974</v>
      </c>
      <c r="AN342">
        <f t="shared" si="278"/>
        <v>767.49978851598394</v>
      </c>
      <c r="AO342">
        <f t="shared" si="246"/>
        <v>1358.5891841823052</v>
      </c>
      <c r="AP342">
        <f t="shared" si="247"/>
        <v>4202.816936359548</v>
      </c>
      <c r="AQ342">
        <f t="shared" si="248"/>
        <v>2689.2113182492749</v>
      </c>
      <c r="AR342">
        <f t="shared" si="249"/>
        <v>2140.7076965958249</v>
      </c>
      <c r="AS342">
        <f t="shared" si="250"/>
        <v>1431.0343063922535</v>
      </c>
      <c r="AT342">
        <f t="shared" si="251"/>
        <v>414.64888505772024</v>
      </c>
      <c r="AU342">
        <f t="shared" si="252"/>
        <v>418.99722161355919</v>
      </c>
      <c r="AW342">
        <f t="shared" si="279"/>
        <v>732.44961735541801</v>
      </c>
      <c r="AX342">
        <f t="shared" si="253"/>
        <v>1296.5451495714838</v>
      </c>
      <c r="AY342">
        <f t="shared" si="254"/>
        <v>4010.8827427869837</v>
      </c>
      <c r="AZ342">
        <f t="shared" si="255"/>
        <v>2566.4004479377372</v>
      </c>
      <c r="BA342">
        <f t="shared" si="256"/>
        <v>2042.9458831163647</v>
      </c>
      <c r="BB342">
        <f t="shared" si="257"/>
        <v>1365.681848844162</v>
      </c>
      <c r="BC342">
        <f t="shared" si="258"/>
        <v>395.71270473523111</v>
      </c>
      <c r="BD342">
        <f t="shared" si="259"/>
        <v>399.86246150925581</v>
      </c>
      <c r="BF342">
        <f t="shared" si="280"/>
        <v>699.00011696634124</v>
      </c>
      <c r="BG342">
        <f t="shared" si="260"/>
        <v>1237.3345411454268</v>
      </c>
      <c r="BH342">
        <f t="shared" si="261"/>
        <v>3827.7137975292899</v>
      </c>
      <c r="BI342">
        <f t="shared" si="262"/>
        <v>2449.1981028921196</v>
      </c>
      <c r="BJ342">
        <f t="shared" si="263"/>
        <v>1949.6486548934934</v>
      </c>
      <c r="BK342">
        <f t="shared" si="264"/>
        <v>1303.3139069055339</v>
      </c>
      <c r="BL342">
        <f t="shared" si="265"/>
        <v>377.64130165525535</v>
      </c>
      <c r="BM342">
        <f t="shared" si="266"/>
        <v>381.60154738642029</v>
      </c>
    </row>
    <row r="343" spans="1:65" hidden="1" x14ac:dyDescent="0.35">
      <c r="A343" s="9">
        <v>52</v>
      </c>
      <c r="B343" s="16">
        <f t="shared" ref="B343:I343" si="379">V343+AE343+AN343+AW343+BF343+B213</f>
        <v>3960.885211751237</v>
      </c>
      <c r="C343" s="16">
        <f t="shared" si="379"/>
        <v>6998.9812537423932</v>
      </c>
      <c r="D343" s="16">
        <f t="shared" si="379"/>
        <v>21679.154797443316</v>
      </c>
      <c r="E343" s="16">
        <f t="shared" si="379"/>
        <v>14053.071823968558</v>
      </c>
      <c r="F343" s="16">
        <f t="shared" si="379"/>
        <v>11344.746975969774</v>
      </c>
      <c r="G343" s="16">
        <f t="shared" si="379"/>
        <v>7761.5673749282187</v>
      </c>
      <c r="H343" s="16">
        <f t="shared" si="379"/>
        <v>2298.6179432572612</v>
      </c>
      <c r="I343" s="16">
        <f t="shared" si="379"/>
        <v>2366.6707663886336</v>
      </c>
      <c r="J343" s="16">
        <f t="shared" si="236"/>
        <v>70463.696147449387</v>
      </c>
      <c r="L343" s="9">
        <v>52</v>
      </c>
      <c r="M343" s="9">
        <f t="shared" ref="M343:T343" si="380">M148</f>
        <v>454.81236847051258</v>
      </c>
      <c r="N343" s="9">
        <f t="shared" si="380"/>
        <v>803.61583902684515</v>
      </c>
      <c r="O343" s="9">
        <f t="shared" si="380"/>
        <v>2489.4992800491218</v>
      </c>
      <c r="P343" s="9">
        <f t="shared" si="380"/>
        <v>1614.0709617900886</v>
      </c>
      <c r="Q343" s="9">
        <f t="shared" si="380"/>
        <v>1302.8835517839489</v>
      </c>
      <c r="R343" s="9">
        <f t="shared" si="380"/>
        <v>885.68724386362953</v>
      </c>
      <c r="S343" s="9">
        <f t="shared" si="380"/>
        <v>259.89278198314997</v>
      </c>
      <c r="T343" s="9">
        <f t="shared" si="380"/>
        <v>263.31242385134948</v>
      </c>
      <c r="V343">
        <f t="shared" si="269"/>
        <v>862.87550130671764</v>
      </c>
      <c r="W343">
        <f t="shared" si="270"/>
        <v>1527.4184317860258</v>
      </c>
      <c r="X343">
        <f t="shared" si="271"/>
        <v>4725.0928601214619</v>
      </c>
      <c r="Y343">
        <f t="shared" si="272"/>
        <v>3023.3944022848636</v>
      </c>
      <c r="Z343">
        <f t="shared" si="273"/>
        <v>2406.7292975062524</v>
      </c>
      <c r="AA343">
        <f t="shared" si="274"/>
        <v>1608.8661690720032</v>
      </c>
      <c r="AB343">
        <f t="shared" si="275"/>
        <v>466.17649921736825</v>
      </c>
      <c r="AC343">
        <f t="shared" si="276"/>
        <v>471.06519513834667</v>
      </c>
      <c r="AE343">
        <f t="shared" si="277"/>
        <v>823.46971323799744</v>
      </c>
      <c r="AF343">
        <f t="shared" si="239"/>
        <v>1457.6643051199333</v>
      </c>
      <c r="AG343">
        <f t="shared" si="240"/>
        <v>4509.3073759247281</v>
      </c>
      <c r="AH343">
        <f t="shared" si="241"/>
        <v>2885.3220628985082</v>
      </c>
      <c r="AI343">
        <f t="shared" si="242"/>
        <v>2296.8188127460649</v>
      </c>
      <c r="AJ343">
        <f t="shared" si="243"/>
        <v>1535.3924881141638</v>
      </c>
      <c r="AK343">
        <f t="shared" si="244"/>
        <v>444.88715642926235</v>
      </c>
      <c r="AL343">
        <f t="shared" si="245"/>
        <v>449.55259544341828</v>
      </c>
      <c r="AN343">
        <f t="shared" si="278"/>
        <v>785.86350822720817</v>
      </c>
      <c r="AO343">
        <f t="shared" si="246"/>
        <v>1391.0957090756406</v>
      </c>
      <c r="AP343">
        <f t="shared" si="247"/>
        <v>4303.3763806378638</v>
      </c>
      <c r="AQ343">
        <f t="shared" si="248"/>
        <v>2753.5552094548589</v>
      </c>
      <c r="AR343">
        <f t="shared" si="249"/>
        <v>2191.9277186885442</v>
      </c>
      <c r="AS343">
        <f t="shared" si="250"/>
        <v>1465.2742023401456</v>
      </c>
      <c r="AT343">
        <f t="shared" si="251"/>
        <v>424.5700550928218</v>
      </c>
      <c r="AU343">
        <f t="shared" si="252"/>
        <v>429.02243289390441</v>
      </c>
      <c r="AW343">
        <f t="shared" si="279"/>
        <v>749.97470293570086</v>
      </c>
      <c r="AX343">
        <f t="shared" si="253"/>
        <v>1327.5671668768944</v>
      </c>
      <c r="AY343">
        <f t="shared" si="254"/>
        <v>4106.8498395732659</v>
      </c>
      <c r="AZ343">
        <f t="shared" si="255"/>
        <v>2627.8058830935061</v>
      </c>
      <c r="BA343">
        <f t="shared" si="256"/>
        <v>2091.8267898560948</v>
      </c>
      <c r="BB343">
        <f t="shared" si="257"/>
        <v>1398.3580776182075</v>
      </c>
      <c r="BC343">
        <f t="shared" si="258"/>
        <v>405.18079489647567</v>
      </c>
      <c r="BD343">
        <f t="shared" si="259"/>
        <v>409.42984156140756</v>
      </c>
      <c r="BF343">
        <f t="shared" si="280"/>
        <v>715.72486716087963</v>
      </c>
      <c r="BG343">
        <f t="shared" si="260"/>
        <v>1266.9398453584554</v>
      </c>
      <c r="BH343">
        <f t="shared" si="261"/>
        <v>3919.2982701581368</v>
      </c>
      <c r="BI343">
        <f t="shared" si="262"/>
        <v>2507.7992754149282</v>
      </c>
      <c r="BJ343">
        <f t="shared" si="263"/>
        <v>1996.2972690049291</v>
      </c>
      <c r="BK343">
        <f t="shared" si="264"/>
        <v>1334.4978778748477</v>
      </c>
      <c r="BL343">
        <f t="shared" si="265"/>
        <v>386.67700319524317</v>
      </c>
      <c r="BM343">
        <f t="shared" si="266"/>
        <v>390.73200444783805</v>
      </c>
    </row>
    <row r="344" spans="1:65" hidden="1" x14ac:dyDescent="0.35">
      <c r="A344" s="9">
        <v>53</v>
      </c>
      <c r="B344" s="16">
        <f t="shared" ref="B344:I344" si="381">V344+AE344+AN344+AW344+BF344+B214</f>
        <v>4055.6560341129452</v>
      </c>
      <c r="C344" s="16">
        <f t="shared" si="381"/>
        <v>7166.4436195737635</v>
      </c>
      <c r="D344" s="16">
        <f t="shared" si="381"/>
        <v>22197.864938445178</v>
      </c>
      <c r="E344" s="16">
        <f t="shared" si="381"/>
        <v>14389.315141879548</v>
      </c>
      <c r="F344" s="16">
        <f t="shared" si="381"/>
        <v>11616.189081830671</v>
      </c>
      <c r="G344" s="16">
        <f t="shared" si="381"/>
        <v>7947.27549340528</v>
      </c>
      <c r="H344" s="16">
        <f t="shared" si="381"/>
        <v>2353.6164224128443</v>
      </c>
      <c r="I344" s="16">
        <f t="shared" si="381"/>
        <v>2423.301520013948</v>
      </c>
      <c r="J344" s="16">
        <f t="shared" si="236"/>
        <v>72149.662251674177</v>
      </c>
      <c r="L344" s="9">
        <v>53</v>
      </c>
      <c r="M344" s="9">
        <f t="shared" ref="M344:T344" si="382">M149</f>
        <v>465.69451720947933</v>
      </c>
      <c r="N344" s="9">
        <f t="shared" si="382"/>
        <v>822.84369582125998</v>
      </c>
      <c r="O344" s="9">
        <f t="shared" si="382"/>
        <v>2549.064725778203</v>
      </c>
      <c r="P344" s="9">
        <f t="shared" si="382"/>
        <v>1652.6903167133389</v>
      </c>
      <c r="Q344" s="9">
        <f t="shared" si="382"/>
        <v>1334.0572259910641</v>
      </c>
      <c r="R344" s="9">
        <f t="shared" si="382"/>
        <v>906.8787966710911</v>
      </c>
      <c r="S344" s="9">
        <f t="shared" si="382"/>
        <v>266.11115269113094</v>
      </c>
      <c r="T344" s="9">
        <f t="shared" si="382"/>
        <v>269.61261522654075</v>
      </c>
      <c r="V344">
        <f t="shared" si="269"/>
        <v>883.52124491304835</v>
      </c>
      <c r="W344">
        <f t="shared" si="270"/>
        <v>1563.9644795930187</v>
      </c>
      <c r="X344">
        <f t="shared" si="271"/>
        <v>4838.1486318503376</v>
      </c>
      <c r="Y344">
        <f t="shared" si="272"/>
        <v>3095.7341842764267</v>
      </c>
      <c r="Z344">
        <f t="shared" si="273"/>
        <v>2464.3143325789961</v>
      </c>
      <c r="AA344">
        <f t="shared" si="274"/>
        <v>1647.3609905998571</v>
      </c>
      <c r="AB344">
        <f t="shared" si="275"/>
        <v>477.33055384467355</v>
      </c>
      <c r="AC344">
        <f t="shared" si="276"/>
        <v>482.33622001501129</v>
      </c>
      <c r="AE344">
        <f t="shared" si="277"/>
        <v>843.17260727235748</v>
      </c>
      <c r="AF344">
        <f t="shared" si="239"/>
        <v>1492.5413684529794</v>
      </c>
      <c r="AG344">
        <f t="shared" si="240"/>
        <v>4617.2001180230945</v>
      </c>
      <c r="AH344">
        <f t="shared" si="241"/>
        <v>2954.3582325916864</v>
      </c>
      <c r="AI344">
        <f t="shared" si="242"/>
        <v>2351.7740551261586</v>
      </c>
      <c r="AJ344">
        <f t="shared" si="243"/>
        <v>1572.1293285930838</v>
      </c>
      <c r="AK344">
        <f t="shared" si="244"/>
        <v>455.53182782331521</v>
      </c>
      <c r="AL344">
        <f t="shared" si="245"/>
        <v>460.30889529088245</v>
      </c>
      <c r="AN344">
        <f t="shared" si="278"/>
        <v>804.66661073260298</v>
      </c>
      <c r="AO344">
        <f t="shared" si="246"/>
        <v>1424.380007097787</v>
      </c>
      <c r="AP344">
        <f t="shared" si="247"/>
        <v>4406.3418782812969</v>
      </c>
      <c r="AQ344">
        <f t="shared" si="248"/>
        <v>2819.4386361766838</v>
      </c>
      <c r="AR344">
        <f t="shared" si="249"/>
        <v>2244.3732657173041</v>
      </c>
      <c r="AS344">
        <f t="shared" si="250"/>
        <v>1500.3333452271547</v>
      </c>
      <c r="AT344">
        <f t="shared" si="251"/>
        <v>434.7286057610421</v>
      </c>
      <c r="AU344">
        <f t="shared" si="252"/>
        <v>439.28751416866135</v>
      </c>
      <c r="AW344">
        <f t="shared" si="279"/>
        <v>767.91910558145446</v>
      </c>
      <c r="AX344">
        <f t="shared" si="253"/>
        <v>1359.3314379762674</v>
      </c>
      <c r="AY344">
        <f t="shared" si="254"/>
        <v>4205.1131101055644</v>
      </c>
      <c r="AZ344">
        <f t="shared" si="255"/>
        <v>2690.6805462741822</v>
      </c>
      <c r="BA344">
        <f t="shared" si="256"/>
        <v>2141.8772542723191</v>
      </c>
      <c r="BB344">
        <f t="shared" si="257"/>
        <v>1431.8161399791763</v>
      </c>
      <c r="BC344">
        <f t="shared" si="258"/>
        <v>414.87542499464871</v>
      </c>
      <c r="BD344">
        <f t="shared" si="259"/>
        <v>419.22613722765595</v>
      </c>
      <c r="BF344">
        <f t="shared" si="280"/>
        <v>732.84978504829041</v>
      </c>
      <c r="BG344">
        <f t="shared" si="260"/>
        <v>1297.253506117675</v>
      </c>
      <c r="BH344">
        <f t="shared" si="261"/>
        <v>4013.0740548657013</v>
      </c>
      <c r="BI344">
        <f t="shared" si="262"/>
        <v>2567.8025792542171</v>
      </c>
      <c r="BJ344">
        <f t="shared" si="263"/>
        <v>2044.0620294305122</v>
      </c>
      <c r="BK344">
        <f t="shared" si="264"/>
        <v>1366.4279777465276</v>
      </c>
      <c r="BL344">
        <f t="shared" si="265"/>
        <v>395.9288990458594</v>
      </c>
      <c r="BM344">
        <f t="shared" si="266"/>
        <v>400.08092300462283</v>
      </c>
    </row>
    <row r="345" spans="1:65" hidden="1" x14ac:dyDescent="0.35">
      <c r="A345" s="9">
        <v>54</v>
      </c>
      <c r="B345" s="16">
        <f t="shared" ref="B345:I345" si="383">V345+AE345+AN345+AW345+BF345+B215</f>
        <v>4152.6944072373308</v>
      </c>
      <c r="C345" s="16">
        <f t="shared" si="383"/>
        <v>7337.9128032368626</v>
      </c>
      <c r="D345" s="16">
        <f t="shared" si="383"/>
        <v>22728.986089059992</v>
      </c>
      <c r="E345" s="16">
        <f t="shared" si="383"/>
        <v>14733.603643794791</v>
      </c>
      <c r="F345" s="16">
        <f t="shared" si="383"/>
        <v>11894.125893275523</v>
      </c>
      <c r="G345" s="16">
        <f t="shared" si="383"/>
        <v>8137.4270981692698</v>
      </c>
      <c r="H345" s="16">
        <f t="shared" si="383"/>
        <v>2409.9307866582171</v>
      </c>
      <c r="I345" s="16">
        <f t="shared" si="383"/>
        <v>2481.2864960302541</v>
      </c>
      <c r="J345" s="16">
        <f t="shared" si="236"/>
        <v>73875.967217462254</v>
      </c>
      <c r="L345" s="9">
        <v>54</v>
      </c>
      <c r="M345" s="9">
        <f t="shared" ref="M345:T345" si="384">M150</f>
        <v>476.83703960885293</v>
      </c>
      <c r="N345" s="9">
        <f t="shared" si="384"/>
        <v>842.53161133895014</v>
      </c>
      <c r="O345" s="9">
        <f t="shared" si="384"/>
        <v>2610.0553747010899</v>
      </c>
      <c r="P345" s="9">
        <f t="shared" si="384"/>
        <v>1692.2337044765295</v>
      </c>
      <c r="Q345" s="9">
        <f t="shared" si="384"/>
        <v>1365.9767826388938</v>
      </c>
      <c r="R345" s="9">
        <f t="shared" si="384"/>
        <v>928.5773929225029</v>
      </c>
      <c r="S345" s="9">
        <f t="shared" si="384"/>
        <v>272.47830834791586</v>
      </c>
      <c r="T345" s="9">
        <f t="shared" si="384"/>
        <v>276.06354924723075</v>
      </c>
      <c r="V345">
        <f t="shared" si="269"/>
        <v>904.66097256274668</v>
      </c>
      <c r="W345">
        <f t="shared" si="270"/>
        <v>1601.3849528897895</v>
      </c>
      <c r="X345">
        <f t="shared" si="271"/>
        <v>4953.9094525379514</v>
      </c>
      <c r="Y345">
        <f t="shared" si="272"/>
        <v>3169.8048168823289</v>
      </c>
      <c r="Z345">
        <f t="shared" si="273"/>
        <v>2523.2771861989954</v>
      </c>
      <c r="AA345">
        <f t="shared" si="274"/>
        <v>1686.7768652972959</v>
      </c>
      <c r="AB345">
        <f t="shared" si="275"/>
        <v>488.751487936812</v>
      </c>
      <c r="AC345">
        <f t="shared" si="276"/>
        <v>493.87692306591043</v>
      </c>
      <c r="AE345">
        <f t="shared" si="277"/>
        <v>863.3469260927028</v>
      </c>
      <c r="AF345">
        <f t="shared" si="239"/>
        <v>1528.2529240229992</v>
      </c>
      <c r="AG345">
        <f t="shared" si="240"/>
        <v>4727.674374936716</v>
      </c>
      <c r="AH345">
        <f t="shared" si="241"/>
        <v>3025.0462084340561</v>
      </c>
      <c r="AI345">
        <f t="shared" si="242"/>
        <v>2408.0441938525773</v>
      </c>
      <c r="AJ345">
        <f t="shared" si="243"/>
        <v>1609.7451595964706</v>
      </c>
      <c r="AK345">
        <f t="shared" si="244"/>
        <v>466.43119083399444</v>
      </c>
      <c r="AL345">
        <f t="shared" si="245"/>
        <v>471.3225576529469</v>
      </c>
      <c r="AN345">
        <f t="shared" si="278"/>
        <v>823.91960900248012</v>
      </c>
      <c r="AO345">
        <f t="shared" si="246"/>
        <v>1458.4606877753831</v>
      </c>
      <c r="AP345">
        <f t="shared" si="247"/>
        <v>4511.7709981521957</v>
      </c>
      <c r="AQ345">
        <f t="shared" si="248"/>
        <v>2886.8984343841853</v>
      </c>
      <c r="AR345">
        <f t="shared" si="249"/>
        <v>2298.0736604217313</v>
      </c>
      <c r="AS345">
        <f t="shared" si="250"/>
        <v>1536.2313369101194</v>
      </c>
      <c r="AT345">
        <f t="shared" si="251"/>
        <v>445.1302167921786</v>
      </c>
      <c r="AU345">
        <f t="shared" si="252"/>
        <v>449.7982047297719</v>
      </c>
      <c r="AW345">
        <f t="shared" si="279"/>
        <v>786.2928581570286</v>
      </c>
      <c r="AX345">
        <f t="shared" si="253"/>
        <v>1391.8557225370271</v>
      </c>
      <c r="AY345">
        <f t="shared" si="254"/>
        <v>4305.7274941934302</v>
      </c>
      <c r="AZ345">
        <f t="shared" si="255"/>
        <v>2755.0595912254325</v>
      </c>
      <c r="BA345">
        <f t="shared" si="256"/>
        <v>2193.1252599948116</v>
      </c>
      <c r="BB345">
        <f t="shared" si="257"/>
        <v>1466.0747426031658</v>
      </c>
      <c r="BC345">
        <f t="shared" si="258"/>
        <v>424.80201537784546</v>
      </c>
      <c r="BD345">
        <f t="shared" si="259"/>
        <v>429.25682569815865</v>
      </c>
      <c r="BF345">
        <f t="shared" si="280"/>
        <v>750.38444531487244</v>
      </c>
      <c r="BG345">
        <f t="shared" si="260"/>
        <v>1328.2924720469712</v>
      </c>
      <c r="BH345">
        <f t="shared" si="261"/>
        <v>4109.0935824856333</v>
      </c>
      <c r="BI345">
        <f t="shared" si="262"/>
        <v>2629.2415627641994</v>
      </c>
      <c r="BJ345">
        <f t="shared" si="263"/>
        <v>2092.9696418514159</v>
      </c>
      <c r="BK345">
        <f t="shared" si="264"/>
        <v>1399.1220588628519</v>
      </c>
      <c r="BL345">
        <f t="shared" si="265"/>
        <v>405.40216202025408</v>
      </c>
      <c r="BM345">
        <f t="shared" si="266"/>
        <v>409.65353011613939</v>
      </c>
    </row>
    <row r="346" spans="1:65" hidden="1" x14ac:dyDescent="0.35">
      <c r="A346" s="9">
        <v>55</v>
      </c>
      <c r="B346" s="16">
        <f t="shared" ref="B346:I346" si="385">V346+AE346+AN346+AW346+BF346+B216</f>
        <v>4252.0545861151168</v>
      </c>
      <c r="C346" s="16">
        <f t="shared" si="385"/>
        <v>7513.4846746133962</v>
      </c>
      <c r="D346" s="16">
        <f t="shared" si="385"/>
        <v>23272.815203666421</v>
      </c>
      <c r="E346" s="16">
        <f t="shared" si="385"/>
        <v>15086.129824643705</v>
      </c>
      <c r="F346" s="16">
        <f t="shared" si="385"/>
        <v>12178.712807660308</v>
      </c>
      <c r="G346" s="16">
        <f t="shared" si="385"/>
        <v>8332.128477964261</v>
      </c>
      <c r="H346" s="16">
        <f t="shared" si="385"/>
        <v>2467.5925317091633</v>
      </c>
      <c r="I346" s="16">
        <f t="shared" si="385"/>
        <v>2540.6582335464523</v>
      </c>
      <c r="J346" s="16">
        <f t="shared" si="236"/>
        <v>75643.576339918814</v>
      </c>
      <c r="L346" s="9">
        <v>55</v>
      </c>
      <c r="M346" s="9">
        <f t="shared" ref="M346:T346" si="386">M151</f>
        <v>488.24616554516427</v>
      </c>
      <c r="N346" s="9">
        <f t="shared" si="386"/>
        <v>862.69059325649266</v>
      </c>
      <c r="O346" s="9">
        <f t="shared" si="386"/>
        <v>2672.5053271945835</v>
      </c>
      <c r="P346" s="9">
        <f t="shared" si="386"/>
        <v>1732.7232341151682</v>
      </c>
      <c r="Q346" s="9">
        <f t="shared" si="386"/>
        <v>1398.6600682158457</v>
      </c>
      <c r="R346" s="9">
        <f t="shared" si="386"/>
        <v>950.79516448268805</v>
      </c>
      <c r="S346" s="9">
        <f t="shared" si="386"/>
        <v>278.99780888295089</v>
      </c>
      <c r="T346" s="9">
        <f t="shared" si="386"/>
        <v>282.66883268404257</v>
      </c>
      <c r="V346">
        <f t="shared" si="269"/>
        <v>926.30650365257316</v>
      </c>
      <c r="W346">
        <f t="shared" si="270"/>
        <v>1639.7007737727911</v>
      </c>
      <c r="X346">
        <f t="shared" si="271"/>
        <v>5072.4400450176199</v>
      </c>
      <c r="Y346">
        <f t="shared" si="272"/>
        <v>3245.6477136065482</v>
      </c>
      <c r="Z346">
        <f t="shared" si="273"/>
        <v>2583.650824985908</v>
      </c>
      <c r="AA346">
        <f t="shared" si="274"/>
        <v>1727.1358309062168</v>
      </c>
      <c r="AB346">
        <f t="shared" si="275"/>
        <v>500.44568703259699</v>
      </c>
      <c r="AC346">
        <f t="shared" si="276"/>
        <v>505.6937567936742</v>
      </c>
      <c r="AE346">
        <f t="shared" si="277"/>
        <v>884.00394932772474</v>
      </c>
      <c r="AF346">
        <f t="shared" si="239"/>
        <v>1564.8189384563941</v>
      </c>
      <c r="AG346">
        <f t="shared" si="240"/>
        <v>4840.7919137373337</v>
      </c>
      <c r="AH346">
        <f t="shared" si="241"/>
        <v>3097.4255126581929</v>
      </c>
      <c r="AI346">
        <f t="shared" si="242"/>
        <v>2465.6606900257862</v>
      </c>
      <c r="AJ346">
        <f t="shared" si="243"/>
        <v>1648.2610124468833</v>
      </c>
      <c r="AK346">
        <f t="shared" si="244"/>
        <v>477.59133938540322</v>
      </c>
      <c r="AL346">
        <f t="shared" si="245"/>
        <v>482.59974035942867</v>
      </c>
      <c r="AN346">
        <f t="shared" si="278"/>
        <v>843.63326754759146</v>
      </c>
      <c r="AO346">
        <f t="shared" si="246"/>
        <v>1493.3568058991914</v>
      </c>
      <c r="AP346">
        <f t="shared" si="247"/>
        <v>4619.7226865444554</v>
      </c>
      <c r="AQ346">
        <f t="shared" si="248"/>
        <v>2955.97232140912</v>
      </c>
      <c r="AR346">
        <f t="shared" si="249"/>
        <v>2353.0589271371546</v>
      </c>
      <c r="AS346">
        <f t="shared" si="250"/>
        <v>1572.9882482532948</v>
      </c>
      <c r="AT346">
        <f t="shared" si="251"/>
        <v>455.78070381308657</v>
      </c>
      <c r="AU346">
        <f t="shared" si="252"/>
        <v>460.5603811913594</v>
      </c>
      <c r="AW346">
        <f t="shared" si="279"/>
        <v>805.10623357975442</v>
      </c>
      <c r="AX346">
        <f t="shared" si="253"/>
        <v>1425.158205156205</v>
      </c>
      <c r="AY346">
        <f t="shared" si="254"/>
        <v>4408.7492461728125</v>
      </c>
      <c r="AZ346">
        <f t="shared" si="255"/>
        <v>2820.9790128048089</v>
      </c>
      <c r="BA346">
        <f t="shared" si="256"/>
        <v>2245.5994602082719</v>
      </c>
      <c r="BB346">
        <f t="shared" si="257"/>
        <v>1501.1530397566426</v>
      </c>
      <c r="BC346">
        <f t="shared" si="258"/>
        <v>434.966116085012</v>
      </c>
      <c r="BD346">
        <f t="shared" si="259"/>
        <v>439.52751521396527</v>
      </c>
      <c r="BF346">
        <f t="shared" si="280"/>
        <v>768.33865173595052</v>
      </c>
      <c r="BG346">
        <f t="shared" si="260"/>
        <v>1360.0740972919994</v>
      </c>
      <c r="BH346">
        <f t="shared" si="261"/>
        <v>4207.4105383395317</v>
      </c>
      <c r="BI346">
        <f t="shared" si="262"/>
        <v>2692.1505769948158</v>
      </c>
      <c r="BJ346">
        <f t="shared" si="263"/>
        <v>2143.0474509231135</v>
      </c>
      <c r="BK346">
        <f t="shared" si="264"/>
        <v>1432.5984007330085</v>
      </c>
      <c r="BL346">
        <f t="shared" si="265"/>
        <v>415.10208869904977</v>
      </c>
      <c r="BM346">
        <f t="shared" si="266"/>
        <v>419.45517790714905</v>
      </c>
    </row>
    <row r="347" spans="1:65" hidden="1" x14ac:dyDescent="0.35">
      <c r="A347" s="9">
        <v>56</v>
      </c>
      <c r="B347" s="16">
        <f t="shared" ref="B347:I347" si="387">V347+AE347+AN347+AW347+BF347+B217</f>
        <v>4353.7921238676054</v>
      </c>
      <c r="C347" s="16">
        <f t="shared" si="387"/>
        <v>7693.2573974186917</v>
      </c>
      <c r="D347" s="16">
        <f t="shared" si="387"/>
        <v>23829.656341725211</v>
      </c>
      <c r="E347" s="16">
        <f t="shared" si="387"/>
        <v>15447.090784994753</v>
      </c>
      <c r="F347" s="16">
        <f t="shared" si="387"/>
        <v>12470.108940291029</v>
      </c>
      <c r="G347" s="16">
        <f t="shared" si="387"/>
        <v>8531.4884724661315</v>
      </c>
      <c r="H347" s="16">
        <f t="shared" si="387"/>
        <v>2526.6339042712148</v>
      </c>
      <c r="I347" s="16">
        <f t="shared" si="387"/>
        <v>2601.4500260783925</v>
      </c>
      <c r="J347" s="16">
        <f t="shared" si="236"/>
        <v>77453.477991113032</v>
      </c>
      <c r="L347" s="9">
        <v>56</v>
      </c>
      <c r="M347" s="9">
        <f t="shared" ref="M347:T347" si="388">M152</f>
        <v>499.92827395518901</v>
      </c>
      <c r="N347" s="9">
        <f t="shared" si="388"/>
        <v>883.33191262758896</v>
      </c>
      <c r="O347" s="9">
        <f t="shared" si="388"/>
        <v>2736.4494995441928</v>
      </c>
      <c r="P347" s="9">
        <f t="shared" si="388"/>
        <v>1774.1815436605191</v>
      </c>
      <c r="Q347" s="9">
        <f t="shared" si="388"/>
        <v>1432.1253562174957</v>
      </c>
      <c r="R347" s="9">
        <f t="shared" si="388"/>
        <v>973.54453349168364</v>
      </c>
      <c r="S347" s="9">
        <f t="shared" si="388"/>
        <v>285.67329940296503</v>
      </c>
      <c r="T347" s="9">
        <f t="shared" si="388"/>
        <v>289.43215860563583</v>
      </c>
      <c r="V347">
        <f t="shared" si="269"/>
        <v>948.4699403781799</v>
      </c>
      <c r="W347">
        <f t="shared" si="270"/>
        <v>1678.9333649347245</v>
      </c>
      <c r="X347">
        <f t="shared" si="271"/>
        <v>5193.8066807250034</v>
      </c>
      <c r="Y347">
        <f t="shared" si="272"/>
        <v>3323.3052788406039</v>
      </c>
      <c r="Z347">
        <f t="shared" si="273"/>
        <v>2645.4690043410578</v>
      </c>
      <c r="AA347">
        <f t="shared" si="274"/>
        <v>1768.4604524584533</v>
      </c>
      <c r="AB347">
        <f t="shared" si="275"/>
        <v>512.419689455568</v>
      </c>
      <c r="AC347">
        <f t="shared" si="276"/>
        <v>517.79332808788013</v>
      </c>
      <c r="AE347">
        <f t="shared" si="277"/>
        <v>905.15522649014895</v>
      </c>
      <c r="AF347">
        <f t="shared" si="239"/>
        <v>1602.2598561145928</v>
      </c>
      <c r="AG347">
        <f t="shared" si="240"/>
        <v>4956.6159793774768</v>
      </c>
      <c r="AH347">
        <f t="shared" si="241"/>
        <v>3171.5366131323703</v>
      </c>
      <c r="AI347">
        <f t="shared" si="242"/>
        <v>2524.6557575058469</v>
      </c>
      <c r="AJ347">
        <f t="shared" si="243"/>
        <v>1687.6984216765502</v>
      </c>
      <c r="AK347">
        <f t="shared" si="244"/>
        <v>489.01851320900016</v>
      </c>
      <c r="AL347">
        <f t="shared" si="245"/>
        <v>494.14674857655137</v>
      </c>
      <c r="AN347">
        <f t="shared" si="278"/>
        <v>863.81860843765799</v>
      </c>
      <c r="AO347">
        <f t="shared" si="246"/>
        <v>1529.0878721777926</v>
      </c>
      <c r="AP347">
        <f t="shared" si="247"/>
        <v>4730.2573001408946</v>
      </c>
      <c r="AQ347">
        <f t="shared" si="248"/>
        <v>3026.6989170336569</v>
      </c>
      <c r="AR347">
        <f t="shared" si="249"/>
        <v>2409.3598085814706</v>
      </c>
      <c r="AS347">
        <f t="shared" si="250"/>
        <v>1610.6246303500889</v>
      </c>
      <c r="AT347">
        <f t="shared" si="251"/>
        <v>466.6860215992449</v>
      </c>
      <c r="AU347">
        <f t="shared" si="252"/>
        <v>471.58006077539397</v>
      </c>
      <c r="AW347">
        <f t="shared" si="279"/>
        <v>824.36975056367294</v>
      </c>
      <c r="AX347">
        <f t="shared" si="253"/>
        <v>1459.2575055276982</v>
      </c>
      <c r="AY347">
        <f t="shared" si="254"/>
        <v>4514.235966358634</v>
      </c>
      <c r="AZ347">
        <f t="shared" si="255"/>
        <v>2888.475667106964</v>
      </c>
      <c r="BA347">
        <f t="shared" si="256"/>
        <v>2299.3291936727132</v>
      </c>
      <c r="BB347">
        <f t="shared" si="257"/>
        <v>1537.0706440049687</v>
      </c>
      <c r="BC347">
        <f t="shared" si="258"/>
        <v>445.37340994904929</v>
      </c>
      <c r="BD347">
        <f t="shared" si="259"/>
        <v>450.04394820266236</v>
      </c>
      <c r="BF347">
        <f t="shared" si="280"/>
        <v>786.72244265785253</v>
      </c>
      <c r="BG347">
        <f t="shared" si="260"/>
        <v>1392.6161512241024</v>
      </c>
      <c r="BH347">
        <f t="shared" si="261"/>
        <v>4308.0798922561717</v>
      </c>
      <c r="BI347">
        <f t="shared" si="262"/>
        <v>2756.5647948998121</v>
      </c>
      <c r="BJ347">
        <f t="shared" si="263"/>
        <v>2194.3234555656927</v>
      </c>
      <c r="BK347">
        <f t="shared" si="264"/>
        <v>1466.8757202448257</v>
      </c>
      <c r="BL347">
        <f t="shared" si="265"/>
        <v>425.03410239203083</v>
      </c>
      <c r="BM347">
        <f t="shared" si="266"/>
        <v>429.49134656055713</v>
      </c>
    </row>
    <row r="348" spans="1:65" hidden="1" x14ac:dyDescent="0.35">
      <c r="A348" s="9">
        <v>57</v>
      </c>
      <c r="B348" s="16">
        <f t="shared" ref="B348:I348" si="389">V348+AE348+AN348+AW348+BF348+B218</f>
        <v>4457.9639028100974</v>
      </c>
      <c r="C348" s="16">
        <f t="shared" si="389"/>
        <v>7877.3314840900084</v>
      </c>
      <c r="D348" s="16">
        <f t="shared" si="389"/>
        <v>24399.820837795887</v>
      </c>
      <c r="E348" s="16">
        <f t="shared" si="389"/>
        <v>15816.688341291314</v>
      </c>
      <c r="F348" s="16">
        <f t="shared" si="389"/>
        <v>12768.477213440296</v>
      </c>
      <c r="G348" s="16">
        <f t="shared" si="389"/>
        <v>8735.6185312456309</v>
      </c>
      <c r="H348" s="16">
        <f t="shared" si="389"/>
        <v>2587.087920617334</v>
      </c>
      <c r="I348" s="16">
        <f t="shared" si="389"/>
        <v>2663.6959437513178</v>
      </c>
      <c r="J348" s="16">
        <f t="shared" si="236"/>
        <v>79306.684175041883</v>
      </c>
      <c r="L348" s="9">
        <v>57</v>
      </c>
      <c r="M348" s="9">
        <f t="shared" ref="M348:T348" si="390">M153</f>
        <v>511.88989640246416</v>
      </c>
      <c r="N348" s="9">
        <f t="shared" si="390"/>
        <v>904.46711018480448</v>
      </c>
      <c r="O348" s="9">
        <f t="shared" si="390"/>
        <v>2801.9236434661202</v>
      </c>
      <c r="P348" s="9">
        <f t="shared" si="390"/>
        <v>1816.6318127967136</v>
      </c>
      <c r="Q348" s="9">
        <f t="shared" si="390"/>
        <v>1466.3913573634493</v>
      </c>
      <c r="R348" s="9">
        <f t="shared" si="390"/>
        <v>996.83821931006162</v>
      </c>
      <c r="S348" s="9">
        <f t="shared" si="390"/>
        <v>292.50851222997943</v>
      </c>
      <c r="T348" s="9">
        <f t="shared" si="390"/>
        <v>296.35730844353196</v>
      </c>
      <c r="V348">
        <f t="shared" si="269"/>
        <v>971.16367450054793</v>
      </c>
      <c r="W348">
        <f t="shared" si="270"/>
        <v>1719.1046616421449</v>
      </c>
      <c r="X348">
        <f t="shared" si="271"/>
        <v>5318.0772167510113</v>
      </c>
      <c r="Y348">
        <f t="shared" si="272"/>
        <v>3402.8209315722015</v>
      </c>
      <c r="Z348">
        <f t="shared" si="273"/>
        <v>2708.7662873203626</v>
      </c>
      <c r="AA348">
        <f t="shared" si="274"/>
        <v>1810.7738348920732</v>
      </c>
      <c r="AB348">
        <f t="shared" si="275"/>
        <v>524.68018996962155</v>
      </c>
      <c r="AC348">
        <f t="shared" si="276"/>
        <v>530.18240191902032</v>
      </c>
      <c r="AE348">
        <f t="shared" si="277"/>
        <v>926.81258343416448</v>
      </c>
      <c r="AF348">
        <f t="shared" si="239"/>
        <v>1640.5966105246587</v>
      </c>
      <c r="AG348">
        <f t="shared" si="240"/>
        <v>5075.2113300512401</v>
      </c>
      <c r="AH348">
        <f t="shared" si="241"/>
        <v>3247.4209459864878</v>
      </c>
      <c r="AI348">
        <f t="shared" si="242"/>
        <v>2585.0623809234521</v>
      </c>
      <c r="AJ348">
        <f t="shared" si="243"/>
        <v>1728.0794370675017</v>
      </c>
      <c r="AK348">
        <f t="shared" si="244"/>
        <v>500.71910133228408</v>
      </c>
      <c r="AL348">
        <f t="shared" si="245"/>
        <v>505.97003833221572</v>
      </c>
      <c r="AN348">
        <f t="shared" si="278"/>
        <v>884.48691746390341</v>
      </c>
      <c r="AO348">
        <f t="shared" si="246"/>
        <v>1565.673864146193</v>
      </c>
      <c r="AP348">
        <f t="shared" si="247"/>
        <v>4843.4366397591857</v>
      </c>
      <c r="AQ348">
        <f t="shared" si="248"/>
        <v>3099.1177650830141</v>
      </c>
      <c r="AR348">
        <f t="shared" si="249"/>
        <v>2467.0077830436585</v>
      </c>
      <c r="AS348">
        <f t="shared" si="250"/>
        <v>1649.1615260133196</v>
      </c>
      <c r="AT348">
        <f t="shared" si="251"/>
        <v>477.85226740412247</v>
      </c>
      <c r="AU348">
        <f t="shared" si="252"/>
        <v>482.86340467597267</v>
      </c>
      <c r="AW348">
        <f t="shared" si="279"/>
        <v>844.09417950066563</v>
      </c>
      <c r="AX348">
        <f t="shared" si="253"/>
        <v>1494.1726888527451</v>
      </c>
      <c r="AY348">
        <f t="shared" si="254"/>
        <v>4622.2466332497643</v>
      </c>
      <c r="AZ348">
        <f t="shared" si="255"/>
        <v>2957.5872920703105</v>
      </c>
      <c r="BA348">
        <f t="shared" si="256"/>
        <v>2354.3445011270924</v>
      </c>
      <c r="BB348">
        <f t="shared" si="257"/>
        <v>1573.8476371775287</v>
      </c>
      <c r="BC348">
        <f t="shared" si="258"/>
        <v>456.02971577414701</v>
      </c>
      <c r="BD348">
        <f t="shared" si="259"/>
        <v>460.8120044890282</v>
      </c>
      <c r="BF348">
        <f t="shared" si="280"/>
        <v>805.54609661076267</v>
      </c>
      <c r="BG348">
        <f t="shared" si="260"/>
        <v>1425.9368283759004</v>
      </c>
      <c r="BH348">
        <f t="shared" si="261"/>
        <v>4411.1579293074028</v>
      </c>
      <c r="BI348">
        <f t="shared" si="262"/>
        <v>2822.5202310033883</v>
      </c>
      <c r="BJ348">
        <f t="shared" si="263"/>
        <v>2246.8263246192028</v>
      </c>
      <c r="BK348">
        <f t="shared" si="264"/>
        <v>1501.973182124897</v>
      </c>
      <c r="BL348">
        <f t="shared" si="265"/>
        <v>435.20375617054009</v>
      </c>
      <c r="BM348">
        <f t="shared" si="266"/>
        <v>439.76764738160978</v>
      </c>
    </row>
    <row r="349" spans="1:65" hidden="1" x14ac:dyDescent="0.35">
      <c r="A349" s="9">
        <v>58</v>
      </c>
      <c r="B349" s="16">
        <f t="shared" ref="B349:I349" si="391">V349+AE349+AN349+AW349+BF349+B219</f>
        <v>4564.6281662574702</v>
      </c>
      <c r="C349" s="16">
        <f t="shared" si="391"/>
        <v>8065.8098519866871</v>
      </c>
      <c r="D349" s="16">
        <f t="shared" si="391"/>
        <v>24983.627475616318</v>
      </c>
      <c r="E349" s="16">
        <f t="shared" si="391"/>
        <v>16195.129138713401</v>
      </c>
      <c r="F349" s="16">
        <f t="shared" si="391"/>
        <v>13073.984447476088</v>
      </c>
      <c r="G349" s="16">
        <f t="shared" si="391"/>
        <v>8944.6327746888546</v>
      </c>
      <c r="H349" s="16">
        <f t="shared" si="391"/>
        <v>2648.9883854692712</v>
      </c>
      <c r="I349" s="16">
        <f t="shared" si="391"/>
        <v>2727.4308553419032</v>
      </c>
      <c r="J349" s="16">
        <f t="shared" si="236"/>
        <v>81204.23109555</v>
      </c>
      <c r="L349" s="9">
        <v>58</v>
      </c>
      <c r="M349" s="9">
        <f t="shared" ref="M349:T349" si="392">M154</f>
        <v>524.13772072913935</v>
      </c>
      <c r="N349" s="9">
        <f t="shared" si="392"/>
        <v>926.10800279208763</v>
      </c>
      <c r="O349" s="9">
        <f t="shared" si="392"/>
        <v>2868.964366096342</v>
      </c>
      <c r="P349" s="9">
        <f t="shared" si="392"/>
        <v>1860.0977758207034</v>
      </c>
      <c r="Q349" s="9">
        <f t="shared" si="392"/>
        <v>1501.4772300586615</v>
      </c>
      <c r="R349" s="9">
        <f t="shared" si="392"/>
        <v>1020.689245630429</v>
      </c>
      <c r="S349" s="9">
        <f t="shared" si="392"/>
        <v>299.50726898807949</v>
      </c>
      <c r="T349" s="9">
        <f t="shared" si="392"/>
        <v>303.44815410634391</v>
      </c>
      <c r="V349">
        <f t="shared" si="269"/>
        <v>994.40039427432339</v>
      </c>
      <c r="W349">
        <f t="shared" si="270"/>
        <v>1760.2371239996498</v>
      </c>
      <c r="X349">
        <f t="shared" si="271"/>
        <v>5445.3211337812645</v>
      </c>
      <c r="Y349">
        <f t="shared" si="272"/>
        <v>3484.239129661154</v>
      </c>
      <c r="Z349">
        <f t="shared" si="273"/>
        <v>2773.5780639588202</v>
      </c>
      <c r="AA349">
        <f t="shared" si="274"/>
        <v>1854.0996359695396</v>
      </c>
      <c r="AB349">
        <f t="shared" si="275"/>
        <v>537.234043522109</v>
      </c>
      <c r="AC349">
        <f t="shared" si="276"/>
        <v>542.86790512085213</v>
      </c>
      <c r="AE349">
        <f t="shared" si="277"/>
        <v>948.98812896735626</v>
      </c>
      <c r="AF349">
        <f t="shared" si="239"/>
        <v>1679.8506360834017</v>
      </c>
      <c r="AG349">
        <f t="shared" si="240"/>
        <v>5196.6442734011252</v>
      </c>
      <c r="AH349">
        <f t="shared" si="241"/>
        <v>3325.1209387793447</v>
      </c>
      <c r="AI349">
        <f t="shared" si="242"/>
        <v>2646.9143341219074</v>
      </c>
      <c r="AJ349">
        <f t="shared" si="243"/>
        <v>1769.4266359797873</v>
      </c>
      <c r="AK349">
        <f t="shared" si="244"/>
        <v>512.69964565095279</v>
      </c>
      <c r="AL349">
        <f t="shared" si="245"/>
        <v>518.07622012561797</v>
      </c>
      <c r="AN349">
        <f t="shared" si="278"/>
        <v>905.64975044903395</v>
      </c>
      <c r="AO349">
        <f t="shared" si="246"/>
        <v>1603.1352373354259</v>
      </c>
      <c r="AP349">
        <f t="shared" si="247"/>
        <v>4959.3239849052125</v>
      </c>
      <c r="AQ349">
        <f t="shared" si="248"/>
        <v>3173.2693555347505</v>
      </c>
      <c r="AR349">
        <f t="shared" si="249"/>
        <v>2526.0350819835553</v>
      </c>
      <c r="AS349">
        <f t="shared" si="250"/>
        <v>1688.6204815404108</v>
      </c>
      <c r="AT349">
        <f t="shared" si="251"/>
        <v>489.28568436820325</v>
      </c>
      <c r="AU349">
        <f t="shared" si="252"/>
        <v>494.41672150409426</v>
      </c>
      <c r="AW349">
        <f t="shared" si="279"/>
        <v>864.29054848228452</v>
      </c>
      <c r="AX349">
        <f t="shared" si="253"/>
        <v>1529.9232764994692</v>
      </c>
      <c r="AY349">
        <f t="shared" si="254"/>
        <v>4732.841636504475</v>
      </c>
      <c r="AZ349">
        <f t="shared" si="255"/>
        <v>3028.3525285766623</v>
      </c>
      <c r="BA349">
        <f t="shared" si="256"/>
        <v>2410.6761420853754</v>
      </c>
      <c r="BB349">
        <f t="shared" si="257"/>
        <v>1611.504581595424</v>
      </c>
      <c r="BC349">
        <f t="shared" si="258"/>
        <v>466.94099158913468</v>
      </c>
      <c r="BD349">
        <f t="shared" si="259"/>
        <v>471.83770458250046</v>
      </c>
      <c r="BF349">
        <f t="shared" si="280"/>
        <v>824.8201380557141</v>
      </c>
      <c r="BG349">
        <f t="shared" si="260"/>
        <v>1460.0547586143225</v>
      </c>
      <c r="BH349">
        <f t="shared" si="261"/>
        <v>4516.7022812785835</v>
      </c>
      <c r="BI349">
        <f t="shared" si="262"/>
        <v>2890.0537615368489</v>
      </c>
      <c r="BJ349">
        <f t="shared" si="263"/>
        <v>2300.5854128731476</v>
      </c>
      <c r="BK349">
        <f t="shared" si="264"/>
        <v>1537.9104096512128</v>
      </c>
      <c r="BL349">
        <f t="shared" si="265"/>
        <v>445.61673597234358</v>
      </c>
      <c r="BM349">
        <f t="shared" si="266"/>
        <v>450.28982593531896</v>
      </c>
    </row>
    <row r="350" spans="1:65" hidden="1" x14ac:dyDescent="0.35">
      <c r="A350" s="9">
        <v>59</v>
      </c>
      <c r="B350" s="16">
        <f t="shared" ref="B350:I350" si="393">V350+AE350+AN350+AW350+BF350+B220</f>
        <v>4673.8445510899992</v>
      </c>
      <c r="C350" s="16">
        <f t="shared" si="393"/>
        <v>8258.7978809339947</v>
      </c>
      <c r="D350" s="16">
        <f t="shared" si="393"/>
        <v>25581.4026663441</v>
      </c>
      <c r="E350" s="16">
        <f t="shared" si="393"/>
        <v>16582.624766731722</v>
      </c>
      <c r="F350" s="16">
        <f t="shared" si="393"/>
        <v>13386.801454158625</v>
      </c>
      <c r="G350" s="16">
        <f t="shared" si="393"/>
        <v>9158.6480567789185</v>
      </c>
      <c r="H350" s="16">
        <f t="shared" si="393"/>
        <v>2712.3699112219006</v>
      </c>
      <c r="I350" s="16">
        <f t="shared" si="393"/>
        <v>2792.6904502663097</v>
      </c>
      <c r="J350" s="16">
        <f t="shared" si="236"/>
        <v>83147.17973752557</v>
      </c>
      <c r="L350" s="9">
        <v>59</v>
      </c>
      <c r="M350" s="9">
        <f t="shared" ref="M350:T350" si="394">M155</f>
        <v>536.6785947952045</v>
      </c>
      <c r="N350" s="9">
        <f t="shared" si="394"/>
        <v>948.26669005167628</v>
      </c>
      <c r="O350" s="9">
        <f t="shared" si="394"/>
        <v>2937.6091504579617</v>
      </c>
      <c r="P350" s="9">
        <f t="shared" si="394"/>
        <v>1904.6037349123028</v>
      </c>
      <c r="Q350" s="9">
        <f t="shared" si="394"/>
        <v>1537.4025911050585</v>
      </c>
      <c r="R350" s="9">
        <f t="shared" si="394"/>
        <v>1045.1109477590821</v>
      </c>
      <c r="S350" s="9">
        <f t="shared" si="394"/>
        <v>306.6734827401167</v>
      </c>
      <c r="T350" s="9">
        <f t="shared" si="394"/>
        <v>310.7086601445921</v>
      </c>
      <c r="V350">
        <f t="shared" si="269"/>
        <v>1018.1930915419262</v>
      </c>
      <c r="W350">
        <f t="shared" si="270"/>
        <v>1802.3537495075093</v>
      </c>
      <c r="X350">
        <f t="shared" si="271"/>
        <v>5575.6095749433225</v>
      </c>
      <c r="Y350">
        <f t="shared" si="272"/>
        <v>3567.605394696136</v>
      </c>
      <c r="Z350">
        <f t="shared" si="273"/>
        <v>2839.9405710573751</v>
      </c>
      <c r="AA350">
        <f t="shared" si="274"/>
        <v>1898.4620795049616</v>
      </c>
      <c r="AB350">
        <f t="shared" si="275"/>
        <v>550.08826907649416</v>
      </c>
      <c r="AC350">
        <f t="shared" si="276"/>
        <v>555.85693026324861</v>
      </c>
      <c r="AE350">
        <f t="shared" si="277"/>
        <v>971.69426162083982</v>
      </c>
      <c r="AF350">
        <f t="shared" si="239"/>
        <v>1720.0438800415259</v>
      </c>
      <c r="AG350">
        <f t="shared" si="240"/>
        <v>5320.9827035911949</v>
      </c>
      <c r="AH350">
        <f t="shared" si="241"/>
        <v>3404.6800342202496</v>
      </c>
      <c r="AI350">
        <f t="shared" si="242"/>
        <v>2710.2461990403635</v>
      </c>
      <c r="AJ350">
        <f t="shared" si="243"/>
        <v>1811.7631359746633</v>
      </c>
      <c r="AK350">
        <f t="shared" si="244"/>
        <v>524.9668445865309</v>
      </c>
      <c r="AL350">
        <f t="shared" si="245"/>
        <v>530.47206262323505</v>
      </c>
      <c r="AN350">
        <f t="shared" si="278"/>
        <v>927.3189397081951</v>
      </c>
      <c r="AO350">
        <f t="shared" si="246"/>
        <v>1641.4929367094137</v>
      </c>
      <c r="AP350">
        <f t="shared" si="247"/>
        <v>5077.9841291531684</v>
      </c>
      <c r="AQ350">
        <f t="shared" si="248"/>
        <v>3249.1951471570474</v>
      </c>
      <c r="AR350">
        <f t="shared" si="249"/>
        <v>2586.4747080527313</v>
      </c>
      <c r="AS350">
        <f t="shared" si="250"/>
        <v>1729.0235587600991</v>
      </c>
      <c r="AT350">
        <f t="shared" si="251"/>
        <v>500.99266500957799</v>
      </c>
      <c r="AU350">
        <f t="shared" si="252"/>
        <v>506.24647081485614</v>
      </c>
      <c r="AW350">
        <f t="shared" si="279"/>
        <v>884.97014946565923</v>
      </c>
      <c r="AX350">
        <f t="shared" si="253"/>
        <v>1566.5292569174476</v>
      </c>
      <c r="AY350">
        <f t="shared" si="254"/>
        <v>4846.0828107048437</v>
      </c>
      <c r="AZ350">
        <f t="shared" si="255"/>
        <v>3100.8109420557066</v>
      </c>
      <c r="BA350">
        <f t="shared" si="256"/>
        <v>2468.3556120344651</v>
      </c>
      <c r="BB350">
        <f t="shared" si="257"/>
        <v>1650.0625315679174</v>
      </c>
      <c r="BC350">
        <f t="shared" si="258"/>
        <v>478.11333797866894</v>
      </c>
      <c r="BD350">
        <f t="shared" si="259"/>
        <v>483.12721304329739</v>
      </c>
      <c r="BF350">
        <f t="shared" si="280"/>
        <v>844.55534326899931</v>
      </c>
      <c r="BG350">
        <f t="shared" si="260"/>
        <v>1494.989017556896</v>
      </c>
      <c r="BH350">
        <f t="shared" si="261"/>
        <v>4624.7719588915297</v>
      </c>
      <c r="BI350">
        <f t="shared" si="262"/>
        <v>2959.2031450567556</v>
      </c>
      <c r="BJ350">
        <f t="shared" si="263"/>
        <v>2355.6307774792613</v>
      </c>
      <c r="BK350">
        <f t="shared" si="264"/>
        <v>1574.7074956233182</v>
      </c>
      <c r="BL350">
        <f t="shared" si="265"/>
        <v>456.27886378073913</v>
      </c>
      <c r="BM350">
        <f t="shared" si="266"/>
        <v>461.06376525890971</v>
      </c>
    </row>
    <row r="351" spans="1:65" hidden="1" x14ac:dyDescent="0.35">
      <c r="A351" s="9">
        <v>60</v>
      </c>
      <c r="B351" s="16">
        <f t="shared" ref="B351:H351" si="395">V351+AE351+AN351+AW351+BF351+B221</f>
        <v>4785.6741210978598</v>
      </c>
      <c r="C351" s="16">
        <f t="shared" si="395"/>
        <v>8456.403472143169</v>
      </c>
      <c r="D351" s="16">
        <f t="shared" si="395"/>
        <v>26193.48063106028</v>
      </c>
      <c r="E351" s="16">
        <f t="shared" si="395"/>
        <v>16979.391877420894</v>
      </c>
      <c r="F351" s="16">
        <f t="shared" si="395"/>
        <v>13707.103132160852</v>
      </c>
      <c r="G351" s="16">
        <f t="shared" si="395"/>
        <v>9377.7840296775739</v>
      </c>
      <c r="H351" s="16">
        <f t="shared" si="395"/>
        <v>2777.267937543641</v>
      </c>
      <c r="I351" s="16">
        <f>AC351+AL351+AU351+BD351+BM351+I221</f>
        <v>2859.5112606067619</v>
      </c>
      <c r="J351" s="16">
        <f t="shared" si="236"/>
        <v>85136.616461711019</v>
      </c>
      <c r="L351" s="9">
        <v>60</v>
      </c>
      <c r="M351" s="9">
        <f t="shared" ref="M351:T351" si="396">M156</f>
        <v>549.51953030718528</v>
      </c>
      <c r="N351" s="9">
        <f t="shared" si="396"/>
        <v>970.95556106908577</v>
      </c>
      <c r="O351" s="9">
        <f t="shared" si="396"/>
        <v>3007.8963764182772</v>
      </c>
      <c r="P351" s="9">
        <f t="shared" si="396"/>
        <v>1950.1745737217382</v>
      </c>
      <c r="Q351" s="9">
        <f t="shared" si="396"/>
        <v>1574.1875266694544</v>
      </c>
      <c r="R351" s="9">
        <f t="shared" si="396"/>
        <v>1070.1169800718867</v>
      </c>
      <c r="S351" s="9">
        <f t="shared" si="396"/>
        <v>314.01116017553426</v>
      </c>
      <c r="T351" s="9">
        <f t="shared" si="396"/>
        <v>318.1428859673178</v>
      </c>
      <c r="V351">
        <f t="shared" si="269"/>
        <v>1042.5550689973963</v>
      </c>
      <c r="W351">
        <f t="shared" si="270"/>
        <v>1845.4780859197601</v>
      </c>
      <c r="X351">
        <f t="shared" si="271"/>
        <v>5709.015385583396</v>
      </c>
      <c r="Y351">
        <f t="shared" si="272"/>
        <v>3652.9663374461798</v>
      </c>
      <c r="Z351">
        <f t="shared" si="273"/>
        <v>2907.8909124432121</v>
      </c>
      <c r="AA351">
        <f t="shared" si="274"/>
        <v>1943.8859689078299</v>
      </c>
      <c r="AB351">
        <f t="shared" si="275"/>
        <v>563.2500535367144</v>
      </c>
      <c r="AC351">
        <f t="shared" si="276"/>
        <v>569.15673961771267</v>
      </c>
      <c r="AE351">
        <f t="shared" si="277"/>
        <v>994.94367658138299</v>
      </c>
      <c r="AF351">
        <f t="shared" si="239"/>
        <v>1761.1988147745174</v>
      </c>
      <c r="AG351">
        <f t="shared" si="240"/>
        <v>5448.2961392672587</v>
      </c>
      <c r="AH351">
        <f t="shared" si="241"/>
        <v>3486.142714458193</v>
      </c>
      <c r="AI351">
        <f t="shared" si="242"/>
        <v>2775.0933850488695</v>
      </c>
      <c r="AJ351">
        <f t="shared" si="243"/>
        <v>1855.1126077398123</v>
      </c>
      <c r="AK351">
        <f t="shared" si="244"/>
        <v>537.52755683151258</v>
      </c>
      <c r="AL351">
        <f t="shared" si="245"/>
        <v>543.16449644324189</v>
      </c>
      <c r="AN351">
        <f t="shared" si="278"/>
        <v>949.50660066451746</v>
      </c>
      <c r="AO351">
        <f t="shared" si="246"/>
        <v>1680.7684083754698</v>
      </c>
      <c r="AP351">
        <f t="shared" si="247"/>
        <v>5199.4834163721816</v>
      </c>
      <c r="AQ351">
        <f t="shared" si="248"/>
        <v>3326.9375906886485</v>
      </c>
      <c r="AR351">
        <f t="shared" si="249"/>
        <v>2648.3604535465474</v>
      </c>
      <c r="AS351">
        <f t="shared" si="250"/>
        <v>1770.393347367381</v>
      </c>
      <c r="AT351">
        <f t="shared" si="251"/>
        <v>512.9797547980545</v>
      </c>
      <c r="AU351">
        <f t="shared" si="252"/>
        <v>518.35926671904565</v>
      </c>
      <c r="AW351">
        <f t="shared" si="279"/>
        <v>906.14454458692717</v>
      </c>
      <c r="AX351">
        <f t="shared" si="253"/>
        <v>1604.0110968134306</v>
      </c>
      <c r="AY351">
        <f t="shared" si="254"/>
        <v>4962.0334699290061</v>
      </c>
      <c r="AZ351">
        <f t="shared" si="255"/>
        <v>3175.0030446063765</v>
      </c>
      <c r="BA351">
        <f t="shared" si="256"/>
        <v>2527.415160043598</v>
      </c>
      <c r="BB351">
        <f t="shared" si="257"/>
        <v>1689.5430451640086</v>
      </c>
      <c r="BC351">
        <f t="shared" si="258"/>
        <v>489.55300149412341</v>
      </c>
      <c r="BD351">
        <f t="shared" si="259"/>
        <v>494.68684192907676</v>
      </c>
      <c r="BF351">
        <f t="shared" si="280"/>
        <v>864.76274636732933</v>
      </c>
      <c r="BG351">
        <f t="shared" si="260"/>
        <v>1530.7591372371717</v>
      </c>
      <c r="BH351">
        <f t="shared" si="261"/>
        <v>4735.4273847981867</v>
      </c>
      <c r="BI351">
        <f t="shared" si="262"/>
        <v>3030.0070435562311</v>
      </c>
      <c r="BJ351">
        <f t="shared" si="263"/>
        <v>2411.9931947568634</v>
      </c>
      <c r="BK351">
        <f t="shared" si="264"/>
        <v>1612.3850135956177</v>
      </c>
      <c r="BL351">
        <f t="shared" si="265"/>
        <v>467.19610087970398</v>
      </c>
      <c r="BM351">
        <f t="shared" si="266"/>
        <v>472.09548915110355</v>
      </c>
    </row>
  </sheetData>
  <dataValidations count="4">
    <dataValidation type="decimal" allowBlank="1" showInputMessage="1" showErrorMessage="1" sqref="B3:I3 B16:I16 B19:I19 B25:B27" xr:uid="{177B1CA5-47EF-491E-BD97-B73F040EF529}">
      <formula1>0</formula1>
      <formula2>99999</formula2>
    </dataValidation>
    <dataValidation type="decimal" allowBlank="1" showInputMessage="1" showErrorMessage="1" sqref="B7:I7 B4:I5 B10:I10 B13" xr:uid="{ECBE6D36-2E7A-41EB-A801-0FDCA477FEA2}">
      <formula1>0</formula1>
      <formula2>100</formula2>
    </dataValidation>
    <dataValidation type="whole" allowBlank="1" showInputMessage="1" showErrorMessage="1" sqref="B37:B38 B30:B33" xr:uid="{2ED8EB19-22D0-4965-AD14-6639D6F7736D}">
      <formula1>0</formula1>
      <formula2>100</formula2>
    </dataValidation>
    <dataValidation type="decimal" allowBlank="1" showInputMessage="1" showErrorMessage="1" sqref="B22" xr:uid="{039B2252-1846-4276-B4FE-D0FBA840A31B}">
      <formula1>0</formula1>
      <formula2>99</formula2>
    </dataValidation>
  </dataValidations>
  <pageMargins left="0.7" right="0.7" top="0.75" bottom="0.75" header="0.3" footer="0.3"/>
  <pageSetup scale="39" orientation="portrait" r:id="rId1"/>
  <colBreaks count="1" manualBreakCount="1">
    <brk id="1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64BB1-3643-4475-857B-34D67B2AD225}">
  <dimension ref="C1:E3"/>
  <sheetViews>
    <sheetView workbookViewId="0"/>
  </sheetViews>
  <sheetFormatPr defaultRowHeight="14.5" x14ac:dyDescent="0.35"/>
  <sheetData>
    <row r="1" spans="3:5" x14ac:dyDescent="0.35">
      <c r="C1" t="s">
        <v>8</v>
      </c>
      <c r="E1" t="s">
        <v>11</v>
      </c>
    </row>
    <row r="2" spans="3:5" x14ac:dyDescent="0.35">
      <c r="C2" t="s">
        <v>7</v>
      </c>
      <c r="E2" t="s">
        <v>8</v>
      </c>
    </row>
    <row r="3" spans="3:5" x14ac:dyDescent="0.35">
      <c r="C3" t="s">
        <v>9</v>
      </c>
      <c r="E3" t="s">
        <v>10</v>
      </c>
    </row>
  </sheetData>
  <sheetProtection algorithmName="SHA-512" hashValue="oAA3inJiLJjMDRflUp/YLSeWJUaww+HdBcHRybVyUCFFMKhOOOST3nrZMGIfvxX7YvXBLa7bTEzUpzTixISOSw==" saltValue="xj9UikI4mK5yA6RH+zmMZ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短期予測</vt:lpstr>
      <vt:lpstr>var</vt:lpstr>
      <vt:lpstr>短期予測!Print_Area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 FURUSE</dc:creator>
  <cp:lastModifiedBy>Yuki FURUSE</cp:lastModifiedBy>
  <dcterms:created xsi:type="dcterms:W3CDTF">2021-09-26T06:42:21Z</dcterms:created>
  <dcterms:modified xsi:type="dcterms:W3CDTF">2021-12-26T07:53:17Z</dcterms:modified>
</cp:coreProperties>
</file>