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2130400\Desktop\2130400_本間弘規\04.CB推\03.計測\"/>
    </mc:Choice>
  </mc:AlternateContent>
  <bookViews>
    <workbookView xWindow="0" yWindow="0" windowWidth="19200" windowHeight="6250" activeTab="1"/>
  </bookViews>
  <sheets>
    <sheet name="使用方法" sheetId="2" r:id="rId1"/>
    <sheet name="検定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K10" i="2"/>
  <c r="J10" i="2"/>
  <c r="L9" i="2"/>
  <c r="L8" i="2"/>
  <c r="D9" i="1"/>
  <c r="C10" i="1"/>
  <c r="B10" i="1"/>
  <c r="L10" i="2" l="1"/>
  <c r="K15" i="2" s="1"/>
  <c r="D10" i="1"/>
  <c r="B14" i="1" s="1"/>
  <c r="B15" i="1" l="1"/>
  <c r="C15" i="1"/>
  <c r="C14" i="1"/>
  <c r="K14" i="2"/>
  <c r="J15" i="2"/>
  <c r="J14" i="2"/>
  <c r="I4" i="2" s="1"/>
  <c r="J4" i="2" s="1"/>
  <c r="A4" i="1" l="1"/>
  <c r="B4" i="1" s="1"/>
</calcChain>
</file>

<file path=xl/sharedStrings.xml><?xml version="1.0" encoding="utf-8"?>
<sst xmlns="http://schemas.openxmlformats.org/spreadsheetml/2006/main" count="49" uniqueCount="39">
  <si>
    <t>カイ二乗検定(独立性の検定)</t>
    <rPh sb="2" eb="4">
      <t>ジジョウ</t>
    </rPh>
    <rPh sb="4" eb="6">
      <t>ケンテイ</t>
    </rPh>
    <rPh sb="7" eb="10">
      <t>ドクリツセイ</t>
    </rPh>
    <rPh sb="11" eb="13">
      <t>ケンテイ</t>
    </rPh>
    <phoneticPr fontId="4"/>
  </si>
  <si>
    <t>P値(≒逆転可能性)</t>
    <rPh sb="1" eb="2">
      <t>チ</t>
    </rPh>
    <rPh sb="4" eb="6">
      <t>ギャクテン</t>
    </rPh>
    <rPh sb="6" eb="9">
      <t>カノウセイ</t>
    </rPh>
    <phoneticPr fontId="4"/>
  </si>
  <si>
    <t>観測度数</t>
    <rPh sb="0" eb="2">
      <t>カンソク</t>
    </rPh>
    <rPh sb="2" eb="4">
      <t>ドスウ</t>
    </rPh>
    <phoneticPr fontId="4"/>
  </si>
  <si>
    <t>CVなし</t>
    <phoneticPr fontId="4"/>
  </si>
  <si>
    <t>CVあり</t>
    <phoneticPr fontId="4"/>
  </si>
  <si>
    <t>CVR</t>
    <phoneticPr fontId="4"/>
  </si>
  <si>
    <t>施策対象者</t>
    <rPh sb="0" eb="2">
      <t>シサク</t>
    </rPh>
    <rPh sb="2" eb="5">
      <t>タイショウシャ</t>
    </rPh>
    <phoneticPr fontId="4"/>
  </si>
  <si>
    <t>施策非対象者</t>
    <rPh sb="0" eb="2">
      <t>シサク</t>
    </rPh>
    <rPh sb="2" eb="3">
      <t>ヒ</t>
    </rPh>
    <rPh sb="3" eb="6">
      <t>タイショウシャ</t>
    </rPh>
    <phoneticPr fontId="4"/>
  </si>
  <si>
    <t>合計</t>
    <rPh sb="0" eb="2">
      <t>ゴウケイ</t>
    </rPh>
    <phoneticPr fontId="4"/>
  </si>
  <si>
    <t>期待度数</t>
    <rPh sb="0" eb="2">
      <t>キタイ</t>
    </rPh>
    <rPh sb="2" eb="4">
      <t>ドスウ</t>
    </rPh>
    <phoneticPr fontId="4"/>
  </si>
  <si>
    <t>CVなし</t>
  </si>
  <si>
    <t>CVあり</t>
  </si>
  <si>
    <t>カイ二乗検定(独立性の検定)FMTの使用方法</t>
    <rPh sb="2" eb="4">
      <t>ジジョウ</t>
    </rPh>
    <rPh sb="4" eb="6">
      <t>ケンテイ</t>
    </rPh>
    <rPh sb="7" eb="10">
      <t>ドクリツセイ</t>
    </rPh>
    <rPh sb="11" eb="13">
      <t>ケンテイ</t>
    </rPh>
    <rPh sb="18" eb="20">
      <t>シヨウ</t>
    </rPh>
    <rPh sb="20" eb="22">
      <t>ホウホウ</t>
    </rPh>
    <rPh sb="21" eb="22">
      <t>シカタ</t>
    </rPh>
    <phoneticPr fontId="4"/>
  </si>
  <si>
    <t>観測度数</t>
    <phoneticPr fontId="4"/>
  </si>
  <si>
    <t>CVR</t>
    <phoneticPr fontId="4"/>
  </si>
  <si>
    <t>施策対象者</t>
    <phoneticPr fontId="4"/>
  </si>
  <si>
    <t>施策非対象者</t>
    <phoneticPr fontId="4"/>
  </si>
  <si>
    <t>合計</t>
    <phoneticPr fontId="4"/>
  </si>
  <si>
    <t>①</t>
    <phoneticPr fontId="3"/>
  </si>
  <si>
    <t>②</t>
    <phoneticPr fontId="3"/>
  </si>
  <si>
    <t>③</t>
    <phoneticPr fontId="3"/>
  </si>
  <si>
    <t>④</t>
    <phoneticPr fontId="3"/>
  </si>
  <si>
    <t>▼利用前に確認・決定すること</t>
    <rPh sb="1" eb="3">
      <t>リヨウ</t>
    </rPh>
    <rPh sb="3" eb="4">
      <t>マエ</t>
    </rPh>
    <rPh sb="5" eb="7">
      <t>カクニン</t>
    </rPh>
    <rPh sb="8" eb="10">
      <t>ケッテイ</t>
    </rPh>
    <phoneticPr fontId="3"/>
  </si>
  <si>
    <t>・施策対象者と施策非対称者を定義する</t>
    <rPh sb="1" eb="3">
      <t>シサク</t>
    </rPh>
    <rPh sb="3" eb="6">
      <t>タイショウシャ</t>
    </rPh>
    <rPh sb="7" eb="9">
      <t>シサク</t>
    </rPh>
    <rPh sb="9" eb="12">
      <t>ヒタイショウ</t>
    </rPh>
    <rPh sb="12" eb="13">
      <t>シャ</t>
    </rPh>
    <rPh sb="14" eb="16">
      <t>テイギ</t>
    </rPh>
    <phoneticPr fontId="3"/>
  </si>
  <si>
    <t>・CVを定義する</t>
    <rPh sb="4" eb="6">
      <t>テイギ</t>
    </rPh>
    <phoneticPr fontId="3"/>
  </si>
  <si>
    <t>　└ 施策対象者：施策を受けた対象者</t>
    <rPh sb="3" eb="5">
      <t>シサク</t>
    </rPh>
    <rPh sb="5" eb="8">
      <t>タイショウシャ</t>
    </rPh>
    <rPh sb="9" eb="11">
      <t>シサク</t>
    </rPh>
    <rPh sb="12" eb="13">
      <t>ウ</t>
    </rPh>
    <rPh sb="15" eb="17">
      <t>タイショウ</t>
    </rPh>
    <rPh sb="17" eb="18">
      <t>シャ</t>
    </rPh>
    <phoneticPr fontId="3"/>
  </si>
  <si>
    <t>　└ 施策非対象者：施策を受ける条件を満たしているが施策を受けていない全対象者</t>
    <rPh sb="5" eb="6">
      <t>ヒ</t>
    </rPh>
    <rPh sb="26" eb="28">
      <t>シサク</t>
    </rPh>
    <rPh sb="29" eb="30">
      <t>ウ</t>
    </rPh>
    <rPh sb="35" eb="36">
      <t>ゼン</t>
    </rPh>
    <rPh sb="36" eb="38">
      <t>タイショウ</t>
    </rPh>
    <rPh sb="38" eb="39">
      <t>シャ</t>
    </rPh>
    <phoneticPr fontId="3"/>
  </si>
  <si>
    <t>▼データ入力方法</t>
    <rPh sb="4" eb="6">
      <t>ニュウリョク</t>
    </rPh>
    <rPh sb="6" eb="8">
      <t>ホウホウ</t>
    </rPh>
    <phoneticPr fontId="3"/>
  </si>
  <si>
    <t>・①：施策対象者でかつ施策CV(入会や資料申込etc)がない対象者数</t>
    <rPh sb="3" eb="5">
      <t>シサク</t>
    </rPh>
    <rPh sb="5" eb="8">
      <t>タイショウシャ</t>
    </rPh>
    <rPh sb="11" eb="13">
      <t>シサク</t>
    </rPh>
    <rPh sb="16" eb="18">
      <t>ニュウカイ</t>
    </rPh>
    <rPh sb="19" eb="21">
      <t>シリョウ</t>
    </rPh>
    <rPh sb="21" eb="23">
      <t>モウシコミ</t>
    </rPh>
    <rPh sb="30" eb="33">
      <t>タイショウシャ</t>
    </rPh>
    <rPh sb="33" eb="34">
      <t>スウ</t>
    </rPh>
    <phoneticPr fontId="3"/>
  </si>
  <si>
    <t>・②：施策対象者でかつ施策CV(入会や資料申込etc)がある対象者数</t>
    <rPh sb="3" eb="5">
      <t>シサク</t>
    </rPh>
    <rPh sb="5" eb="8">
      <t>タイショウシャ</t>
    </rPh>
    <rPh sb="11" eb="13">
      <t>シサク</t>
    </rPh>
    <rPh sb="16" eb="18">
      <t>ニュウカイ</t>
    </rPh>
    <rPh sb="19" eb="21">
      <t>シリョウ</t>
    </rPh>
    <rPh sb="21" eb="23">
      <t>モウシコミ</t>
    </rPh>
    <rPh sb="30" eb="33">
      <t>タイショウシャ</t>
    </rPh>
    <rPh sb="33" eb="34">
      <t>スウ</t>
    </rPh>
    <phoneticPr fontId="3"/>
  </si>
  <si>
    <t>　└ ①と②の合計は施策対象者の合計者数と一致します</t>
    <rPh sb="7" eb="9">
      <t>ゴウケイ</t>
    </rPh>
    <rPh sb="10" eb="12">
      <t>シサク</t>
    </rPh>
    <rPh sb="12" eb="15">
      <t>タイショウシャ</t>
    </rPh>
    <rPh sb="16" eb="18">
      <t>ゴウケイ</t>
    </rPh>
    <rPh sb="18" eb="19">
      <t>シャ</t>
    </rPh>
    <rPh sb="19" eb="20">
      <t>スウ</t>
    </rPh>
    <rPh sb="21" eb="23">
      <t>イッチ</t>
    </rPh>
    <phoneticPr fontId="3"/>
  </si>
  <si>
    <t>・③：施策対象者以外でかつ施策CV(入会や資料申込etc)がない対象者数</t>
    <rPh sb="3" eb="5">
      <t>シサク</t>
    </rPh>
    <rPh sb="5" eb="8">
      <t>タイショウシャ</t>
    </rPh>
    <rPh sb="8" eb="10">
      <t>イガイ</t>
    </rPh>
    <rPh sb="13" eb="15">
      <t>シサク</t>
    </rPh>
    <rPh sb="32" eb="35">
      <t>タイショウシャ</t>
    </rPh>
    <rPh sb="35" eb="36">
      <t>スウ</t>
    </rPh>
    <phoneticPr fontId="3"/>
  </si>
  <si>
    <t>・④は施策対象者以外でかつ施策CV(入会や資料申込etc)がある対象者数</t>
    <rPh sb="3" eb="5">
      <t>シサク</t>
    </rPh>
    <rPh sb="5" eb="8">
      <t>タイショウシャ</t>
    </rPh>
    <rPh sb="8" eb="10">
      <t>イガイ</t>
    </rPh>
    <rPh sb="13" eb="15">
      <t>シサク</t>
    </rPh>
    <rPh sb="32" eb="35">
      <t>タイショウシャ</t>
    </rPh>
    <rPh sb="35" eb="36">
      <t>スウ</t>
    </rPh>
    <phoneticPr fontId="3"/>
  </si>
  <si>
    <t>▼関連リンク</t>
    <rPh sb="1" eb="3">
      <t>カンレン</t>
    </rPh>
    <phoneticPr fontId="3"/>
  </si>
  <si>
    <t>・FMTの元ファイル</t>
    <rPh sb="5" eb="6">
      <t>モト</t>
    </rPh>
    <phoneticPr fontId="3"/>
  </si>
  <si>
    <t>・FMTの使用方法</t>
    <rPh sb="5" eb="7">
      <t>シヨウ</t>
    </rPh>
    <rPh sb="7" eb="9">
      <t>ホウホウ</t>
    </rPh>
    <phoneticPr fontId="3"/>
  </si>
  <si>
    <t>　└ https://github.com/hirokihonma/chi-squared-test/wiki/How-to-Excel-FMT</t>
    <phoneticPr fontId="3"/>
  </si>
  <si>
    <t>　└ sample</t>
    <phoneticPr fontId="3"/>
  </si>
  <si>
    <t>データの入力範囲</t>
    <rPh sb="4" eb="6">
      <t>ニュウリョク</t>
    </rPh>
    <rPh sb="6" eb="8">
      <t>ハンイ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</si>
</sst>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%"/>
    <numFmt numFmtId="177" formatCode="0_ "/>
    <numFmt numFmtId="178" formatCode="#,##0_ 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0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8"/>
      <color theme="0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11"/>
      <color rgb="FFC00000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darkDown">
        <fgColor theme="0"/>
        <bgColor theme="9" tint="0.79998168889431442"/>
      </patternFill>
    </fill>
    <fill>
      <patternFill patternType="solid">
        <fgColor rgb="FF9966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00000"/>
      </left>
      <right style="thin">
        <color auto="1"/>
      </right>
      <top style="medium">
        <color rgb="FFC00000"/>
      </top>
      <bottom style="thin">
        <color auto="1"/>
      </bottom>
      <diagonal/>
    </border>
    <border>
      <left style="thin">
        <color auto="1"/>
      </left>
      <right style="medium">
        <color rgb="FFC00000"/>
      </right>
      <top style="medium">
        <color rgb="FFC00000"/>
      </top>
      <bottom style="thin">
        <color auto="1"/>
      </bottom>
      <diagonal/>
    </border>
    <border>
      <left style="medium">
        <color rgb="FFC00000"/>
      </left>
      <right style="thin">
        <color auto="1"/>
      </right>
      <top style="thin">
        <color auto="1"/>
      </top>
      <bottom style="medium">
        <color rgb="FFC00000"/>
      </bottom>
      <diagonal/>
    </border>
    <border>
      <left style="thin">
        <color auto="1"/>
      </left>
      <right style="medium">
        <color rgb="FFC00000"/>
      </right>
      <top style="thin">
        <color auto="1"/>
      </top>
      <bottom style="medium">
        <color rgb="FFC00000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176" fontId="6" fillId="2" borderId="0" xfId="2" applyNumberFormat="1" applyFont="1" applyFill="1">
      <alignment vertical="center"/>
    </xf>
    <xf numFmtId="0" fontId="7" fillId="2" borderId="0" xfId="0" applyFont="1" applyFill="1">
      <alignment vertical="center"/>
    </xf>
    <xf numFmtId="10" fontId="8" fillId="3" borderId="1" xfId="0" applyNumberFormat="1" applyFont="1" applyFill="1" applyBorder="1" applyAlignment="1">
      <alignment vertical="center" wrapText="1"/>
    </xf>
    <xf numFmtId="177" fontId="8" fillId="3" borderId="1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6" fillId="4" borderId="2" xfId="0" applyFont="1" applyFill="1" applyBorder="1">
      <alignment vertical="center"/>
    </xf>
    <xf numFmtId="178" fontId="6" fillId="2" borderId="2" xfId="0" applyNumberFormat="1" applyFont="1" applyFill="1" applyBorder="1">
      <alignment vertical="center"/>
    </xf>
    <xf numFmtId="0" fontId="6" fillId="2" borderId="0" xfId="0" applyFont="1" applyFill="1" applyBorder="1">
      <alignment vertical="center"/>
    </xf>
    <xf numFmtId="178" fontId="6" fillId="2" borderId="0" xfId="0" applyNumberFormat="1" applyFont="1" applyFill="1" applyBorder="1">
      <alignment vertical="center"/>
    </xf>
    <xf numFmtId="10" fontId="6" fillId="2" borderId="0" xfId="0" applyNumberFormat="1" applyFont="1" applyFill="1" applyBorder="1">
      <alignment vertical="center"/>
    </xf>
    <xf numFmtId="0" fontId="6" fillId="2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178" fontId="6" fillId="5" borderId="2" xfId="0" applyNumberFormat="1" applyFont="1" applyFill="1" applyBorder="1">
      <alignment vertical="center"/>
    </xf>
    <xf numFmtId="176" fontId="6" fillId="5" borderId="2" xfId="2" applyNumberFormat="1" applyFont="1" applyFill="1" applyBorder="1">
      <alignment vertical="center"/>
    </xf>
    <xf numFmtId="0" fontId="6" fillId="5" borderId="2" xfId="1" applyNumberFormat="1" applyFont="1" applyFill="1" applyBorder="1">
      <alignment vertical="center"/>
    </xf>
    <xf numFmtId="0" fontId="10" fillId="2" borderId="0" xfId="0" applyFont="1" applyFill="1">
      <alignment vertical="center"/>
    </xf>
    <xf numFmtId="0" fontId="0" fillId="3" borderId="3" xfId="0" applyFill="1" applyBorder="1">
      <alignment vertical="center"/>
    </xf>
    <xf numFmtId="0" fontId="0" fillId="2" borderId="3" xfId="0" applyFill="1" applyBorder="1">
      <alignment vertical="center"/>
    </xf>
    <xf numFmtId="0" fontId="9" fillId="2" borderId="0" xfId="0" applyFont="1" applyFill="1">
      <alignment vertical="center"/>
    </xf>
    <xf numFmtId="0" fontId="6" fillId="4" borderId="4" xfId="0" applyFont="1" applyFill="1" applyBorder="1">
      <alignment vertical="center"/>
    </xf>
    <xf numFmtId="176" fontId="6" fillId="5" borderId="5" xfId="2" applyNumberFormat="1" applyFont="1" applyFill="1" applyBorder="1">
      <alignment vertical="center"/>
    </xf>
    <xf numFmtId="178" fontId="6" fillId="5" borderId="6" xfId="0" applyNumberFormat="1" applyFont="1" applyFill="1" applyBorder="1">
      <alignment vertical="center"/>
    </xf>
    <xf numFmtId="178" fontId="9" fillId="2" borderId="7" xfId="0" applyNumberFormat="1" applyFont="1" applyFill="1" applyBorder="1" applyAlignment="1">
      <alignment horizontal="center" vertical="center"/>
    </xf>
    <xf numFmtId="178" fontId="9" fillId="2" borderId="8" xfId="0" applyNumberFormat="1" applyFont="1" applyFill="1" applyBorder="1" applyAlignment="1">
      <alignment horizontal="center" vertical="center"/>
    </xf>
    <xf numFmtId="178" fontId="9" fillId="2" borderId="9" xfId="0" applyNumberFormat="1" applyFont="1" applyFill="1" applyBorder="1" applyAlignment="1">
      <alignment horizontal="center" vertical="center"/>
    </xf>
    <xf numFmtId="178" fontId="9" fillId="2" borderId="10" xfId="0" applyNumberFormat="1" applyFont="1" applyFill="1" applyBorder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11" fillId="2" borderId="0" xfId="0" applyFont="1" applyFill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CV数</c:v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検定!$A$8:$A$9</c:f>
              <c:strCache>
                <c:ptCount val="2"/>
                <c:pt idx="0">
                  <c:v>施策対象者</c:v>
                </c:pt>
                <c:pt idx="1">
                  <c:v>施策非対象者</c:v>
                </c:pt>
              </c:strCache>
            </c:strRef>
          </c:cat>
          <c:val>
            <c:numRef>
              <c:f>検定!$C$8:$C$9</c:f>
              <c:numCache>
                <c:formatCode>#,##0_ 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C3A-4870-BE41-E6FBF74B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4564640"/>
        <c:axId val="624561032"/>
      </c:barChart>
      <c:lineChart>
        <c:grouping val="stacked"/>
        <c:varyColors val="0"/>
        <c:ser>
          <c:idx val="1"/>
          <c:order val="1"/>
          <c:tx>
            <c:strRef>
              <c:f>検定!$D$7</c:f>
              <c:strCache>
                <c:ptCount val="1"/>
                <c:pt idx="0">
                  <c:v>CVR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検定!$A$8:$A$9</c:f>
              <c:strCache>
                <c:ptCount val="2"/>
                <c:pt idx="0">
                  <c:v>施策対象者</c:v>
                </c:pt>
                <c:pt idx="1">
                  <c:v>施策非対象者</c:v>
                </c:pt>
              </c:strCache>
            </c:strRef>
          </c:cat>
          <c:val>
            <c:numRef>
              <c:f>検定!$D$8:$D$9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A-4870-BE41-E6FBF74B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877528"/>
        <c:axId val="707881136"/>
      </c:lineChart>
      <c:catAx>
        <c:axId val="6245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561032"/>
        <c:crosses val="autoZero"/>
        <c:auto val="1"/>
        <c:lblAlgn val="ctr"/>
        <c:lblOffset val="100"/>
        <c:noMultiLvlLbl val="0"/>
      </c:catAx>
      <c:valAx>
        <c:axId val="62456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564640"/>
        <c:crosses val="autoZero"/>
        <c:crossBetween val="between"/>
      </c:valAx>
      <c:valAx>
        <c:axId val="70788113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877528"/>
        <c:crosses val="max"/>
        <c:crossBetween val="between"/>
      </c:valAx>
      <c:catAx>
        <c:axId val="707877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88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119944</xdr:rowOff>
    </xdr:from>
    <xdr:to>
      <xdr:col>13</xdr:col>
      <xdr:colOff>620889</xdr:colOff>
      <xdr:row>8</xdr:row>
      <xdr:rowOff>0</xdr:rowOff>
    </xdr:to>
    <xdr:cxnSp macro="">
      <xdr:nvCxnSpPr>
        <xdr:cNvPr id="5" name="カギ線コネクタ 4"/>
        <xdr:cNvCxnSpPr/>
      </xdr:nvCxnSpPr>
      <xdr:spPr>
        <a:xfrm flipV="1">
          <a:off x="8847667" y="1707444"/>
          <a:ext cx="2088444" cy="105834"/>
        </a:xfrm>
        <a:prstGeom prst="bentConnector3">
          <a:avLst>
            <a:gd name="adj1" fmla="val 50000"/>
          </a:avLst>
        </a:prstGeom>
        <a:ln w="127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45860</xdr:colOff>
      <xdr:row>2</xdr:row>
      <xdr:rowOff>110067</xdr:rowOff>
    </xdr:from>
    <xdr:to>
      <xdr:col>11</xdr:col>
      <xdr:colOff>638527</xdr:colOff>
      <xdr:row>15</xdr:row>
      <xdr:rowOff>7055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5"/>
  <sheetViews>
    <sheetView zoomScale="90" zoomScaleNormal="90" workbookViewId="0"/>
  </sheetViews>
  <sheetFormatPr defaultRowHeight="18" x14ac:dyDescent="0.55000000000000004"/>
  <cols>
    <col min="1" max="7" width="10.58203125" style="3" customWidth="1"/>
    <col min="8" max="8" width="10.58203125" style="22" customWidth="1"/>
    <col min="9" max="12" width="10.58203125" style="3" customWidth="1"/>
    <col min="13" max="16384" width="8.6640625" style="3"/>
  </cols>
  <sheetData>
    <row r="1" spans="1:15" s="16" customFormat="1" x14ac:dyDescent="0.55000000000000004">
      <c r="A1" s="15" t="s">
        <v>12</v>
      </c>
      <c r="H1" s="21"/>
      <c r="I1" s="15"/>
    </row>
    <row r="3" spans="1:15" x14ac:dyDescent="0.55000000000000004">
      <c r="A3" s="23" t="s">
        <v>22</v>
      </c>
      <c r="I3" s="20" t="s">
        <v>1</v>
      </c>
      <c r="J3" s="2"/>
      <c r="K3" s="2"/>
      <c r="L3" s="2"/>
    </row>
    <row r="4" spans="1:15" x14ac:dyDescent="0.55000000000000004">
      <c r="A4" s="3" t="s">
        <v>23</v>
      </c>
      <c r="I4" s="19">
        <f>IFERROR(_xlfn.CHISQ.TEST(J8:K9,J14:K15),)</f>
        <v>0</v>
      </c>
      <c r="J4" s="4">
        <f>I4</f>
        <v>0</v>
      </c>
      <c r="K4" s="2"/>
      <c r="L4" s="2"/>
    </row>
    <row r="5" spans="1:15" x14ac:dyDescent="0.55000000000000004">
      <c r="A5" s="3" t="s">
        <v>25</v>
      </c>
      <c r="I5" s="2"/>
      <c r="J5" s="2"/>
      <c r="K5" s="2"/>
      <c r="L5" s="2"/>
    </row>
    <row r="6" spans="1:15" x14ac:dyDescent="0.55000000000000004">
      <c r="A6" s="3" t="s">
        <v>26</v>
      </c>
      <c r="I6" s="5" t="s">
        <v>13</v>
      </c>
      <c r="J6" s="2"/>
      <c r="K6" s="2"/>
      <c r="L6" s="2"/>
    </row>
    <row r="7" spans="1:15" ht="18.5" thickBot="1" x14ac:dyDescent="0.6">
      <c r="A7" s="3" t="s">
        <v>24</v>
      </c>
      <c r="I7" s="6"/>
      <c r="J7" s="7" t="s">
        <v>3</v>
      </c>
      <c r="K7" s="7" t="s">
        <v>4</v>
      </c>
      <c r="L7" s="8" t="s">
        <v>14</v>
      </c>
    </row>
    <row r="8" spans="1:15" x14ac:dyDescent="0.55000000000000004">
      <c r="I8" s="24" t="s">
        <v>15</v>
      </c>
      <c r="J8" s="27" t="s">
        <v>18</v>
      </c>
      <c r="K8" s="28" t="s">
        <v>19</v>
      </c>
      <c r="L8" s="25">
        <f>IFERROR(K8/(SUM(J8:K8)),)</f>
        <v>0</v>
      </c>
      <c r="N8" s="33"/>
      <c r="O8" s="33" t="s">
        <v>38</v>
      </c>
    </row>
    <row r="9" spans="1:15" ht="18.5" thickBot="1" x14ac:dyDescent="0.6">
      <c r="A9" s="23" t="s">
        <v>27</v>
      </c>
      <c r="I9" s="24" t="s">
        <v>16</v>
      </c>
      <c r="J9" s="29" t="s">
        <v>20</v>
      </c>
      <c r="K9" s="30" t="s">
        <v>21</v>
      </c>
      <c r="L9" s="25">
        <f>IFERROR(K9/(SUM(J9:K9)),)</f>
        <v>0</v>
      </c>
    </row>
    <row r="10" spans="1:15" x14ac:dyDescent="0.55000000000000004">
      <c r="A10" s="3" t="s">
        <v>28</v>
      </c>
      <c r="I10" s="9" t="s">
        <v>17</v>
      </c>
      <c r="J10" s="26">
        <f>SUM(J8:J9)</f>
        <v>0</v>
      </c>
      <c r="K10" s="26">
        <f>SUM(K8:K9)</f>
        <v>0</v>
      </c>
      <c r="L10" s="18">
        <f>IFERROR(K10/(SUM(J10:K10)),)</f>
        <v>0</v>
      </c>
    </row>
    <row r="11" spans="1:15" x14ac:dyDescent="0.55000000000000004">
      <c r="A11" s="3" t="s">
        <v>29</v>
      </c>
      <c r="I11" s="11"/>
      <c r="J11" s="12"/>
      <c r="K11" s="12"/>
      <c r="L11" s="13"/>
    </row>
    <row r="12" spans="1:15" x14ac:dyDescent="0.55000000000000004">
      <c r="A12" s="3" t="s">
        <v>30</v>
      </c>
      <c r="I12" s="5" t="s">
        <v>9</v>
      </c>
      <c r="J12" s="2"/>
      <c r="K12" s="2"/>
      <c r="L12" s="2"/>
    </row>
    <row r="13" spans="1:15" x14ac:dyDescent="0.55000000000000004">
      <c r="A13" s="3" t="s">
        <v>31</v>
      </c>
      <c r="I13" s="6"/>
      <c r="J13" s="7" t="s">
        <v>10</v>
      </c>
      <c r="K13" s="7" t="s">
        <v>11</v>
      </c>
      <c r="L13" s="14"/>
    </row>
    <row r="14" spans="1:15" x14ac:dyDescent="0.55000000000000004">
      <c r="A14" s="3" t="s">
        <v>32</v>
      </c>
      <c r="I14" s="9" t="s">
        <v>6</v>
      </c>
      <c r="J14" s="17">
        <f>SUM($J8:$K8)*(1-($L$10))</f>
        <v>0</v>
      </c>
      <c r="K14" s="17">
        <f>SUM($J8:$K8)*L$10</f>
        <v>0</v>
      </c>
      <c r="L14" s="2"/>
    </row>
    <row r="15" spans="1:15" x14ac:dyDescent="0.55000000000000004">
      <c r="I15" s="9" t="s">
        <v>7</v>
      </c>
      <c r="J15" s="17">
        <f>SUM($J9:$K9)*(1-($L$10))</f>
        <v>0</v>
      </c>
      <c r="K15" s="17">
        <f>SUM($J9:$K9)*L$10</f>
        <v>0</v>
      </c>
      <c r="L15" s="2"/>
    </row>
    <row r="16" spans="1:15" x14ac:dyDescent="0.55000000000000004">
      <c r="A16" s="23" t="s">
        <v>33</v>
      </c>
    </row>
    <row r="17" spans="1:1" x14ac:dyDescent="0.55000000000000004">
      <c r="A17" s="3" t="s">
        <v>34</v>
      </c>
    </row>
    <row r="18" spans="1:1" x14ac:dyDescent="0.55000000000000004">
      <c r="A18" s="3" t="s">
        <v>37</v>
      </c>
    </row>
    <row r="19" spans="1:1" x14ac:dyDescent="0.55000000000000004">
      <c r="A19" s="3" t="s">
        <v>35</v>
      </c>
    </row>
    <row r="20" spans="1:1" x14ac:dyDescent="0.55000000000000004">
      <c r="A20" s="3" t="s">
        <v>36</v>
      </c>
    </row>
    <row r="25" spans="1:1" ht="19" customHeight="1" x14ac:dyDescent="0.55000000000000004"/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zoomScale="90" zoomScaleNormal="90" workbookViewId="0">
      <selection activeCell="D15" sqref="D15"/>
    </sheetView>
  </sheetViews>
  <sheetFormatPr defaultRowHeight="18" x14ac:dyDescent="0.55000000000000004"/>
  <cols>
    <col min="1" max="4" width="10.58203125" style="3" customWidth="1"/>
    <col min="5" max="16384" width="8.6640625" style="3"/>
  </cols>
  <sheetData>
    <row r="1" spans="1:4" s="32" customFormat="1" x14ac:dyDescent="0.55000000000000004">
      <c r="A1" s="31" t="s">
        <v>0</v>
      </c>
    </row>
    <row r="3" spans="1:4" x14ac:dyDescent="0.55000000000000004">
      <c r="A3" s="1" t="s">
        <v>1</v>
      </c>
      <c r="B3" s="2"/>
      <c r="C3" s="2"/>
      <c r="D3" s="2"/>
    </row>
    <row r="4" spans="1:4" x14ac:dyDescent="0.55000000000000004">
      <c r="A4" s="19">
        <f>IFERROR(_xlfn.CHISQ.TEST(B8:C9,B14:C15),)</f>
        <v>0</v>
      </c>
      <c r="B4" s="4">
        <f>A4</f>
        <v>0</v>
      </c>
      <c r="C4" s="2"/>
      <c r="D4" s="2"/>
    </row>
    <row r="5" spans="1:4" x14ac:dyDescent="0.55000000000000004">
      <c r="A5" s="2"/>
      <c r="B5" s="2"/>
      <c r="C5" s="2"/>
      <c r="D5" s="2"/>
    </row>
    <row r="6" spans="1:4" x14ac:dyDescent="0.55000000000000004">
      <c r="A6" s="5" t="s">
        <v>2</v>
      </c>
      <c r="B6" s="2"/>
      <c r="C6" s="2"/>
      <c r="D6" s="2"/>
    </row>
    <row r="7" spans="1:4" x14ac:dyDescent="0.55000000000000004">
      <c r="A7" s="6"/>
      <c r="B7" s="7" t="s">
        <v>3</v>
      </c>
      <c r="C7" s="7" t="s">
        <v>4</v>
      </c>
      <c r="D7" s="8" t="s">
        <v>5</v>
      </c>
    </row>
    <row r="8" spans="1:4" x14ac:dyDescent="0.55000000000000004">
      <c r="A8" s="9" t="s">
        <v>6</v>
      </c>
      <c r="B8" s="10"/>
      <c r="C8" s="10"/>
      <c r="D8" s="18">
        <f>IFERROR(C8/(SUM(B8:C8)),)</f>
        <v>0</v>
      </c>
    </row>
    <row r="9" spans="1:4" x14ac:dyDescent="0.55000000000000004">
      <c r="A9" s="9" t="s">
        <v>7</v>
      </c>
      <c r="B9" s="10"/>
      <c r="C9" s="10"/>
      <c r="D9" s="18">
        <f>IFERROR(C9/(SUM(B9:C9)),)</f>
        <v>0</v>
      </c>
    </row>
    <row r="10" spans="1:4" x14ac:dyDescent="0.55000000000000004">
      <c r="A10" s="9" t="s">
        <v>8</v>
      </c>
      <c r="B10" s="17">
        <f>SUM(B8:B9)</f>
        <v>0</v>
      </c>
      <c r="C10" s="17">
        <f>SUM(C8:C9)</f>
        <v>0</v>
      </c>
      <c r="D10" s="18">
        <f>IFERROR(C10/(SUM(B10:C10)),)</f>
        <v>0</v>
      </c>
    </row>
    <row r="11" spans="1:4" x14ac:dyDescent="0.55000000000000004">
      <c r="A11" s="11"/>
      <c r="B11" s="12"/>
      <c r="C11" s="12"/>
      <c r="D11" s="13"/>
    </row>
    <row r="12" spans="1:4" x14ac:dyDescent="0.55000000000000004">
      <c r="A12" s="5" t="s">
        <v>9</v>
      </c>
      <c r="B12" s="2"/>
      <c r="C12" s="2"/>
      <c r="D12" s="2"/>
    </row>
    <row r="13" spans="1:4" x14ac:dyDescent="0.55000000000000004">
      <c r="A13" s="6"/>
      <c r="B13" s="7" t="s">
        <v>10</v>
      </c>
      <c r="C13" s="7" t="s">
        <v>11</v>
      </c>
      <c r="D13" s="14"/>
    </row>
    <row r="14" spans="1:4" x14ac:dyDescent="0.55000000000000004">
      <c r="A14" s="9" t="s">
        <v>6</v>
      </c>
      <c r="B14" s="17">
        <f>SUM($B8:$C8)*(1-($D$10))</f>
        <v>0</v>
      </c>
      <c r="C14" s="17">
        <f>SUM($B8:$C8)*D$10</f>
        <v>0</v>
      </c>
      <c r="D14" s="2"/>
    </row>
    <row r="15" spans="1:4" x14ac:dyDescent="0.55000000000000004">
      <c r="A15" s="9" t="s">
        <v>7</v>
      </c>
      <c r="B15" s="17">
        <f>SUM($B9:$C9)*(1-($D$10))</f>
        <v>0</v>
      </c>
      <c r="C15" s="17">
        <f>SUM($B9:$C9)*D$10</f>
        <v>0</v>
      </c>
      <c r="D15" s="2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使用方法</vt:lpstr>
      <vt:lpstr>検定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2020-07-22T00:13:27Z</dcterms:created>
  <dcterms:modified xsi:type="dcterms:W3CDTF">2020-07-24T08:09:41Z</dcterms:modified>
</cp:coreProperties>
</file>