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D:\Learnning\document\Hardware\"/>
    </mc:Choice>
  </mc:AlternateContent>
  <xr:revisionPtr revIDLastSave="0" documentId="13_ncr:1_{E4ABB471-F861-45B4-AE5F-385A0845470F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map(kByte)" sheetId="1" r:id="rId1"/>
    <sheet name="map(Byte)" sheetId="5" r:id="rId2"/>
    <sheet name="Register" sheetId="2" r:id="rId3"/>
    <sheet name="Access Type" sheetId="3" r:id="rId4"/>
    <sheet name="Sheet3" sheetId="4" r:id="rId5"/>
  </sheets>
  <definedNames>
    <definedName name="_xlnm._FilterDatabase" localSheetId="2" hidden="1">Register!$C$4:$I$10</definedName>
    <definedName name="_xlnm.Print_Area" localSheetId="1">'map(Byte)'!$A$1:$I$13</definedName>
    <definedName name="_xlnm.Print_Area" localSheetId="0">'map(kByte)'!$A$1:$I$24</definedName>
    <definedName name="_xlnm.Print_Area" localSheetId="2">Register!$A$1:$J$77</definedName>
    <definedName name="_xlnm.Print_Titles" localSheetId="2">Register!$4:$4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D9" i="5"/>
  <c r="O9" i="5" s="1"/>
  <c r="O6" i="5"/>
  <c r="O7" i="5"/>
  <c r="O8" i="5"/>
  <c r="O10" i="5"/>
  <c r="O11" i="5"/>
  <c r="O12" i="5"/>
  <c r="O5" i="5"/>
  <c r="M5" i="5" s="1"/>
  <c r="C5" i="5" s="1"/>
  <c r="B5" i="5"/>
  <c r="B5" i="1"/>
  <c r="O5" i="1"/>
  <c r="L6" i="1" s="1"/>
  <c r="B6" i="1" s="1"/>
  <c r="D8" i="1"/>
  <c r="O8" i="1" s="1"/>
  <c r="O6" i="1"/>
  <c r="O7" i="1"/>
  <c r="O9" i="1"/>
  <c r="O10" i="1"/>
  <c r="O11" i="1"/>
  <c r="O12" i="1"/>
  <c r="O13" i="1"/>
  <c r="O14" i="1"/>
  <c r="O15" i="1"/>
  <c r="I5" i="1"/>
  <c r="D13" i="5" l="1"/>
  <c r="O13" i="5" s="1"/>
  <c r="L6" i="5"/>
  <c r="B6" i="5" s="1"/>
  <c r="L7" i="1"/>
  <c r="B7" i="1" s="1"/>
  <c r="M6" i="1"/>
  <c r="C6" i="1" s="1"/>
  <c r="M5" i="1"/>
  <c r="C5" i="1" s="1"/>
  <c r="L7" i="5" l="1"/>
  <c r="M7" i="5" s="1"/>
  <c r="C7" i="5" s="1"/>
  <c r="M6" i="5"/>
  <c r="C6" i="5" s="1"/>
  <c r="M7" i="1"/>
  <c r="C7" i="1" s="1"/>
  <c r="L8" i="1"/>
  <c r="B8" i="1" s="1"/>
  <c r="M8" i="1" l="1"/>
  <c r="C8" i="1" s="1"/>
  <c r="B7" i="5"/>
  <c r="L8" i="5"/>
  <c r="L9" i="5" s="1"/>
  <c r="M8" i="5"/>
  <c r="C8" i="5" s="1"/>
  <c r="L9" i="1"/>
  <c r="L10" i="1" s="1"/>
  <c r="B10" i="1" s="1"/>
  <c r="M10" i="1" l="1"/>
  <c r="C10" i="1" s="1"/>
  <c r="M9" i="1"/>
  <c r="C9" i="1" s="1"/>
  <c r="B9" i="1"/>
  <c r="B8" i="5"/>
  <c r="B9" i="5"/>
  <c r="L10" i="5"/>
  <c r="M9" i="5"/>
  <c r="C9" i="5" s="1"/>
  <c r="L11" i="1"/>
  <c r="B11" i="1" s="1"/>
  <c r="M11" i="1" l="1"/>
  <c r="C11" i="1" s="1"/>
  <c r="M10" i="5"/>
  <c r="C10" i="5" s="1"/>
  <c r="B10" i="5"/>
  <c r="L11" i="5"/>
  <c r="L12" i="1"/>
  <c r="B12" i="1" s="1"/>
  <c r="M12" i="1" l="1"/>
  <c r="C12" i="1" s="1"/>
  <c r="L13" i="1"/>
  <c r="B13" i="1" s="1"/>
  <c r="B11" i="5"/>
  <c r="M11" i="5"/>
  <c r="C11" i="5" s="1"/>
  <c r="L12" i="5"/>
  <c r="M13" i="1" l="1"/>
  <c r="C13" i="1" s="1"/>
  <c r="L14" i="1"/>
  <c r="B14" i="1" s="1"/>
  <c r="M12" i="5"/>
  <c r="C12" i="5" s="1"/>
  <c r="L13" i="5"/>
  <c r="B12" i="5"/>
  <c r="L15" i="1"/>
  <c r="B15" i="1" s="1"/>
  <c r="M14" i="1"/>
  <c r="C14" i="1" s="1"/>
  <c r="M13" i="5" l="1"/>
  <c r="C13" i="5" s="1"/>
  <c r="B13" i="5"/>
  <c r="M15" i="1"/>
  <c r="C15" i="1" s="1"/>
</calcChain>
</file>

<file path=xl/sharedStrings.xml><?xml version="1.0" encoding="utf-8"?>
<sst xmlns="http://schemas.openxmlformats.org/spreadsheetml/2006/main" count="277" uniqueCount="136">
  <si>
    <t>detail</t>
    <phoneticPr fontId="1"/>
  </si>
  <si>
    <t>remarks</t>
    <phoneticPr fontId="1"/>
  </si>
  <si>
    <t>test1</t>
    <phoneticPr fontId="1"/>
  </si>
  <si>
    <t>test3</t>
    <phoneticPr fontId="1"/>
  </si>
  <si>
    <t>これはテストです１。</t>
    <phoneticPr fontId="1"/>
  </si>
  <si>
    <t>これはテストです２。</t>
  </si>
  <si>
    <t>これはテストです３。</t>
  </si>
  <si>
    <t>r/w</t>
    <phoneticPr fontId="1"/>
  </si>
  <si>
    <t>r</t>
    <phoneticPr fontId="1"/>
  </si>
  <si>
    <t>31:0</t>
    <phoneticPr fontId="1"/>
  </si>
  <si>
    <t>31:16</t>
    <phoneticPr fontId="1"/>
  </si>
  <si>
    <t>7:0</t>
    <phoneticPr fontId="1"/>
  </si>
  <si>
    <t>Register Name</t>
    <phoneticPr fontId="1"/>
  </si>
  <si>
    <t>test2(test2_1)</t>
    <phoneticPr fontId="1"/>
  </si>
  <si>
    <t>test2(test2_2)</t>
    <phoneticPr fontId="1"/>
  </si>
  <si>
    <t>Access Type</t>
    <phoneticPr fontId="1"/>
  </si>
  <si>
    <t>range</t>
    <phoneticPr fontId="1"/>
  </si>
  <si>
    <t>Base</t>
    <phoneticPr fontId="1"/>
  </si>
  <si>
    <t>Range
(kByte)</t>
    <phoneticPr fontId="1"/>
  </si>
  <si>
    <t>Bits</t>
    <phoneticPr fontId="1"/>
  </si>
  <si>
    <t>16:8</t>
    <phoneticPr fontId="1"/>
  </si>
  <si>
    <t>IP-core</t>
    <phoneticPr fontId="1"/>
  </si>
  <si>
    <t>AXI GPIO</t>
    <phoneticPr fontId="1"/>
  </si>
  <si>
    <t>Initial Value</t>
    <phoneticPr fontId="1"/>
  </si>
  <si>
    <t>(reserved)</t>
    <phoneticPr fontId="1"/>
  </si>
  <si>
    <t>ー</t>
    <phoneticPr fontId="1"/>
  </si>
  <si>
    <t>Field name</t>
    <phoneticPr fontId="1"/>
  </si>
  <si>
    <t>data</t>
    <phoneticPr fontId="1"/>
  </si>
  <si>
    <t>Resource Name</t>
    <phoneticPr fontId="1"/>
  </si>
  <si>
    <t xml:space="preserve"> </t>
    <phoneticPr fontId="1"/>
  </si>
  <si>
    <t>End
Address</t>
    <phoneticPr fontId="1"/>
  </si>
  <si>
    <t>Start
Address</t>
    <phoneticPr fontId="1"/>
  </si>
  <si>
    <t>test4</t>
    <phoneticPr fontId="1"/>
  </si>
  <si>
    <t>test5</t>
    <phoneticPr fontId="1"/>
  </si>
  <si>
    <t>test6</t>
    <phoneticPr fontId="1"/>
  </si>
  <si>
    <t>Channel 1 AXI GPIO Data Register</t>
    <phoneticPr fontId="1"/>
  </si>
  <si>
    <t>on</t>
  </si>
  <si>
    <t>Range
(Byte)</t>
    <phoneticPr fontId="1"/>
  </si>
  <si>
    <t>GPIO_DATA</t>
  </si>
  <si>
    <t>GPIO2_DATA</t>
  </si>
  <si>
    <t>GPIO2_TRI</t>
  </si>
  <si>
    <t>GIER(1)</t>
  </si>
  <si>
    <t>IP IER</t>
  </si>
  <si>
    <t>IP ISR</t>
  </si>
  <si>
    <t>不使用</t>
    <rPh sb="0" eb="3">
      <t>フシヨウ</t>
    </rPh>
    <phoneticPr fontId="1"/>
  </si>
  <si>
    <t>AXI GPIO GPIO_DATA</t>
    <phoneticPr fontId="1"/>
  </si>
  <si>
    <t>AXI GPIO GPIO2_TRI</t>
    <phoneticPr fontId="1"/>
  </si>
  <si>
    <t>AXI GPIO GPIO2_DATA</t>
    <phoneticPr fontId="1"/>
  </si>
  <si>
    <t>AXI GPIO GIER(1)</t>
    <phoneticPr fontId="1"/>
  </si>
  <si>
    <t>AXI GPIO IP IER</t>
    <phoneticPr fontId="1"/>
  </si>
  <si>
    <t>AXI GPIO IP ISR</t>
    <phoneticPr fontId="1"/>
  </si>
  <si>
    <t>AXIインタコネクトに接続</t>
    <rPh sb="11" eb="13">
      <t>セツゾク</t>
    </rPh>
    <phoneticPr fontId="1"/>
  </si>
  <si>
    <t>不使用とする</t>
    <rPh sb="0" eb="3">
      <t>フシヨウ</t>
    </rPh>
    <phoneticPr fontId="1"/>
  </si>
  <si>
    <t>区切り文字</t>
    <rPh sb="0" eb="2">
      <t>クギ</t>
    </rPh>
    <rPh sb="3" eb="5">
      <t>モジ</t>
    </rPh>
    <phoneticPr fontId="1"/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</si>
  <si>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</si>
  <si>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</si>
  <si>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</si>
  <si>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</si>
  <si>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</si>
  <si>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</si>
  <si>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</si>
  <si>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</si>
  <si>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</si>
  <si>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</si>
  <si>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</si>
  <si>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</si>
  <si>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</si>
  <si>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</si>
  <si>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</si>
  <si>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</si>
  <si>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</si>
  <si>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</si>
  <si>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</si>
  <si>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</si>
  <si>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</si>
  <si>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</si>
  <si>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</si>
  <si>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</si>
  <si>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</si>
  <si>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</si>
  <si>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</si>
  <si>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</si>
  <si>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</si>
  <si>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</si>
  <si>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</si>
  <si>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</si>
  <si>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</si>
  <si>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</si>
  <si>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</si>
  <si>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</si>
  <si>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</si>
  <si>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</si>
  <si>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</si>
  <si>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</si>
  <si>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</si>
  <si>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</si>
  <si>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</si>
  <si>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</si>
  <si>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</si>
  <si>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</si>
  <si>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</si>
  <si>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</si>
  <si>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</si>
  <si>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</si>
  <si>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</si>
  <si>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</si>
  <si>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</si>
  <si>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</si>
  <si>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</si>
  <si>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</si>
  <si>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</si>
  <si>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</si>
  <si>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</si>
  <si>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</si>
  <si>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</si>
  <si>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</si>
  <si>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</si>
  <si>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blue/white</t>
    <phoneticPr fontId="1"/>
  </si>
  <si>
    <t>blue</t>
  </si>
  <si>
    <t>R/W</t>
  </si>
  <si>
    <t>説明</t>
  </si>
  <si>
    <t>例</t>
  </si>
  <si>
    <t>S/Wだけがリードライトできる</t>
  </si>
  <si>
    <t>普通</t>
  </si>
  <si>
    <t>R</t>
  </si>
  <si>
    <t>H/Wがライトして、S/Wはリードだけできる</t>
  </si>
  <si>
    <t>H/Wステータス</t>
  </si>
  <si>
    <t>R/W1</t>
  </si>
  <si>
    <t>H/Wの起動フラグ</t>
  </si>
  <si>
    <t>R/W1C</t>
  </si>
  <si>
    <t>割り込みフラグ</t>
  </si>
  <si>
    <t>RC</t>
  </si>
  <si>
    <t>H/Wが1セットして、S/Wがリードしたときに0クリアする</t>
  </si>
  <si>
    <t>・S/Wが1をライトするとH/Wの動作が起動して、完了するとH/Wが0クリアする(0をライトしたときは何も起きない)
・S/Wでリードできる</t>
    <phoneticPr fontId="1"/>
  </si>
  <si>
    <t>・H/Wが1をセットして、S/Wが1をライトするとそのビットだけ0クリアされる(0をライトしたビットは変化しない)
・S/Wでリードできる</t>
    <phoneticPr fontId="1"/>
  </si>
  <si>
    <t>&lt;http://zakii.la.coocan.jp/digital/54_reg_spec.htm&gt;
の引用</t>
    <rPh sb="53" eb="55">
      <t>インヨウ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</si>
</sst>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u/>
      <sz val="11"/>
      <color theme="1"/>
      <name val="Yu Gothic"/>
      <family val="3"/>
      <charset val="128"/>
      <scheme val="minor"/>
    </font>
    <font>
      <u/>
      <sz val="11"/>
      <color theme="1"/>
      <name val="Yu Gothic"/>
      <family val="3"/>
      <charset val="128"/>
      <scheme val="minor"/>
    </font>
    <font>
      <u/>
      <sz val="11"/>
      <color theme="1"/>
      <name val="Yu Gothic"/>
      <family val="2"/>
      <scheme val="minor"/>
    </font>
    <font>
      <sz val="11"/>
      <color theme="0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46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0" xfId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6" xfId="0" applyBorder="1" applyAlignment="1"/>
  </cellXfs>
  <cellStyles count="2">
    <cellStyle name="ハイパーリンク" xfId="1" builtinId="8"/>
    <cellStyle name="標準" xfId="0" builtinId="0"/>
  </cellStyles>
  <dxfs count="5"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4:O15"/>
  <sheetViews>
    <sheetView view="pageBreakPreview" zoomScaleNormal="100" zoomScaleSheetLayoutView="100" workbookViewId="0">
      <selection activeCell="D20" sqref="D20"/>
    </sheetView>
  </sheetViews>
  <sheetFormatPr defaultRowHeight="18"/>
  <cols>
    <col min="1" max="1" width="2.69921875" customWidth="1"/>
    <col min="2" max="2" width="12.09765625" bestFit="1" customWidth="1"/>
    <col min="3" max="3" width="12.5" bestFit="1" customWidth="1"/>
    <col min="4" max="4" width="8.59765625" style="1" bestFit="1" customWidth="1"/>
    <col min="5" max="5" width="13.8984375" bestFit="1" customWidth="1"/>
    <col min="6" max="6" width="7.69921875" customWidth="1"/>
    <col min="7" max="7" width="21.3984375" bestFit="1" customWidth="1"/>
    <col min="8" max="8" width="9.5" bestFit="1" customWidth="1"/>
    <col min="9" max="9" width="21.3984375" bestFit="1" customWidth="1"/>
    <col min="14" max="14" width="5.796875" style="16" customWidth="1"/>
  </cols>
  <sheetData>
    <row r="4" spans="2:15" s="15" customFormat="1" ht="54">
      <c r="B4" s="13" t="s">
        <v>31</v>
      </c>
      <c r="C4" s="13" t="s">
        <v>30</v>
      </c>
      <c r="D4" s="13" t="s">
        <v>18</v>
      </c>
      <c r="E4" s="13" t="s">
        <v>28</v>
      </c>
      <c r="F4" s="13" t="s">
        <v>15</v>
      </c>
      <c r="G4" s="14" t="s">
        <v>0</v>
      </c>
      <c r="H4" s="14" t="s">
        <v>21</v>
      </c>
      <c r="I4" s="14" t="s">
        <v>1</v>
      </c>
      <c r="L4" s="28" t="s">
        <v>17</v>
      </c>
      <c r="M4" s="28"/>
      <c r="N4" s="29" t="s">
        <v>53</v>
      </c>
      <c r="O4" s="28" t="s">
        <v>16</v>
      </c>
    </row>
    <row r="5" spans="2:15">
      <c r="B5" s="6" t="str">
        <f t="shared" ref="B5:B15" si="0">"0x"&amp;LEFT(DEC2HEX(L5,8),4)&amp;N5&amp;RIGHT(DEC2HEX(L5,8),4)</f>
        <v>0x0000 0000</v>
      </c>
      <c r="C5" s="6" t="str">
        <f>"0x"&amp;LEFT(DEC2HEX(M5,8),4)&amp;N5&amp;RIGHT(DEC2HEX(M5,8),4)</f>
        <v>0x0000 0FFF</v>
      </c>
      <c r="D5" s="8">
        <v>4</v>
      </c>
      <c r="E5" s="3" t="s">
        <v>2</v>
      </c>
      <c r="F5" s="3" t="s">
        <v>7</v>
      </c>
      <c r="G5" s="3" t="s">
        <v>4</v>
      </c>
      <c r="H5" s="11" t="s">
        <v>22</v>
      </c>
      <c r="I5" s="18" t="str">
        <f>G5</f>
        <v>これはテストです１。</v>
      </c>
      <c r="L5" s="2">
        <v>0</v>
      </c>
      <c r="M5" s="2">
        <f t="shared" ref="M5:M15" si="1">L5+O5-1</f>
        <v>4095</v>
      </c>
      <c r="N5" s="30" t="s">
        <v>29</v>
      </c>
      <c r="O5" s="2">
        <f t="shared" ref="O5:O15" si="2">D5*1024</f>
        <v>4096</v>
      </c>
    </row>
    <row r="6" spans="2:15">
      <c r="B6" s="6" t="str">
        <f t="shared" si="0"/>
        <v>0x0000 1000</v>
      </c>
      <c r="C6" s="6" t="str">
        <f t="shared" ref="C6:C15" si="3">"0x"&amp;LEFT(DEC2HEX(M6,8),4)&amp;N6&amp;RIGHT(DEC2HEX(M6,8),4)</f>
        <v>0x0000 1FFF</v>
      </c>
      <c r="D6" s="8">
        <v>4</v>
      </c>
      <c r="E6" s="4" t="s">
        <v>13</v>
      </c>
      <c r="F6" s="3" t="s">
        <v>7</v>
      </c>
      <c r="G6" s="3" t="s">
        <v>5</v>
      </c>
      <c r="H6" s="11" t="s">
        <v>22</v>
      </c>
      <c r="I6" s="18"/>
      <c r="L6" s="2">
        <f t="shared" ref="L6:L15" si="4">L5+O5</f>
        <v>4096</v>
      </c>
      <c r="M6" s="2">
        <f t="shared" si="1"/>
        <v>8191</v>
      </c>
      <c r="N6" s="30" t="s">
        <v>29</v>
      </c>
      <c r="O6" s="2">
        <f t="shared" si="2"/>
        <v>4096</v>
      </c>
    </row>
    <row r="7" spans="2:15">
      <c r="B7" s="6" t="str">
        <f t="shared" si="0"/>
        <v>0x0000 2000</v>
      </c>
      <c r="C7" s="6" t="str">
        <f t="shared" si="3"/>
        <v>0x0000 2FFF</v>
      </c>
      <c r="D7" s="8">
        <v>4</v>
      </c>
      <c r="E7" s="4" t="s">
        <v>14</v>
      </c>
      <c r="F7" s="3" t="s">
        <v>7</v>
      </c>
      <c r="G7" s="3" t="s">
        <v>6</v>
      </c>
      <c r="H7" s="11" t="s">
        <v>22</v>
      </c>
      <c r="I7" s="18"/>
      <c r="L7" s="2">
        <f t="shared" si="4"/>
        <v>8192</v>
      </c>
      <c r="M7" s="2">
        <f t="shared" si="1"/>
        <v>12287</v>
      </c>
      <c r="N7" s="30" t="s">
        <v>29</v>
      </c>
      <c r="O7" s="2">
        <f t="shared" si="2"/>
        <v>4096</v>
      </c>
    </row>
    <row r="8" spans="2:15">
      <c r="B8" s="6" t="str">
        <f t="shared" si="0"/>
        <v>0x0000 3000</v>
      </c>
      <c r="C8" s="6" t="str">
        <f t="shared" si="3"/>
        <v>0x000F FFFF</v>
      </c>
      <c r="D8" s="12">
        <f>1024-SUM(D5:D7)</f>
        <v>1012</v>
      </c>
      <c r="E8" s="7" t="s">
        <v>24</v>
      </c>
      <c r="F8" s="3" t="s">
        <v>25</v>
      </c>
      <c r="G8" s="3" t="s">
        <v>25</v>
      </c>
      <c r="H8" s="11" t="s">
        <v>22</v>
      </c>
      <c r="I8" s="18"/>
      <c r="L8" s="2">
        <f t="shared" si="4"/>
        <v>12288</v>
      </c>
      <c r="M8" s="2">
        <f t="shared" si="1"/>
        <v>1048575</v>
      </c>
      <c r="N8" s="30" t="s">
        <v>29</v>
      </c>
      <c r="O8" s="2">
        <f t="shared" si="2"/>
        <v>1036288</v>
      </c>
    </row>
    <row r="9" spans="2:15">
      <c r="B9" s="6" t="str">
        <f t="shared" si="0"/>
        <v>0x0010 0000</v>
      </c>
      <c r="C9" s="6" t="str">
        <f t="shared" si="3"/>
        <v>0x0010 0FFF</v>
      </c>
      <c r="D9" s="3">
        <v>4</v>
      </c>
      <c r="E9" s="3"/>
      <c r="F9" s="3"/>
      <c r="G9" s="3"/>
      <c r="H9" s="11" t="s">
        <v>22</v>
      </c>
      <c r="I9" s="18"/>
      <c r="L9" s="2">
        <f t="shared" si="4"/>
        <v>1048576</v>
      </c>
      <c r="M9" s="2">
        <f t="shared" si="1"/>
        <v>1052671</v>
      </c>
      <c r="N9" s="30" t="s">
        <v>29</v>
      </c>
      <c r="O9" s="2">
        <f t="shared" si="2"/>
        <v>4096</v>
      </c>
    </row>
    <row r="10" spans="2:15">
      <c r="B10" s="6" t="str">
        <f t="shared" si="0"/>
        <v>0x0010 1000</v>
      </c>
      <c r="C10" s="6" t="str">
        <f t="shared" si="3"/>
        <v>0x0010 1FFF</v>
      </c>
      <c r="D10" s="3">
        <v>4</v>
      </c>
      <c r="E10" s="3"/>
      <c r="F10" s="3"/>
      <c r="G10" s="3"/>
      <c r="H10" s="11" t="s">
        <v>22</v>
      </c>
      <c r="I10" s="18" t="s">
        <v>44</v>
      </c>
      <c r="L10" s="2">
        <f t="shared" si="4"/>
        <v>1052672</v>
      </c>
      <c r="M10" s="2">
        <f t="shared" si="1"/>
        <v>1056767</v>
      </c>
      <c r="N10" s="30" t="s">
        <v>29</v>
      </c>
      <c r="O10" s="2">
        <f t="shared" si="2"/>
        <v>4096</v>
      </c>
    </row>
    <row r="11" spans="2:15">
      <c r="B11" s="6" t="str">
        <f t="shared" si="0"/>
        <v>0x0010 2000</v>
      </c>
      <c r="C11" s="6" t="str">
        <f t="shared" si="3"/>
        <v>0x0010 2FFF</v>
      </c>
      <c r="D11" s="3">
        <v>4</v>
      </c>
      <c r="E11" s="3"/>
      <c r="F11" s="3"/>
      <c r="G11" s="3"/>
      <c r="H11" s="11"/>
      <c r="I11" s="18"/>
      <c r="L11" s="2">
        <f t="shared" si="4"/>
        <v>1056768</v>
      </c>
      <c r="M11" s="2">
        <f t="shared" si="1"/>
        <v>1060863</v>
      </c>
      <c r="N11" s="30" t="s">
        <v>29</v>
      </c>
      <c r="O11" s="2">
        <f t="shared" si="2"/>
        <v>4096</v>
      </c>
    </row>
    <row r="12" spans="2:15">
      <c r="B12" s="6" t="str">
        <f t="shared" si="0"/>
        <v>0x0010 3000</v>
      </c>
      <c r="C12" s="6" t="str">
        <f t="shared" si="3"/>
        <v>0x0010 3FFF</v>
      </c>
      <c r="D12" s="3">
        <v>4</v>
      </c>
      <c r="E12" s="3"/>
      <c r="F12" s="3"/>
      <c r="G12" s="3"/>
      <c r="H12" s="11"/>
      <c r="I12" s="18"/>
      <c r="L12" s="2">
        <f t="shared" si="4"/>
        <v>1060864</v>
      </c>
      <c r="M12" s="2">
        <f t="shared" si="1"/>
        <v>1064959</v>
      </c>
      <c r="N12" s="30" t="s">
        <v>29</v>
      </c>
      <c r="O12" s="2">
        <f t="shared" si="2"/>
        <v>4096</v>
      </c>
    </row>
    <row r="13" spans="2:15">
      <c r="B13" s="6" t="str">
        <f t="shared" si="0"/>
        <v>0x0010 4000</v>
      </c>
      <c r="C13" s="6" t="str">
        <f t="shared" si="3"/>
        <v>0x0010 4FFF</v>
      </c>
      <c r="D13" s="3">
        <v>4</v>
      </c>
      <c r="E13" s="3"/>
      <c r="F13" s="3"/>
      <c r="G13" s="3"/>
      <c r="H13" s="11"/>
      <c r="I13" s="18" t="s">
        <v>52</v>
      </c>
      <c r="L13" s="2">
        <f t="shared" si="4"/>
        <v>1064960</v>
      </c>
      <c r="M13" s="2">
        <f t="shared" si="1"/>
        <v>1069055</v>
      </c>
      <c r="N13" s="30" t="s">
        <v>29</v>
      </c>
      <c r="O13" s="2">
        <f t="shared" si="2"/>
        <v>4096</v>
      </c>
    </row>
    <row r="14" spans="2:15">
      <c r="B14" s="6" t="str">
        <f t="shared" si="0"/>
        <v>0x0010 5000</v>
      </c>
      <c r="C14" s="6" t="str">
        <f t="shared" si="3"/>
        <v>0x0010 5FFF</v>
      </c>
      <c r="D14" s="3">
        <v>4</v>
      </c>
      <c r="E14" s="3"/>
      <c r="F14" s="3"/>
      <c r="G14" s="3"/>
      <c r="H14" s="11"/>
      <c r="I14" s="18"/>
      <c r="L14" s="2">
        <f t="shared" si="4"/>
        <v>1069056</v>
      </c>
      <c r="M14" s="2">
        <f t="shared" si="1"/>
        <v>1073151</v>
      </c>
      <c r="N14" s="30" t="s">
        <v>29</v>
      </c>
      <c r="O14" s="2">
        <f t="shared" si="2"/>
        <v>4096</v>
      </c>
    </row>
    <row r="15" spans="2:15">
      <c r="B15" s="6" t="str">
        <f t="shared" si="0"/>
        <v>0x0010 6000</v>
      </c>
      <c r="C15" s="6" t="str">
        <f t="shared" si="3"/>
        <v>0x0010 6FFF</v>
      </c>
      <c r="D15" s="3">
        <v>4</v>
      </c>
      <c r="E15" s="3"/>
      <c r="F15" s="3"/>
      <c r="G15" s="3"/>
      <c r="H15" s="11"/>
      <c r="I15" s="18"/>
      <c r="L15" s="2">
        <f t="shared" si="4"/>
        <v>1073152</v>
      </c>
      <c r="M15" s="2">
        <f t="shared" si="1"/>
        <v>1077247</v>
      </c>
      <c r="N15" s="30" t="s">
        <v>29</v>
      </c>
      <c r="O15" s="2">
        <f t="shared" si="2"/>
        <v>4096</v>
      </c>
    </row>
  </sheetData>
  <phoneticPr fontId="1"/>
  <conditionalFormatting sqref="B5:I15">
    <cfRule type="expression" dxfId="4" priority="4">
      <formula>COUNTIF($I5,"*不使用*")</formula>
    </cfRule>
    <cfRule type="expression" dxfId="3" priority="5">
      <formula>COUNTIF($E5,"*reserved*")</formula>
    </cfRule>
  </conditionalFormatting>
  <pageMargins left="0.7" right="0.7" top="0.75" bottom="0.75" header="0.3" footer="0.3"/>
  <pageSetup paperSize="9" scale="7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3F90-80DD-43D5-86F4-13DDD94A3E0D}">
  <sheetPr codeName="Sheet2"/>
  <dimension ref="B4:O14"/>
  <sheetViews>
    <sheetView view="pageBreakPreview" zoomScale="60" zoomScaleNormal="100" workbookViewId="0">
      <selection activeCell="H34" sqref="H34"/>
    </sheetView>
  </sheetViews>
  <sheetFormatPr defaultRowHeight="18"/>
  <cols>
    <col min="1" max="1" width="2.69921875" customWidth="1"/>
    <col min="2" max="2" width="12.09765625" bestFit="1" customWidth="1"/>
    <col min="3" max="3" width="12.5" bestFit="1" customWidth="1"/>
    <col min="4" max="4" width="8.59765625" style="1" bestFit="1" customWidth="1"/>
    <col min="5" max="5" width="13.8984375" bestFit="1" customWidth="1"/>
    <col min="6" max="6" width="7.69921875" customWidth="1"/>
    <col min="7" max="7" width="21.3984375" bestFit="1" customWidth="1"/>
    <col min="8" max="8" width="16.69921875" style="16" customWidth="1"/>
    <col min="9" max="9" width="18.09765625" style="16" customWidth="1"/>
    <col min="12" max="13" width="8.796875" style="9"/>
    <col min="14" max="14" width="2.3984375" style="9" bestFit="1" customWidth="1"/>
    <col min="15" max="15" width="8.796875" style="9"/>
  </cols>
  <sheetData>
    <row r="4" spans="2:15" s="15" customFormat="1" ht="36">
      <c r="B4" s="13" t="s">
        <v>31</v>
      </c>
      <c r="C4" s="13" t="s">
        <v>30</v>
      </c>
      <c r="D4" s="13" t="s">
        <v>37</v>
      </c>
      <c r="E4" s="13" t="s">
        <v>28</v>
      </c>
      <c r="F4" s="13" t="s">
        <v>15</v>
      </c>
      <c r="G4" s="14" t="s">
        <v>0</v>
      </c>
      <c r="H4" s="13" t="s">
        <v>21</v>
      </c>
      <c r="I4" s="13" t="s">
        <v>1</v>
      </c>
      <c r="L4" s="25" t="s">
        <v>31</v>
      </c>
      <c r="M4" s="25" t="s">
        <v>30</v>
      </c>
      <c r="N4" s="27"/>
      <c r="O4" s="27" t="s">
        <v>16</v>
      </c>
    </row>
    <row r="5" spans="2:15" ht="36">
      <c r="B5" s="20" t="str">
        <f>"0x"&amp;LEFT(DEC2HEX(L5,8),4)&amp;N5&amp;RIGHT(DEC2HEX(L5,8),4)</f>
        <v>0x0000 0000</v>
      </c>
      <c r="C5" s="20" t="str">
        <f>"0x"&amp;LEFT(DEC2HEX(M5,8),4)&amp;N5&amp;RIGHT(DEC2HEX(M5,8),4)</f>
        <v>0x0000 0003</v>
      </c>
      <c r="D5" s="21">
        <v>4</v>
      </c>
      <c r="E5" s="7" t="s">
        <v>38</v>
      </c>
      <c r="F5" s="7" t="s">
        <v>7</v>
      </c>
      <c r="G5" s="7" t="s">
        <v>4</v>
      </c>
      <c r="H5" s="19" t="s">
        <v>45</v>
      </c>
      <c r="I5" s="22"/>
      <c r="L5" s="7">
        <v>0</v>
      </c>
      <c r="M5" s="7">
        <f t="shared" ref="M5:M13" si="0">L5+O5-1</f>
        <v>3</v>
      </c>
      <c r="N5" s="31" t="s">
        <v>29</v>
      </c>
      <c r="O5" s="7">
        <f>D5*1</f>
        <v>4</v>
      </c>
    </row>
    <row r="6" spans="2:15" ht="36">
      <c r="B6" s="20" t="str">
        <f t="shared" ref="B6:B13" si="1">"0x"&amp;LEFT(DEC2HEX(L6,8),4)&amp;N6&amp;RIGHT(DEC2HEX(L6,8),4)</f>
        <v>0x0000 0004</v>
      </c>
      <c r="C6" s="20" t="str">
        <f t="shared" ref="C6:C13" si="2">"0x"&amp;LEFT(DEC2HEX(M6,8),4)&amp;N6&amp;RIGHT(DEC2HEX(M6,8),4)</f>
        <v>0x0000 0007</v>
      </c>
      <c r="D6" s="21">
        <v>4</v>
      </c>
      <c r="E6" s="7" t="s">
        <v>40</v>
      </c>
      <c r="F6" s="7" t="s">
        <v>7</v>
      </c>
      <c r="G6" s="7" t="s">
        <v>5</v>
      </c>
      <c r="H6" s="19" t="s">
        <v>46</v>
      </c>
      <c r="I6" s="22" t="s">
        <v>44</v>
      </c>
      <c r="L6" s="7">
        <f t="shared" ref="L6:L13" si="3">L5+O5</f>
        <v>4</v>
      </c>
      <c r="M6" s="7">
        <f t="shared" si="0"/>
        <v>7</v>
      </c>
      <c r="N6" s="32" t="s">
        <v>29</v>
      </c>
      <c r="O6" s="7">
        <f t="shared" ref="O6:O13" si="4">D6*1</f>
        <v>4</v>
      </c>
    </row>
    <row r="7" spans="2:15" ht="36">
      <c r="B7" s="20" t="str">
        <f t="shared" si="1"/>
        <v>0x0000 0008</v>
      </c>
      <c r="C7" s="20" t="str">
        <f t="shared" si="2"/>
        <v>0x0000 000B</v>
      </c>
      <c r="D7" s="21">
        <v>4</v>
      </c>
      <c r="E7" s="7" t="s">
        <v>39</v>
      </c>
      <c r="F7" s="7" t="s">
        <v>7</v>
      </c>
      <c r="G7" s="7" t="s">
        <v>6</v>
      </c>
      <c r="H7" s="19" t="s">
        <v>47</v>
      </c>
      <c r="I7" s="22"/>
      <c r="L7" s="7">
        <f t="shared" si="3"/>
        <v>8</v>
      </c>
      <c r="M7" s="7">
        <f t="shared" si="0"/>
        <v>11</v>
      </c>
      <c r="N7" s="32" t="s">
        <v>29</v>
      </c>
      <c r="O7" s="7">
        <f t="shared" si="4"/>
        <v>4</v>
      </c>
    </row>
    <row r="8" spans="2:15" ht="36">
      <c r="B8" s="20" t="str">
        <f t="shared" si="1"/>
        <v>0x0000 000C</v>
      </c>
      <c r="C8" s="20" t="str">
        <f t="shared" si="2"/>
        <v>0x0000 000F</v>
      </c>
      <c r="D8" s="20">
        <v>4</v>
      </c>
      <c r="E8" s="7" t="s">
        <v>40</v>
      </c>
      <c r="F8" s="7" t="s">
        <v>25</v>
      </c>
      <c r="G8" s="7" t="s">
        <v>25</v>
      </c>
      <c r="H8" s="19" t="s">
        <v>46</v>
      </c>
      <c r="I8" s="22" t="s">
        <v>44</v>
      </c>
      <c r="L8" s="7">
        <f t="shared" si="3"/>
        <v>12</v>
      </c>
      <c r="M8" s="7">
        <f t="shared" si="0"/>
        <v>15</v>
      </c>
      <c r="N8" s="32" t="s">
        <v>29</v>
      </c>
      <c r="O8" s="7">
        <f t="shared" si="4"/>
        <v>4</v>
      </c>
    </row>
    <row r="9" spans="2:15">
      <c r="B9" s="20" t="str">
        <f t="shared" si="1"/>
        <v>0x0000 0010</v>
      </c>
      <c r="C9" s="20" t="str">
        <f t="shared" si="2"/>
        <v>0x0000 011B</v>
      </c>
      <c r="D9" s="7">
        <f>284-SUM(D5:D8)</f>
        <v>268</v>
      </c>
      <c r="E9" s="7" t="s">
        <v>24</v>
      </c>
      <c r="F9" s="7"/>
      <c r="G9" s="7"/>
      <c r="H9" s="19" t="s">
        <v>25</v>
      </c>
      <c r="I9" s="22"/>
      <c r="L9" s="7">
        <f t="shared" si="3"/>
        <v>16</v>
      </c>
      <c r="M9" s="7">
        <f t="shared" si="0"/>
        <v>283</v>
      </c>
      <c r="N9" s="32" t="s">
        <v>29</v>
      </c>
      <c r="O9" s="7">
        <f t="shared" si="4"/>
        <v>268</v>
      </c>
    </row>
    <row r="10" spans="2:15">
      <c r="B10" s="20" t="str">
        <f t="shared" si="1"/>
        <v>0x0000 011C</v>
      </c>
      <c r="C10" s="20" t="str">
        <f t="shared" si="2"/>
        <v>0x0000 011F</v>
      </c>
      <c r="D10" s="7">
        <v>4</v>
      </c>
      <c r="E10" s="7" t="s">
        <v>41</v>
      </c>
      <c r="F10" s="7"/>
      <c r="G10" s="7"/>
      <c r="H10" s="19" t="s">
        <v>48</v>
      </c>
      <c r="I10" s="22" t="s">
        <v>44</v>
      </c>
      <c r="L10" s="7">
        <f t="shared" si="3"/>
        <v>284</v>
      </c>
      <c r="M10" s="7">
        <f t="shared" si="0"/>
        <v>287</v>
      </c>
      <c r="N10" s="32" t="s">
        <v>29</v>
      </c>
      <c r="O10" s="7">
        <f t="shared" si="4"/>
        <v>4</v>
      </c>
    </row>
    <row r="11" spans="2:15">
      <c r="B11" s="20" t="str">
        <f t="shared" si="1"/>
        <v>0x0000 0120</v>
      </c>
      <c r="C11" s="20" t="str">
        <f t="shared" si="2"/>
        <v>0x0000 0123</v>
      </c>
      <c r="D11" s="7">
        <v>4</v>
      </c>
      <c r="E11" s="7" t="s">
        <v>42</v>
      </c>
      <c r="F11" s="7"/>
      <c r="G11" s="7"/>
      <c r="H11" s="19" t="s">
        <v>49</v>
      </c>
      <c r="I11" s="22" t="s">
        <v>44</v>
      </c>
      <c r="L11" s="7">
        <f t="shared" si="3"/>
        <v>288</v>
      </c>
      <c r="M11" s="7">
        <f t="shared" si="0"/>
        <v>291</v>
      </c>
      <c r="N11" s="32" t="s">
        <v>29</v>
      </c>
      <c r="O11" s="7">
        <f t="shared" si="4"/>
        <v>4</v>
      </c>
    </row>
    <row r="12" spans="2:15">
      <c r="B12" s="20" t="str">
        <f t="shared" si="1"/>
        <v>0x0000 0124</v>
      </c>
      <c r="C12" s="20" t="str">
        <f t="shared" si="2"/>
        <v>0x0000 0127</v>
      </c>
      <c r="D12" s="7">
        <v>4</v>
      </c>
      <c r="E12" s="7" t="s">
        <v>43</v>
      </c>
      <c r="F12" s="7"/>
      <c r="G12" s="7"/>
      <c r="H12" s="19" t="s">
        <v>50</v>
      </c>
      <c r="I12" s="22" t="s">
        <v>44</v>
      </c>
      <c r="L12" s="7">
        <f t="shared" si="3"/>
        <v>292</v>
      </c>
      <c r="M12" s="7">
        <f t="shared" si="0"/>
        <v>295</v>
      </c>
      <c r="N12" s="32" t="s">
        <v>29</v>
      </c>
      <c r="O12" s="7">
        <f t="shared" si="4"/>
        <v>4</v>
      </c>
    </row>
    <row r="13" spans="2:15" ht="36">
      <c r="B13" s="20" t="str">
        <f t="shared" si="1"/>
        <v>0x0000 0128</v>
      </c>
      <c r="C13" s="20" t="str">
        <f t="shared" si="2"/>
        <v>0x0000 0FFF</v>
      </c>
      <c r="D13" s="7">
        <f>4096-SUM(D5:D12)</f>
        <v>3800</v>
      </c>
      <c r="E13" s="7" t="s">
        <v>24</v>
      </c>
      <c r="F13" s="7"/>
      <c r="G13" s="7"/>
      <c r="H13" s="22"/>
      <c r="I13" s="22" t="s">
        <v>51</v>
      </c>
      <c r="L13" s="7">
        <f t="shared" si="3"/>
        <v>296</v>
      </c>
      <c r="M13" s="7">
        <f t="shared" si="0"/>
        <v>4095</v>
      </c>
      <c r="N13" s="32" t="s">
        <v>29</v>
      </c>
      <c r="O13" s="7">
        <f t="shared" si="4"/>
        <v>3800</v>
      </c>
    </row>
    <row r="14" spans="2:15">
      <c r="B14" s="23"/>
      <c r="C14" s="23"/>
      <c r="D14" s="9"/>
      <c r="E14" s="23"/>
      <c r="F14" s="23"/>
      <c r="G14" s="23"/>
      <c r="H14" s="24"/>
      <c r="I14" s="26"/>
    </row>
  </sheetData>
  <phoneticPr fontId="1"/>
  <conditionalFormatting sqref="B5:I13">
    <cfRule type="expression" dxfId="2" priority="2">
      <formula>COUNTIF($E5,"*reserved*")</formula>
    </cfRule>
    <cfRule type="expression" dxfId="1" priority="3">
      <formula>COUNTIF($I5,"*不使用*")</formula>
    </cfRule>
  </conditionalFormatting>
  <conditionalFormatting sqref="J5">
    <cfRule type="containsText" priority="1" operator="containsText" text="あ">
      <formula>NOT(ISERROR(SEARCH("あ",J5)))</formula>
    </cfRule>
  </conditionalFormatting>
  <pageMargins left="0.7" right="0.7" top="0.75" bottom="0.75" header="0.3" footer="0.3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AAA46-31D9-4CF4-9B1C-D6FC3CF5FFE1}">
  <sheetPr codeName="Sheet3"/>
  <dimension ref="B2:L77"/>
  <sheetViews>
    <sheetView tabSelected="1" view="pageBreakPreview" zoomScaleNormal="100" zoomScaleSheetLayoutView="100" zoomScalePageLayoutView="40" workbookViewId="0">
      <selection activeCell="B4" sqref="B4:I42"/>
    </sheetView>
  </sheetViews>
  <sheetFormatPr defaultRowHeight="18"/>
  <cols>
    <col min="1" max="1" width="8.796875" customWidth="1"/>
    <col min="2" max="2" width="13.8984375" bestFit="1" customWidth="1"/>
    <col min="3" max="3" width="12.296875" customWidth="1"/>
    <col min="4" max="4" width="14.3984375" customWidth="1"/>
    <col min="5" max="5" width="7.796875" customWidth="1"/>
    <col min="7" max="7" width="9.5" customWidth="1"/>
    <col min="8" max="8" width="32.09765625" bestFit="1" customWidth="1"/>
    <col min="9" max="9" width="16.69921875" style="16" customWidth="1"/>
    <col min="12" max="12" width="11" style="9" bestFit="1" customWidth="1"/>
  </cols>
  <sheetData>
    <row r="2" spans="2:12" ht="18.600000000000001" thickBot="1"/>
    <row r="3" spans="2:12">
      <c r="B3" s="43"/>
      <c r="C3" s="43"/>
      <c r="D3" s="43"/>
      <c r="E3" s="43"/>
      <c r="F3" s="43"/>
      <c r="G3" s="43"/>
      <c r="H3" s="43"/>
      <c r="I3" s="43"/>
      <c r="L3" s="33" t="s">
        <v>117</v>
      </c>
    </row>
    <row r="4" spans="2:12" ht="36.6" thickBot="1">
      <c r="B4" s="13" t="s">
        <v>28</v>
      </c>
      <c r="C4" s="13" t="s">
        <v>12</v>
      </c>
      <c r="D4" s="13" t="s">
        <v>26</v>
      </c>
      <c r="E4" s="13" t="s">
        <v>15</v>
      </c>
      <c r="F4" s="14" t="s">
        <v>19</v>
      </c>
      <c r="G4" s="13" t="s">
        <v>23</v>
      </c>
      <c r="H4" s="14" t="s">
        <v>0</v>
      </c>
      <c r="I4" s="13" t="s">
        <v>1</v>
      </c>
      <c r="L4" s="34" t="s">
        <v>36</v>
      </c>
    </row>
    <row r="5" spans="2:12" ht="54">
      <c r="B5" s="7" t="s">
        <v>2</v>
      </c>
      <c r="C5" s="7" t="s">
        <v>27</v>
      </c>
      <c r="D5" s="7"/>
      <c r="E5" s="7" t="s">
        <v>7</v>
      </c>
      <c r="F5" s="11" t="s">
        <v>9</v>
      </c>
      <c r="G5" s="11"/>
      <c r="H5" s="5"/>
      <c r="I5" s="17" t="s">
        <v>35</v>
      </c>
      <c r="L5" s="35" t="s">
        <v>118</v>
      </c>
    </row>
    <row r="6" spans="2:12">
      <c r="B6" s="7" t="s">
        <v>13</v>
      </c>
      <c r="C6" s="7"/>
      <c r="D6" s="7"/>
      <c r="E6" s="7" t="s">
        <v>7</v>
      </c>
      <c r="F6" s="11" t="s">
        <v>9</v>
      </c>
      <c r="G6" s="11"/>
      <c r="H6" s="5"/>
      <c r="I6" s="17"/>
      <c r="L6" s="7" t="str">
        <f>IF(B6&lt;&gt;B5,IF(L5="w","blue","w"),L5)</f>
        <v>w</v>
      </c>
    </row>
    <row r="7" spans="2:12">
      <c r="B7" s="7" t="s">
        <v>14</v>
      </c>
      <c r="C7" s="7"/>
      <c r="D7" s="7"/>
      <c r="E7" s="7" t="s">
        <v>7</v>
      </c>
      <c r="F7" s="11" t="s">
        <v>9</v>
      </c>
      <c r="G7" s="11"/>
      <c r="H7" s="5"/>
      <c r="I7" s="17"/>
      <c r="L7" s="7" t="str">
        <f t="shared" ref="L7:L14" si="0">IF(B7&lt;&gt;B6,IF(L6="w","blue","w"),L6)</f>
        <v>blue</v>
      </c>
    </row>
    <row r="8" spans="2:12">
      <c r="B8" s="10" t="s">
        <v>3</v>
      </c>
      <c r="C8" s="10"/>
      <c r="D8" s="10"/>
      <c r="E8" s="7" t="s">
        <v>8</v>
      </c>
      <c r="F8" s="11" t="s">
        <v>10</v>
      </c>
      <c r="G8" s="11"/>
      <c r="H8" s="5"/>
      <c r="I8" s="17"/>
      <c r="L8" s="7" t="str">
        <f t="shared" si="0"/>
        <v>w</v>
      </c>
    </row>
    <row r="9" spans="2:12">
      <c r="B9" s="10" t="s">
        <v>3</v>
      </c>
      <c r="C9" s="10"/>
      <c r="D9" s="10"/>
      <c r="E9" s="7" t="s">
        <v>8</v>
      </c>
      <c r="F9" s="11" t="s">
        <v>20</v>
      </c>
      <c r="G9" s="11"/>
      <c r="H9" s="5"/>
      <c r="I9" s="17"/>
      <c r="L9" s="7" t="str">
        <f t="shared" si="0"/>
        <v>w</v>
      </c>
    </row>
    <row r="10" spans="2:12">
      <c r="B10" s="10" t="s">
        <v>3</v>
      </c>
      <c r="C10" s="10"/>
      <c r="D10" s="10"/>
      <c r="E10" s="7" t="s">
        <v>8</v>
      </c>
      <c r="F10" s="11" t="s">
        <v>11</v>
      </c>
      <c r="G10" s="11"/>
      <c r="H10" s="5"/>
      <c r="I10" s="17"/>
      <c r="L10" s="7" t="str">
        <f t="shared" si="0"/>
        <v>w</v>
      </c>
    </row>
    <row r="11" spans="2:12">
      <c r="B11" s="7" t="s">
        <v>32</v>
      </c>
      <c r="C11" s="7"/>
      <c r="D11" s="7"/>
      <c r="E11" s="7"/>
      <c r="F11" s="11" t="s">
        <v>9</v>
      </c>
      <c r="G11" s="11"/>
      <c r="H11" s="5"/>
      <c r="I11" s="17"/>
      <c r="L11" s="7" t="str">
        <f t="shared" si="0"/>
        <v>blue</v>
      </c>
    </row>
    <row r="12" spans="2:12">
      <c r="B12" s="7" t="s">
        <v>33</v>
      </c>
      <c r="C12" s="7"/>
      <c r="D12" s="7"/>
      <c r="E12" s="7"/>
      <c r="F12" s="11" t="s">
        <v>9</v>
      </c>
      <c r="G12" s="11"/>
      <c r="H12" s="5"/>
      <c r="I12" s="17"/>
      <c r="L12" s="7" t="str">
        <f t="shared" si="0"/>
        <v>w</v>
      </c>
    </row>
    <row r="13" spans="2:12">
      <c r="B13" s="7" t="s">
        <v>34</v>
      </c>
      <c r="C13" s="7"/>
      <c r="D13" s="7"/>
      <c r="E13" s="7"/>
      <c r="F13" s="11" t="s">
        <v>9</v>
      </c>
      <c r="G13" s="11"/>
      <c r="H13" s="5"/>
      <c r="I13" s="17"/>
      <c r="L13" s="7" t="str">
        <f t="shared" si="0"/>
        <v>blue</v>
      </c>
    </row>
    <row r="14" spans="2:12">
      <c r="B14" s="7" t="s">
        <v>34</v>
      </c>
      <c r="C14" s="7"/>
      <c r="D14" s="7"/>
      <c r="E14" s="7"/>
      <c r="F14" s="11" t="s">
        <v>9</v>
      </c>
      <c r="G14" s="11"/>
      <c r="H14" s="5"/>
      <c r="I14" s="17"/>
      <c r="L14" s="7" t="str">
        <f t="shared" si="0"/>
        <v>blue</v>
      </c>
    </row>
    <row r="15" spans="2:12">
      <c r="B15" s="7" t="s">
        <v>54</v>
      </c>
      <c r="C15" s="7"/>
      <c r="D15" s="7"/>
      <c r="E15" s="7"/>
      <c r="F15" s="11" t="s">
        <v>9</v>
      </c>
      <c r="G15" s="11"/>
      <c r="H15" s="5"/>
      <c r="I15" s="17"/>
      <c r="L15" s="7" t="str">
        <f t="shared" ref="L15:L33" si="1">IF(B15&lt;&gt;B14,IF(L14="w","blue","w"),L14)</f>
        <v>w</v>
      </c>
    </row>
    <row r="16" spans="2:12">
      <c r="B16" s="7" t="s">
        <v>55</v>
      </c>
      <c r="C16" s="7"/>
      <c r="D16" s="7"/>
      <c r="E16" s="7"/>
      <c r="F16" s="11" t="s">
        <v>9</v>
      </c>
      <c r="G16" s="11"/>
      <c r="H16" s="5"/>
      <c r="I16" s="17"/>
      <c r="L16" s="7" t="str">
        <f t="shared" si="1"/>
        <v>blue</v>
      </c>
    </row>
    <row r="17" spans="2:12">
      <c r="B17" s="7" t="s">
        <v>56</v>
      </c>
      <c r="C17" s="7"/>
      <c r="D17" s="7"/>
      <c r="E17" s="7"/>
      <c r="F17" s="11" t="s">
        <v>9</v>
      </c>
      <c r="G17" s="11"/>
      <c r="H17" s="5"/>
      <c r="I17" s="17"/>
      <c r="L17" s="7" t="str">
        <f t="shared" si="1"/>
        <v>w</v>
      </c>
    </row>
    <row r="18" spans="2:12">
      <c r="B18" s="7" t="s">
        <v>57</v>
      </c>
      <c r="C18" s="7"/>
      <c r="D18" s="7"/>
      <c r="E18" s="7"/>
      <c r="F18" s="11" t="s">
        <v>9</v>
      </c>
      <c r="G18" s="11"/>
      <c r="H18" s="5"/>
      <c r="I18" s="17"/>
      <c r="L18" s="7" t="str">
        <f t="shared" si="1"/>
        <v>blue</v>
      </c>
    </row>
    <row r="19" spans="2:12">
      <c r="B19" s="7" t="s">
        <v>58</v>
      </c>
      <c r="C19" s="7"/>
      <c r="D19" s="7"/>
      <c r="E19" s="7"/>
      <c r="F19" s="11" t="s">
        <v>9</v>
      </c>
      <c r="G19" s="11"/>
      <c r="H19" s="5"/>
      <c r="I19" s="17"/>
      <c r="L19" s="7" t="str">
        <f t="shared" si="1"/>
        <v>w</v>
      </c>
    </row>
    <row r="20" spans="2:12">
      <c r="B20" s="7" t="s">
        <v>59</v>
      </c>
      <c r="C20" s="7"/>
      <c r="D20" s="7"/>
      <c r="E20" s="7"/>
      <c r="F20" s="11" t="s">
        <v>9</v>
      </c>
      <c r="G20" s="11"/>
      <c r="H20" s="5"/>
      <c r="I20" s="17"/>
      <c r="L20" s="7" t="str">
        <f>IF(B20&lt;&gt;B19,IF(L19="w","blue","w"),L19)</f>
        <v>blue</v>
      </c>
    </row>
    <row r="21" spans="2:12">
      <c r="B21" s="7" t="s">
        <v>60</v>
      </c>
      <c r="C21" s="7"/>
      <c r="D21" s="7"/>
      <c r="E21" s="7"/>
      <c r="F21" s="11" t="s">
        <v>9</v>
      </c>
      <c r="G21" s="11"/>
      <c r="H21" s="5"/>
      <c r="I21" s="17"/>
      <c r="L21" s="7" t="str">
        <f t="shared" si="1"/>
        <v>w</v>
      </c>
    </row>
    <row r="22" spans="2:12">
      <c r="B22" s="7" t="s">
        <v>61</v>
      </c>
      <c r="C22" s="7"/>
      <c r="D22" s="7"/>
      <c r="E22" s="7"/>
      <c r="F22" s="11" t="s">
        <v>9</v>
      </c>
      <c r="G22" s="11"/>
      <c r="H22" s="5"/>
      <c r="I22" s="17"/>
      <c r="L22" s="7" t="str">
        <f t="shared" si="1"/>
        <v>blue</v>
      </c>
    </row>
    <row r="23" spans="2:12">
      <c r="B23" s="7" t="s">
        <v>62</v>
      </c>
      <c r="C23" s="7"/>
      <c r="D23" s="7"/>
      <c r="E23" s="7"/>
      <c r="F23" s="11" t="s">
        <v>9</v>
      </c>
      <c r="G23" s="11"/>
      <c r="H23" s="5"/>
      <c r="I23" s="17"/>
      <c r="L23" s="7" t="str">
        <f t="shared" si="1"/>
        <v>w</v>
      </c>
    </row>
    <row r="24" spans="2:12">
      <c r="B24" s="7" t="s">
        <v>63</v>
      </c>
      <c r="C24" s="7"/>
      <c r="D24" s="7"/>
      <c r="E24" s="7"/>
      <c r="F24" s="11" t="s">
        <v>9</v>
      </c>
      <c r="G24" s="11"/>
      <c r="H24" s="5"/>
      <c r="I24" s="17"/>
      <c r="L24" s="7" t="str">
        <f t="shared" si="1"/>
        <v>blue</v>
      </c>
    </row>
    <row r="25" spans="2:12">
      <c r="B25" s="7" t="s">
        <v>64</v>
      </c>
      <c r="C25" s="7"/>
      <c r="D25" s="7"/>
      <c r="E25" s="7"/>
      <c r="F25" s="11" t="s">
        <v>9</v>
      </c>
      <c r="G25" s="11"/>
      <c r="H25" s="5"/>
      <c r="I25" s="17"/>
      <c r="L25" s="7" t="str">
        <f t="shared" si="1"/>
        <v>w</v>
      </c>
    </row>
    <row r="26" spans="2:12">
      <c r="B26" s="7" t="s">
        <v>65</v>
      </c>
      <c r="C26" s="7"/>
      <c r="D26" s="7"/>
      <c r="E26" s="7"/>
      <c r="F26" s="11" t="s">
        <v>9</v>
      </c>
      <c r="G26" s="11"/>
      <c r="H26" s="5"/>
      <c r="I26" s="17"/>
      <c r="L26" s="7" t="str">
        <f t="shared" si="1"/>
        <v>blue</v>
      </c>
    </row>
    <row r="27" spans="2:12">
      <c r="B27" s="7" t="s">
        <v>66</v>
      </c>
      <c r="C27" s="7"/>
      <c r="D27" s="7"/>
      <c r="E27" s="7"/>
      <c r="F27" s="11" t="s">
        <v>9</v>
      </c>
      <c r="G27" s="11"/>
      <c r="H27" s="5"/>
      <c r="I27" s="17"/>
      <c r="L27" s="7" t="str">
        <f t="shared" si="1"/>
        <v>w</v>
      </c>
    </row>
    <row r="28" spans="2:12">
      <c r="B28" s="7" t="s">
        <v>67</v>
      </c>
      <c r="C28" s="7"/>
      <c r="D28" s="7"/>
      <c r="E28" s="7"/>
      <c r="F28" s="11" t="s">
        <v>9</v>
      </c>
      <c r="G28" s="11"/>
      <c r="H28" s="5"/>
      <c r="I28" s="17"/>
      <c r="L28" s="7" t="str">
        <f t="shared" si="1"/>
        <v>blue</v>
      </c>
    </row>
    <row r="29" spans="2:12">
      <c r="B29" s="7" t="s">
        <v>68</v>
      </c>
      <c r="C29" s="7"/>
      <c r="D29" s="7"/>
      <c r="E29" s="7"/>
      <c r="F29" s="11" t="s">
        <v>9</v>
      </c>
      <c r="G29" s="11"/>
      <c r="H29" s="5"/>
      <c r="I29" s="17"/>
      <c r="L29" s="7" t="str">
        <f t="shared" si="1"/>
        <v>w</v>
      </c>
    </row>
    <row r="30" spans="2:12">
      <c r="B30" s="7" t="s">
        <v>69</v>
      </c>
      <c r="C30" s="7"/>
      <c r="D30" s="7"/>
      <c r="E30" s="7"/>
      <c r="F30" s="11" t="s">
        <v>9</v>
      </c>
      <c r="G30" s="11"/>
      <c r="H30" s="5"/>
      <c r="I30" s="17"/>
      <c r="L30" s="7" t="str">
        <f t="shared" si="1"/>
        <v>blue</v>
      </c>
    </row>
    <row r="31" spans="2:12">
      <c r="B31" s="7" t="s">
        <v>70</v>
      </c>
      <c r="C31" s="7"/>
      <c r="D31" s="7"/>
      <c r="E31" s="7"/>
      <c r="F31" s="11" t="s">
        <v>9</v>
      </c>
      <c r="G31" s="11"/>
      <c r="H31" s="5"/>
      <c r="I31" s="17"/>
      <c r="L31" s="7" t="str">
        <f t="shared" si="1"/>
        <v>w</v>
      </c>
    </row>
    <row r="32" spans="2:12">
      <c r="B32" s="7" t="s">
        <v>71</v>
      </c>
      <c r="C32" s="7"/>
      <c r="D32" s="7"/>
      <c r="E32" s="7"/>
      <c r="F32" s="11" t="s">
        <v>9</v>
      </c>
      <c r="G32" s="11"/>
      <c r="H32" s="5"/>
      <c r="I32" s="17"/>
      <c r="L32" s="7" t="str">
        <f t="shared" si="1"/>
        <v>blue</v>
      </c>
    </row>
    <row r="33" spans="2:12">
      <c r="B33" s="7" t="s">
        <v>72</v>
      </c>
      <c r="C33" s="7"/>
      <c r="D33" s="7"/>
      <c r="E33" s="7"/>
      <c r="F33" s="11" t="s">
        <v>9</v>
      </c>
      <c r="G33" s="11"/>
      <c r="H33" s="5"/>
      <c r="I33" s="17"/>
      <c r="L33" s="7" t="str">
        <f t="shared" si="1"/>
        <v>w</v>
      </c>
    </row>
    <row r="34" spans="2:12">
      <c r="B34" s="7" t="s">
        <v>73</v>
      </c>
      <c r="C34" s="7"/>
      <c r="D34" s="7"/>
      <c r="E34" s="7"/>
      <c r="F34" s="11" t="s">
        <v>9</v>
      </c>
      <c r="G34" s="11"/>
      <c r="H34" s="5"/>
      <c r="I34" s="17"/>
      <c r="L34" s="7" t="str">
        <f t="shared" ref="L34:L77" si="2">IF(B34&lt;&gt;B33,IF(L33="w","blue","w"),L33)</f>
        <v>blue</v>
      </c>
    </row>
    <row r="35" spans="2:12">
      <c r="B35" s="7" t="s">
        <v>74</v>
      </c>
      <c r="C35" s="7"/>
      <c r="D35" s="7"/>
      <c r="E35" s="7"/>
      <c r="F35" s="11" t="s">
        <v>9</v>
      </c>
      <c r="G35" s="11"/>
      <c r="H35" s="5"/>
      <c r="I35" s="17"/>
      <c r="L35" s="7" t="str">
        <f t="shared" si="2"/>
        <v>w</v>
      </c>
    </row>
    <row r="36" spans="2:12">
      <c r="B36" s="7" t="s">
        <v>75</v>
      </c>
      <c r="C36" s="7"/>
      <c r="D36" s="7"/>
      <c r="E36" s="7"/>
      <c r="F36" s="11" t="s">
        <v>9</v>
      </c>
      <c r="G36" s="11"/>
      <c r="H36" s="5"/>
      <c r="I36" s="17"/>
      <c r="L36" s="7" t="str">
        <f t="shared" si="2"/>
        <v>blue</v>
      </c>
    </row>
    <row r="37" spans="2:12">
      <c r="B37" s="7" t="s">
        <v>76</v>
      </c>
      <c r="C37" s="7"/>
      <c r="D37" s="7"/>
      <c r="E37" s="7"/>
      <c r="F37" s="11" t="s">
        <v>9</v>
      </c>
      <c r="G37" s="11"/>
      <c r="H37" s="5"/>
      <c r="I37" s="17"/>
      <c r="L37" s="7" t="str">
        <f t="shared" si="2"/>
        <v>w</v>
      </c>
    </row>
    <row r="38" spans="2:12">
      <c r="B38" s="7" t="s">
        <v>77</v>
      </c>
      <c r="C38" s="7"/>
      <c r="D38" s="7"/>
      <c r="E38" s="7"/>
      <c r="F38" s="11" t="s">
        <v>9</v>
      </c>
      <c r="G38" s="11"/>
      <c r="H38" s="5"/>
      <c r="I38" s="17"/>
      <c r="L38" s="7" t="str">
        <f t="shared" si="2"/>
        <v>blue</v>
      </c>
    </row>
    <row r="39" spans="2:12">
      <c r="B39" s="7" t="s">
        <v>78</v>
      </c>
      <c r="C39" s="7"/>
      <c r="D39" s="7"/>
      <c r="E39" s="7"/>
      <c r="F39" s="11" t="s">
        <v>9</v>
      </c>
      <c r="G39" s="11"/>
      <c r="H39" s="5"/>
      <c r="I39" s="17"/>
      <c r="L39" s="7" t="str">
        <f t="shared" si="2"/>
        <v>w</v>
      </c>
    </row>
    <row r="40" spans="2:12">
      <c r="B40" s="7" t="s">
        <v>79</v>
      </c>
      <c r="C40" s="7"/>
      <c r="D40" s="7"/>
      <c r="E40" s="7"/>
      <c r="F40" s="11" t="s">
        <v>9</v>
      </c>
      <c r="G40" s="11"/>
      <c r="H40" s="5"/>
      <c r="I40" s="17"/>
      <c r="L40" s="7" t="str">
        <f t="shared" si="2"/>
        <v>blue</v>
      </c>
    </row>
    <row r="41" spans="2:12">
      <c r="B41" s="7" t="s">
        <v>80</v>
      </c>
      <c r="C41" s="7"/>
      <c r="D41" s="7"/>
      <c r="E41" s="7"/>
      <c r="F41" s="11" t="s">
        <v>9</v>
      </c>
      <c r="G41" s="11"/>
      <c r="H41" s="5"/>
      <c r="I41" s="17"/>
      <c r="L41" s="7" t="str">
        <f t="shared" si="2"/>
        <v>w</v>
      </c>
    </row>
    <row r="42" spans="2:12">
      <c r="B42" s="7" t="s">
        <v>81</v>
      </c>
      <c r="C42" s="7"/>
      <c r="D42" s="7"/>
      <c r="E42" s="7"/>
      <c r="F42" s="11" t="s">
        <v>9</v>
      </c>
      <c r="G42" s="11"/>
      <c r="H42" s="5"/>
      <c r="I42" s="17"/>
      <c r="L42" s="7" t="str">
        <f t="shared" si="2"/>
        <v>blue</v>
      </c>
    </row>
    <row r="43" spans="2:12">
      <c r="B43" s="7" t="s">
        <v>82</v>
      </c>
      <c r="C43" s="7"/>
      <c r="D43" s="7"/>
      <c r="E43" s="7"/>
      <c r="F43" s="11" t="s">
        <v>9</v>
      </c>
      <c r="G43" s="11"/>
      <c r="H43" s="5"/>
      <c r="I43" s="17"/>
      <c r="L43" s="7" t="str">
        <f t="shared" si="2"/>
        <v>w</v>
      </c>
    </row>
    <row r="44" spans="2:12">
      <c r="B44" s="7" t="s">
        <v>83</v>
      </c>
      <c r="C44" s="7"/>
      <c r="D44" s="7"/>
      <c r="E44" s="7"/>
      <c r="F44" s="11" t="s">
        <v>9</v>
      </c>
      <c r="G44" s="11"/>
      <c r="H44" s="5"/>
      <c r="I44" s="17"/>
      <c r="L44" s="7" t="str">
        <f t="shared" si="2"/>
        <v>blue</v>
      </c>
    </row>
    <row r="45" spans="2:12">
      <c r="B45" s="7" t="s">
        <v>84</v>
      </c>
      <c r="C45" s="7"/>
      <c r="D45" s="7"/>
      <c r="E45" s="7"/>
      <c r="F45" s="11" t="s">
        <v>9</v>
      </c>
      <c r="G45" s="11"/>
      <c r="H45" s="5"/>
      <c r="I45" s="17"/>
      <c r="L45" s="7" t="str">
        <f t="shared" si="2"/>
        <v>w</v>
      </c>
    </row>
    <row r="46" spans="2:12">
      <c r="B46" s="7" t="s">
        <v>85</v>
      </c>
      <c r="C46" s="7"/>
      <c r="D46" s="7"/>
      <c r="E46" s="7"/>
      <c r="F46" s="11" t="s">
        <v>9</v>
      </c>
      <c r="G46" s="11"/>
      <c r="H46" s="5"/>
      <c r="I46" s="17"/>
      <c r="L46" s="7" t="str">
        <f t="shared" si="2"/>
        <v>blue</v>
      </c>
    </row>
    <row r="47" spans="2:12">
      <c r="B47" s="7" t="s">
        <v>86</v>
      </c>
      <c r="C47" s="7"/>
      <c r="D47" s="7"/>
      <c r="E47" s="7"/>
      <c r="F47" s="11" t="s">
        <v>9</v>
      </c>
      <c r="G47" s="11"/>
      <c r="H47" s="5"/>
      <c r="I47" s="17"/>
      <c r="L47" s="7" t="str">
        <f t="shared" si="2"/>
        <v>w</v>
      </c>
    </row>
    <row r="48" spans="2:12">
      <c r="B48" s="7" t="s">
        <v>87</v>
      </c>
      <c r="C48" s="7"/>
      <c r="D48" s="7"/>
      <c r="E48" s="7"/>
      <c r="F48" s="11" t="s">
        <v>9</v>
      </c>
      <c r="G48" s="11"/>
      <c r="H48" s="5"/>
      <c r="I48" s="17"/>
      <c r="L48" s="7" t="str">
        <f t="shared" si="2"/>
        <v>blue</v>
      </c>
    </row>
    <row r="49" spans="2:12">
      <c r="B49" s="7" t="s">
        <v>88</v>
      </c>
      <c r="C49" s="7"/>
      <c r="D49" s="7"/>
      <c r="E49" s="7"/>
      <c r="F49" s="11" t="s">
        <v>9</v>
      </c>
      <c r="G49" s="11"/>
      <c r="H49" s="5"/>
      <c r="I49" s="17"/>
      <c r="L49" s="7" t="str">
        <f t="shared" si="2"/>
        <v>w</v>
      </c>
    </row>
    <row r="50" spans="2:12">
      <c r="B50" s="7" t="s">
        <v>89</v>
      </c>
      <c r="C50" s="7"/>
      <c r="D50" s="7"/>
      <c r="E50" s="7"/>
      <c r="F50" s="11" t="s">
        <v>9</v>
      </c>
      <c r="G50" s="11"/>
      <c r="H50" s="5"/>
      <c r="I50" s="17"/>
      <c r="L50" s="7" t="str">
        <f t="shared" si="2"/>
        <v>blue</v>
      </c>
    </row>
    <row r="51" spans="2:12">
      <c r="B51" s="7" t="s">
        <v>90</v>
      </c>
      <c r="C51" s="7"/>
      <c r="D51" s="7"/>
      <c r="E51" s="7"/>
      <c r="F51" s="11" t="s">
        <v>9</v>
      </c>
      <c r="G51" s="11"/>
      <c r="H51" s="5"/>
      <c r="I51" s="17"/>
      <c r="L51" s="7" t="str">
        <f t="shared" si="2"/>
        <v>w</v>
      </c>
    </row>
    <row r="52" spans="2:12">
      <c r="B52" s="7" t="s">
        <v>91</v>
      </c>
      <c r="C52" s="7"/>
      <c r="D52" s="7"/>
      <c r="E52" s="7"/>
      <c r="F52" s="11" t="s">
        <v>9</v>
      </c>
      <c r="G52" s="11"/>
      <c r="H52" s="5"/>
      <c r="I52" s="17"/>
      <c r="L52" s="7" t="str">
        <f t="shared" si="2"/>
        <v>blue</v>
      </c>
    </row>
    <row r="53" spans="2:12">
      <c r="B53" s="7" t="s">
        <v>92</v>
      </c>
      <c r="C53" s="7"/>
      <c r="D53" s="7"/>
      <c r="E53" s="7"/>
      <c r="F53" s="11" t="s">
        <v>9</v>
      </c>
      <c r="G53" s="11"/>
      <c r="H53" s="5"/>
      <c r="I53" s="17"/>
      <c r="L53" s="7" t="str">
        <f t="shared" si="2"/>
        <v>w</v>
      </c>
    </row>
    <row r="54" spans="2:12">
      <c r="B54" s="7" t="s">
        <v>93</v>
      </c>
      <c r="C54" s="7"/>
      <c r="D54" s="7"/>
      <c r="E54" s="7"/>
      <c r="F54" s="11" t="s">
        <v>9</v>
      </c>
      <c r="G54" s="11"/>
      <c r="H54" s="5"/>
      <c r="I54" s="17"/>
      <c r="L54" s="7" t="str">
        <f t="shared" si="2"/>
        <v>blue</v>
      </c>
    </row>
    <row r="55" spans="2:12">
      <c r="B55" s="7" t="s">
        <v>94</v>
      </c>
      <c r="C55" s="7"/>
      <c r="D55" s="7"/>
      <c r="E55" s="7"/>
      <c r="F55" s="11" t="s">
        <v>9</v>
      </c>
      <c r="G55" s="11"/>
      <c r="H55" s="5"/>
      <c r="I55" s="17"/>
      <c r="L55" s="7" t="str">
        <f t="shared" si="2"/>
        <v>w</v>
      </c>
    </row>
    <row r="56" spans="2:12">
      <c r="B56" s="7" t="s">
        <v>95</v>
      </c>
      <c r="C56" s="7"/>
      <c r="D56" s="7"/>
      <c r="E56" s="7"/>
      <c r="F56" s="11" t="s">
        <v>9</v>
      </c>
      <c r="G56" s="11"/>
      <c r="H56" s="5"/>
      <c r="I56" s="17"/>
      <c r="L56" s="7" t="str">
        <f t="shared" si="2"/>
        <v>blue</v>
      </c>
    </row>
    <row r="57" spans="2:12">
      <c r="B57" s="7" t="s">
        <v>96</v>
      </c>
      <c r="C57" s="7"/>
      <c r="D57" s="7"/>
      <c r="E57" s="7"/>
      <c r="F57" s="11" t="s">
        <v>9</v>
      </c>
      <c r="G57" s="11"/>
      <c r="H57" s="5"/>
      <c r="I57" s="17"/>
      <c r="L57" s="7" t="str">
        <f t="shared" si="2"/>
        <v>w</v>
      </c>
    </row>
    <row r="58" spans="2:12">
      <c r="B58" s="7" t="s">
        <v>97</v>
      </c>
      <c r="C58" s="7"/>
      <c r="D58" s="7"/>
      <c r="E58" s="7"/>
      <c r="F58" s="11" t="s">
        <v>9</v>
      </c>
      <c r="G58" s="11"/>
      <c r="H58" s="5"/>
      <c r="I58" s="17"/>
      <c r="L58" s="7" t="str">
        <f t="shared" si="2"/>
        <v>blue</v>
      </c>
    </row>
    <row r="59" spans="2:12">
      <c r="B59" s="7" t="s">
        <v>98</v>
      </c>
      <c r="C59" s="7"/>
      <c r="D59" s="7"/>
      <c r="E59" s="7"/>
      <c r="F59" s="11" t="s">
        <v>9</v>
      </c>
      <c r="G59" s="11"/>
      <c r="H59" s="5"/>
      <c r="I59" s="17"/>
      <c r="L59" s="7" t="str">
        <f t="shared" si="2"/>
        <v>w</v>
      </c>
    </row>
    <row r="60" spans="2:12">
      <c r="B60" s="7" t="s">
        <v>99</v>
      </c>
      <c r="C60" s="7"/>
      <c r="D60" s="7"/>
      <c r="E60" s="7"/>
      <c r="F60" s="11" t="s">
        <v>9</v>
      </c>
      <c r="G60" s="11"/>
      <c r="H60" s="5"/>
      <c r="I60" s="17"/>
      <c r="L60" s="7" t="str">
        <f t="shared" si="2"/>
        <v>blue</v>
      </c>
    </row>
    <row r="61" spans="2:12">
      <c r="B61" s="7" t="s">
        <v>100</v>
      </c>
      <c r="C61" s="7"/>
      <c r="D61" s="7"/>
      <c r="E61" s="7"/>
      <c r="F61" s="11" t="s">
        <v>9</v>
      </c>
      <c r="G61" s="11"/>
      <c r="H61" s="5"/>
      <c r="I61" s="17"/>
      <c r="L61" s="7" t="str">
        <f t="shared" si="2"/>
        <v>w</v>
      </c>
    </row>
    <row r="62" spans="2:12">
      <c r="B62" s="7" t="s">
        <v>101</v>
      </c>
      <c r="C62" s="7"/>
      <c r="D62" s="7"/>
      <c r="E62" s="7"/>
      <c r="F62" s="11" t="s">
        <v>9</v>
      </c>
      <c r="G62" s="11"/>
      <c r="H62" s="5"/>
      <c r="I62" s="17"/>
      <c r="L62" s="7" t="str">
        <f t="shared" si="2"/>
        <v>blue</v>
      </c>
    </row>
    <row r="63" spans="2:12">
      <c r="B63" s="7" t="s">
        <v>102</v>
      </c>
      <c r="C63" s="7"/>
      <c r="D63" s="7"/>
      <c r="E63" s="7"/>
      <c r="F63" s="11" t="s">
        <v>9</v>
      </c>
      <c r="G63" s="11"/>
      <c r="H63" s="5"/>
      <c r="I63" s="17"/>
      <c r="L63" s="7" t="str">
        <f t="shared" si="2"/>
        <v>w</v>
      </c>
    </row>
    <row r="64" spans="2:12">
      <c r="B64" s="7" t="s">
        <v>103</v>
      </c>
      <c r="C64" s="7"/>
      <c r="D64" s="7"/>
      <c r="E64" s="7"/>
      <c r="F64" s="11" t="s">
        <v>9</v>
      </c>
      <c r="G64" s="11"/>
      <c r="H64" s="5"/>
      <c r="I64" s="17"/>
      <c r="L64" s="7" t="str">
        <f t="shared" si="2"/>
        <v>blue</v>
      </c>
    </row>
    <row r="65" spans="2:12">
      <c r="B65" s="7" t="s">
        <v>104</v>
      </c>
      <c r="C65" s="7"/>
      <c r="D65" s="7"/>
      <c r="E65" s="7"/>
      <c r="F65" s="11" t="s">
        <v>9</v>
      </c>
      <c r="G65" s="11"/>
      <c r="H65" s="5"/>
      <c r="I65" s="17"/>
      <c r="L65" s="7" t="str">
        <f t="shared" si="2"/>
        <v>w</v>
      </c>
    </row>
    <row r="66" spans="2:12">
      <c r="B66" s="7" t="s">
        <v>105</v>
      </c>
      <c r="C66" s="7"/>
      <c r="D66" s="7"/>
      <c r="E66" s="7"/>
      <c r="F66" s="11" t="s">
        <v>9</v>
      </c>
      <c r="G66" s="11"/>
      <c r="H66" s="5"/>
      <c r="I66" s="17"/>
      <c r="L66" s="7" t="str">
        <f t="shared" si="2"/>
        <v>blue</v>
      </c>
    </row>
    <row r="67" spans="2:12">
      <c r="B67" s="7" t="s">
        <v>106</v>
      </c>
      <c r="C67" s="7"/>
      <c r="D67" s="7"/>
      <c r="E67" s="7"/>
      <c r="F67" s="11" t="s">
        <v>9</v>
      </c>
      <c r="G67" s="11"/>
      <c r="H67" s="5"/>
      <c r="I67" s="17"/>
      <c r="L67" s="7" t="str">
        <f t="shared" si="2"/>
        <v>w</v>
      </c>
    </row>
    <row r="68" spans="2:12">
      <c r="B68" s="7" t="s">
        <v>107</v>
      </c>
      <c r="C68" s="7"/>
      <c r="D68" s="7"/>
      <c r="E68" s="7"/>
      <c r="F68" s="11" t="s">
        <v>9</v>
      </c>
      <c r="G68" s="11"/>
      <c r="H68" s="5"/>
      <c r="I68" s="17"/>
      <c r="L68" s="7" t="str">
        <f t="shared" si="2"/>
        <v>blue</v>
      </c>
    </row>
    <row r="69" spans="2:12">
      <c r="B69" s="7" t="s">
        <v>108</v>
      </c>
      <c r="C69" s="7"/>
      <c r="D69" s="7"/>
      <c r="E69" s="7"/>
      <c r="F69" s="11" t="s">
        <v>9</v>
      </c>
      <c r="G69" s="11"/>
      <c r="H69" s="5"/>
      <c r="I69" s="17"/>
      <c r="L69" s="7" t="str">
        <f t="shared" si="2"/>
        <v>w</v>
      </c>
    </row>
    <row r="70" spans="2:12">
      <c r="B70" s="7" t="s">
        <v>109</v>
      </c>
      <c r="C70" s="7"/>
      <c r="D70" s="7"/>
      <c r="E70" s="7"/>
      <c r="F70" s="11" t="s">
        <v>9</v>
      </c>
      <c r="G70" s="11"/>
      <c r="H70" s="5"/>
      <c r="I70" s="17"/>
      <c r="L70" s="7" t="str">
        <f t="shared" si="2"/>
        <v>blue</v>
      </c>
    </row>
    <row r="71" spans="2:12">
      <c r="B71" s="7" t="s">
        <v>110</v>
      </c>
      <c r="C71" s="7"/>
      <c r="D71" s="7"/>
      <c r="E71" s="7"/>
      <c r="F71" s="11" t="s">
        <v>9</v>
      </c>
      <c r="G71" s="11"/>
      <c r="H71" s="5"/>
      <c r="I71" s="17"/>
      <c r="L71" s="7" t="str">
        <f t="shared" si="2"/>
        <v>w</v>
      </c>
    </row>
    <row r="72" spans="2:12">
      <c r="B72" s="7" t="s">
        <v>111</v>
      </c>
      <c r="C72" s="7"/>
      <c r="D72" s="7"/>
      <c r="E72" s="7"/>
      <c r="F72" s="11" t="s">
        <v>9</v>
      </c>
      <c r="G72" s="11"/>
      <c r="H72" s="5"/>
      <c r="I72" s="17"/>
      <c r="L72" s="7" t="str">
        <f t="shared" si="2"/>
        <v>blue</v>
      </c>
    </row>
    <row r="73" spans="2:12">
      <c r="B73" s="7" t="s">
        <v>112</v>
      </c>
      <c r="C73" s="7"/>
      <c r="D73" s="7"/>
      <c r="E73" s="7"/>
      <c r="F73" s="11" t="s">
        <v>9</v>
      </c>
      <c r="G73" s="11"/>
      <c r="H73" s="5"/>
      <c r="I73" s="17"/>
      <c r="L73" s="7" t="str">
        <f t="shared" si="2"/>
        <v>w</v>
      </c>
    </row>
    <row r="74" spans="2:12">
      <c r="B74" s="7" t="s">
        <v>113</v>
      </c>
      <c r="C74" s="7"/>
      <c r="D74" s="7"/>
      <c r="E74" s="7"/>
      <c r="F74" s="11" t="s">
        <v>9</v>
      </c>
      <c r="G74" s="11"/>
      <c r="H74" s="5"/>
      <c r="I74" s="17"/>
      <c r="L74" s="7" t="str">
        <f t="shared" si="2"/>
        <v>blue</v>
      </c>
    </row>
    <row r="75" spans="2:12">
      <c r="B75" s="7" t="s">
        <v>114</v>
      </c>
      <c r="C75" s="7"/>
      <c r="D75" s="7"/>
      <c r="E75" s="7"/>
      <c r="F75" s="11" t="s">
        <v>9</v>
      </c>
      <c r="G75" s="11"/>
      <c r="H75" s="5"/>
      <c r="I75" s="17"/>
      <c r="L75" s="7" t="str">
        <f t="shared" si="2"/>
        <v>w</v>
      </c>
    </row>
    <row r="76" spans="2:12">
      <c r="B76" s="7" t="s">
        <v>115</v>
      </c>
      <c r="C76" s="7"/>
      <c r="D76" s="7"/>
      <c r="E76" s="7"/>
      <c r="F76" s="11" t="s">
        <v>9</v>
      </c>
      <c r="G76" s="11"/>
      <c r="H76" s="5"/>
      <c r="I76" s="17"/>
      <c r="L76" s="7" t="str">
        <f t="shared" si="2"/>
        <v>blue</v>
      </c>
    </row>
    <row r="77" spans="2:12">
      <c r="B77" s="7" t="s">
        <v>116</v>
      </c>
      <c r="C77" s="7"/>
      <c r="D77" s="7"/>
      <c r="E77" s="7"/>
      <c r="F77" s="11" t="s">
        <v>9</v>
      </c>
      <c r="G77" s="11"/>
      <c r="H77" s="5"/>
      <c r="I77" s="17"/>
      <c r="L77" s="7" t="str">
        <f t="shared" si="2"/>
        <v>w</v>
      </c>
    </row>
  </sheetData>
  <phoneticPr fontId="1"/>
  <conditionalFormatting sqref="B5:I77">
    <cfRule type="expression" dxfId="0" priority="7">
      <formula>IF($L$4="on",$L5="blue",)</formula>
    </cfRule>
  </conditionalFormatting>
  <dataValidations count="2">
    <dataValidation type="list" allowBlank="1" showInputMessage="1" showErrorMessage="1" sqref="L4" xr:uid="{D3EAC9A5-2033-4315-B166-B4D936A915F7}">
      <formula1>"on,off"</formula1>
    </dataValidation>
    <dataValidation type="list" allowBlank="1" showInputMessage="1" showErrorMessage="1" sqref="L5" xr:uid="{78ABA01F-9921-471B-8535-2528680C8F46}">
      <formula1>"blue,w"</formula1>
    </dataValidation>
  </dataValidations>
  <pageMargins left="0.70866141732283472" right="0.70866141732283472" top="0.74803149606299213" bottom="0.74803149606299213" header="0.31496062992125984" footer="0.31496062992125984"/>
  <pageSetup paperSize="9"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AE4FA-F31F-4953-BD69-CC6C56FAFC86}">
  <sheetPr codeName="Sheet4"/>
  <dimension ref="B2:D10"/>
  <sheetViews>
    <sheetView workbookViewId="0">
      <selection activeCell="C16" sqref="C16"/>
    </sheetView>
  </sheetViews>
  <sheetFormatPr defaultRowHeight="18"/>
  <cols>
    <col min="2" max="2" width="7.69921875" style="9" bestFit="1" customWidth="1"/>
    <col min="3" max="3" width="61" style="39" customWidth="1"/>
    <col min="4" max="4" width="17.5" style="9" bestFit="1" customWidth="1"/>
  </cols>
  <sheetData>
    <row r="2" spans="2:4" ht="37.799999999999997" customHeight="1">
      <c r="B2" s="42" t="s">
        <v>135</v>
      </c>
      <c r="C2" s="41"/>
      <c r="D2" s="41"/>
    </row>
    <row r="3" spans="2:4">
      <c r="B3" s="40"/>
    </row>
    <row r="5" spans="2:4" ht="36">
      <c r="B5" s="13" t="s">
        <v>15</v>
      </c>
      <c r="C5" s="38" t="s">
        <v>120</v>
      </c>
      <c r="D5" s="36" t="s">
        <v>121</v>
      </c>
    </row>
    <row r="6" spans="2:4">
      <c r="B6" s="7" t="s">
        <v>119</v>
      </c>
      <c r="C6" s="22" t="s">
        <v>122</v>
      </c>
      <c r="D6" s="37" t="s">
        <v>123</v>
      </c>
    </row>
    <row r="7" spans="2:4">
      <c r="B7" s="7" t="s">
        <v>124</v>
      </c>
      <c r="C7" s="22" t="s">
        <v>125</v>
      </c>
      <c r="D7" s="37" t="s">
        <v>126</v>
      </c>
    </row>
    <row r="8" spans="2:4" ht="54">
      <c r="B8" s="7" t="s">
        <v>127</v>
      </c>
      <c r="C8" s="22" t="s">
        <v>133</v>
      </c>
      <c r="D8" s="37" t="s">
        <v>128</v>
      </c>
    </row>
    <row r="9" spans="2:4" ht="54">
      <c r="B9" s="7" t="s">
        <v>129</v>
      </c>
      <c r="C9" s="22" t="s">
        <v>134</v>
      </c>
      <c r="D9" s="37" t="s">
        <v>130</v>
      </c>
    </row>
    <row r="10" spans="2:4">
      <c r="B10" s="7" t="s">
        <v>131</v>
      </c>
      <c r="C10" s="22" t="s">
        <v>132</v>
      </c>
      <c r="D10" s="37" t="s">
        <v>130</v>
      </c>
    </row>
  </sheetData>
  <mergeCells count="1">
    <mergeCell ref="B2:D2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24C9D-4ED2-4901-9514-721C0E91170C}">
  <sheetPr codeName="Sheet5"/>
  <dimension ref="A1"/>
  <sheetViews>
    <sheetView workbookViewId="0">
      <selection activeCell="D25" sqref="D25"/>
    </sheetView>
  </sheetViews>
  <sheetFormatPr defaultRowHeight="18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V G U G V 5 t u 0 T K l A A A A 9 g A A A B I A H A B D b 2 5 m a W c v U G F j a 2 F n Z S 5 4 b W w g o h g A K K A U A A A A A A A A A A A A A A A A A A A A A A A A A A A A h Y + 9 D o I w G E V f h X S n P 8 i g 5 K M M b k Y S E h P j 2 t Q K V S i G F s u 7 O f h I v o I Y R d 0 c 7 7 l n u P d + v U E 2 N H V w U Z 3 V r U k R w x Q F y s h 2 r 0 2 Z o t 4 d w j n K O B R C n k S p g l E 2 N h n s P k W V c + e E E O 8 9 9 j P c d i W J K G V k l 6 8 3 s l K N Q B 9 Z / 5 d D b a w T R i r E Y f s a w y P M 2 A L H N M Y U y A Q h 1 + Y r R O P e Z / s D Y d n X r u 8 U P 4 p w V Q C Z I p D 3 B / 4 A U E s D B B Q A A g A I A F R l B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Z Q Z X K I p H u A 4 A A A A R A A A A E w A c A E Z v c m 1 1 b G F z L 1 N l Y 3 R p b 2 4 x L m 0 g o h g A K K A U A A A A A A A A A A A A A A A A A A A A A A A A A A A A K 0 5 N L s n M z 1 M I h t C G 1 g B Q S w E C L Q A U A A I A C A B U Z Q Z X m 2 7 R M q U A A A D 2 A A A A E g A A A A A A A A A A A A A A A A A A A A A A Q 2 9 u Z m l n L 1 B h Y 2 t h Z 2 U u e G 1 s U E s B A i 0 A F A A C A A g A V G U G V w / K 6 a u k A A A A 6 Q A A A B M A A A A A A A A A A A A A A A A A 8 Q A A A F t D b 2 5 0 Z W 5 0 X 1 R 5 c G V z X S 5 4 b W x Q S w E C L Q A U A A I A C A B U Z Q Z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9 / Z x u D L x 5 E C v o b N l 7 I W u F w A A A A A C A A A A A A A Q Z g A A A A E A A C A A A A D L P l L r 5 A O e X + f 6 0 v 8 1 A W R 5 j i L K P h z v 1 s U B 5 I k c 2 V V c r w A A A A A O g A A A A A I A A C A A A A D h M I d J G P o h B r / y E g G Z 7 L H h 2 T w u 5 3 a w T x 9 H E l f R c b / 2 K l A A A A A s K b B q X J F V 8 p C b / I b h 6 Z 7 Z 5 + u s n 3 p r 7 X W h c a E s / E 1 W g x p 2 k i b N d J 4 R N U P N 6 z l g A 9 v a s r j s x l S s / K t G J k a g a P h / r R F x s 8 0 v 2 A R G 8 4 E R p v q g e 0 A A A A C N G 2 k e e t N 9 V 4 7 h S B O p w q A d n Z q B F 4 j A r L s Q k E k 7 D K M x r S f i 9 a 7 l d 1 J P Y 9 L e E M / m r q z g D q q o V 4 u / h B C d h a t m J r c d < / D a t a M a s h u p > 
</file>

<file path=customXml/itemProps1.xml><?xml version="1.0" encoding="utf-8"?>
<ds:datastoreItem xmlns:ds="http://schemas.openxmlformats.org/officeDocument/2006/customXml" ds:itemID="{D58D741B-66D1-492A-A175-40DDCD32EE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map(kByte)</vt:lpstr>
      <vt:lpstr>map(Byte)</vt:lpstr>
      <vt:lpstr>Register</vt:lpstr>
      <vt:lpstr>Access Type</vt:lpstr>
      <vt:lpstr>Sheet3</vt:lpstr>
      <vt:lpstr>'map(Byte)'!Print_Area</vt:lpstr>
      <vt:lpstr>'map(kByte)'!Print_Area</vt:lpstr>
      <vt:lpstr>Register!Print_Area</vt:lpstr>
      <vt:lpstr>Register!Print_Titles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山沢裕紀</dc:creator>
  <cp:lastModifiedBy>山沢裕紀</cp:lastModifiedBy>
  <cp:lastPrinted>2023-08-06T07:07:28Z</cp:lastPrinted>
  <dcterms:created xsi:type="dcterms:W3CDTF">2015-06-05T18:19:34Z</dcterms:created>
  <dcterms:modified xsi:type="dcterms:W3CDTF">2023-08-06T12:33:39Z</dcterms:modified>
</cp:coreProperties>
</file>