
<file path=[Content_Types].xml><?xml version="1.0" encoding="utf-8"?>
<Types xmlns="http://schemas.openxmlformats.org/package/2006/content-types">
  <Default Extension="bin" ContentType="application/vnd.ms-office.vbaProject"/>
  <Default Extension="jpeg" ContentType="image/jpeg"/>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a66/git/kk2023_05/"/>
    </mc:Choice>
  </mc:AlternateContent>
  <xr:revisionPtr revIDLastSave="0" documentId="13_ncr:1_{49DD8370-059D-3642-A48A-A48323760FD6}" xr6:coauthVersionLast="47" xr6:coauthVersionMax="47" xr10:uidLastSave="{00000000-0000-0000-0000-000000000000}"/>
  <bookViews>
    <workbookView xWindow="16080" yWindow="500" windowWidth="33860" windowHeight="19760" activeTab="2" xr2:uid="{8F87AEDE-0346-CF48-BDC8-3F350B77B479}"/>
  </bookViews>
  <sheets>
    <sheet name="ブログ記事一覧" sheetId="6" r:id="rId1"/>
    <sheet name="給油所" sheetId="9" r:id="rId2"/>
    <sheet name="給油領収書" sheetId="8" r:id="rId3"/>
    <sheet name="業務日報" sheetId="1" r:id="rId4"/>
    <sheet name="Sheet1" sheetId="7" r:id="rId5"/>
    <sheet name="業務日報・運行名" sheetId="2" r:id="rId6"/>
    <sheet name="運行名" sheetId="3" r:id="rId7"/>
    <sheet name="資料名" sheetId="5" r:id="rId8"/>
    <sheet name="Sheet4" sheetId="4" r:id="rId9"/>
    <sheet name="Sheet5" sheetId="10" r:id="rId10"/>
  </sheets>
  <definedNames>
    <definedName name="_xlnm.Print_Area" localSheetId="3">業務日報!$A$1:$E$185</definedName>
    <definedName name="_xlnm.Print_Area" localSheetId="5">業務日報・運行名!$A$1:$E$185</definedName>
    <definedName name="運行名リスト">運行名!$B$2:$B$64</definedName>
    <definedName name="給油所一覧">給油所!$B$10:$B$23</definedName>
    <definedName name="資料名リスト">資料名!$B$2:$C$4</definedName>
  </definedNames>
  <calcPr calcId="191029" iterateDelta="1E-4"/>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0" l="1"/>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2" i="10"/>
  <c r="B1" i="10"/>
  <c r="S3" i="8"/>
  <c r="AI3" i="8"/>
  <c r="AG3" i="8"/>
  <c r="AE3" i="8"/>
  <c r="AC3" i="8"/>
  <c r="AB3" i="8"/>
  <c r="Z3" i="8"/>
  <c r="Y3" i="8"/>
  <c r="V3" i="8"/>
  <c r="T3" i="8"/>
  <c r="R3" i="8"/>
  <c r="Q3" i="8"/>
  <c r="P3" i="8"/>
  <c r="O3" i="8"/>
  <c r="N3" i="8"/>
  <c r="M3" i="8"/>
  <c r="K3" i="8"/>
  <c r="I3" i="8"/>
</calcChain>
</file>

<file path=xl/sharedStrings.xml><?xml version="1.0" encoding="utf-8"?>
<sst xmlns="http://schemas.openxmlformats.org/spreadsheetml/2006/main" count="859" uniqueCount="449">
  <si>
    <t>ミール移動</t>
    <phoneticPr fontId="4"/>
  </si>
  <si>
    <r>
      <rPr>
        <b/>
        <sz val="11"/>
        <color theme="8"/>
        <rFont val="Calibri"/>
        <family val="2"/>
        <charset val="1"/>
      </rPr>
      <t>業務日報</t>
    </r>
    <rPh sb="0" eb="4">
      <t>ギョウ</t>
    </rPh>
    <phoneticPr fontId="4"/>
  </si>
  <si>
    <t>金沢（日通白菊倉庫）（積みおき）</t>
    <rPh sb="0" eb="2">
      <t xml:space="preserve">カナザワ </t>
    </rPh>
    <rPh sb="3" eb="5">
      <t xml:space="preserve">ニッッツウ </t>
    </rPh>
    <rPh sb="5" eb="9">
      <t xml:space="preserve">シラギクソウコ </t>
    </rPh>
    <rPh sb="11" eb="12">
      <t xml:space="preserve">（ツミオキ </t>
    </rPh>
    <phoneticPr fontId="4"/>
  </si>
  <si>
    <t>カード26800円</t>
    <phoneticPr fontId="4"/>
  </si>
  <si>
    <t>神奈川県厚木市</t>
    <rPh sb="0" eb="4">
      <t xml:space="preserve">カナガワケン </t>
    </rPh>
    <rPh sb="4" eb="7">
      <t xml:space="preserve">アツギシ </t>
    </rPh>
    <phoneticPr fontId="4"/>
  </si>
  <si>
    <r>
      <rPr>
        <sz val="11"/>
        <color rgb="FF000000"/>
        <rFont val="Calibri"/>
        <family val="2"/>
      </rPr>
      <t>東京晴海</t>
    </r>
    <r>
      <rPr>
        <sz val="9"/>
        <color theme="1"/>
        <rFont val="游ゴシック"/>
        <family val="2"/>
        <charset val="128"/>
        <scheme val="minor"/>
      </rPr>
      <t>（バナナ）</t>
    </r>
    <rPh sb="0" eb="2">
      <t xml:space="preserve">トウキョウ </t>
    </rPh>
    <rPh sb="2" eb="4">
      <t xml:space="preserve">ハルミ </t>
    </rPh>
    <phoneticPr fontId="4"/>
  </si>
  <si>
    <t>金沢</t>
    <rPh sb="0" eb="2">
      <t xml:space="preserve">カナザワ </t>
    </rPh>
    <phoneticPr fontId="4"/>
  </si>
  <si>
    <t>松任</t>
    <rPh sb="0" eb="2">
      <t xml:space="preserve">マットウ </t>
    </rPh>
    <phoneticPr fontId="4"/>
  </si>
  <si>
    <t>日通陸運
山三青果
34200円</t>
    <rPh sb="0" eb="2">
      <t xml:space="preserve">ニッツウ </t>
    </rPh>
    <rPh sb="2" eb="4">
      <t xml:space="preserve">リクウン </t>
    </rPh>
    <rPh sb="4" eb="8">
      <t>ヤマサン</t>
    </rPh>
    <phoneticPr fontId="4"/>
  </si>
  <si>
    <t>福島県白河市</t>
    <rPh sb="0" eb="3">
      <t xml:space="preserve">フクシマケン </t>
    </rPh>
    <rPh sb="3" eb="6">
      <t xml:space="preserve">シラカワシ </t>
    </rPh>
    <phoneticPr fontId="4"/>
  </si>
  <si>
    <t>古河・上尾</t>
    <rPh sb="0" eb="2">
      <t xml:space="preserve">コガ </t>
    </rPh>
    <rPh sb="3" eb="5">
      <t xml:space="preserve">アゲオ </t>
    </rPh>
    <phoneticPr fontId="4"/>
  </si>
  <si>
    <t>高岡・福井</t>
    <rPh sb="0" eb="2">
      <t xml:space="preserve">タカオカ </t>
    </rPh>
    <rPh sb="3" eb="5">
      <t xml:space="preserve">フクイ </t>
    </rPh>
    <phoneticPr fontId="4"/>
  </si>
  <si>
    <t>石川丸果
石川丸果
カード29450円　現金3600円</t>
    <rPh sb="0" eb="4">
      <t xml:space="preserve">マルカ </t>
    </rPh>
    <rPh sb="5" eb="9">
      <t xml:space="preserve">マルカ </t>
    </rPh>
    <rPh sb="20" eb="22">
      <t xml:space="preserve">ゲンキン </t>
    </rPh>
    <phoneticPr fontId="4"/>
  </si>
  <si>
    <t>東京</t>
    <rPh sb="0" eb="2">
      <t xml:space="preserve">トウキョウ </t>
    </rPh>
    <phoneticPr fontId="4"/>
  </si>
  <si>
    <t>加賀市大聖寺</t>
    <rPh sb="0" eb="3">
      <t xml:space="preserve">カガシ </t>
    </rPh>
    <rPh sb="3" eb="6">
      <t xml:space="preserve">ダイショウジ </t>
    </rPh>
    <phoneticPr fontId="4"/>
  </si>
  <si>
    <t>協共
山三青果
カード18900円</t>
    <rPh sb="0" eb="2">
      <t xml:space="preserve">キョウトモ </t>
    </rPh>
    <rPh sb="3" eb="7">
      <t xml:space="preserve">ヤマサン </t>
    </rPh>
    <rPh sb="16" eb="17">
      <t xml:space="preserve">エン </t>
    </rPh>
    <phoneticPr fontId="4"/>
  </si>
  <si>
    <r>
      <rPr>
        <sz val="11"/>
        <color theme="5" tint="0.39997558519241921"/>
        <rFont val="Calibri"/>
        <family val="2"/>
        <charset val="1"/>
      </rPr>
      <t>栃木県宇都宮市</t>
    </r>
    <rPh sb="0" eb="3">
      <t xml:space="preserve">トチギケン </t>
    </rPh>
    <rPh sb="3" eb="7">
      <t xml:space="preserve">ウツノミヤシ </t>
    </rPh>
    <phoneticPr fontId="4"/>
  </si>
  <si>
    <t>古河</t>
    <rPh sb="0" eb="2">
      <t xml:space="preserve">コガ </t>
    </rPh>
    <phoneticPr fontId="4"/>
  </si>
  <si>
    <t>富山・高岡</t>
    <rPh sb="0" eb="2">
      <t xml:space="preserve">トヤマ </t>
    </rPh>
    <rPh sb="3" eb="5">
      <t xml:space="preserve">タカオカ </t>
    </rPh>
    <phoneticPr fontId="4"/>
  </si>
  <si>
    <t>金沢〜福井</t>
    <rPh sb="0" eb="1">
      <t xml:space="preserve">カナザワ </t>
    </rPh>
    <rPh sb="3" eb="5">
      <t xml:space="preserve">フクイ </t>
    </rPh>
    <phoneticPr fontId="4"/>
  </si>
  <si>
    <t>日通高柳　木わく</t>
    <rPh sb="0" eb="2">
      <t xml:space="preserve">ニッツウ </t>
    </rPh>
    <rPh sb="2" eb="4">
      <t xml:space="preserve">タカヤナギ </t>
    </rPh>
    <phoneticPr fontId="4"/>
  </si>
  <si>
    <t>松任（兵器）</t>
    <rPh sb="0" eb="2">
      <t xml:space="preserve">マットウ </t>
    </rPh>
    <rPh sb="3" eb="5">
      <t xml:space="preserve">ヘイキ </t>
    </rPh>
    <phoneticPr fontId="4"/>
  </si>
  <si>
    <t>日通
山三青果
カード18300円</t>
    <rPh sb="0" eb="2">
      <t xml:space="preserve">ニッツウ </t>
    </rPh>
    <rPh sb="3" eb="7">
      <t>ヤマサ</t>
    </rPh>
    <phoneticPr fontId="4"/>
  </si>
  <si>
    <t>群馬県吉井町</t>
    <rPh sb="0" eb="3">
      <t xml:space="preserve">グンマケン </t>
    </rPh>
    <rPh sb="3" eb="6">
      <t xml:space="preserve">ヨシイマチ </t>
    </rPh>
    <phoneticPr fontId="4"/>
  </si>
  <si>
    <t>古河</t>
    <rPh sb="0" eb="1">
      <t xml:space="preserve">コガ </t>
    </rPh>
    <phoneticPr fontId="4"/>
  </si>
  <si>
    <t>柿良　山三青果
カード33250円　現金2400円</t>
    <rPh sb="0" eb="1">
      <t xml:space="preserve">カキ </t>
    </rPh>
    <rPh sb="1" eb="2">
      <t xml:space="preserve">ヨシ </t>
    </rPh>
    <rPh sb="3" eb="7">
      <t>ヤマサ</t>
    </rPh>
    <rPh sb="18" eb="20">
      <t xml:space="preserve">ゲンキン </t>
    </rPh>
    <phoneticPr fontId="4"/>
  </si>
  <si>
    <r>
      <rPr>
        <sz val="11"/>
        <color rgb="FF000000"/>
        <rFont val="Calibri"/>
        <family val="2"/>
      </rPr>
      <t>富山・高岡</t>
    </r>
    <r>
      <rPr>
        <sz val="9"/>
        <color theme="1"/>
        <rFont val="游ゴシック"/>
        <family val="2"/>
        <charset val="128"/>
        <scheme val="minor"/>
      </rPr>
      <t>・福井</t>
    </r>
    <rPh sb="0" eb="2">
      <t xml:space="preserve">トヤマ </t>
    </rPh>
    <rPh sb="3" eb="5">
      <t xml:space="preserve">タカオカ </t>
    </rPh>
    <rPh sb="6" eb="8">
      <t xml:space="preserve">フクイ </t>
    </rPh>
    <phoneticPr fontId="4"/>
  </si>
  <si>
    <t>金沢（馬鈴薯）</t>
    <rPh sb="0" eb="2">
      <t xml:space="preserve">カナザワ </t>
    </rPh>
    <rPh sb="3" eb="6">
      <t xml:space="preserve">バレイショ </t>
    </rPh>
    <phoneticPr fontId="4"/>
  </si>
  <si>
    <t>柿良青果
山三青果
カード41250円　現金4400円</t>
    <rPh sb="0" eb="2">
      <t xml:space="preserve">カキヨシ </t>
    </rPh>
    <rPh sb="2" eb="4">
      <t xml:space="preserve">セイカ </t>
    </rPh>
    <rPh sb="5" eb="9">
      <t>ヤマ</t>
    </rPh>
    <rPh sb="18" eb="20">
      <t xml:space="preserve">ゲンキン </t>
    </rPh>
    <phoneticPr fontId="4"/>
  </si>
  <si>
    <t>大阪</t>
    <rPh sb="0" eb="2">
      <t xml:space="preserve">オオサカ </t>
    </rPh>
    <phoneticPr fontId="4"/>
  </si>
  <si>
    <r>
      <rPr>
        <sz val="11"/>
        <color rgb="FF000000"/>
        <rFont val="Calibri"/>
        <family val="2"/>
      </rPr>
      <t>東京有明</t>
    </r>
    <r>
      <rPr>
        <sz val="9"/>
        <color theme="1"/>
        <rFont val="游ゴシック"/>
        <family val="2"/>
        <charset val="128"/>
        <scheme val="minor"/>
      </rPr>
      <t>（オレンジ、バナナ、レモン）</t>
    </r>
    <rPh sb="0" eb="2">
      <t xml:space="preserve">トウキョウ </t>
    </rPh>
    <rPh sb="2" eb="4">
      <t xml:space="preserve">アリアケ </t>
    </rPh>
    <phoneticPr fontId="4"/>
  </si>
  <si>
    <t>群馬県吉井町</t>
    <rPh sb="0" eb="6">
      <t>グンマ</t>
    </rPh>
    <phoneticPr fontId="4"/>
  </si>
  <si>
    <t>日通陸運　山三青果
カード23450円</t>
    <rPh sb="0" eb="4">
      <t>ニッツウリク</t>
    </rPh>
    <rPh sb="5" eb="9">
      <t>ヤマ</t>
    </rPh>
    <phoneticPr fontId="4"/>
  </si>
  <si>
    <t>松任（ロケット）（積みおき）</t>
    <rPh sb="0" eb="2">
      <t xml:space="preserve">マットウ </t>
    </rPh>
    <phoneticPr fontId="4"/>
  </si>
  <si>
    <t>日通陸運
山三青果
カード26000円</t>
    <rPh sb="0" eb="4">
      <t>ニ</t>
    </rPh>
    <rPh sb="5" eb="9">
      <t>ヤマ</t>
    </rPh>
    <rPh sb="16" eb="17">
      <t xml:space="preserve">エン </t>
    </rPh>
    <phoneticPr fontId="4"/>
  </si>
  <si>
    <t>茨城県土浦市</t>
    <rPh sb="0" eb="3">
      <t>イバラ</t>
    </rPh>
    <rPh sb="3" eb="6">
      <t xml:space="preserve">ツチウラシ </t>
    </rPh>
    <phoneticPr fontId="4"/>
  </si>
  <si>
    <t>金沢（馬鈴薯）</t>
    <rPh sb="0" eb="1">
      <t xml:space="preserve">カナザワ </t>
    </rPh>
    <phoneticPr fontId="4"/>
  </si>
  <si>
    <r>
      <rPr>
        <sz val="11"/>
        <color rgb="FF000000"/>
        <rFont val="Calibri"/>
        <family val="2"/>
      </rPr>
      <t>大阪</t>
    </r>
    <r>
      <rPr>
        <sz val="9"/>
        <color theme="1"/>
        <rFont val="游ゴシック"/>
        <family val="2"/>
        <charset val="128"/>
        <scheme val="minor"/>
      </rPr>
      <t>　　　　　　　　　　　　　金沢</t>
    </r>
    <rPh sb="0" eb="1">
      <t xml:space="preserve">オオサカ </t>
    </rPh>
    <rPh sb="15" eb="17">
      <t xml:space="preserve">カナザワ </t>
    </rPh>
    <phoneticPr fontId="4"/>
  </si>
  <si>
    <t>カード18500円　現金2000円</t>
    <rPh sb="10" eb="12">
      <t xml:space="preserve">ゲンキン </t>
    </rPh>
    <phoneticPr fontId="4"/>
  </si>
  <si>
    <t>　浜松（マイドルセブン・フィルター）</t>
    <rPh sb="1" eb="3">
      <t xml:space="preserve">ハママツ </t>
    </rPh>
    <phoneticPr fontId="4"/>
  </si>
  <si>
    <t>浜松（マイルドセブン・外箱）</t>
    <rPh sb="0" eb="2">
      <t xml:space="preserve">ハママツ </t>
    </rPh>
    <rPh sb="11" eb="13">
      <t xml:space="preserve">ソトバコ </t>
    </rPh>
    <phoneticPr fontId="4"/>
  </si>
  <si>
    <t>カード20700円</t>
    <phoneticPr fontId="4"/>
  </si>
  <si>
    <t>金沢（馬鈴薯・玉ねぎ）</t>
    <rPh sb="0" eb="2">
      <t xml:space="preserve">カナザワ </t>
    </rPh>
    <rPh sb="3" eb="6">
      <t xml:space="preserve">バレイショ </t>
    </rPh>
    <rPh sb="7" eb="8">
      <t xml:space="preserve">タマネギ </t>
    </rPh>
    <phoneticPr fontId="4"/>
  </si>
  <si>
    <t>金沢</t>
    <rPh sb="0" eb="1">
      <t xml:space="preserve">カナザワ </t>
    </rPh>
    <phoneticPr fontId="4"/>
  </si>
  <si>
    <t>岐阜</t>
    <rPh sb="0" eb="2">
      <t xml:space="preserve">ギフ </t>
    </rPh>
    <phoneticPr fontId="4"/>
  </si>
  <si>
    <t>カード18500円　現金2000円</t>
    <rPh sb="8" eb="9">
      <t xml:space="preserve">エン </t>
    </rPh>
    <rPh sb="10" eb="12">
      <t xml:space="preserve">ゲンキン </t>
    </rPh>
    <phoneticPr fontId="4"/>
  </si>
  <si>
    <r>
      <rPr>
        <sz val="11"/>
        <color rgb="FF000000"/>
        <rFont val="Calibri"/>
        <family val="2"/>
      </rPr>
      <t>泉北</t>
    </r>
    <r>
      <rPr>
        <sz val="9"/>
        <color theme="1"/>
        <rFont val="游ゴシック"/>
        <family val="2"/>
        <charset val="128"/>
        <scheme val="minor"/>
      </rPr>
      <t>（キウィ）</t>
    </r>
    <rPh sb="0" eb="2">
      <t xml:space="preserve">センボク </t>
    </rPh>
    <phoneticPr fontId="4"/>
  </si>
  <si>
    <t>金沢（馬鈴薯）</t>
    <rPh sb="0" eb="1">
      <t xml:space="preserve">カナザワ </t>
    </rPh>
    <rPh sb="2" eb="3">
      <t>（</t>
    </rPh>
    <rPh sb="3" eb="4">
      <t>バレ</t>
    </rPh>
    <phoneticPr fontId="4"/>
  </si>
  <si>
    <t>大阪</t>
    <rPh sb="0" eb="1">
      <t xml:space="preserve">オオサカ </t>
    </rPh>
    <phoneticPr fontId="4"/>
  </si>
  <si>
    <t>金沢（馬鈴薯）（積みおき）</t>
    <rPh sb="0" eb="2">
      <t xml:space="preserve">カナザワ </t>
    </rPh>
    <rPh sb="8" eb="9">
      <t xml:space="preserve">ツミオキ </t>
    </rPh>
    <phoneticPr fontId="4"/>
  </si>
  <si>
    <t>カード29300円　現金3600円</t>
    <rPh sb="10" eb="12">
      <t xml:space="preserve">ゲンキン </t>
    </rPh>
    <phoneticPr fontId="4"/>
  </si>
  <si>
    <t>東京（馬鈴薯）</t>
    <rPh sb="0" eb="2">
      <t xml:space="preserve">トウキョウ </t>
    </rPh>
    <rPh sb="3" eb="6">
      <t>バレ</t>
    </rPh>
    <phoneticPr fontId="4"/>
  </si>
  <si>
    <t>東京（バナナ）</t>
    <rPh sb="0" eb="2">
      <t xml:space="preserve">トウキョウ </t>
    </rPh>
    <phoneticPr fontId="4"/>
  </si>
  <si>
    <r>
      <rPr>
        <sz val="11"/>
        <color theme="7" tint="0.39997558519241921"/>
        <rFont val="Calibri"/>
        <family val="2"/>
      </rPr>
      <t>15日に馬鈴薯を積み置いたか、あるいは16日の積込み出発</t>
    </r>
    <r>
      <rPr>
        <sz val="11"/>
        <color rgb="FF000000"/>
        <rFont val="Calibri"/>
        <family val="2"/>
      </rPr>
      <t xml:space="preserve">
カード39250円　現金1400円</t>
    </r>
    <rPh sb="4" eb="7">
      <t xml:space="preserve">バレイショヲ </t>
    </rPh>
    <rPh sb="8" eb="9">
      <t xml:space="preserve">ツミオイタカ </t>
    </rPh>
    <rPh sb="23" eb="25">
      <t xml:space="preserve">ツミコミ </t>
    </rPh>
    <rPh sb="26" eb="28">
      <t xml:space="preserve">シュッパツ </t>
    </rPh>
    <rPh sb="38" eb="40">
      <t xml:space="preserve">ゲンキン </t>
    </rPh>
    <phoneticPr fontId="4"/>
  </si>
  <si>
    <t>神戸（バナナ）（？）</t>
    <rPh sb="0" eb="1">
      <t xml:space="preserve">コウベ </t>
    </rPh>
    <phoneticPr fontId="4"/>
  </si>
  <si>
    <t>群馬県高崎市</t>
    <rPh sb="0" eb="3">
      <t xml:space="preserve">グンマケン </t>
    </rPh>
    <rPh sb="3" eb="6">
      <t xml:space="preserve">タカサキシ </t>
    </rPh>
    <phoneticPr fontId="4"/>
  </si>
  <si>
    <t>富山・高岡・金沢・福井（中継）</t>
    <rPh sb="0" eb="2">
      <t xml:space="preserve">トヤマ </t>
    </rPh>
    <rPh sb="3" eb="5">
      <t xml:space="preserve">タカオカ </t>
    </rPh>
    <rPh sb="6" eb="8">
      <t xml:space="preserve">カナザワ </t>
    </rPh>
    <rPh sb="9" eb="11">
      <t xml:space="preserve">フクイ </t>
    </rPh>
    <rPh sb="12" eb="14">
      <t xml:space="preserve">チュウケイ </t>
    </rPh>
    <phoneticPr fontId="4"/>
  </si>
  <si>
    <t>金沢（馬鈴薯）</t>
    <rPh sb="0" eb="2">
      <t xml:space="preserve">カナザワ </t>
    </rPh>
    <rPh sb="3" eb="6">
      <t>バレ</t>
    </rPh>
    <phoneticPr fontId="4"/>
  </si>
  <si>
    <t>会社235リッター
カード29300円　現金3600円</t>
    <rPh sb="0" eb="2">
      <t xml:space="preserve">カイシャ </t>
    </rPh>
    <rPh sb="20" eb="22">
      <t xml:space="preserve">ゲンキン </t>
    </rPh>
    <phoneticPr fontId="4"/>
  </si>
  <si>
    <t>金沢（馬鈴薯）</t>
    <rPh sb="0" eb="1">
      <t xml:space="preserve">カナザワ </t>
    </rPh>
    <rPh sb="2" eb="3">
      <t>（</t>
    </rPh>
    <rPh sb="3" eb="4">
      <t>バ</t>
    </rPh>
    <phoneticPr fontId="4"/>
  </si>
  <si>
    <t>カード29450円　現金3600円</t>
    <rPh sb="10" eb="12">
      <t>ゲンキン</t>
    </rPh>
    <phoneticPr fontId="4"/>
  </si>
  <si>
    <t>東京</t>
    <rPh sb="0" eb="1">
      <t xml:space="preserve">トウキョウ </t>
    </rPh>
    <phoneticPr fontId="4"/>
  </si>
  <si>
    <t>七尾（丸一・木材）</t>
    <rPh sb="0" eb="2">
      <t xml:space="preserve">ナナオ </t>
    </rPh>
    <rPh sb="3" eb="5">
      <t xml:space="preserve">マルイチ </t>
    </rPh>
    <rPh sb="6" eb="8">
      <t xml:space="preserve">モクザイ </t>
    </rPh>
    <phoneticPr fontId="4"/>
  </si>
  <si>
    <r>
      <rPr>
        <sz val="11"/>
        <color theme="5" tint="0.59999389629810485"/>
        <rFont val="Calibri"/>
        <family val="2"/>
      </rPr>
      <t>スタンド給油　現金2600円</t>
    </r>
    <r>
      <rPr>
        <sz val="11"/>
        <color rgb="FF000000"/>
        <rFont val="Calibri"/>
        <family val="2"/>
      </rPr>
      <t xml:space="preserve">
カード27850円　現金3020円</t>
    </r>
    <rPh sb="7" eb="9">
      <t xml:space="preserve">ゲンキン </t>
    </rPh>
    <rPh sb="25" eb="27">
      <t xml:space="preserve">ゲンキン </t>
    </rPh>
    <phoneticPr fontId="4"/>
  </si>
  <si>
    <t>東京（バナナ・オレンジ）</t>
    <rPh sb="0" eb="2">
      <t xml:space="preserve">トウキョウ </t>
    </rPh>
    <phoneticPr fontId="4"/>
  </si>
  <si>
    <t>七尾（丸一・ベニヤ）</t>
    <rPh sb="0" eb="1">
      <t xml:space="preserve">ナナオ </t>
    </rPh>
    <rPh sb="2" eb="3">
      <t>（</t>
    </rPh>
    <rPh sb="3" eb="4">
      <t xml:space="preserve">マルイチ </t>
    </rPh>
    <rPh sb="5" eb="6">
      <t>・</t>
    </rPh>
    <phoneticPr fontId="4"/>
  </si>
  <si>
    <t>高岡・金沢</t>
    <rPh sb="0" eb="2">
      <t xml:space="preserve">タカオカ </t>
    </rPh>
    <rPh sb="3" eb="5">
      <t xml:space="preserve">カナザワ </t>
    </rPh>
    <phoneticPr fontId="4"/>
  </si>
  <si>
    <t>埼玉</t>
    <rPh sb="0" eb="2">
      <t xml:space="preserve">サイタマ </t>
    </rPh>
    <phoneticPr fontId="4"/>
  </si>
  <si>
    <r>
      <rPr>
        <sz val="11"/>
        <color theme="5" tint="0.39997558519241921"/>
        <rFont val="Calibri"/>
        <family val="2"/>
      </rPr>
      <t>赤色ボールペンの業務日報</t>
    </r>
    <r>
      <rPr>
        <sz val="11"/>
        <color rgb="FF000000"/>
        <rFont val="Calibri"/>
        <family val="2"/>
      </rPr>
      <t xml:space="preserve">
カード27900円　現金620円</t>
    </r>
    <rPh sb="0" eb="2">
      <t xml:space="preserve">アカイロボールペンノ </t>
    </rPh>
    <rPh sb="8" eb="12">
      <t>ギョウ</t>
    </rPh>
    <rPh sb="22" eb="24">
      <t xml:space="preserve">ゲンキン </t>
    </rPh>
    <phoneticPr fontId="4"/>
  </si>
  <si>
    <t>金沢（片山青果・馬鈴薯）</t>
    <rPh sb="0" eb="2">
      <t xml:space="preserve">カナザワ </t>
    </rPh>
    <rPh sb="3" eb="5">
      <t xml:space="preserve">カタヤマ </t>
    </rPh>
    <rPh sb="5" eb="7">
      <t xml:space="preserve">セイカ </t>
    </rPh>
    <rPh sb="8" eb="11">
      <t>バレ</t>
    </rPh>
    <phoneticPr fontId="4"/>
  </si>
  <si>
    <t>富山・福井</t>
    <rPh sb="0" eb="2">
      <t xml:space="preserve">トヤマ </t>
    </rPh>
    <rPh sb="3" eb="5">
      <t xml:space="preserve">フクイ </t>
    </rPh>
    <phoneticPr fontId="4"/>
  </si>
  <si>
    <r>
      <rPr>
        <sz val="11"/>
        <color rgb="FF000000"/>
        <rFont val="Calibri"/>
        <family val="2"/>
      </rPr>
      <t>名古屋</t>
    </r>
    <r>
      <rPr>
        <sz val="9"/>
        <color theme="1"/>
        <rFont val="游ゴシック"/>
        <family val="2"/>
        <charset val="128"/>
        <scheme val="minor"/>
      </rPr>
      <t>（小牧インター）</t>
    </r>
    <rPh sb="0" eb="3">
      <t xml:space="preserve">ナゴヤ </t>
    </rPh>
    <rPh sb="4" eb="6">
      <t xml:space="preserve">コマキインター </t>
    </rPh>
    <phoneticPr fontId="4"/>
  </si>
  <si>
    <t>カード14700円</t>
    <phoneticPr fontId="4"/>
  </si>
  <si>
    <t>七尾（前日積みおき・丸一・ベニヤ）</t>
    <rPh sb="0" eb="2">
      <t xml:space="preserve">ナナオ </t>
    </rPh>
    <rPh sb="3" eb="5">
      <t xml:space="preserve">ゼンジツ </t>
    </rPh>
    <rPh sb="5" eb="6">
      <t xml:space="preserve">ツミオキ </t>
    </rPh>
    <rPh sb="10" eb="12">
      <t>マルイ</t>
    </rPh>
    <phoneticPr fontId="4"/>
  </si>
  <si>
    <r>
      <rPr>
        <sz val="11"/>
        <color theme="5" tint="-0.249977111117893"/>
        <rFont val="Calibri"/>
        <family val="2"/>
      </rPr>
      <t>スタンド給油　会社200　太陽290</t>
    </r>
    <r>
      <rPr>
        <sz val="11"/>
        <color rgb="FF000000"/>
        <rFont val="Calibri"/>
        <family val="2"/>
      </rPr>
      <t xml:space="preserve">
カード26500円　現金1090円</t>
    </r>
    <rPh sb="0" eb="2">
      <t xml:space="preserve">スタンドキュウ </t>
    </rPh>
    <rPh sb="4" eb="5">
      <t xml:space="preserve">キュウユ </t>
    </rPh>
    <rPh sb="7" eb="9">
      <t xml:space="preserve">カイシャ </t>
    </rPh>
    <rPh sb="13" eb="15">
      <t xml:space="preserve">タイヨウ </t>
    </rPh>
    <rPh sb="29" eb="31">
      <t xml:space="preserve">ゲンキン </t>
    </rPh>
    <phoneticPr fontId="4"/>
  </si>
  <si>
    <t>謎の一日</t>
    <rPh sb="0" eb="1">
      <t xml:space="preserve">ナゾノ </t>
    </rPh>
    <rPh sb="2" eb="4">
      <t xml:space="preserve">イチニチ </t>
    </rPh>
    <phoneticPr fontId="4"/>
  </si>
  <si>
    <t>埼玉県飯能市</t>
    <rPh sb="0" eb="3">
      <t xml:space="preserve">サイタマケン </t>
    </rPh>
    <rPh sb="3" eb="6">
      <t xml:space="preserve">ハンノウシ </t>
    </rPh>
    <phoneticPr fontId="4"/>
  </si>
  <si>
    <t>金沢（日通・たばこ）</t>
    <rPh sb="0" eb="1">
      <t xml:space="preserve">カナザワ </t>
    </rPh>
    <rPh sb="2" eb="3">
      <t>（</t>
    </rPh>
    <rPh sb="3" eb="5">
      <t xml:space="preserve">ニッツウウ </t>
    </rPh>
    <phoneticPr fontId="4"/>
  </si>
  <si>
    <t>富山・金沢</t>
    <rPh sb="0" eb="1">
      <t xml:space="preserve">トヤマ </t>
    </rPh>
    <rPh sb="2" eb="3">
      <t>・</t>
    </rPh>
    <rPh sb="3" eb="5">
      <t xml:space="preserve">カナザワ </t>
    </rPh>
    <phoneticPr fontId="4"/>
  </si>
  <si>
    <t>水戸（？）</t>
    <rPh sb="0" eb="2">
      <t xml:space="preserve">ミト </t>
    </rPh>
    <phoneticPr fontId="4"/>
  </si>
  <si>
    <r>
      <rPr>
        <sz val="11"/>
        <color theme="5" tint="-0.249977111117893"/>
        <rFont val="Calibri"/>
        <family val="2"/>
      </rPr>
      <t>富山インターで日付変更</t>
    </r>
    <r>
      <rPr>
        <sz val="11"/>
        <color rgb="FF000000"/>
        <rFont val="Calibri"/>
        <family val="2"/>
      </rPr>
      <t xml:space="preserve">
カード29800円</t>
    </r>
    <rPh sb="0" eb="2">
      <t xml:space="preserve">トヤマインターデ </t>
    </rPh>
    <rPh sb="7" eb="11">
      <t xml:space="preserve">ヒヅケヘンコウ </t>
    </rPh>
    <phoneticPr fontId="4"/>
  </si>
  <si>
    <t>富山・福井</t>
    <rPh sb="0" eb="2">
      <t xml:space="preserve">トヤマ </t>
    </rPh>
    <rPh sb="3" eb="4">
      <t xml:space="preserve">フクイ </t>
    </rPh>
    <phoneticPr fontId="4"/>
  </si>
  <si>
    <t>カード32800円　現金1200円</t>
    <rPh sb="10" eb="12">
      <t xml:space="preserve">ゲンキン </t>
    </rPh>
    <phoneticPr fontId="4"/>
  </si>
  <si>
    <t>名古屋（小牧インター）</t>
    <rPh sb="0" eb="1">
      <t xml:space="preserve">ナゴヤ </t>
    </rPh>
    <rPh sb="3" eb="4">
      <t>（</t>
    </rPh>
    <rPh sb="4" eb="5">
      <t>コマｋ</t>
    </rPh>
    <phoneticPr fontId="4"/>
  </si>
  <si>
    <t>富山・金沢・福井（中継）</t>
    <rPh sb="0" eb="2">
      <t xml:space="preserve">トヤマ </t>
    </rPh>
    <rPh sb="3" eb="4">
      <t xml:space="preserve">カナザワ </t>
    </rPh>
    <rPh sb="6" eb="8">
      <t xml:space="preserve">フクイ </t>
    </rPh>
    <rPh sb="9" eb="11">
      <t xml:space="preserve">チュウケイ </t>
    </rPh>
    <phoneticPr fontId="4"/>
  </si>
  <si>
    <t>名古屋（小牧インター）　　　　　富山</t>
    <rPh sb="0" eb="3">
      <t xml:space="preserve">ナゴヤ </t>
    </rPh>
    <rPh sb="4" eb="6">
      <t xml:space="preserve">コマキインター </t>
    </rPh>
    <rPh sb="16" eb="18">
      <t xml:space="preserve">トヤマ </t>
    </rPh>
    <phoneticPr fontId="4"/>
  </si>
  <si>
    <t>カード14500円</t>
    <phoneticPr fontId="4"/>
  </si>
  <si>
    <r>
      <rPr>
        <sz val="11"/>
        <color rgb="FF000000"/>
        <rFont val="Calibri"/>
        <family val="2"/>
      </rPr>
      <t>茨城県北相馬郡</t>
    </r>
    <r>
      <rPr>
        <sz val="11"/>
        <color theme="5" tint="-0.249977111117893"/>
        <rFont val="Calibri"/>
        <family val="2"/>
      </rPr>
      <t>（足利給油）</t>
    </r>
    <rPh sb="3" eb="7">
      <t xml:space="preserve">キタソウマグン </t>
    </rPh>
    <rPh sb="8" eb="12">
      <t xml:space="preserve">アシカガキュウユ </t>
    </rPh>
    <phoneticPr fontId="4"/>
  </si>
  <si>
    <r>
      <rPr>
        <sz val="11"/>
        <color theme="5" tint="-0.249977111117893"/>
        <rFont val="Calibri"/>
        <family val="2"/>
        <charset val="1"/>
      </rPr>
      <t>古河（？）</t>
    </r>
    <rPh sb="0" eb="2">
      <t xml:space="preserve">コガ </t>
    </rPh>
    <phoneticPr fontId="4"/>
  </si>
  <si>
    <r>
      <rPr>
        <sz val="11"/>
        <color theme="5" tint="-0.249977111117893"/>
        <rFont val="Calibri"/>
        <family val="2"/>
      </rPr>
      <t>岡崎インター</t>
    </r>
    <r>
      <rPr>
        <sz val="11"/>
        <color rgb="FF000000"/>
        <rFont val="Calibri"/>
        <family val="2"/>
      </rPr>
      <t xml:space="preserve">
カード30650円　現金1200円</t>
    </r>
    <rPh sb="0" eb="2">
      <t xml:space="preserve">オカザキインター </t>
    </rPh>
    <rPh sb="16" eb="18">
      <t xml:space="preserve">ゲンキン </t>
    </rPh>
    <rPh sb="22" eb="23">
      <t xml:space="preserve">エン </t>
    </rPh>
    <phoneticPr fontId="4"/>
  </si>
  <si>
    <t>名古屋</t>
    <rPh sb="0" eb="3">
      <t xml:space="preserve">ナゴヤ </t>
    </rPh>
    <phoneticPr fontId="4"/>
  </si>
  <si>
    <t>金沢（柿良青果・馬鈴薯）</t>
    <rPh sb="0" eb="2">
      <t xml:space="preserve">カナザワ </t>
    </rPh>
    <rPh sb="3" eb="7">
      <t>カキヨ</t>
    </rPh>
    <rPh sb="8" eb="11">
      <t>バレ</t>
    </rPh>
    <phoneticPr fontId="4"/>
  </si>
  <si>
    <t>現金3200円　カード20250円</t>
    <rPh sb="0" eb="2">
      <t xml:space="preserve">ゲンキン </t>
    </rPh>
    <phoneticPr fontId="4"/>
  </si>
  <si>
    <t>神戸（名鉄・バナナ）</t>
    <rPh sb="0" eb="2">
      <t xml:space="preserve">コウベ </t>
    </rPh>
    <rPh sb="3" eb="5">
      <t xml:space="preserve">メイテツ </t>
    </rPh>
    <phoneticPr fontId="4"/>
  </si>
  <si>
    <t>高岡・富山</t>
    <rPh sb="0" eb="1">
      <t xml:space="preserve">タカオカ </t>
    </rPh>
    <rPh sb="2" eb="3">
      <t>・</t>
    </rPh>
    <rPh sb="3" eb="5">
      <t xml:space="preserve">トヤマ </t>
    </rPh>
    <phoneticPr fontId="4"/>
  </si>
  <si>
    <t>金沢〜能都・七尾（柿木青果・みかん）</t>
    <rPh sb="0" eb="2">
      <t xml:space="preserve">カナザワ </t>
    </rPh>
    <rPh sb="3" eb="5">
      <t xml:space="preserve">ノト </t>
    </rPh>
    <rPh sb="6" eb="8">
      <t xml:space="preserve">ナナオ </t>
    </rPh>
    <rPh sb="9" eb="11">
      <t xml:space="preserve">カキノキ </t>
    </rPh>
    <rPh sb="11" eb="13">
      <t xml:space="preserve">セイカ </t>
    </rPh>
    <phoneticPr fontId="4"/>
  </si>
  <si>
    <t>現金2220円</t>
    <rPh sb="0" eb="1">
      <t xml:space="preserve">ゲンキン </t>
    </rPh>
    <phoneticPr fontId="4"/>
  </si>
  <si>
    <t>七尾（丸一・ベニヤ）（？）</t>
    <rPh sb="0" eb="2">
      <t xml:space="preserve">ナナオ </t>
    </rPh>
    <rPh sb="3" eb="5">
      <t xml:space="preserve">マルイチ </t>
    </rPh>
    <phoneticPr fontId="4"/>
  </si>
  <si>
    <r>
      <rPr>
        <sz val="11"/>
        <color theme="5" tint="-0.249977111117893"/>
        <rFont val="Calibri"/>
        <family val="2"/>
      </rPr>
      <t xml:space="preserve">国道50号イワセ給油
</t>
    </r>
    <r>
      <rPr>
        <sz val="11"/>
        <color rgb="FF000000"/>
        <rFont val="Calibri"/>
        <family val="2"/>
      </rPr>
      <t>カード27900円　現金260円</t>
    </r>
    <rPh sb="0" eb="2">
      <t xml:space="preserve">コクドウ50ゴウ </t>
    </rPh>
    <rPh sb="8" eb="10">
      <t xml:space="preserve">キュウユ </t>
    </rPh>
    <rPh sb="19" eb="21">
      <t xml:space="preserve">ゲンキン </t>
    </rPh>
    <phoneticPr fontId="4"/>
  </si>
  <si>
    <t>水戸</t>
    <rPh sb="0" eb="2">
      <t xml:space="preserve">ミト </t>
    </rPh>
    <phoneticPr fontId="4"/>
  </si>
  <si>
    <t>金沢（柿良青果・馬鈴薯）</t>
    <rPh sb="0" eb="2">
      <t xml:space="preserve">カナザワ </t>
    </rPh>
    <rPh sb="3" eb="7">
      <t>カキ</t>
    </rPh>
    <rPh sb="8" eb="11">
      <t>バレイ</t>
    </rPh>
    <phoneticPr fontId="4"/>
  </si>
  <si>
    <r>
      <rPr>
        <sz val="11"/>
        <color theme="5" tint="-0.249977111117893"/>
        <rFont val="Calibri"/>
        <family val="2"/>
      </rPr>
      <t>R8カナザワ給油2枚？？？</t>
    </r>
    <r>
      <rPr>
        <sz val="11"/>
        <color rgb="FF000000"/>
        <rFont val="Calibri"/>
        <family val="2"/>
      </rPr>
      <t xml:space="preserve">
カード20200円　現金470円</t>
    </r>
    <rPh sb="6" eb="8">
      <t xml:space="preserve">キュウユ </t>
    </rPh>
    <rPh sb="23" eb="25">
      <t xml:space="preserve">ゲンキン </t>
    </rPh>
    <phoneticPr fontId="4"/>
  </si>
  <si>
    <t>大阪北部市場</t>
    <rPh sb="0" eb="2">
      <t xml:space="preserve">オオサカ </t>
    </rPh>
    <rPh sb="2" eb="4">
      <t xml:space="preserve">ホクブ </t>
    </rPh>
    <rPh sb="4" eb="6">
      <t xml:space="preserve">シジョウ </t>
    </rPh>
    <phoneticPr fontId="4"/>
  </si>
  <si>
    <t>和歌山（丸一・みかん）</t>
    <rPh sb="0" eb="3">
      <t xml:space="preserve">ワカヤマ </t>
    </rPh>
    <rPh sb="4" eb="6">
      <t>マル</t>
    </rPh>
    <phoneticPr fontId="4"/>
  </si>
  <si>
    <t>七尾</t>
    <rPh sb="0" eb="2">
      <t xml:space="preserve">ナナオ </t>
    </rPh>
    <phoneticPr fontId="4"/>
  </si>
  <si>
    <t>高岡（名鉄・サッシ）</t>
    <rPh sb="0" eb="2">
      <t xml:space="preserve">タカオカ </t>
    </rPh>
    <rPh sb="3" eb="5">
      <t xml:space="preserve">メイテツ </t>
    </rPh>
    <phoneticPr fontId="4"/>
  </si>
  <si>
    <t>福井なし？
カード22700円</t>
    <rPh sb="0" eb="2">
      <t xml:space="preserve">フクイナシ </t>
    </rPh>
    <phoneticPr fontId="4"/>
  </si>
  <si>
    <r>
      <rPr>
        <sz val="11"/>
        <color theme="5" tint="-0.249977111117893"/>
        <rFont val="Calibri"/>
        <family val="2"/>
        <charset val="1"/>
      </rPr>
      <t>高崎（？？？）</t>
    </r>
    <rPh sb="0" eb="1">
      <t xml:space="preserve">タカサキ </t>
    </rPh>
    <phoneticPr fontId="4"/>
  </si>
  <si>
    <t>金沢（石川丸果・柿良青果・馬鈴薯）</t>
    <rPh sb="0" eb="1">
      <t xml:space="preserve">カナザワ </t>
    </rPh>
    <rPh sb="2" eb="3">
      <t>（</t>
    </rPh>
    <rPh sb="3" eb="7">
      <t xml:space="preserve">マルカ </t>
    </rPh>
    <rPh sb="8" eb="12">
      <t>カキ</t>
    </rPh>
    <rPh sb="13" eb="16">
      <t>バレ</t>
    </rPh>
    <phoneticPr fontId="4"/>
  </si>
  <si>
    <t>富山・高岡・金沢</t>
    <rPh sb="0" eb="2">
      <t xml:space="preserve">トヤマ </t>
    </rPh>
    <rPh sb="3" eb="5">
      <t xml:space="preserve">タカオカ </t>
    </rPh>
    <rPh sb="6" eb="8">
      <t xml:space="preserve">カナザワ </t>
    </rPh>
    <phoneticPr fontId="4"/>
  </si>
  <si>
    <r>
      <rPr>
        <sz val="11"/>
        <color theme="5" tint="-0.249977111117893"/>
        <rFont val="Calibri"/>
        <family val="2"/>
      </rPr>
      <t>能登有料道路12月1日</t>
    </r>
    <r>
      <rPr>
        <sz val="11"/>
        <color rgb="FF000000"/>
        <rFont val="Calibri"/>
        <family val="2"/>
      </rPr>
      <t xml:space="preserve">
カード17750円　現金2940円</t>
    </r>
    <rPh sb="0" eb="6">
      <t xml:space="preserve">ノトユウリョウドウロ </t>
    </rPh>
    <rPh sb="21" eb="23">
      <t xml:space="preserve">ゲンキン </t>
    </rPh>
    <phoneticPr fontId="4"/>
  </si>
  <si>
    <t>小松・七尾</t>
    <rPh sb="0" eb="2">
      <t xml:space="preserve">コマツ </t>
    </rPh>
    <rPh sb="3" eb="5">
      <t xml:space="preserve">ナナオ </t>
    </rPh>
    <phoneticPr fontId="4"/>
  </si>
  <si>
    <t>松任（日通・兵器）</t>
    <rPh sb="0" eb="2">
      <t xml:space="preserve">マットウ </t>
    </rPh>
    <rPh sb="3" eb="5">
      <t xml:space="preserve">ニッツウ </t>
    </rPh>
    <rPh sb="6" eb="8">
      <t xml:space="preserve">ヘイキ </t>
    </rPh>
    <phoneticPr fontId="4"/>
  </si>
  <si>
    <r>
      <rPr>
        <sz val="11"/>
        <color theme="5" tint="-0.249977111117893"/>
        <rFont val="Calibri"/>
        <family val="2"/>
      </rPr>
      <t xml:space="preserve">給油時間や名立谷浜など謎と問題の多い運行
</t>
    </r>
    <r>
      <rPr>
        <sz val="11"/>
        <color theme="1"/>
        <rFont val="Calibri"/>
        <family val="2"/>
      </rPr>
      <t>カード41100円　現金470円</t>
    </r>
    <rPh sb="0" eb="4">
      <t xml:space="preserve">キュウユジカンヤ </t>
    </rPh>
    <rPh sb="5" eb="9">
      <t xml:space="preserve">ナダチタニハマ </t>
    </rPh>
    <rPh sb="11" eb="12">
      <t xml:space="preserve">ナゾト </t>
    </rPh>
    <rPh sb="13" eb="15">
      <t xml:space="preserve">モンダイノ </t>
    </rPh>
    <rPh sb="16" eb="17">
      <t xml:space="preserve">オオイ </t>
    </rPh>
    <rPh sb="18" eb="20">
      <t xml:space="preserve">ウンコウ </t>
    </rPh>
    <rPh sb="29" eb="30">
      <t xml:space="preserve">エン </t>
    </rPh>
    <rPh sb="31" eb="33">
      <t xml:space="preserve">ゲンキン </t>
    </rPh>
    <phoneticPr fontId="4"/>
  </si>
  <si>
    <r>
      <rPr>
        <sz val="11"/>
        <color theme="5" tint="-0.249977111117893"/>
        <rFont val="Calibri"/>
        <family val="2"/>
        <charset val="1"/>
      </rPr>
      <t>群馬県吉井町</t>
    </r>
    <rPh sb="0" eb="6">
      <t>グンマケン</t>
    </rPh>
    <phoneticPr fontId="4"/>
  </si>
  <si>
    <r>
      <rPr>
        <sz val="11"/>
        <color theme="5" tint="-0.249977111117893"/>
        <rFont val="Calibri"/>
        <family val="2"/>
        <charset val="1"/>
      </rPr>
      <t>古河</t>
    </r>
    <rPh sb="0" eb="2">
      <t xml:space="preserve">コガ </t>
    </rPh>
    <phoneticPr fontId="4"/>
  </si>
  <si>
    <r>
      <rPr>
        <sz val="11"/>
        <color theme="5" tint="-0.249977111117893"/>
        <rFont val="Calibri"/>
        <family val="2"/>
        <charset val="1"/>
      </rPr>
      <t>富山（中継）・高岡（中継）・金沢・福井</t>
    </r>
    <rPh sb="0" eb="2">
      <t xml:space="preserve">トヤマ </t>
    </rPh>
    <rPh sb="3" eb="5">
      <t xml:space="preserve">チュウケイ </t>
    </rPh>
    <rPh sb="7" eb="9">
      <t xml:space="preserve">タカオカ </t>
    </rPh>
    <rPh sb="10" eb="12">
      <t xml:space="preserve">チュウケイ </t>
    </rPh>
    <rPh sb="14" eb="16">
      <t xml:space="preserve">カナザワｗ </t>
    </rPh>
    <rPh sb="17" eb="19">
      <t xml:space="preserve">フクイ </t>
    </rPh>
    <phoneticPr fontId="4"/>
  </si>
  <si>
    <r>
      <rPr>
        <sz val="11"/>
        <color theme="5" tint="-0.249977111117893"/>
        <rFont val="Calibri"/>
        <family val="2"/>
        <charset val="1"/>
      </rPr>
      <t>和歌山（丸一・七尾・みかん）</t>
    </r>
    <rPh sb="0" eb="3">
      <t xml:space="preserve">ワカヤマ </t>
    </rPh>
    <rPh sb="4" eb="6">
      <t>マｒ</t>
    </rPh>
    <rPh sb="7" eb="9">
      <t xml:space="preserve">ナナオ </t>
    </rPh>
    <phoneticPr fontId="4"/>
  </si>
  <si>
    <r>
      <rPr>
        <sz val="11"/>
        <color theme="5" tint="-0.249977111117893"/>
        <rFont val="Calibri"/>
        <family val="2"/>
        <charset val="1"/>
      </rPr>
      <t>七尾</t>
    </r>
    <rPh sb="0" eb="2">
      <t xml:space="preserve">ナナオ </t>
    </rPh>
    <phoneticPr fontId="4"/>
  </si>
  <si>
    <t>金沢（石川丸果・馬鈴薯）</t>
    <rPh sb="0" eb="2">
      <t xml:space="preserve">カナザワ </t>
    </rPh>
    <rPh sb="3" eb="7">
      <t xml:space="preserve">マルカ </t>
    </rPh>
    <phoneticPr fontId="4"/>
  </si>
  <si>
    <r>
      <rPr>
        <sz val="11"/>
        <color rgb="FFC00000"/>
        <rFont val="Calibri"/>
        <family val="2"/>
      </rPr>
      <t>12月8日の金沢給油とヤオホンセンの領収書</t>
    </r>
    <r>
      <rPr>
        <sz val="11"/>
        <color rgb="FF000000"/>
        <rFont val="Calibri"/>
        <family val="2"/>
      </rPr>
      <t xml:space="preserve">
給油　405リンター
カード19700円　現金2470円</t>
    </r>
    <rPh sb="2" eb="3">
      <t xml:space="preserve">ガツ8ニチノ </t>
    </rPh>
    <rPh sb="6" eb="8">
      <t xml:space="preserve">カナザワ </t>
    </rPh>
    <rPh sb="8" eb="10">
      <t xml:space="preserve">キュユト </t>
    </rPh>
    <rPh sb="18" eb="21">
      <t xml:space="preserve">リョウシュウショ </t>
    </rPh>
    <rPh sb="21" eb="22">
      <t xml:space="preserve">キュウユ </t>
    </rPh>
    <rPh sb="42" eb="44">
      <t xml:space="preserve">ゲンキン </t>
    </rPh>
    <phoneticPr fontId="4"/>
  </si>
  <si>
    <t>大阪市場</t>
    <rPh sb="0" eb="2">
      <t xml:space="preserve">オオサカ </t>
    </rPh>
    <rPh sb="2" eb="4">
      <t xml:space="preserve">シジョウ </t>
    </rPh>
    <phoneticPr fontId="4"/>
  </si>
  <si>
    <t>和歌山（丸一・七尾・みかん）</t>
    <rPh sb="0" eb="3">
      <t xml:space="preserve">ワカヤマ </t>
    </rPh>
    <rPh sb="4" eb="6">
      <t>マｒ</t>
    </rPh>
    <rPh sb="7" eb="9">
      <t xml:space="preserve">ナナオ </t>
    </rPh>
    <phoneticPr fontId="4"/>
  </si>
  <si>
    <t>羽咋（市場輸送・城西）</t>
    <rPh sb="0" eb="2">
      <t xml:space="preserve">ハクイ </t>
    </rPh>
    <rPh sb="5" eb="7">
      <t xml:space="preserve">イチバユソウ </t>
    </rPh>
    <rPh sb="8" eb="10">
      <t xml:space="preserve">ジョウサイ </t>
    </rPh>
    <phoneticPr fontId="4"/>
  </si>
  <si>
    <t>七尾</t>
    <rPh sb="0" eb="1">
      <t xml:space="preserve">ナナオ </t>
    </rPh>
    <phoneticPr fontId="4"/>
  </si>
  <si>
    <t>山形</t>
    <rPh sb="0" eb="2">
      <t xml:space="preserve">ヤマガタ </t>
    </rPh>
    <phoneticPr fontId="4"/>
  </si>
  <si>
    <r>
      <rPr>
        <sz val="11"/>
        <color rgb="FF000000"/>
        <rFont val="Calibri"/>
        <family val="2"/>
      </rPr>
      <t>山形</t>
    </r>
    <r>
      <rPr>
        <sz val="9"/>
        <color theme="1"/>
        <rFont val="游ゴシック"/>
        <family val="2"/>
        <charset val="128"/>
        <scheme val="minor"/>
      </rPr>
      <t>（リンゴ）</t>
    </r>
    <rPh sb="0" eb="2">
      <t xml:space="preserve">ヤマガタ </t>
    </rPh>
    <phoneticPr fontId="4"/>
  </si>
  <si>
    <r>
      <rPr>
        <sz val="11"/>
        <color rgb="FFC00000"/>
        <rFont val="Calibri"/>
        <family val="2"/>
      </rPr>
      <t>能登有料道路12月9日、4枚の謎</t>
    </r>
    <r>
      <rPr>
        <sz val="11"/>
        <color rgb="FF000000"/>
        <rFont val="Calibri"/>
        <family val="2"/>
      </rPr>
      <t xml:space="preserve">
カード18450円　現金940円</t>
    </r>
    <rPh sb="0" eb="6">
      <t xml:space="preserve">ノトユウリョウドウロ </t>
    </rPh>
    <rPh sb="13" eb="14">
      <t xml:space="preserve">マイ </t>
    </rPh>
    <rPh sb="15" eb="16">
      <t xml:space="preserve">ナゾ </t>
    </rPh>
    <rPh sb="26" eb="28">
      <t xml:space="preserve">ゲンキン </t>
    </rPh>
    <phoneticPr fontId="4"/>
  </si>
  <si>
    <t>富山（名鉄・カップ）</t>
    <rPh sb="0" eb="2">
      <t xml:space="preserve">トヤマ </t>
    </rPh>
    <rPh sb="3" eb="5">
      <t xml:space="preserve">メイテツ </t>
    </rPh>
    <phoneticPr fontId="4"/>
  </si>
  <si>
    <t>茨城県北相馬</t>
    <rPh sb="0" eb="3">
      <t>イ</t>
    </rPh>
    <rPh sb="3" eb="6">
      <t>キタソウマ</t>
    </rPh>
    <phoneticPr fontId="4"/>
  </si>
  <si>
    <r>
      <rPr>
        <sz val="11"/>
        <color rgb="FFC00000"/>
        <rFont val="Calibri"/>
        <family val="2"/>
      </rPr>
      <t>ムイカマチ？浜口訂正</t>
    </r>
    <r>
      <rPr>
        <sz val="11"/>
        <color rgb="FF000000"/>
        <rFont val="Calibri"/>
        <family val="2"/>
      </rPr>
      <t xml:space="preserve">
カード25400円</t>
    </r>
    <rPh sb="6" eb="8">
      <t xml:space="preserve">ハマグチ </t>
    </rPh>
    <rPh sb="8" eb="10">
      <t xml:space="preserve">テイセイ </t>
    </rPh>
    <phoneticPr fontId="4"/>
  </si>
  <si>
    <t>富山・高岡・金沢</t>
    <rPh sb="0" eb="1">
      <t xml:space="preserve">トヤマ </t>
    </rPh>
    <rPh sb="3" eb="5">
      <t xml:space="preserve">タカオカ </t>
    </rPh>
    <rPh sb="6" eb="8">
      <t xml:space="preserve">カナザワ </t>
    </rPh>
    <phoneticPr fontId="4"/>
  </si>
  <si>
    <t>金沢（柿良青果・馬鈴薯）積みおき</t>
    <rPh sb="0" eb="1">
      <t xml:space="preserve">カナザワ </t>
    </rPh>
    <rPh sb="2" eb="3">
      <t>（</t>
    </rPh>
    <rPh sb="3" eb="7">
      <t>カキ</t>
    </rPh>
    <rPh sb="12" eb="13">
      <t xml:space="preserve">ツミオキ </t>
    </rPh>
    <phoneticPr fontId="4"/>
  </si>
  <si>
    <t>カード19900円　2470円</t>
    <phoneticPr fontId="4"/>
  </si>
  <si>
    <r>
      <rPr>
        <sz val="11"/>
        <color rgb="FF000000"/>
        <rFont val="Calibri"/>
        <family val="2"/>
      </rPr>
      <t>大阪</t>
    </r>
    <r>
      <rPr>
        <sz val="9"/>
        <color theme="1"/>
        <rFont val="游ゴシック"/>
        <family val="2"/>
        <charset val="128"/>
        <scheme val="minor"/>
      </rPr>
      <t>（大果）</t>
    </r>
    <rPh sb="0" eb="2">
      <t xml:space="preserve">オオサカ </t>
    </rPh>
    <phoneticPr fontId="4"/>
  </si>
  <si>
    <t>和歌山（丸一・みかん）</t>
    <rPh sb="0" eb="3">
      <t xml:space="preserve">ワカヤマ </t>
    </rPh>
    <rPh sb="4" eb="6">
      <t xml:space="preserve">マルイチ </t>
    </rPh>
    <phoneticPr fontId="4"/>
  </si>
  <si>
    <t>高岡（名鉄北陸・新日軽アルミサッシ）</t>
    <rPh sb="0" eb="2">
      <t xml:space="preserve">タカオカ </t>
    </rPh>
    <rPh sb="3" eb="5">
      <t xml:space="preserve">メイテツ </t>
    </rPh>
    <rPh sb="5" eb="7">
      <t xml:space="preserve">ホクリク </t>
    </rPh>
    <rPh sb="8" eb="11">
      <t xml:space="preserve">シンニッケイ </t>
    </rPh>
    <phoneticPr fontId="4"/>
  </si>
  <si>
    <t>高崎</t>
    <rPh sb="0" eb="1">
      <t xml:space="preserve">タカサキ </t>
    </rPh>
    <phoneticPr fontId="4"/>
  </si>
  <si>
    <t>山三青果</t>
    <rPh sb="0" eb="1">
      <t xml:space="preserve">ヤマサン </t>
    </rPh>
    <phoneticPr fontId="4"/>
  </si>
  <si>
    <t>河島訂正
カード28300円</t>
    <rPh sb="0" eb="2">
      <t xml:space="preserve">カワシマ </t>
    </rPh>
    <rPh sb="2" eb="4">
      <t xml:space="preserve">テイセイ </t>
    </rPh>
    <phoneticPr fontId="4"/>
  </si>
  <si>
    <t>七尾（丸一・材木）</t>
    <rPh sb="0" eb="2">
      <t xml:space="preserve">ナナオ </t>
    </rPh>
    <rPh sb="3" eb="5">
      <t>マ</t>
    </rPh>
    <rPh sb="6" eb="8">
      <t xml:space="preserve">ザイモク </t>
    </rPh>
    <phoneticPr fontId="4"/>
  </si>
  <si>
    <t>東松山・寄居</t>
    <rPh sb="0" eb="3">
      <t xml:space="preserve">ヒガシマツヤマ </t>
    </rPh>
    <rPh sb="4" eb="6">
      <t xml:space="preserve">ヨリイ </t>
    </rPh>
    <phoneticPr fontId="4"/>
  </si>
  <si>
    <r>
      <rPr>
        <sz val="11"/>
        <color rgb="FFC00000"/>
        <rFont val="Calibri"/>
        <family val="2"/>
      </rPr>
      <t>能登有料道路410円？</t>
    </r>
    <r>
      <rPr>
        <sz val="11"/>
        <color rgb="FF000000"/>
        <rFont val="Calibri"/>
        <family val="2"/>
      </rPr>
      <t xml:space="preserve">
カード24500円　現金610円</t>
    </r>
    <rPh sb="0" eb="6">
      <t xml:space="preserve">ノトユウリョウドウロ </t>
    </rPh>
    <rPh sb="21" eb="23">
      <t xml:space="preserve">ゲンキン </t>
    </rPh>
    <phoneticPr fontId="4"/>
  </si>
  <si>
    <t>七尾（丸一・材木）積みおき</t>
    <rPh sb="0" eb="1">
      <t xml:space="preserve">ナナオ </t>
    </rPh>
    <rPh sb="2" eb="3">
      <t>（</t>
    </rPh>
    <rPh sb="3" eb="4">
      <t>マルイチ・ザイ</t>
    </rPh>
    <rPh sb="9" eb="10">
      <t xml:space="preserve">ツミオキ </t>
    </rPh>
    <phoneticPr fontId="4"/>
  </si>
  <si>
    <t>高岡・金沢</t>
    <rPh sb="0" eb="1">
      <t xml:space="preserve">タカオカ </t>
    </rPh>
    <rPh sb="2" eb="3">
      <t>・</t>
    </rPh>
    <rPh sb="3" eb="5">
      <t xml:space="preserve">カナザワ </t>
    </rPh>
    <phoneticPr fontId="4"/>
  </si>
  <si>
    <t>スタンド給油498リッター
カード31000円　現金2140円</t>
    <phoneticPr fontId="4"/>
  </si>
  <si>
    <t>福井・金沢</t>
    <rPh sb="0" eb="2">
      <t xml:space="preserve">フクイ </t>
    </rPh>
    <rPh sb="3" eb="5">
      <t xml:space="preserve">カナザワ </t>
    </rPh>
    <phoneticPr fontId="4"/>
  </si>
  <si>
    <t>七尾（丸一・ベニヤ）</t>
    <rPh sb="0" eb="2">
      <t xml:space="preserve">ナナオ </t>
    </rPh>
    <rPh sb="3" eb="5">
      <t xml:space="preserve">マルイチ </t>
    </rPh>
    <phoneticPr fontId="4"/>
  </si>
  <si>
    <t>カード28550円　現金470円</t>
    <rPh sb="10" eb="12">
      <t xml:space="preserve">ゲンキン </t>
    </rPh>
    <phoneticPr fontId="4"/>
  </si>
  <si>
    <t>総和・古河</t>
    <rPh sb="0" eb="2">
      <t xml:space="preserve">ソウワ </t>
    </rPh>
    <rPh sb="3" eb="5">
      <t xml:space="preserve">コガ </t>
    </rPh>
    <phoneticPr fontId="4"/>
  </si>
  <si>
    <t>北陸ハイミール</t>
    <rPh sb="0" eb="2">
      <t xml:space="preserve">ハイ </t>
    </rPh>
    <phoneticPr fontId="4"/>
  </si>
  <si>
    <t>富山・高岡・金沢・福井</t>
    <rPh sb="0" eb="2">
      <t xml:space="preserve">トヤマ </t>
    </rPh>
    <rPh sb="2" eb="3">
      <t>・</t>
    </rPh>
    <rPh sb="3" eb="4">
      <t xml:space="preserve">タカオカ </t>
    </rPh>
    <rPh sb="9" eb="11">
      <t xml:space="preserve">フクイ </t>
    </rPh>
    <phoneticPr fontId="4"/>
  </si>
  <si>
    <t>金沢（松下・馬鈴薯）年内の積みおき</t>
    <rPh sb="0" eb="2">
      <t xml:space="preserve">カナザワ </t>
    </rPh>
    <rPh sb="3" eb="5">
      <t xml:space="preserve">マツシタ </t>
    </rPh>
    <rPh sb="6" eb="9">
      <t>バレ</t>
    </rPh>
    <rPh sb="10" eb="12">
      <t xml:space="preserve">ネンナイノ </t>
    </rPh>
    <rPh sb="13" eb="14">
      <t xml:space="preserve">ツミオキ </t>
    </rPh>
    <phoneticPr fontId="4"/>
  </si>
  <si>
    <r>
      <rPr>
        <sz val="11"/>
        <color rgb="FFC00000"/>
        <rFont val="Calibri"/>
        <family val="2"/>
      </rPr>
      <t>米原の領収書？</t>
    </r>
    <r>
      <rPr>
        <sz val="11"/>
        <color rgb="FF000000"/>
        <rFont val="Calibri"/>
        <family val="2"/>
      </rPr>
      <t xml:space="preserve">
カード11200円</t>
    </r>
    <rPh sb="0" eb="2">
      <t xml:space="preserve">マイバラノ </t>
    </rPh>
    <rPh sb="3" eb="6">
      <t xml:space="preserve">リョウシュウショ </t>
    </rPh>
    <phoneticPr fontId="4"/>
  </si>
  <si>
    <t>北陸ハイミール</t>
    <rPh sb="0" eb="1">
      <t xml:space="preserve">ハイ </t>
    </rPh>
    <phoneticPr fontId="4"/>
  </si>
  <si>
    <t>金沢（柿良青果・馬鈴薯）</t>
    <rPh sb="0" eb="2">
      <t xml:space="preserve">カナザワ </t>
    </rPh>
    <rPh sb="3" eb="7">
      <t>カ</t>
    </rPh>
    <phoneticPr fontId="4"/>
  </si>
  <si>
    <t>運行指示票の登場
カード18850円</t>
    <rPh sb="0" eb="5">
      <t xml:space="preserve">ウンコウシジヒョウ </t>
    </rPh>
    <rPh sb="6" eb="8">
      <t xml:space="preserve">トウジョウ </t>
    </rPh>
    <phoneticPr fontId="4"/>
  </si>
  <si>
    <t>和歌山（丸一・みかん）</t>
    <rPh sb="0" eb="3">
      <t>ワカ</t>
    </rPh>
    <phoneticPr fontId="4"/>
  </si>
  <si>
    <t>金沢（松下・馬鈴薯）</t>
    <rPh sb="0" eb="2">
      <t xml:space="preserve">カナザワ </t>
    </rPh>
    <rPh sb="3" eb="4">
      <t>マツシタ</t>
    </rPh>
    <rPh sb="9" eb="10">
      <t>）</t>
    </rPh>
    <phoneticPr fontId="4"/>
  </si>
  <si>
    <t>小松・七尾</t>
    <rPh sb="0" eb="1">
      <t xml:space="preserve">コマツ </t>
    </rPh>
    <rPh sb="2" eb="3">
      <t>・</t>
    </rPh>
    <rPh sb="3" eb="4">
      <t xml:space="preserve">ナナオ </t>
    </rPh>
    <phoneticPr fontId="4"/>
  </si>
  <si>
    <t>岐阜</t>
    <rPh sb="0" eb="1">
      <t xml:space="preserve">ギフ </t>
    </rPh>
    <phoneticPr fontId="4"/>
  </si>
  <si>
    <t>カード6800円</t>
    <phoneticPr fontId="4"/>
  </si>
  <si>
    <t>金沢（金沢市場輸送（トナミ航空））</t>
    <rPh sb="0" eb="2">
      <t xml:space="preserve">カナザワ </t>
    </rPh>
    <rPh sb="3" eb="9">
      <t xml:space="preserve">ユソウ </t>
    </rPh>
    <phoneticPr fontId="4"/>
  </si>
  <si>
    <r>
      <rPr>
        <sz val="11"/>
        <color rgb="FFC00000"/>
        <rFont val="Calibri"/>
        <family val="2"/>
      </rPr>
      <t>13日0時金沢で給油の領収書</t>
    </r>
    <r>
      <rPr>
        <sz val="11"/>
        <color rgb="FF000000"/>
        <rFont val="Calibri"/>
        <family val="2"/>
      </rPr>
      <t xml:space="preserve">
スタンド給油528リンター
カード27550円　現金1200円</t>
    </r>
    <rPh sb="5" eb="7">
      <t xml:space="preserve">カナザワデ </t>
    </rPh>
    <rPh sb="8" eb="10">
      <t xml:space="preserve">キュウユ </t>
    </rPh>
    <rPh sb="11" eb="14">
      <t xml:space="preserve">リョウシュウショ </t>
    </rPh>
    <phoneticPr fontId="4"/>
  </si>
  <si>
    <t>東京池袋</t>
    <rPh sb="0" eb="2">
      <t xml:space="preserve">トウキョウ </t>
    </rPh>
    <rPh sb="2" eb="4">
      <t xml:space="preserve">イケブクロ </t>
    </rPh>
    <phoneticPr fontId="4"/>
  </si>
  <si>
    <t>高岡・富山</t>
    <rPh sb="0" eb="2">
      <t xml:space="preserve">タカオカ </t>
    </rPh>
    <rPh sb="3" eb="5">
      <t xml:space="preserve">トヤマ </t>
    </rPh>
    <phoneticPr fontId="4"/>
  </si>
  <si>
    <t>カード20450円　現金1670円</t>
    <rPh sb="10" eb="12">
      <t xml:space="preserve">ゲンキン </t>
    </rPh>
    <phoneticPr fontId="4"/>
  </si>
  <si>
    <t>山梨（2カ所おろし）</t>
    <rPh sb="0" eb="2">
      <t xml:space="preserve">ヤマナシ </t>
    </rPh>
    <phoneticPr fontId="4"/>
  </si>
  <si>
    <t>東京池袋（金沢市場輸送・トナミ航空）</t>
    <rPh sb="0" eb="2">
      <t xml:space="preserve">トウキョウ </t>
    </rPh>
    <rPh sb="2" eb="4">
      <t>イケ</t>
    </rPh>
    <rPh sb="5" eb="11">
      <t xml:space="preserve">ユソウ </t>
    </rPh>
    <phoneticPr fontId="4"/>
  </si>
  <si>
    <t>金沢（金沢市場輸送・ミール）</t>
    <rPh sb="0" eb="2">
      <t xml:space="preserve">カナザアｗ </t>
    </rPh>
    <rPh sb="3" eb="4">
      <t xml:space="preserve">ユソウ </t>
    </rPh>
    <phoneticPr fontId="4"/>
  </si>
  <si>
    <t>名古屋（ダート物流）</t>
    <rPh sb="0" eb="3">
      <t xml:space="preserve">ナゴヤ </t>
    </rPh>
    <phoneticPr fontId="4"/>
  </si>
  <si>
    <t>岐阜県可児市（金沢市場輸送）</t>
    <rPh sb="0" eb="3">
      <t xml:space="preserve">ギフケン </t>
    </rPh>
    <rPh sb="3" eb="6">
      <t xml:space="preserve">カニシ </t>
    </rPh>
    <rPh sb="7" eb="13">
      <t xml:space="preserve">ユソウ </t>
    </rPh>
    <phoneticPr fontId="4"/>
  </si>
  <si>
    <t>カード13850円</t>
    <phoneticPr fontId="4"/>
  </si>
  <si>
    <t>金沢（金沢市場輸送・浜田・ミール）</t>
    <rPh sb="0" eb="2">
      <t xml:space="preserve">カナザワ </t>
    </rPh>
    <rPh sb="2" eb="3">
      <t>（</t>
    </rPh>
    <rPh sb="3" eb="4">
      <t xml:space="preserve">ユソウ </t>
    </rPh>
    <rPh sb="10" eb="12">
      <t xml:space="preserve">ハマダ </t>
    </rPh>
    <phoneticPr fontId="4"/>
  </si>
  <si>
    <t>カード11300円</t>
    <phoneticPr fontId="4"/>
  </si>
  <si>
    <t>四日市</t>
    <rPh sb="0" eb="3">
      <t xml:space="preserve">ヨッカイチ </t>
    </rPh>
    <phoneticPr fontId="4"/>
  </si>
  <si>
    <t>名古屋</t>
    <rPh sb="0" eb="1">
      <t xml:space="preserve">ナゴヤ </t>
    </rPh>
    <phoneticPr fontId="4"/>
  </si>
  <si>
    <t>カード11800円</t>
    <phoneticPr fontId="4"/>
  </si>
  <si>
    <t>カード28250円</t>
    <phoneticPr fontId="4"/>
  </si>
  <si>
    <t>古河（セキスイ・ミヤト）</t>
    <rPh sb="0" eb="2">
      <t xml:space="preserve">コガ </t>
    </rPh>
    <phoneticPr fontId="4"/>
  </si>
  <si>
    <t>富山・金沢・福井</t>
    <rPh sb="0" eb="2">
      <t xml:space="preserve">トヤマ </t>
    </rPh>
    <rPh sb="3" eb="4">
      <t xml:space="preserve">カナザワ </t>
    </rPh>
    <rPh sb="6" eb="8">
      <t xml:space="preserve">フクイ </t>
    </rPh>
    <phoneticPr fontId="4"/>
  </si>
  <si>
    <t>カード25450円</t>
    <phoneticPr fontId="4"/>
  </si>
  <si>
    <t>松任市（水島倉庫・ミール）</t>
    <rPh sb="4" eb="8">
      <t xml:space="preserve">ミズシマソウコ </t>
    </rPh>
    <phoneticPr fontId="4"/>
  </si>
  <si>
    <r>
      <t xml:space="preserve">2月5日金沢西25900円領収書
</t>
    </r>
    <r>
      <rPr>
        <sz val="11"/>
        <color theme="1"/>
        <rFont val="Calibri"/>
        <family val="2"/>
      </rPr>
      <t>カード38400円　現金52520円</t>
    </r>
    <rPh sb="4" eb="7">
      <t xml:space="preserve">カナザワニシ </t>
    </rPh>
    <rPh sb="13" eb="16">
      <t xml:space="preserve">リョウシュウショ </t>
    </rPh>
    <rPh sb="27" eb="29">
      <t xml:space="preserve">ゲンキン </t>
    </rPh>
    <phoneticPr fontId="4"/>
  </si>
  <si>
    <t>福岡</t>
    <rPh sb="0" eb="2">
      <t xml:space="preserve">フクオカ </t>
    </rPh>
    <phoneticPr fontId="4"/>
  </si>
  <si>
    <t>金沢（北陸ハイミール）</t>
    <rPh sb="0" eb="2">
      <t xml:space="preserve">カナザワ </t>
    </rPh>
    <rPh sb="3" eb="5">
      <t xml:space="preserve">ハイ </t>
    </rPh>
    <phoneticPr fontId="4"/>
  </si>
  <si>
    <t>音羽蒲郡インター
紛失後払い9350円
カード17700円</t>
    <rPh sb="0" eb="4">
      <t>オトワ</t>
    </rPh>
    <rPh sb="9" eb="11">
      <t xml:space="preserve">フンシツ </t>
    </rPh>
    <rPh sb="11" eb="13">
      <t xml:space="preserve">アトバライ </t>
    </rPh>
    <phoneticPr fontId="4"/>
  </si>
  <si>
    <t>福井</t>
    <rPh sb="0" eb="2">
      <t xml:space="preserve">フクイ </t>
    </rPh>
    <phoneticPr fontId="4"/>
  </si>
  <si>
    <t>豊橋（小林運送）</t>
    <rPh sb="0" eb="2">
      <t xml:space="preserve">トヨハシ </t>
    </rPh>
    <rPh sb="3" eb="7">
      <t xml:space="preserve">コバヤシウンソウ </t>
    </rPh>
    <phoneticPr fontId="4"/>
  </si>
  <si>
    <t>北陸ハイミール</t>
    <rPh sb="0" eb="2">
      <t>ハイブリッドカー</t>
    </rPh>
    <phoneticPr fontId="4"/>
  </si>
  <si>
    <t>七尾（丸一・材木）</t>
    <rPh sb="0" eb="2">
      <t xml:space="preserve">ナナオ </t>
    </rPh>
    <phoneticPr fontId="4"/>
  </si>
  <si>
    <t>スタンド給油240リッター
カード23600円　立かえ470円</t>
    <phoneticPr fontId="4"/>
  </si>
  <si>
    <t>千葉（2カ所おろし）</t>
    <rPh sb="0" eb="2">
      <t xml:space="preserve">チバ </t>
    </rPh>
    <phoneticPr fontId="4"/>
  </si>
  <si>
    <t>金沢（柿良青果・馬鈴薯）</t>
    <rPh sb="0" eb="2">
      <t xml:space="preserve">カナザワ </t>
    </rPh>
    <rPh sb="3" eb="7">
      <t>カキヨ</t>
    </rPh>
    <phoneticPr fontId="4"/>
  </si>
  <si>
    <t>大阪（大果）</t>
    <rPh sb="0" eb="2">
      <t xml:space="preserve">オオサカ </t>
    </rPh>
    <rPh sb="3" eb="5">
      <t>ダイカ</t>
    </rPh>
    <phoneticPr fontId="4"/>
  </si>
  <si>
    <t>カード18500円　立替2000円</t>
    <rPh sb="10" eb="12">
      <t xml:space="preserve">タテカエ </t>
    </rPh>
    <phoneticPr fontId="4"/>
  </si>
  <si>
    <t>豊橋（渥美訂正、小林運送）</t>
    <rPh sb="0" eb="2">
      <t xml:space="preserve">トヨハシ </t>
    </rPh>
    <rPh sb="3" eb="5">
      <t xml:space="preserve">アツミ </t>
    </rPh>
    <rPh sb="5" eb="7">
      <t xml:space="preserve">テイセイ </t>
    </rPh>
    <rPh sb="8" eb="12">
      <t xml:space="preserve">コバヤシウンソウ </t>
    </rPh>
    <phoneticPr fontId="4"/>
  </si>
  <si>
    <t>カード15400円　立替780円
カード6100円</t>
    <rPh sb="9" eb="11">
      <t>タテカ</t>
    </rPh>
    <phoneticPr fontId="4"/>
  </si>
  <si>
    <t>金沢（北陸ハイミール）から福井</t>
    <rPh sb="0" eb="2">
      <t xml:space="preserve">カナザワ </t>
    </rPh>
    <rPh sb="3" eb="5">
      <t>ハイ</t>
    </rPh>
    <rPh sb="13" eb="15">
      <t xml:space="preserve">フクイ </t>
    </rPh>
    <phoneticPr fontId="4"/>
  </si>
  <si>
    <t>小松・金沢</t>
    <rPh sb="0" eb="2">
      <t xml:space="preserve">コマツ </t>
    </rPh>
    <rPh sb="3" eb="5">
      <t xml:space="preserve">カナザワ </t>
    </rPh>
    <phoneticPr fontId="4"/>
  </si>
  <si>
    <t>松任（北陸ハイミール・水島倉庫・ミール）</t>
    <rPh sb="0" eb="2">
      <t xml:space="preserve">マットウ </t>
    </rPh>
    <rPh sb="3" eb="5">
      <t xml:space="preserve">ハイ </t>
    </rPh>
    <rPh sb="11" eb="15">
      <t>ミズシマ</t>
    </rPh>
    <phoneticPr fontId="4"/>
  </si>
  <si>
    <r>
      <rPr>
        <sz val="11"/>
        <color rgb="FFC00000"/>
        <rFont val="Calibri"/>
        <family val="2"/>
      </rPr>
      <t>業務日報も23日までで2月24日の領収書がない</t>
    </r>
    <r>
      <rPr>
        <sz val="11"/>
        <color rgb="FF000000"/>
        <rFont val="Calibri"/>
        <family val="2"/>
      </rPr>
      <t xml:space="preserve">
カード42850円　立替45695円</t>
    </r>
    <rPh sb="0" eb="4">
      <t>ギョウム</t>
    </rPh>
    <rPh sb="17" eb="20">
      <t xml:space="preserve">リョウシュウショガ </t>
    </rPh>
    <rPh sb="34" eb="36">
      <t>タテ</t>
    </rPh>
    <phoneticPr fontId="4"/>
  </si>
  <si>
    <t>徳島県小松島市</t>
    <rPh sb="0" eb="3">
      <t xml:space="preserve">トクシマケン </t>
    </rPh>
    <rPh sb="3" eb="7">
      <t xml:space="preserve">コマツジマシ </t>
    </rPh>
    <phoneticPr fontId="4"/>
  </si>
  <si>
    <t>愛媛県松山市（上組・いよかん）</t>
    <rPh sb="0" eb="3">
      <t>エヒメ</t>
    </rPh>
    <rPh sb="3" eb="6">
      <t xml:space="preserve">マツヤマシ </t>
    </rPh>
    <rPh sb="7" eb="9">
      <t xml:space="preserve">ウエグミ </t>
    </rPh>
    <phoneticPr fontId="4"/>
  </si>
  <si>
    <t>加賀（ホイル・協共）</t>
    <rPh sb="7" eb="9">
      <t xml:space="preserve">キョウトモ </t>
    </rPh>
    <phoneticPr fontId="4"/>
  </si>
  <si>
    <t>新潟（六日町と中条）</t>
    <rPh sb="0" eb="2">
      <t xml:space="preserve">ニイガタ </t>
    </rPh>
    <rPh sb="3" eb="6">
      <t xml:space="preserve">ムイカマチ </t>
    </rPh>
    <rPh sb="7" eb="9">
      <t xml:space="preserve">ナカジョウ </t>
    </rPh>
    <phoneticPr fontId="4"/>
  </si>
  <si>
    <t>宇都宮</t>
    <rPh sb="0" eb="3">
      <t xml:space="preserve">ウツノミヤ </t>
    </rPh>
    <phoneticPr fontId="4"/>
  </si>
  <si>
    <t>栃木（丸一・石灰）</t>
    <rPh sb="0" eb="2">
      <t xml:space="preserve">トチギ </t>
    </rPh>
    <rPh sb="3" eb="5">
      <t xml:space="preserve">マルイチ </t>
    </rPh>
    <rPh sb="6" eb="8">
      <t xml:space="preserve">イシバイ </t>
    </rPh>
    <phoneticPr fontId="4"/>
  </si>
  <si>
    <t>スタンド給油273リッター
カード18100円　立替470円</t>
    <phoneticPr fontId="4"/>
  </si>
  <si>
    <t>スタンド給油409リッター
カード23250円</t>
    <rPh sb="0" eb="2">
      <t xml:space="preserve">スタンドキュウユ </t>
    </rPh>
    <phoneticPr fontId="4"/>
  </si>
  <si>
    <t>小松（B脂肉・北都ん）</t>
    <rPh sb="0" eb="2">
      <t xml:space="preserve">コマツ </t>
    </rPh>
    <rPh sb="4" eb="6">
      <t xml:space="preserve">アブラニク </t>
    </rPh>
    <rPh sb="7" eb="9">
      <t xml:space="preserve">ホクト </t>
    </rPh>
    <phoneticPr fontId="4"/>
  </si>
  <si>
    <t>埼玉県大利根</t>
    <rPh sb="0" eb="3">
      <t xml:space="preserve">サイタマケン </t>
    </rPh>
    <rPh sb="3" eb="6">
      <t xml:space="preserve">オオトネ </t>
    </rPh>
    <phoneticPr fontId="4"/>
  </si>
  <si>
    <t>高岡・金沢・福井</t>
    <rPh sb="0" eb="2">
      <t xml:space="preserve">タカオカ </t>
    </rPh>
    <rPh sb="3" eb="5">
      <t xml:space="preserve">カナザワ </t>
    </rPh>
    <rPh sb="6" eb="8">
      <t xml:space="preserve">フクイ </t>
    </rPh>
    <phoneticPr fontId="4"/>
  </si>
  <si>
    <t>備考・問題点</t>
    <rPh sb="0" eb="2">
      <t xml:space="preserve">ビコウ </t>
    </rPh>
    <rPh sb="3" eb="6">
      <t xml:space="preserve">モンダイテン </t>
    </rPh>
    <phoneticPr fontId="2"/>
  </si>
  <si>
    <t>運行名</t>
    <rPh sb="0" eb="1">
      <t xml:space="preserve">ウンコウメイ </t>
    </rPh>
    <phoneticPr fontId="2"/>
  </si>
  <si>
    <t>備考・問題点</t>
    <rPh sb="0" eb="2">
      <t>ビコウ</t>
    </rPh>
    <phoneticPr fontId="2"/>
  </si>
  <si>
    <t>8月31日の積みおき、被告発人安田敏と東京に行った運行</t>
  </si>
  <si>
    <t>8月31日の積みおき、被告発人安田敏と東京に行った運行</t>
    <rPh sb="6" eb="7">
      <t xml:space="preserve">ツミオキ </t>
    </rPh>
    <rPh sb="11" eb="18">
      <t xml:space="preserve">ｙｓ </t>
    </rPh>
    <rPh sb="19" eb="21">
      <t xml:space="preserve">トウキョウニイッタ </t>
    </rPh>
    <rPh sb="25" eb="27">
      <t xml:space="preserve">ウンコウ </t>
    </rPh>
    <phoneticPr fontId="2"/>
  </si>
  <si>
    <t>9月6日の福島県白河市の運行</t>
  </si>
  <si>
    <t>9月6日の福島県白河市の運行</t>
    <rPh sb="5" eb="11">
      <t>フクシマケン</t>
    </rPh>
    <rPh sb="12" eb="14">
      <t xml:space="preserve">ウンコウ </t>
    </rPh>
    <phoneticPr fontId="2"/>
  </si>
  <si>
    <t>9月12日となっている大聖寺から宇都宮の運行</t>
  </si>
  <si>
    <t>9月12日となっている大聖寺から宇都宮の運行</t>
    <rPh sb="11" eb="14">
      <t xml:space="preserve">ダイショウジカラ </t>
    </rPh>
    <rPh sb="16" eb="19">
      <t xml:space="preserve">ウツノミヤノ </t>
    </rPh>
    <rPh sb="20" eb="22">
      <t xml:space="preserve">ウンコウ </t>
    </rPh>
    <phoneticPr fontId="2"/>
  </si>
  <si>
    <t>9月17日群馬県吉井町への兵器の運行</t>
  </si>
  <si>
    <t>9月17日群馬県吉井町への兵器の運行</t>
    <rPh sb="5" eb="11">
      <t>グンマ</t>
    </rPh>
    <rPh sb="13" eb="15">
      <t xml:space="preserve">ヘイキノ </t>
    </rPh>
    <rPh sb="16" eb="18">
      <t xml:space="preserve">ウンコウ </t>
    </rPh>
    <phoneticPr fontId="2"/>
  </si>
  <si>
    <t>9月23日大阪から東京有明への運行</t>
  </si>
  <si>
    <t>9月23日大阪から東京有明への運行</t>
    <rPh sb="5" eb="7">
      <t xml:space="preserve">オオサカカラ </t>
    </rPh>
    <rPh sb="9" eb="11">
      <t xml:space="preserve">トウキョウヘノ </t>
    </rPh>
    <rPh sb="11" eb="13">
      <t xml:space="preserve">アリアケ </t>
    </rPh>
    <rPh sb="15" eb="17">
      <t xml:space="preserve">ウンコウ </t>
    </rPh>
    <phoneticPr fontId="2"/>
  </si>
  <si>
    <t>9月25日群馬県吉井町への兵器の運行</t>
  </si>
  <si>
    <t>9月25日群馬県吉井町への兵器の運行</t>
    <rPh sb="5" eb="11">
      <t>グンマケン</t>
    </rPh>
    <phoneticPr fontId="2"/>
  </si>
  <si>
    <t>9月28日積みおきの土浦市にロケットの運行</t>
  </si>
  <si>
    <t>9月28日積みおきの土浦市にロケットの運行</t>
    <rPh sb="5" eb="6">
      <t xml:space="preserve">ツミオキ </t>
    </rPh>
    <rPh sb="10" eb="13">
      <t xml:space="preserve">ツチウラシニ </t>
    </rPh>
    <rPh sb="19" eb="21">
      <t xml:space="preserve">ウンコウ </t>
    </rPh>
    <phoneticPr fontId="2"/>
  </si>
  <si>
    <t>10月2日静岡へタバコのフィルターの運行</t>
  </si>
  <si>
    <t>10月2日静岡へタバコのフィルターの運行</t>
    <rPh sb="5" eb="7">
      <t xml:space="preserve">シズオカヘ </t>
    </rPh>
    <rPh sb="18" eb="20">
      <t xml:space="preserve">ウンコウ </t>
    </rPh>
    <phoneticPr fontId="2"/>
  </si>
  <si>
    <t>10月4日岐阜へ馬鈴薯の運行</t>
  </si>
  <si>
    <t>10月4日岐阜へ馬鈴薯の運行</t>
    <rPh sb="5" eb="7">
      <t xml:space="preserve">ギフヘ </t>
    </rPh>
    <rPh sb="8" eb="11">
      <t>バ</t>
    </rPh>
    <rPh sb="12" eb="14">
      <t xml:space="preserve">ウンコウ </t>
    </rPh>
    <phoneticPr fontId="2"/>
  </si>
  <si>
    <t>10月7日大阪へ馬鈴薯、泉北からキウィの運行</t>
  </si>
  <si>
    <t>10月7日大阪へ馬鈴薯、泉北からキウィの運行</t>
    <rPh sb="5" eb="7">
      <t xml:space="preserve">オオサカヘ </t>
    </rPh>
    <rPh sb="8" eb="11">
      <t>バレ</t>
    </rPh>
    <rPh sb="20" eb="22">
      <t xml:space="preserve">ウンコウ </t>
    </rPh>
    <phoneticPr fontId="2"/>
  </si>
  <si>
    <t>9月9日東京へ馬鈴薯の運行</t>
  </si>
  <si>
    <t>9月9日東京へ馬鈴薯の運行</t>
    <rPh sb="4" eb="6">
      <t xml:space="preserve">トウキョウヘ </t>
    </rPh>
    <rPh sb="7" eb="10">
      <t>バレ</t>
    </rPh>
    <rPh sb="11" eb="13">
      <t xml:space="preserve">ウンコウ </t>
    </rPh>
    <phoneticPr fontId="2"/>
  </si>
  <si>
    <t>9月19日東京へ馬鈴薯の運行</t>
  </si>
  <si>
    <t>9月19日東京へ馬鈴薯の運行</t>
    <rPh sb="5" eb="7">
      <t>トウキョウヘバ</t>
    </rPh>
    <phoneticPr fontId="2"/>
  </si>
  <si>
    <t>10月1日大阪へ馬鈴薯の運行</t>
  </si>
  <si>
    <t>10月1日大阪へ馬鈴薯の運行</t>
    <rPh sb="5" eb="7">
      <t xml:space="preserve">オオサカヘ </t>
    </rPh>
    <rPh sb="8" eb="11">
      <t>バレット</t>
    </rPh>
    <phoneticPr fontId="2"/>
  </si>
  <si>
    <t>10月10日大阪へ馬鈴薯の運行</t>
  </si>
  <si>
    <t>10月10日大阪へ馬鈴薯の運行</t>
    <rPh sb="6" eb="8">
      <t>オオサカヘｂ</t>
    </rPh>
    <phoneticPr fontId="2"/>
  </si>
  <si>
    <t>10月12日積みおきの東京へ馬鈴薯の運行</t>
  </si>
  <si>
    <t>10月12日積みおきの東京へ馬鈴薯の運行</t>
    <rPh sb="6" eb="7">
      <t>ツミオ</t>
    </rPh>
    <rPh sb="11" eb="13">
      <t>トウキョウｈ</t>
    </rPh>
    <phoneticPr fontId="2"/>
  </si>
  <si>
    <t>10月15日大阪へ馬鈴薯、神戸からバナナを群馬県高崎市への運行</t>
  </si>
  <si>
    <t>10月15日大阪へ馬鈴薯、神戸からバナナを群馬県高崎市への運行</t>
    <rPh sb="6" eb="8">
      <t xml:space="preserve">オオサカヘ </t>
    </rPh>
    <rPh sb="9" eb="12">
      <t xml:space="preserve">バレイショ </t>
    </rPh>
    <rPh sb="13" eb="15">
      <t xml:space="preserve">コウベカラ </t>
    </rPh>
    <rPh sb="21" eb="24">
      <t xml:space="preserve">グンマケン </t>
    </rPh>
    <rPh sb="24" eb="27">
      <t xml:space="preserve">タカサキシヘノ </t>
    </rPh>
    <rPh sb="29" eb="31">
      <t xml:space="preserve">ウンコウ </t>
    </rPh>
    <phoneticPr fontId="2"/>
  </si>
  <si>
    <t>10月21日東京へ馬鈴薯の運行</t>
  </si>
  <si>
    <t>10月21日東京へ馬鈴薯の運行</t>
    <rPh sb="6" eb="8">
      <t>トウキョウヘ</t>
    </rPh>
    <phoneticPr fontId="2"/>
  </si>
  <si>
    <t>10月24日東京へ馬鈴薯の運行</t>
  </si>
  <si>
    <t>10月24日東京へ馬鈴薯の運行</t>
    <rPh sb="6" eb="8">
      <t>トウキョウヘ</t>
    </rPh>
    <phoneticPr fontId="2"/>
  </si>
  <si>
    <t>10月28日七尾から丸一・材木で東京への運行</t>
  </si>
  <si>
    <t>10月28日七尾から丸一・材木で東京への運行</t>
    <rPh sb="6" eb="8">
      <t xml:space="preserve">ナナオカラ </t>
    </rPh>
    <rPh sb="10" eb="12">
      <t>マルイチ</t>
    </rPh>
    <rPh sb="16" eb="18">
      <t xml:space="preserve">トウキョウヘノウンコウ </t>
    </rPh>
    <phoneticPr fontId="2"/>
  </si>
  <si>
    <t>10月30日七尾から丸一・ベニヤで埼玉への運行</t>
  </si>
  <si>
    <t>10月30日七尾から丸一・ベニヤで埼玉への運行</t>
    <rPh sb="6" eb="8">
      <t xml:space="preserve">ナナオカラ </t>
    </rPh>
    <rPh sb="10" eb="12">
      <t xml:space="preserve">マルイチ </t>
    </rPh>
    <rPh sb="17" eb="19">
      <t xml:space="preserve">サイタマヘノ </t>
    </rPh>
    <rPh sb="21" eb="23">
      <t xml:space="preserve">ウンコウ </t>
    </rPh>
    <phoneticPr fontId="2"/>
  </si>
  <si>
    <t>11月1日名古屋・小牧へ馬鈴薯の運行</t>
  </si>
  <si>
    <t>11月1日名古屋・小牧へ馬鈴薯の運行</t>
    <rPh sb="5" eb="8">
      <t xml:space="preserve">ナゴヤ </t>
    </rPh>
    <rPh sb="9" eb="11">
      <t xml:space="preserve">コマキ </t>
    </rPh>
    <rPh sb="12" eb="15">
      <t>バ</t>
    </rPh>
    <phoneticPr fontId="2"/>
  </si>
  <si>
    <t>11月2日積みおきの七尾から丸一・ベニヤの埼玉県飯能市への運行・謎の一日</t>
  </si>
  <si>
    <t>11月2日積みおきの七尾から丸一・ベニヤの埼玉県飯能市への運行・謎の一日</t>
    <rPh sb="5" eb="6">
      <t>ツミ</t>
    </rPh>
    <rPh sb="10" eb="12">
      <t xml:space="preserve">ナナオカラ </t>
    </rPh>
    <rPh sb="14" eb="16">
      <t xml:space="preserve">マルイチ </t>
    </rPh>
    <rPh sb="21" eb="24">
      <t xml:space="preserve">サイタマケン </t>
    </rPh>
    <rPh sb="24" eb="27">
      <t xml:space="preserve">ハンノウシヘノ </t>
    </rPh>
    <rPh sb="29" eb="31">
      <t xml:space="preserve">ウンコウ </t>
    </rPh>
    <rPh sb="32" eb="33">
      <t xml:space="preserve">ナゾノ </t>
    </rPh>
    <rPh sb="34" eb="36">
      <t xml:space="preserve">イチニチ </t>
    </rPh>
    <phoneticPr fontId="2"/>
  </si>
  <si>
    <t>11月6日金沢から水戸へたばこを運んだことになっている運行</t>
  </si>
  <si>
    <t>11月6日金沢から水戸へたばこを運んだことになっている運行</t>
    <rPh sb="5" eb="7">
      <t xml:space="preserve">カナザワ </t>
    </rPh>
    <rPh sb="9" eb="11">
      <t xml:space="preserve">ミトヘ </t>
    </rPh>
    <rPh sb="16" eb="17">
      <t xml:space="preserve">ハコンダコトニ </t>
    </rPh>
    <rPh sb="27" eb="29">
      <t xml:space="preserve">ウンコウ </t>
    </rPh>
    <phoneticPr fontId="2"/>
  </si>
  <si>
    <t>11月9日名古屋・小牧へ馬鈴薯、古河から金沢への運行</t>
  </si>
  <si>
    <t>11月9日名古屋・小牧へ馬鈴薯、古河から金沢への運行</t>
    <rPh sb="5" eb="8">
      <t xml:space="preserve">ナゴヤ </t>
    </rPh>
    <rPh sb="9" eb="11">
      <t xml:space="preserve">コマキ </t>
    </rPh>
    <rPh sb="12" eb="15">
      <t>バレ</t>
    </rPh>
    <rPh sb="16" eb="18">
      <t xml:space="preserve">コガカラ </t>
    </rPh>
    <rPh sb="20" eb="22">
      <t xml:space="preserve">カナザワヘノ </t>
    </rPh>
    <rPh sb="24" eb="26">
      <t xml:space="preserve">ウンコウ </t>
    </rPh>
    <phoneticPr fontId="2"/>
  </si>
  <si>
    <t>11月11日名古屋・小牧へ馬鈴薯の運行</t>
  </si>
  <si>
    <t>11月11日名古屋・小牧へ馬鈴薯の運行</t>
    <rPh sb="0" eb="4">
      <t xml:space="preserve">11ガツ11ニチ </t>
    </rPh>
    <rPh sb="6" eb="9">
      <t xml:space="preserve">ナゴヤ </t>
    </rPh>
    <rPh sb="10" eb="12">
      <t xml:space="preserve">コマキヘ </t>
    </rPh>
    <rPh sb="13" eb="16">
      <t>バ</t>
    </rPh>
    <rPh sb="17" eb="19">
      <t xml:space="preserve">ウンコウ </t>
    </rPh>
    <phoneticPr fontId="2"/>
  </si>
  <si>
    <t>11月12日富山から茨城県北相馬郡へ、古河から名古屋に行っているの運行</t>
  </si>
  <si>
    <t>11月12日富山から茨城県北相馬郡へ、古河から名古屋に行っているの運行</t>
    <rPh sb="6" eb="8">
      <t xml:space="preserve">トヤマカラ </t>
    </rPh>
    <rPh sb="10" eb="17">
      <t>イバラ</t>
    </rPh>
    <rPh sb="19" eb="21">
      <t xml:space="preserve">コガカラ </t>
    </rPh>
    <rPh sb="23" eb="26">
      <t xml:space="preserve">ナゴヤニ </t>
    </rPh>
    <rPh sb="27" eb="28">
      <t xml:space="preserve">イッテイル </t>
    </rPh>
    <rPh sb="33" eb="35">
      <t xml:space="preserve">ウンコウ </t>
    </rPh>
    <phoneticPr fontId="2"/>
  </si>
  <si>
    <t>11月15日大阪へ馬鈴薯、神戸から高岡・富山の運行</t>
  </si>
  <si>
    <t>11月15日大阪へ馬鈴薯、神戸から高岡・富山の運行</t>
    <rPh sb="6" eb="8">
      <t xml:space="preserve">オオサカヘ </t>
    </rPh>
    <rPh sb="9" eb="12">
      <t xml:space="preserve">バレイショ </t>
    </rPh>
    <rPh sb="13" eb="15">
      <t xml:space="preserve">コウベカラ </t>
    </rPh>
    <rPh sb="17" eb="19">
      <t xml:space="preserve">タカオカ </t>
    </rPh>
    <rPh sb="20" eb="22">
      <t xml:space="preserve">トヤマノ </t>
    </rPh>
    <rPh sb="23" eb="25">
      <t xml:space="preserve">ウンコウ </t>
    </rPh>
    <phoneticPr fontId="2"/>
  </si>
  <si>
    <t>11月18日能都と七尾へみかんを運んだ運行</t>
  </si>
  <si>
    <t>11月18日能都と七尾へみかんを運んだ運行</t>
    <rPh sb="6" eb="8">
      <t xml:space="preserve">ノト </t>
    </rPh>
    <rPh sb="9" eb="11">
      <t xml:space="preserve">ナナオヘ </t>
    </rPh>
    <rPh sb="16" eb="17">
      <t xml:space="preserve">ハコンダ </t>
    </rPh>
    <rPh sb="19" eb="21">
      <t xml:space="preserve">ウンコウ </t>
    </rPh>
    <phoneticPr fontId="2"/>
  </si>
  <si>
    <t>11月20日七尾から丸一・ベニヤで水戸に行ったことになっている運行</t>
  </si>
  <si>
    <t>11月20日七尾から丸一・ベニヤで水戸に行ったことになっている運行</t>
    <rPh sb="6" eb="8">
      <t xml:space="preserve">ナナオカラ </t>
    </rPh>
    <rPh sb="10" eb="12">
      <t xml:space="preserve">マルイチ </t>
    </rPh>
    <rPh sb="17" eb="19">
      <t xml:space="preserve">ミトニ </t>
    </rPh>
    <rPh sb="20" eb="21">
      <t xml:space="preserve">イッタコトニ </t>
    </rPh>
    <rPh sb="31" eb="33">
      <t xml:space="preserve">ウンコウ </t>
    </rPh>
    <phoneticPr fontId="2"/>
  </si>
  <si>
    <t>11月26日高岡からアルミサッシを積んで高崎に行ったことになっている運行</t>
  </si>
  <si>
    <t>11月26日高岡からアルミサッシを積んで高崎に行ったことになっている運行</t>
    <rPh sb="6" eb="8">
      <t xml:space="preserve">タカオカカラ </t>
    </rPh>
    <rPh sb="17" eb="18">
      <t xml:space="preserve">ツンデ </t>
    </rPh>
    <rPh sb="20" eb="22">
      <t xml:space="preserve">タカサキニ </t>
    </rPh>
    <rPh sb="23" eb="24">
      <t xml:space="preserve">イッタコトニ </t>
    </rPh>
    <rPh sb="34" eb="36">
      <t xml:space="preserve">ウンコウ </t>
    </rPh>
    <phoneticPr fontId="2"/>
  </si>
  <si>
    <t>11月28日大阪へ馬鈴薯、和歌山からみかんを小松・七尾の運行</t>
  </si>
  <si>
    <t>11月28日大阪へ馬鈴薯、和歌山からみかんを小松・七尾の運行</t>
    <rPh sb="6" eb="8">
      <t xml:space="preserve">オオサカヘ </t>
    </rPh>
    <rPh sb="9" eb="12">
      <t xml:space="preserve">バレイショ </t>
    </rPh>
    <rPh sb="13" eb="16">
      <t xml:space="preserve">ワカヤマカラ </t>
    </rPh>
    <rPh sb="22" eb="24">
      <t xml:space="preserve">コマツ・ </t>
    </rPh>
    <rPh sb="25" eb="27">
      <t xml:space="preserve">ナナオノ </t>
    </rPh>
    <rPh sb="28" eb="30">
      <t xml:space="preserve">ウンコウ </t>
    </rPh>
    <phoneticPr fontId="2"/>
  </si>
  <si>
    <t>11月23日大阪北部市場に馬鈴薯、和歌山からみかんを七尾の運行</t>
  </si>
  <si>
    <t>11月23日大阪北部市場に馬鈴薯、和歌山からみかんを七尾の運行</t>
    <rPh sb="6" eb="12">
      <t>オオサカホク</t>
    </rPh>
    <rPh sb="13" eb="16">
      <t>バレイ</t>
    </rPh>
    <rPh sb="17" eb="20">
      <t xml:space="preserve">ワカヤマカラ </t>
    </rPh>
    <rPh sb="26" eb="28">
      <t xml:space="preserve">ナナオ </t>
    </rPh>
    <rPh sb="29" eb="31">
      <t xml:space="preserve">ウンコウ </t>
    </rPh>
    <phoneticPr fontId="2"/>
  </si>
  <si>
    <t>12月2日群馬県吉井町へ兵器の運行</t>
  </si>
  <si>
    <t>12月2日群馬県吉井町へ兵器の運行</t>
    <rPh sb="5" eb="11">
      <t>グンマ</t>
    </rPh>
    <rPh sb="12" eb="14">
      <t xml:space="preserve">ヘイキ </t>
    </rPh>
    <phoneticPr fontId="2"/>
  </si>
  <si>
    <t>12月5日空車で和歌山からみかんを七尾への運行</t>
  </si>
  <si>
    <t>12月5日空車で和歌山からみかんを七尾への運行</t>
    <rPh sb="5" eb="7">
      <t xml:space="preserve">クウシャデ </t>
    </rPh>
    <rPh sb="8" eb="11">
      <t xml:space="preserve">ワカヤマカラ </t>
    </rPh>
    <rPh sb="17" eb="19">
      <t xml:space="preserve">ナナオヘノ </t>
    </rPh>
    <rPh sb="21" eb="23">
      <t xml:space="preserve">ウンコウ </t>
    </rPh>
    <phoneticPr fontId="2"/>
  </si>
  <si>
    <t>12月7日大阪へ馬鈴薯、和歌山からみかんを七尾への運行</t>
  </si>
  <si>
    <t>12月7日大阪へ馬鈴薯、和歌山からみかんを七尾への運行</t>
    <rPh sb="5" eb="7">
      <t xml:space="preserve">オオサカヘ </t>
    </rPh>
    <rPh sb="8" eb="11">
      <t>バレ</t>
    </rPh>
    <rPh sb="12" eb="15">
      <t xml:space="preserve">ワカヤマカラ </t>
    </rPh>
    <rPh sb="21" eb="23">
      <t xml:space="preserve">ナナオヘノ </t>
    </rPh>
    <rPh sb="25" eb="27">
      <t xml:space="preserve">ウンコウ </t>
    </rPh>
    <phoneticPr fontId="2"/>
  </si>
  <si>
    <t>12月9日羽咋から山形、寒河江からリンゴを金沢への運行</t>
  </si>
  <si>
    <t>12月9日羽咋から山形、寒河江からリンゴを金沢への運行</t>
    <rPh sb="5" eb="7">
      <t xml:space="preserve">ハクイカラ </t>
    </rPh>
    <rPh sb="9" eb="11">
      <t xml:space="preserve">ヤマガタ </t>
    </rPh>
    <rPh sb="12" eb="15">
      <t xml:space="preserve">サガエカラ </t>
    </rPh>
    <rPh sb="21" eb="23">
      <t xml:space="preserve">カナザワヘノ </t>
    </rPh>
    <rPh sb="25" eb="27">
      <t xml:space="preserve">ウンコウ </t>
    </rPh>
    <phoneticPr fontId="2"/>
  </si>
  <si>
    <t>12月10日富山から茨城県北相馬郡への運行</t>
  </si>
  <si>
    <t>12月10日富山から茨城県北相馬郡への運行</t>
    <rPh sb="6" eb="8">
      <t xml:space="preserve">トヤマカラ </t>
    </rPh>
    <rPh sb="10" eb="17">
      <t>イバ</t>
    </rPh>
    <rPh sb="19" eb="21">
      <t xml:space="preserve">ウンコウ </t>
    </rPh>
    <phoneticPr fontId="2"/>
  </si>
  <si>
    <t>12月14日積みおきの大阪へ馬鈴薯、和歌山からみかんを七尾への運行</t>
  </si>
  <si>
    <t>12月14日積みおきの大阪へ馬鈴薯、和歌山からみかんを七尾への運行</t>
    <rPh sb="6" eb="7">
      <t>ツミ</t>
    </rPh>
    <rPh sb="11" eb="13">
      <t xml:space="preserve">オオサカヘ </t>
    </rPh>
    <rPh sb="14" eb="17">
      <t>バレ</t>
    </rPh>
    <rPh sb="18" eb="21">
      <t>ワカｙ</t>
    </rPh>
    <rPh sb="27" eb="29">
      <t xml:space="preserve">ナナオヘノ </t>
    </rPh>
    <rPh sb="31" eb="33">
      <t xml:space="preserve">ウンコウ </t>
    </rPh>
    <phoneticPr fontId="2"/>
  </si>
  <si>
    <t>12月17日高岡から新日軽アルミサッシを高崎へ運んだことになっている運行</t>
  </si>
  <si>
    <t>12月17日高岡から新日軽アルミサッシを高崎へ運んだことになっている運行</t>
    <rPh sb="6" eb="8">
      <t xml:space="preserve">タカオカカラ </t>
    </rPh>
    <rPh sb="10" eb="13">
      <t>シングルモルト</t>
    </rPh>
    <rPh sb="20" eb="22">
      <t xml:space="preserve">タカサキヘ </t>
    </rPh>
    <rPh sb="23" eb="24">
      <t xml:space="preserve">ハコンダコトニ </t>
    </rPh>
    <phoneticPr fontId="2"/>
  </si>
  <si>
    <t>12月19日七尾から丸一・材木を東松山・寄居への運行</t>
  </si>
  <si>
    <t>12月19日七尾から丸一・材木を東松山・寄居への運行</t>
    <rPh sb="6" eb="8">
      <t xml:space="preserve">ナナオカラ </t>
    </rPh>
    <rPh sb="10" eb="12">
      <t>マルイチ</t>
    </rPh>
    <rPh sb="16" eb="19">
      <t>ヒガシ</t>
    </rPh>
    <rPh sb="24" eb="26">
      <t xml:space="preserve">ウンコウ </t>
    </rPh>
    <phoneticPr fontId="2"/>
  </si>
  <si>
    <t>12月1日に積みおきの七尾から丸一・材木を東京への運行</t>
  </si>
  <si>
    <t>12月1日に積みおきの七尾から丸一・材木を東京への運行</t>
    <rPh sb="6" eb="7">
      <t>ツ</t>
    </rPh>
    <rPh sb="11" eb="13">
      <t xml:space="preserve">ナナオカラ </t>
    </rPh>
    <rPh sb="15" eb="17">
      <t xml:space="preserve">マルイチ </t>
    </rPh>
    <rPh sb="18" eb="20">
      <t xml:space="preserve">ザイモクヲ </t>
    </rPh>
    <rPh sb="21" eb="23">
      <t xml:space="preserve">トウキョウヘノ </t>
    </rPh>
    <rPh sb="25" eb="27">
      <t xml:space="preserve">ウンコウ </t>
    </rPh>
    <phoneticPr fontId="2"/>
  </si>
  <si>
    <t>12月25日七尾から丸一・ベニヤを総和・古河への運行</t>
  </si>
  <si>
    <t>12月25日七尾から丸一・ベニヤを総和・古河への運行</t>
    <rPh sb="0" eb="4">
      <t xml:space="preserve">12ガツ25ニチ </t>
    </rPh>
    <rPh sb="6" eb="8">
      <t xml:space="preserve">ナナオカラ </t>
    </rPh>
    <rPh sb="10" eb="12">
      <t xml:space="preserve">マルイチ </t>
    </rPh>
    <rPh sb="17" eb="19">
      <t>ソウワ</t>
    </rPh>
    <rPh sb="24" eb="26">
      <t xml:space="preserve">ウンコウ </t>
    </rPh>
    <phoneticPr fontId="2"/>
  </si>
  <si>
    <t>1月4日年内に積みおきの馬鈴薯を岐阜への運行</t>
  </si>
  <si>
    <t>1月4日年内に積みおきの馬鈴薯を岐阜への運行</t>
    <rPh sb="4" eb="6">
      <t xml:space="preserve">ネンナイニ </t>
    </rPh>
    <rPh sb="7" eb="8">
      <t>ツミオ</t>
    </rPh>
    <rPh sb="12" eb="15">
      <t>バｒ</t>
    </rPh>
    <rPh sb="16" eb="18">
      <t xml:space="preserve">ギフヘノ </t>
    </rPh>
    <rPh sb="20" eb="22">
      <t xml:space="preserve">ウンコウ </t>
    </rPh>
    <phoneticPr fontId="2"/>
  </si>
  <si>
    <t>1月7日大阪へ馬鈴薯、和歌山からみかんを小松・七尾の運行</t>
  </si>
  <si>
    <t>1月7日大阪へ馬鈴薯、和歌山からみかんを小松・七尾の運行</t>
    <rPh sb="4" eb="6">
      <t xml:space="preserve">オオサカヘバレイショ </t>
    </rPh>
    <rPh sb="11" eb="14">
      <t>ワカ</t>
    </rPh>
    <rPh sb="20" eb="22">
      <t xml:space="preserve">コマツ </t>
    </rPh>
    <rPh sb="23" eb="25">
      <t xml:space="preserve">ナナオノ </t>
    </rPh>
    <rPh sb="26" eb="28">
      <t xml:space="preserve">ウンコウ </t>
    </rPh>
    <phoneticPr fontId="2"/>
  </si>
  <si>
    <t>1月9日馬鈴薯を岐阜へという運行</t>
  </si>
  <si>
    <t>1月9日馬鈴薯を岐阜へという運行</t>
    <rPh sb="4" eb="7">
      <t xml:space="preserve">バレイショヲ </t>
    </rPh>
    <rPh sb="8" eb="10">
      <t xml:space="preserve">ギフヘノ </t>
    </rPh>
    <rPh sb="14" eb="16">
      <t xml:space="preserve">ウンコウ </t>
    </rPh>
    <phoneticPr fontId="2"/>
  </si>
  <si>
    <t>1月17日七尾から丸一・材木を山梨へ、泊まりで東京池袋から金沢への運行</t>
  </si>
  <si>
    <t>1月17日七尾から丸一・材木を山梨へ、泊まりで東京池袋から金沢への運行</t>
    <rPh sb="5" eb="7">
      <t xml:space="preserve">ナナオカラ </t>
    </rPh>
    <rPh sb="9" eb="11">
      <t>マ</t>
    </rPh>
    <rPh sb="15" eb="17">
      <t xml:space="preserve">ヤマナシヘノ </t>
    </rPh>
    <rPh sb="19" eb="20">
      <t xml:space="preserve">トマリデ </t>
    </rPh>
    <rPh sb="23" eb="27">
      <t xml:space="preserve">トウキョウイケブクロカラ </t>
    </rPh>
    <rPh sb="29" eb="31">
      <t xml:space="preserve">カナザワヘノ </t>
    </rPh>
    <rPh sb="33" eb="35">
      <t xml:space="preserve">ウンコウ </t>
    </rPh>
    <phoneticPr fontId="2"/>
  </si>
  <si>
    <t>1月12日東京池袋への運行</t>
  </si>
  <si>
    <t>1月12日東京池袋への運行</t>
    <rPh sb="5" eb="7">
      <t xml:space="preserve">トウキョウ </t>
    </rPh>
    <rPh sb="7" eb="9">
      <t>イケ</t>
    </rPh>
    <rPh sb="11" eb="13">
      <t xml:space="preserve">ウンコウ </t>
    </rPh>
    <phoneticPr fontId="2"/>
  </si>
  <si>
    <t>1月20日名古屋へミール、岐阜県可児市からパレットを金沢への運行</t>
  </si>
  <si>
    <t>1月20日名古屋へミール、岐阜県可児市からパレットを金沢への運行</t>
    <rPh sb="5" eb="8">
      <t xml:space="preserve">ナゴヤヘ </t>
    </rPh>
    <rPh sb="13" eb="19">
      <t>ギフケンカニシ</t>
    </rPh>
    <rPh sb="26" eb="28">
      <t xml:space="preserve">カナザワヘノ </t>
    </rPh>
    <rPh sb="30" eb="32">
      <t xml:space="preserve">ウンコウ </t>
    </rPh>
    <phoneticPr fontId="2"/>
  </si>
  <si>
    <t>1月23日四日市へミールの運行</t>
  </si>
  <si>
    <t>1月23日四日市へミールの運行</t>
    <rPh sb="5" eb="8">
      <t>ヨッカ</t>
    </rPh>
    <rPh sb="13" eb="15">
      <t xml:space="preserve">ウンコウ </t>
    </rPh>
    <phoneticPr fontId="2"/>
  </si>
  <si>
    <t>1月24日名古屋へミールの運行</t>
  </si>
  <si>
    <t>1月24日名古屋へミールの運行</t>
    <rPh sb="5" eb="8">
      <t xml:space="preserve">ナゴヤヘ </t>
    </rPh>
    <rPh sb="13" eb="15">
      <t xml:space="preserve">ウンコウ </t>
    </rPh>
    <phoneticPr fontId="2"/>
  </si>
  <si>
    <t>1月27日七尾から丸一・ベニヤで古河（セキスイ・ミヤト）への運行</t>
  </si>
  <si>
    <t>1月27日七尾から丸一・ベニヤで古河（セキスイ・ミヤト）への運行</t>
    <rPh sb="5" eb="7">
      <t xml:space="preserve">ナナオカラ </t>
    </rPh>
    <rPh sb="9" eb="11">
      <t xml:space="preserve">マルイチ </t>
    </rPh>
    <rPh sb="16" eb="18">
      <t xml:space="preserve">コガ </t>
    </rPh>
    <rPh sb="30" eb="32">
      <t xml:space="preserve">ウンコウ </t>
    </rPh>
    <phoneticPr fontId="2"/>
  </si>
  <si>
    <t>1月30日七尾から丸一・ベニヤで埼玉となっている運行</t>
  </si>
  <si>
    <t>1月30日七尾から丸一・ベニヤで埼玉となっている運行</t>
    <rPh sb="5" eb="7">
      <t xml:space="preserve">ナナオカラ </t>
    </rPh>
    <rPh sb="9" eb="11">
      <t xml:space="preserve">マルイチ </t>
    </rPh>
    <rPh sb="16" eb="18">
      <t xml:space="preserve">サイタマト </t>
    </rPh>
    <rPh sb="24" eb="26">
      <t xml:space="preserve">ウンコウ </t>
    </rPh>
    <phoneticPr fontId="2"/>
  </si>
  <si>
    <t>2月3日福岡へミール、2月5日に金沢に戻ったことになっている運行</t>
  </si>
  <si>
    <t>2月3日福岡へミール、2月5日に金沢に戻ったことになっている運行</t>
    <rPh sb="4" eb="6">
      <t xml:space="preserve">フクオカヘ </t>
    </rPh>
    <rPh sb="16" eb="18">
      <t xml:space="preserve">カナザワニ </t>
    </rPh>
    <rPh sb="19" eb="20">
      <t xml:space="preserve">モドッタコトニナッテイル </t>
    </rPh>
    <rPh sb="30" eb="32">
      <t xml:space="preserve">ウンコウ </t>
    </rPh>
    <phoneticPr fontId="2"/>
  </si>
  <si>
    <t>2月6日に福井へミール、小林運送で豊橋から金沢になっている運行</t>
  </si>
  <si>
    <t>2月6日に福井へミール、小林運送で豊橋から金沢になっている運行</t>
    <rPh sb="5" eb="7">
      <t xml:space="preserve">フクイヘ </t>
    </rPh>
    <rPh sb="12" eb="16">
      <t xml:space="preserve">コバヤシウンソウデ </t>
    </rPh>
    <rPh sb="17" eb="19">
      <t xml:space="preserve">トヨハシカラ </t>
    </rPh>
    <rPh sb="21" eb="23">
      <t xml:space="preserve">カナザワニ </t>
    </rPh>
    <rPh sb="29" eb="31">
      <t xml:space="preserve">ウンコウ </t>
    </rPh>
    <phoneticPr fontId="2"/>
  </si>
  <si>
    <t>2月12日七尾から丸一・材木で千葉（2カ所おろし）の運行</t>
  </si>
  <si>
    <t>2月12日七尾から丸一・材木で千葉（2カ所おろし）の運行</t>
    <rPh sb="5" eb="7">
      <t xml:space="preserve">ナナオカラ </t>
    </rPh>
    <rPh sb="9" eb="11">
      <t>マルチプラットフォーム</t>
    </rPh>
    <rPh sb="15" eb="17">
      <t xml:space="preserve">チバ </t>
    </rPh>
    <rPh sb="26" eb="28">
      <t xml:space="preserve">ウンコウ </t>
    </rPh>
    <phoneticPr fontId="2"/>
  </si>
  <si>
    <t>2月14日大阪へ馬鈴薯、空車で戻った運行</t>
  </si>
  <si>
    <t>2月14日大阪へ馬鈴薯、空車で戻った運行</t>
    <rPh sb="5" eb="7">
      <t xml:space="preserve">オオサカヘバレイショ </t>
    </rPh>
    <rPh sb="12" eb="14">
      <t xml:space="preserve">クウシャデ </t>
    </rPh>
    <rPh sb="15" eb="16">
      <t xml:space="preserve">モドッタ </t>
    </rPh>
    <rPh sb="18" eb="20">
      <t xml:space="preserve">ウンコウ </t>
    </rPh>
    <phoneticPr fontId="2"/>
  </si>
  <si>
    <t>2月17日空車で渥美を訂正した豊橋から小林運送で小松・金沢という運行</t>
  </si>
  <si>
    <t>2月17日空車で渥美を訂正した豊橋から小林運送で小松・金沢という運行</t>
    <rPh sb="5" eb="7">
      <t xml:space="preserve">クウシャデ </t>
    </rPh>
    <rPh sb="8" eb="10">
      <t xml:space="preserve">アツミヲ </t>
    </rPh>
    <rPh sb="11" eb="13">
      <t xml:space="preserve">テイセイシタ </t>
    </rPh>
    <rPh sb="15" eb="17">
      <t xml:space="preserve">トヨハシカラ </t>
    </rPh>
    <rPh sb="19" eb="23">
      <t>コバヤｓ</t>
    </rPh>
    <rPh sb="24" eb="26">
      <t xml:space="preserve">コマツ </t>
    </rPh>
    <rPh sb="27" eb="29">
      <t xml:space="preserve">カナザワ </t>
    </rPh>
    <rPh sb="32" eb="34">
      <t xml:space="preserve">ウンコウ </t>
    </rPh>
    <phoneticPr fontId="2"/>
  </si>
  <si>
    <r>
      <rPr>
        <sz val="9"/>
        <color rgb="FFC00000"/>
        <rFont val="游ゴシック"/>
        <family val="3"/>
        <charset val="128"/>
      </rPr>
      <t>業務日報も23日までで2月24日の領収書がない</t>
    </r>
    <r>
      <rPr>
        <sz val="9"/>
        <color theme="1"/>
        <rFont val="游ゴシック"/>
        <family val="2"/>
        <charset val="128"/>
        <scheme val="minor"/>
      </rPr>
      <t xml:space="preserve">
カード42850円　立替45695円</t>
    </r>
    <phoneticPr fontId="2"/>
  </si>
  <si>
    <t>2月19日ミールを徳島県小松島市へ、泊まりで松山からイヨカンを新潟への運行</t>
  </si>
  <si>
    <t>2月19日ミールを徳島県小松島市へ、泊まりで松山からイヨカンを新潟への運行</t>
    <rPh sb="9" eb="16">
      <t>トク</t>
    </rPh>
    <rPh sb="18" eb="19">
      <t xml:space="preserve">トマリデ </t>
    </rPh>
    <rPh sb="22" eb="24">
      <t xml:space="preserve">マツヤマカラ </t>
    </rPh>
    <rPh sb="31" eb="33">
      <t xml:space="preserve">ニイガタヘノ </t>
    </rPh>
    <rPh sb="35" eb="37">
      <t xml:space="preserve">ウンコウ </t>
    </rPh>
    <phoneticPr fontId="2"/>
  </si>
  <si>
    <t>2月24日加賀市大聖寺から宇都宮へ、栃木から丸一・石灰で七尾への運行</t>
  </si>
  <si>
    <t>2月24日加賀市大聖寺から宇都宮へ、栃木から丸一・石灰で七尾への運行</t>
    <rPh sb="5" eb="11">
      <t>カガシ</t>
    </rPh>
    <rPh sb="13" eb="16">
      <t xml:space="preserve">ウツノミヤヘ </t>
    </rPh>
    <rPh sb="18" eb="20">
      <t xml:space="preserve">トチギカラ </t>
    </rPh>
    <rPh sb="22" eb="24">
      <t xml:space="preserve">マルイチ </t>
    </rPh>
    <rPh sb="25" eb="27">
      <t xml:space="preserve">イシバイ </t>
    </rPh>
    <rPh sb="28" eb="30">
      <t xml:space="preserve">ナナオヘノ </t>
    </rPh>
    <rPh sb="32" eb="34">
      <t xml:space="preserve">ウンコウ </t>
    </rPh>
    <phoneticPr fontId="2"/>
  </si>
  <si>
    <t>スタンド給油409リッター
カード23250円</t>
    <phoneticPr fontId="2"/>
  </si>
  <si>
    <t>2月28日小松から脂肉で埼玉県大利根の運行</t>
  </si>
  <si>
    <t>2月28日小松から脂肉で埼玉県大利根の運行</t>
    <rPh sb="1" eb="2">
      <t xml:space="preserve">ガツ </t>
    </rPh>
    <rPh sb="5" eb="7">
      <t xml:space="preserve">コマツカラ </t>
    </rPh>
    <rPh sb="9" eb="11">
      <t xml:space="preserve">アブラニクデ </t>
    </rPh>
    <rPh sb="12" eb="15">
      <t xml:space="preserve">サイタマケン </t>
    </rPh>
    <rPh sb="15" eb="18">
      <t xml:space="preserve">オオトネ </t>
    </rPh>
    <rPh sb="19" eb="21">
      <t xml:space="preserve">ウンコウ </t>
    </rPh>
    <phoneticPr fontId="2"/>
  </si>
  <si>
    <t>No.</t>
    <phoneticPr fontId="2"/>
  </si>
  <si>
    <t>運行名リスト</t>
    <rPh sb="0" eb="3">
      <t xml:space="preserve">ウンコウメイ </t>
    </rPh>
    <phoneticPr fontId="2"/>
  </si>
  <si>
    <t>資料名リスト</t>
    <rPh sb="0" eb="2">
      <t xml:space="preserve">シリョウ </t>
    </rPh>
    <rPh sb="2" eb="3">
      <t xml:space="preserve">ウンコウメイ </t>
    </rPh>
    <phoneticPr fontId="2"/>
  </si>
  <si>
    <t>note</t>
    <phoneticPr fontId="2"/>
  </si>
  <si>
    <t>市場急配センターの金沢弁護士会事件＼金沢地方検察庁御中</t>
  </si>
  <si>
    <t>Blogger</t>
    <phoneticPr fontId="2"/>
  </si>
  <si>
    <t>奉納＼危険生物・弁護士脳汚染除去装置＼金沢地方検察庁御中_2020</t>
  </si>
  <si>
    <t>はてなブログ</t>
    <phoneticPr fontId="2"/>
  </si>
  <si>
    <t>告発＼金沢地方検察庁＼最高検察庁＼法務省＼石川県警察御中2020</t>
  </si>
  <si>
    <t>資料名</t>
    <rPh sb="0" eb="3">
      <t xml:space="preserve">シリョウメイ </t>
    </rPh>
    <phoneticPr fontId="2"/>
  </si>
  <si>
    <t>登録日時</t>
    <rPh sb="0" eb="4">
      <t xml:space="preserve">トウロクニチジ </t>
    </rPh>
    <phoneticPr fontId="2"/>
  </si>
  <si>
    <t>記事名</t>
    <rPh sb="0" eb="3">
      <t xml:space="preserve">キジメイ </t>
    </rPh>
    <phoneticPr fontId="2"/>
  </si>
  <si>
    <t>URL</t>
    <phoneticPr fontId="2"/>
  </si>
  <si>
    <t>最終更新日時</t>
    <rPh sb="0" eb="6">
      <t xml:space="preserve">サイシュウコウシンニチジ </t>
    </rPh>
    <phoneticPr fontId="2"/>
  </si>
  <si>
    <t>note</t>
  </si>
  <si>
    <t>2023年05月29日、金沢地方検察庁への電話と記録用データベースとExcelファイルの作成</t>
  </si>
  <si>
    <t>https://note.com/hirono2020kk/n/n44ee75461f11</t>
  </si>
  <si>
    <t>平成4年1月4日、馬鈴薯を積んで岐阜の市場に向かったときの領収書が米原インターという謎</t>
  </si>
  <si>
    <t>https://note.com/hirono2020kk/n/nd2e781231909</t>
  </si>
  <si>
    <t>どう考えてもありえない、平成3年9月12日に加賀市大聖寺から宇都宮に行ったという運行記録</t>
  </si>
  <si>
    <t>https://note.com/hirono2020kk/n/nd6858f0c1202</t>
  </si>
  <si>
    <t>長岡インターから乗ったことになっている前橋インターの領収書、2月の大聖寺から宇都宮の運行</t>
  </si>
  <si>
    <t>https://note.com/hirono2020kk/n/nf702dd88db95</t>
  </si>
  <si>
    <r>
      <rPr>
        <sz val="11"/>
        <color rgb="FF292929"/>
        <rFont val="游ゴシック"/>
        <family val="2"/>
        <charset val="128"/>
      </rPr>
      <t>ミールの倉庫移動</t>
    </r>
    <rPh sb="4" eb="8">
      <t xml:space="preserve">ソウコイドウ </t>
    </rPh>
    <phoneticPr fontId="2"/>
  </si>
  <si>
    <t>市場急配センターの業務日報に明白な24トンのミール移動が1つも存在しないという問題（写真資料編）</t>
  </si>
  <si>
    <t>https://note.com/hirono2020kk/n/n250561715afe</t>
  </si>
  <si>
    <t>平成3年11月13日、古河から名古屋というあり得ない運行の記録、しかも岡崎インター</t>
  </si>
  <si>
    <t>https://note.com/hirono2020kk/n/n48e534cb620f</t>
  </si>
  <si>
    <t>平成3年12月2日から6日にかけた、あり得ない給油時刻など謎の多い運行（写真資料編）</t>
  </si>
  <si>
    <t>https://note.com/hirono2020kk/n/ndb48e8ced554</t>
  </si>
  <si>
    <t>群馬県吉井町で荷下ろしの当日12月3日の午前0時44分に金沢で給油した領収書という謎</t>
    <rPh sb="0" eb="6">
      <t>グンマケ</t>
    </rPh>
    <rPh sb="7" eb="9">
      <t xml:space="preserve">ニオロシノ </t>
    </rPh>
    <rPh sb="12" eb="14">
      <t xml:space="preserve">トウジツ </t>
    </rPh>
    <rPh sb="20" eb="22">
      <t xml:space="preserve">ゴゼン0ジ </t>
    </rPh>
    <rPh sb="28" eb="30">
      <t xml:space="preserve">カナザワデ </t>
    </rPh>
    <rPh sb="31" eb="33">
      <t xml:space="preserve">キュウユシタ </t>
    </rPh>
    <rPh sb="35" eb="38">
      <t>リョウ</t>
    </rPh>
    <rPh sb="41" eb="42">
      <t xml:space="preserve">ナゾ </t>
    </rPh>
    <phoneticPr fontId="2"/>
  </si>
  <si>
    <r>
      <t>❯</t>
    </r>
    <r>
      <rPr>
        <sz val="12"/>
        <color rgb="FF3B2322"/>
        <rFont val="Courier"/>
      </rPr>
      <t xml:space="preserve"> </t>
    </r>
    <r>
      <rPr>
        <sz val="12"/>
        <color rgb="FF149802"/>
        <rFont val="Courier"/>
      </rPr>
      <t>h3-mysql-regexp-html.py</t>
    </r>
    <r>
      <rPr>
        <sz val="12"/>
        <color rgb="FF3B2322"/>
        <rFont val="Courier"/>
      </rPr>
      <t xml:space="preserve"> -s </t>
    </r>
    <r>
      <rPr>
        <sz val="12"/>
        <color rgb="FF848604"/>
        <rFont val="Courier"/>
      </rPr>
      <t>"日本工機"</t>
    </r>
  </si>
  <si>
    <t>Darwin</t>
  </si>
  <si>
    <t>/Users/a66/mac-bin/h3-mysql-regexp-html.py -s "日本工機"</t>
  </si>
  <si>
    <t>SELECT * FROM tw_hirono WHERE tweet REGEXP '日本工機' ORDER BY date ASC;</t>
  </si>
  <si>
    <t>2023-06-04_091521の実行記録</t>
  </si>
  <si>
    <t>- （1／6／669647：検索：日本工機）ツイート：@kk_hirono（）2018-08-29 21:49:49</t>
  </si>
  <si>
    <t>&gt; » 日本工機 - Google マップ https://www.google.co.jp/maps/search/%E6%97%A5%E6%9C%AC%E5%B7%A5%E6%A9%9F/@37.143312 </t>
  </si>
  <si>
    <t>ツイートのURL： https://twitter.com/kk_hirono/status/1034785132639485952</t>
  </si>
  <si>
    <t>- （2／6／669647：検索：日本工機）ツイート：@kk_hirono（）2018-08-29 21:51:51</t>
  </si>
  <si>
    <t>&gt; 平成３年の春頃に行ったと記憶のある「日本工機」ですが、調べると福島県白河市だったようです。その辺りだったという記憶はあったのですが、はっきり白河市という記憶はありませんでした。国道４号線から近かったとは思います。ゴルフ場のような場所でもありました。 </t>
  </si>
  <si>
    <t>ツイートのURL： https://twitter.com/kk_hirono/status/1034785687847882752</t>
  </si>
  <si>
    <t>- （3／6／669647：検索：日本工機）ツイート：@kk_hirono（）2020-07-28 16:08:08</t>
  </si>
  <si>
    <t>&gt; 自衛隊や爆弾というのは国防に関わる問題でもあり，あまり具体的にするのを避けていたのですが，福島県の火薬工場は日本工機，群馬県にあるのは中国化薬でした。前に調べたとき，中国化薬の本社は広島県とかの中国地方にあるらしく，それで中国化薬という名前になっているようです。 </t>
  </si>
  <si>
    <t>ツイートのURL： https://twitter.com/kk_hirono/status/1288008397904740358</t>
  </si>
  <si>
    <t>- （4／6／669647：検索：日本工機）ツイート：@kk_hirono（）2020-07-28 16:10:10</t>
  </si>
  <si>
    <t>&gt; 日本工機 - Google 検索 https://www.google.co.jp/search?sxsrf=ALeKk03hWrAqBkXfXCjTsnSzfHI48lFWEA:1595920132854&amp;q=%E6%97%A5%E6%9C%AC%E5%B7%A5%E6%A9%9F&amp;npsic=0&amp;rflfq=1&amp;rlha=0&amp;rllag=35994281 </t>
  </si>
  <si>
    <t>ツイートのURL： https://twitter.com/kk_hirono/status/1288008824155119617</t>
  </si>
  <si>
    <t>- （5／6／669647：検索：日本工機）ツイート：@kk_hirono（）2021-10-07 14:12:24</t>
  </si>
  <si>
    <t>&gt; ⑥館山に行くちょっと前、浜上さんに福島の白河市の日本工機の地図を渡してくれるよう、彼女に頼んだ。</t>
  </si>
  <si>
    <t>ツイートのURL： https://twitter.com/kk_hirono/status/1445980307383939072</t>
  </si>
  <si>
    <t>- （6／6／669647：検索：日本工機）ツイート：@kk_hirono（刑事告発・非常上告＿金沢地方検察庁御中）2022-05-29 11:04:53</t>
  </si>
  <si>
    <t>&gt; 石川製作所の仕事で、爆弾か魚雷の荷物でそれを自衛隊の基地にも持っていくこともありました。火薬工場は高崎市の中国化薬の他に、福島県で日本工機という工場に行ったことがありました。金沢市場輸送で、まだ保冷車に乗務していた頃かもしれません。</t>
  </si>
  <si>
    <t>ツイートのURL： https://twitter.com/kk_hirono/status/1530731877128372225</t>
  </si>
  <si>
    <t>割と最近まで気づかずにいた気がする金沢市場輸送名義の太陽鉱油の領収書</t>
    <rPh sb="0" eb="1">
      <t xml:space="preserve">ワリト </t>
    </rPh>
    <rPh sb="2" eb="4">
      <t xml:space="preserve">サイキンマデ </t>
    </rPh>
    <rPh sb="6" eb="7">
      <t xml:space="preserve">キヅカズニ </t>
    </rPh>
    <rPh sb="13" eb="14">
      <t xml:space="preserve">キガスル </t>
    </rPh>
    <rPh sb="17" eb="23">
      <t>ユソウ</t>
    </rPh>
    <rPh sb="23" eb="25">
      <t xml:space="preserve">メイギノ </t>
    </rPh>
    <rPh sb="26" eb="30">
      <t xml:space="preserve">タイヨウコウユ </t>
    </rPh>
    <rPh sb="31" eb="34">
      <t xml:space="preserve">リョウシュウショ </t>
    </rPh>
    <phoneticPr fontId="2"/>
  </si>
  <si>
    <r>
      <t>2</t>
    </r>
    <r>
      <rPr>
        <sz val="12"/>
        <color rgb="FF3B2322"/>
        <rFont val="游ゴシック"/>
        <family val="2"/>
        <charset val="128"/>
      </rPr>
      <t>月</t>
    </r>
    <r>
      <rPr>
        <sz val="12"/>
        <color rgb="FF3B2322"/>
        <rFont val="Courier"/>
      </rPr>
      <t>29</t>
    </r>
    <r>
      <rPr>
        <sz val="12"/>
        <color rgb="FF3B2322"/>
        <rFont val="游ゴシック"/>
        <family val="2"/>
        <charset val="128"/>
      </rPr>
      <t>日土曜日から</t>
    </r>
    <r>
      <rPr>
        <sz val="12"/>
        <color rgb="FF3B2322"/>
        <rFont val="Courier"/>
      </rPr>
      <t>3</t>
    </r>
    <r>
      <rPr>
        <sz val="12"/>
        <color rgb="FF3B2322"/>
        <rFont val="游ゴシック"/>
        <family val="2"/>
        <charset val="128"/>
      </rPr>
      <t>月</t>
    </r>
    <r>
      <rPr>
        <sz val="12"/>
        <color rgb="FF3B2322"/>
        <rFont val="Courier"/>
      </rPr>
      <t>1</t>
    </r>
    <r>
      <rPr>
        <sz val="12"/>
        <color rgb="FF3B2322"/>
        <rFont val="游ゴシック"/>
        <family val="2"/>
        <charset val="128"/>
      </rPr>
      <t>日日曜日の未明に掛け、高岡、金沢、福井の市場で荷下ろしをしたことになっている運行（写真資料編）</t>
    </r>
    <rPh sb="5" eb="8">
      <t xml:space="preserve">ドヨウビ </t>
    </rPh>
    <rPh sb="14" eb="17">
      <t xml:space="preserve">ニチヨウビノ </t>
    </rPh>
    <rPh sb="18" eb="20">
      <t xml:space="preserve">ミメイニカケ </t>
    </rPh>
    <rPh sb="24" eb="26">
      <t xml:space="preserve">タカオカ </t>
    </rPh>
    <rPh sb="27" eb="29">
      <t xml:space="preserve">カナザワ </t>
    </rPh>
    <rPh sb="30" eb="32">
      <t xml:space="preserve">フクイノ </t>
    </rPh>
    <rPh sb="33" eb="35">
      <t xml:space="preserve">イチバデ </t>
    </rPh>
    <rPh sb="36" eb="38">
      <t>ニ</t>
    </rPh>
    <rPh sb="51" eb="53">
      <t xml:space="preserve">ウンコウ </t>
    </rPh>
    <rPh sb="54" eb="59">
      <t>シャシ</t>
    </rPh>
    <phoneticPr fontId="2"/>
  </si>
  <si>
    <t>09月06日
白河
2950円</t>
    <phoneticPr fontId="2"/>
  </si>
  <si>
    <t>09月05日
新潟西
8950円</t>
    <rPh sb="6" eb="9">
      <t xml:space="preserve">ニイガタニシ </t>
    </rPh>
    <phoneticPr fontId="2"/>
  </si>
  <si>
    <t>09月06日
佐野藤岡
4250円</t>
    <rPh sb="0" eb="1">
      <t>09ガツ</t>
    </rPh>
    <rPh sb="7" eb="11">
      <t>サノフ</t>
    </rPh>
    <phoneticPr fontId="2"/>
  </si>
  <si>
    <t>09月06日
小杉
11900円</t>
    <rPh sb="0" eb="1">
      <t>09ガツ</t>
    </rPh>
    <rPh sb="7" eb="9">
      <t xml:space="preserve">コスギ </t>
    </rPh>
    <phoneticPr fontId="2"/>
  </si>
  <si>
    <t>09月07日
金沢西
2450円</t>
    <phoneticPr fontId="2"/>
  </si>
  <si>
    <t>09月07日
丸岡
3700円</t>
    <rPh sb="0" eb="1">
      <t>09</t>
    </rPh>
    <rPh sb="7" eb="9">
      <t xml:space="preserve">マルオカ </t>
    </rPh>
    <phoneticPr fontId="2"/>
  </si>
  <si>
    <r>
      <rPr>
        <sz val="11"/>
        <color rgb="FF292929"/>
        <rFont val="Cambria"/>
        <family val="1"/>
      </rPr>
      <t>9</t>
    </r>
    <r>
      <rPr>
        <sz val="11"/>
        <color rgb="FF292929"/>
        <rFont val="Menlo"/>
        <family val="2"/>
      </rPr>
      <t>月5日の福島県白河市の運行</t>
    </r>
    <phoneticPr fontId="2"/>
  </si>
  <si>
    <t>その他</t>
  </si>
  <si>
    <r>
      <rPr>
        <sz val="11"/>
        <color rgb="FF292929"/>
        <rFont val="游ゴシック"/>
        <family val="2"/>
        <charset val="128"/>
      </rPr>
      <t>その他</t>
    </r>
    <phoneticPr fontId="2"/>
  </si>
  <si>
    <t>金沢市場輸送</t>
    <rPh sb="0" eb="6">
      <t xml:space="preserve">ユソウ </t>
    </rPh>
    <phoneticPr fontId="2"/>
  </si>
  <si>
    <t>2月29日土曜日から3月1日日曜日の未明に掛け、高岡、金沢、福井の市場で荷下ろしをしたことになっている運行（問題点）</t>
  </si>
  <si>
    <t>https://note.com/hirono2020kk/n/n1d746255e177</t>
  </si>
  <si>
    <t>福島県白河市まで新潟西インターから国道49号線で会津若松、東北自動車道の本宮インター経由になっている運行（写真資料編）</t>
  </si>
  <si>
    <t>https://note.com/hirono2020kk/n/n56e8f9a5beae</t>
  </si>
  <si>
    <t>福島県白河市まで新潟西インターから国道49号線で会津若松、東北自動車道の本宮インター経由になっている運行（証拠説明編）</t>
  </si>
  <si>
    <t>https://note.com/hirono2020kk/n/n39ccf192d453</t>
  </si>
  <si>
    <t>Excelで作成した市場急配センターの平成3年8月31日から平成4年3月1日の業務日報を運行表</t>
  </si>
  <si>
    <t>https://note.com/hirono2020kk/n/nf6112dd59f12</t>
  </si>
  <si>
    <t>4ゴウセン　ママダSS</t>
  </si>
  <si>
    <t>4ゴウセン　ママダSS</t>
    <phoneticPr fontId="2"/>
  </si>
  <si>
    <t>不記載</t>
  </si>
  <si>
    <t>不記載</t>
    <rPh sb="0" eb="3">
      <t xml:space="preserve">フキサイ </t>
    </rPh>
    <phoneticPr fontId="2"/>
  </si>
  <si>
    <t>カルイザワバイパスSS</t>
  </si>
  <si>
    <t>カルイザワバイパスSS</t>
    <phoneticPr fontId="2"/>
  </si>
  <si>
    <t>ナカツガワインター</t>
  </si>
  <si>
    <t>ナカツガワインター</t>
    <phoneticPr fontId="2"/>
  </si>
  <si>
    <t>５０ゴウセン　アシカガキュウ</t>
  </si>
  <si>
    <t>５０ゴウセン　アシカガキュウ</t>
    <phoneticPr fontId="2"/>
  </si>
  <si>
    <t>株式会社萩野石油　黒部SS　八町SS　本社　富山県黒部市萩生6660</t>
  </si>
  <si>
    <t>株式会社萩野石油　黒部SS　八町SS　本社　富山県黒部市萩生6660</t>
    <rPh sb="0" eb="4">
      <t>カブシキ</t>
    </rPh>
    <rPh sb="4" eb="8">
      <t xml:space="preserve">ハギノセキユ </t>
    </rPh>
    <rPh sb="9" eb="11">
      <t xml:space="preserve">クロベ </t>
    </rPh>
    <rPh sb="14" eb="16">
      <t xml:space="preserve">ハチマチ </t>
    </rPh>
    <rPh sb="19" eb="21">
      <t xml:space="preserve">ホンシャ </t>
    </rPh>
    <rPh sb="22" eb="25">
      <t xml:space="preserve">トヤマケン </t>
    </rPh>
    <rPh sb="25" eb="28">
      <t xml:space="preserve">クロベシ </t>
    </rPh>
    <rPh sb="28" eb="30">
      <t xml:space="preserve">ハギオ </t>
    </rPh>
    <phoneticPr fontId="2"/>
  </si>
  <si>
    <t>平03年11月10日(日) 11:02</t>
  </si>
  <si>
    <t>５０ゴウ　イフセSS</t>
  </si>
  <si>
    <t>５０ゴウ　イフセSS</t>
    <phoneticPr fontId="2"/>
  </si>
  <si>
    <t>R8-カナザワSS</t>
  </si>
  <si>
    <t>R8-カナザワSS</t>
    <phoneticPr fontId="2"/>
  </si>
  <si>
    <t>13ゴウ　ヤマガタクウコウ</t>
  </si>
  <si>
    <t>13ゴウ　ヤマガタクウコウ</t>
    <phoneticPr fontId="2"/>
  </si>
  <si>
    <t>ヤハラインター　キュウユショ</t>
  </si>
  <si>
    <t>ヤハラインター　キュウユショ</t>
    <phoneticPr fontId="2"/>
  </si>
  <si>
    <t>下の北甲府SS</t>
  </si>
  <si>
    <t>下の北甲府SS</t>
    <rPh sb="0" eb="1">
      <t xml:space="preserve">シモノキタ </t>
    </rPh>
    <rPh sb="3" eb="5">
      <t xml:space="preserve">コウフ </t>
    </rPh>
    <phoneticPr fontId="2"/>
  </si>
  <si>
    <t>大阪コスモ石油　名神大津営業所</t>
  </si>
  <si>
    <t>大阪コスモ石油　名神大津営業所</t>
    <rPh sb="0" eb="2">
      <t xml:space="preserve">オオサカ </t>
    </rPh>
    <rPh sb="8" eb="12">
      <t xml:space="preserve">メイシンオオツ </t>
    </rPh>
    <rPh sb="12" eb="15">
      <t>エイギョウ</t>
    </rPh>
    <phoneticPr fontId="2"/>
  </si>
  <si>
    <t>16ゴウセン　ノダSS</t>
  </si>
  <si>
    <t>16ゴウセン　ノダSS</t>
    <phoneticPr fontId="2"/>
  </si>
  <si>
    <t>市場急配センター・平成03年09月の給油領収書（写真資料編）</t>
  </si>
  <si>
    <t>https://note.com/hirono2020kk/n/nc86192eac34a</t>
  </si>
  <si>
    <t>市場急配センター・平成03年10月から11月の給油領収書（写真資料編）</t>
  </si>
  <si>
    <t>https://note.com/hirono2020kk/n/nf18b4331468d</t>
  </si>
  <si>
    <t>市場急配センター・平成03年12月の給油領収書（写真資料編）</t>
  </si>
  <si>
    <t>https://note.com/hirono2020kk/n/n7e8b136c39e8</t>
  </si>
  <si>
    <t>市場急配センター・平成04年01月12日から03月01日の給油領収書（写真資料編）</t>
  </si>
  <si>
    <t>https://note.com/hirono2020kk/n/n4d1089a3fbe5</t>
  </si>
  <si>
    <t>トスインターSS</t>
  </si>
  <si>
    <t>トスインターSS</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</si>
</sst>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ggee&quot;/&quot;mm&quot;/&quot;dd&quot;&quot;\(aaa\);@" x16r2:formatCode16="[$-ja-JP-x-gannen]ggee&quot;/&quot;mm&quot;/&quot;dd&quot;&quot;\(aaa\);@"/>
    <numFmt numFmtId="177" formatCode="[$]ggee&quot;年&quot;mm&quot;月&quot;dd&quot;日&quot;\(aaa\)\ hh:mm:ss;@" x16r2:formatCode16="[$-ja-JP-x-gannen]ggee&quot;年&quot;mm&quot;月&quot;dd&quot;日&quot;\(aaa\)\ hh:mm:ss;@"/>
    <numFmt numFmtId="178" formatCode="[$]ggee&quot;年&quot;mm&quot;月&quot;dd&quot;日&quot;\(aaa\)\ hh:mm;@" x16r2:formatCode16="[$-ja-JP-x-gannen]ggee&quot;年&quot;mm&quot;月&quot;dd&quot;日&quot;\(aaa\)\ hh:mm;@"/>
    <numFmt numFmtId="179" formatCode="[$]ggee&quot;年&quot;mm&quot;月&quot;dd&quot;日&quot;\(aaa\)\ hh:mm;@"/>
  </numFmts>
  <fonts count="38">
    <font>
      <sz val="9"/>
      <color theme="1"/>
      <name val="游ゴシック"/>
      <family val="2"/>
      <charset val="128"/>
      <scheme val="minor"/>
    </font>
    <font>
      <sz val="12"/>
      <color theme="1"/>
      <name val="游ゴシック"/>
      <family val="2"/>
      <charset val="128"/>
      <scheme val="minor"/>
    </font>
    <font>
      <sz val="6"/>
      <name val="游ゴシック"/>
      <family val="2"/>
      <charset val="128"/>
      <scheme val="minor"/>
    </font>
    <font>
      <b/>
      <sz val="11"/>
      <color theme="8"/>
      <name val="Calibri"/>
      <family val="2"/>
      <charset val="1"/>
    </font>
    <font>
      <sz val="6"/>
      <name val="Yu Gothic"/>
      <family val="3"/>
      <charset val="128"/>
    </font>
    <font>
      <b/>
      <sz val="11"/>
      <color theme="8"/>
      <name val="Calibri"/>
      <family val="2"/>
    </font>
    <font>
      <sz val="11"/>
      <color rgb="FFC00000"/>
      <name val="Calibri"/>
      <family val="2"/>
      <charset val="1"/>
    </font>
    <font>
      <sz val="11"/>
      <color rgb="FF000000"/>
      <name val="Calibri"/>
      <family val="2"/>
    </font>
    <font>
      <sz val="11"/>
      <color theme="5" tint="0.39997558519241921"/>
      <name val="Calibri"/>
      <family val="2"/>
      <charset val="1"/>
    </font>
    <font>
      <sz val="11"/>
      <color theme="5" tint="0.39997558519241921"/>
      <name val="Calibri"/>
      <family val="2"/>
    </font>
    <font>
      <sz val="11"/>
      <color theme="7" tint="0.39997558519241921"/>
      <name val="Calibri"/>
      <family val="2"/>
    </font>
    <font>
      <sz val="11"/>
      <color theme="5" tint="0.59999389629810485"/>
      <name val="Calibri"/>
      <family val="2"/>
    </font>
    <font>
      <sz val="11"/>
      <color theme="5" tint="-0.249977111117893"/>
      <name val="Calibri"/>
      <family val="2"/>
    </font>
    <font>
      <sz val="11"/>
      <color theme="5" tint="-0.249977111117893"/>
      <name val="Calibri"/>
      <family val="2"/>
      <charset val="1"/>
    </font>
    <font>
      <sz val="11"/>
      <color theme="1"/>
      <name val="Calibri"/>
      <family val="2"/>
    </font>
    <font>
      <sz val="11"/>
      <color rgb="FFC00000"/>
      <name val="Calibri"/>
      <family val="2"/>
    </font>
    <font>
      <sz val="9"/>
      <color theme="1"/>
      <name val="游ゴシック"/>
      <family val="3"/>
      <charset val="128"/>
      <scheme val="minor"/>
    </font>
    <font>
      <sz val="11"/>
      <color theme="9" tint="-0.249977111117893"/>
      <name val="Calibri"/>
      <family val="2"/>
    </font>
    <font>
      <sz val="9"/>
      <color theme="9" tint="-0.249977111117893"/>
      <name val="游ゴシック"/>
      <family val="2"/>
      <charset val="128"/>
      <scheme val="minor"/>
    </font>
    <font>
      <sz val="9"/>
      <color rgb="FFC00000"/>
      <name val="游ゴシック"/>
      <family val="3"/>
      <charset val="128"/>
    </font>
    <font>
      <sz val="11"/>
      <color rgb="FF292929"/>
      <name val="Menlo"/>
      <family val="2"/>
    </font>
    <font>
      <sz val="9"/>
      <color rgb="FFC00000"/>
      <name val="游ゴシック"/>
      <family val="2"/>
      <charset val="128"/>
      <scheme val="minor"/>
    </font>
    <font>
      <b/>
      <sz val="9"/>
      <color rgb="FFC00000"/>
      <name val="游ゴシック"/>
      <family val="3"/>
      <charset val="128"/>
      <scheme val="minor"/>
    </font>
    <font>
      <sz val="11"/>
      <color rgb="FF292929"/>
      <name val="Yu Gothic"/>
      <family val="3"/>
      <charset val="128"/>
    </font>
    <font>
      <sz val="11"/>
      <color rgb="FF292929"/>
      <name val="Cambria"/>
      <family val="1"/>
    </font>
    <font>
      <sz val="12"/>
      <color rgb="FF3B2322"/>
      <name val="Courier"/>
    </font>
    <font>
      <u/>
      <sz val="9"/>
      <color theme="10"/>
      <name val="游ゴシック"/>
      <family val="2"/>
      <charset val="128"/>
      <scheme val="minor"/>
    </font>
    <font>
      <b/>
      <sz val="11"/>
      <color rgb="FFC00000"/>
      <name val="游ゴシック"/>
      <family val="3"/>
      <charset val="128"/>
      <scheme val="minor"/>
    </font>
    <font>
      <sz val="11"/>
      <color rgb="FF292929"/>
      <name val="游ゴシック"/>
      <family val="2"/>
      <charset val="128"/>
    </font>
    <font>
      <sz val="12"/>
      <color rgb="FF149802"/>
      <name val="Courier"/>
    </font>
    <font>
      <sz val="12"/>
      <color rgb="FFB000B2"/>
      <name val="Courier"/>
    </font>
    <font>
      <sz val="12"/>
      <color rgb="FF848604"/>
      <name val="Courier"/>
    </font>
    <font>
      <sz val="12"/>
      <color rgb="FFC00000"/>
      <name val="Courier"/>
    </font>
    <font>
      <sz val="12"/>
      <color rgb="FF3B2322"/>
      <name val="游ゴシック"/>
      <family val="2"/>
      <charset val="128"/>
    </font>
    <font>
      <sz val="11"/>
      <color rgb="FF292929"/>
      <name val="Menlo"/>
      <family val="1"/>
    </font>
    <font>
      <sz val="12"/>
      <color theme="1"/>
      <name val="游ゴシック"/>
      <family val="3"/>
      <charset val="128"/>
      <scheme val="minor"/>
    </font>
    <font>
      <sz val="12"/>
      <color rgb="FF000000"/>
      <name val="游ゴシック"/>
      <family val="3"/>
      <charset val="128"/>
      <scheme val="minor"/>
    </font>
    <font>
      <sz val="9"/>
      <color rgb="FF000000"/>
      <name val="游ゴシック"/>
      <family val="3"/>
      <charset val="128"/>
      <scheme val="minor"/>
    </font>
  </fonts>
  <fills count="8">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EDEFEC"/>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0" fontId="26" fillId="0" borderId="0" applyNumberFormat="0" applyFill="0" applyBorder="0" applyAlignment="0" applyProtection="0">
      <alignment vertical="center"/>
    </xf>
  </cellStyleXfs>
  <cellXfs count="68">
    <xf numFmtId="0" fontId="0" fillId="0" borderId="0" xfId="0">
      <alignment vertical="center"/>
    </xf>
    <xf numFmtId="0" fontId="0" fillId="0" borderId="1" xfId="0" applyBorder="1" applyAlignment="1">
      <alignment horizontal="center"/>
    </xf>
    <xf numFmtId="0" fontId="3" fillId="2" borderId="1" xfId="0" applyFont="1" applyFill="1" applyBorder="1" applyAlignment="1"/>
    <xf numFmtId="0" fontId="5" fillId="2" borderId="1" xfId="0" applyFont="1" applyFill="1" applyBorder="1" applyAlignment="1">
      <alignment horizontal="center"/>
    </xf>
    <xf numFmtId="0" fontId="0" fillId="0" borderId="1" xfId="0" applyBorder="1" applyAlignment="1"/>
    <xf numFmtId="0" fontId="7" fillId="0" borderId="1" xfId="0" applyFont="1" applyBorder="1" applyAlignment="1"/>
    <xf numFmtId="0" fontId="8" fillId="0" borderId="1" xfId="0" applyFont="1" applyBorder="1" applyAlignment="1"/>
    <xf numFmtId="0" fontId="9" fillId="0" borderId="1" xfId="0" applyFont="1" applyBorder="1" applyAlignment="1"/>
    <xf numFmtId="0" fontId="12" fillId="0" borderId="1" xfId="0" applyFont="1" applyBorder="1" applyAlignment="1"/>
    <xf numFmtId="0" fontId="13" fillId="0" borderId="1" xfId="0" applyFont="1" applyBorder="1" applyAlignment="1"/>
    <xf numFmtId="176" fontId="6" fillId="2" borderId="1" xfId="0" applyNumberFormat="1" applyFont="1" applyFill="1" applyBorder="1" applyAlignment="1"/>
    <xf numFmtId="0" fontId="0" fillId="3" borderId="1" xfId="0" applyFill="1" applyBorder="1" applyAlignment="1"/>
    <xf numFmtId="0" fontId="0" fillId="0" borderId="1" xfId="0" applyBorder="1" applyAlignment="1">
      <alignment horizontal="center" vertical="center"/>
    </xf>
    <xf numFmtId="0" fontId="0" fillId="4" borderId="1" xfId="0" applyFill="1" applyBorder="1" applyAlignment="1">
      <alignment horizontal="center" vertical="center"/>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0" fillId="5" borderId="1" xfId="0" applyFill="1" applyBorder="1" applyAlignment="1">
      <alignment vertical="center" wrapText="1"/>
    </xf>
    <xf numFmtId="0" fontId="18" fillId="5" borderId="2" xfId="0" applyFont="1" applyFill="1" applyBorder="1" applyAlignment="1">
      <alignment vertical="center" wrapText="1"/>
    </xf>
    <xf numFmtId="0" fontId="20" fillId="0" borderId="0" xfId="0" applyFont="1">
      <alignment vertical="center"/>
    </xf>
    <xf numFmtId="0" fontId="21" fillId="6" borderId="0" xfId="0" applyFont="1" applyFill="1">
      <alignment vertical="center"/>
    </xf>
    <xf numFmtId="0" fontId="0" fillId="6" borderId="0" xfId="0" applyFill="1">
      <alignment vertical="center"/>
    </xf>
    <xf numFmtId="0" fontId="22" fillId="6" borderId="0" xfId="0" applyFont="1" applyFill="1" applyAlignment="1">
      <alignment horizontal="center" vertical="center"/>
    </xf>
    <xf numFmtId="22" fontId="0" fillId="0" borderId="0" xfId="0" applyNumberFormat="1">
      <alignment vertical="center"/>
    </xf>
    <xf numFmtId="177" fontId="0" fillId="0" borderId="0" xfId="0" applyNumberFormat="1">
      <alignment vertical="center"/>
    </xf>
    <xf numFmtId="0" fontId="23" fillId="0" borderId="0" xfId="0" applyFont="1">
      <alignment vertical="center"/>
    </xf>
    <xf numFmtId="22" fontId="25" fillId="0" borderId="0" xfId="0" applyNumberFormat="1" applyFont="1">
      <alignment vertical="center"/>
    </xf>
    <xf numFmtId="0" fontId="26" fillId="0" borderId="0" xfId="1">
      <alignment vertical="center"/>
    </xf>
    <xf numFmtId="0" fontId="24" fillId="0" borderId="0" xfId="0" applyFont="1">
      <alignment vertical="center"/>
    </xf>
    <xf numFmtId="0" fontId="27" fillId="6" borderId="0" xfId="0" applyFont="1" applyFill="1" applyAlignment="1">
      <alignment horizontal="center" vertical="center"/>
    </xf>
    <xf numFmtId="0" fontId="25" fillId="0" borderId="0" xfId="0" applyFont="1">
      <alignment vertical="center"/>
    </xf>
    <xf numFmtId="0" fontId="30" fillId="0" borderId="0" xfId="0" applyFont="1" applyAlignment="1">
      <alignment vertical="center" wrapText="1"/>
    </xf>
    <xf numFmtId="0" fontId="25" fillId="0" borderId="0" xfId="0" applyFont="1" applyAlignment="1">
      <alignment vertical="center" wrapText="1"/>
    </xf>
    <xf numFmtId="0" fontId="0" fillId="0" borderId="0" xfId="0" applyAlignment="1">
      <alignment vertical="center" wrapText="1"/>
    </xf>
    <xf numFmtId="0" fontId="32" fillId="7" borderId="0" xfId="0" applyFont="1" applyFill="1" applyAlignment="1">
      <alignment vertical="center" wrapText="1"/>
    </xf>
    <xf numFmtId="0" fontId="0" fillId="0" borderId="0" xfId="0" applyAlignment="1">
      <alignment horizontal="left" vertical="center" indent="1"/>
    </xf>
    <xf numFmtId="0" fontId="0" fillId="0" borderId="0" xfId="0" applyAlignment="1">
      <alignment horizontal="left" vertical="center" wrapText="1" indent="1"/>
    </xf>
    <xf numFmtId="0" fontId="34" fillId="0" borderId="0" xfId="0" applyFont="1">
      <alignment vertical="center"/>
    </xf>
    <xf numFmtId="0" fontId="1" fillId="0" borderId="0" xfId="0" applyFont="1">
      <alignment vertical="center"/>
    </xf>
    <xf numFmtId="0" fontId="35" fillId="0" borderId="0" xfId="0" applyFont="1">
      <alignment vertical="center"/>
    </xf>
    <xf numFmtId="178" fontId="1" fillId="0" borderId="0" xfId="0" applyNumberFormat="1" applyFont="1" applyAlignment="1">
      <alignment horizontal="left" vertical="center"/>
    </xf>
    <xf numFmtId="179" fontId="36" fillId="0" borderId="0" xfId="0" applyNumberFormat="1" applyFont="1" applyAlignment="1">
      <alignment horizontal="left" vertical="center"/>
    </xf>
    <xf numFmtId="0" fontId="36" fillId="0" borderId="0" xfId="0" applyFont="1">
      <alignment vertical="center"/>
    </xf>
    <xf numFmtId="0" fontId="37" fillId="0" borderId="0" xfId="0" applyFont="1">
      <alignment vertical="center"/>
    </xf>
    <xf numFmtId="0" fontId="7" fillId="0" borderId="1" xfId="0" applyFont="1" applyBorder="1" applyAlignment="1">
      <alignment horizontal="center" wrapText="1"/>
    </xf>
    <xf numFmtId="0" fontId="0" fillId="0" borderId="1" xfId="0" applyBorder="1" applyAlignment="1">
      <alignment horizontal="center"/>
    </xf>
    <xf numFmtId="0" fontId="5" fillId="2" borderId="1" xfId="0" applyFont="1" applyFill="1" applyBorder="1" applyAlignment="1">
      <alignment horizontal="center"/>
    </xf>
    <xf numFmtId="0" fontId="7" fillId="0" borderId="1" xfId="0" applyFont="1" applyBorder="1" applyAlignment="1">
      <alignment horizontal="center"/>
    </xf>
    <xf numFmtId="0" fontId="0" fillId="0" borderId="1" xfId="0" applyBorder="1" applyAlignment="1">
      <alignment horizontal="center" wrapText="1"/>
    </xf>
    <xf numFmtId="0" fontId="12" fillId="0" borderId="1" xfId="0" applyFont="1" applyBorder="1" applyAlignment="1">
      <alignment horizontal="center" wrapText="1"/>
    </xf>
    <xf numFmtId="0" fontId="15" fillId="0" borderId="1" xfId="0" applyFont="1" applyBorder="1" applyAlignment="1">
      <alignment horizontal="center" wrapText="1"/>
    </xf>
    <xf numFmtId="0" fontId="0" fillId="4" borderId="1" xfId="0" applyFill="1" applyBorder="1" applyAlignment="1">
      <alignment horizontal="center" vertical="center" wrapText="1"/>
    </xf>
    <xf numFmtId="0" fontId="0" fillId="4" borderId="1" xfId="0" applyFill="1" applyBorder="1" applyAlignment="1">
      <alignment horizontal="center" vertical="center"/>
    </xf>
    <xf numFmtId="0" fontId="7" fillId="4" borderId="1" xfId="0" applyFont="1" applyFill="1" applyBorder="1" applyAlignment="1">
      <alignment horizontal="center" vertical="center" wrapText="1"/>
    </xf>
    <xf numFmtId="0" fontId="7" fillId="4" borderId="1" xfId="0" applyFont="1" applyFill="1" applyBorder="1" applyAlignment="1">
      <alignment horizontal="center" vertical="center"/>
    </xf>
    <xf numFmtId="0" fontId="12" fillId="4" borderId="1" xfId="0" applyFont="1" applyFill="1" applyBorder="1" applyAlignment="1">
      <alignment horizontal="center" vertical="center" wrapText="1"/>
    </xf>
    <xf numFmtId="0" fontId="16" fillId="4" borderId="2" xfId="0" applyFont="1" applyFill="1" applyBorder="1" applyAlignment="1">
      <alignment horizontal="center" vertical="center" wrapText="1"/>
    </xf>
    <xf numFmtId="0" fontId="0" fillId="4" borderId="4" xfId="0" applyFill="1" applyBorder="1" applyAlignment="1">
      <alignment horizontal="center" vertical="center"/>
    </xf>
    <xf numFmtId="0" fontId="0" fillId="4" borderId="3" xfId="0" applyFill="1" applyBorder="1" applyAlignment="1">
      <alignment horizontal="center" vertical="center"/>
    </xf>
    <xf numFmtId="0" fontId="0" fillId="4" borderId="2" xfId="0" applyFill="1" applyBorder="1" applyAlignment="1">
      <alignment horizontal="center" vertical="center"/>
    </xf>
    <xf numFmtId="0" fontId="17" fillId="4" borderId="2" xfId="0" applyFont="1" applyFill="1" applyBorder="1" applyAlignment="1">
      <alignment horizontal="center" vertical="center" wrapText="1"/>
    </xf>
    <xf numFmtId="0" fontId="18" fillId="4" borderId="4" xfId="0" applyFont="1" applyFill="1" applyBorder="1" applyAlignment="1">
      <alignment horizontal="center" vertical="center" wrapText="1"/>
    </xf>
    <xf numFmtId="0" fontId="18" fillId="4" borderId="3" xfId="0" applyFont="1" applyFill="1" applyBorder="1" applyAlignment="1">
      <alignment horizontal="center" vertical="center" wrapText="1"/>
    </xf>
    <xf numFmtId="0" fontId="18" fillId="4" borderId="2" xfId="0" applyFont="1" applyFill="1" applyBorder="1" applyAlignment="1">
      <alignment horizontal="center" vertical="center" wrapText="1"/>
    </xf>
    <xf numFmtId="0" fontId="15" fillId="4" borderId="1"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17" fillId="4" borderId="3" xfId="0" applyFont="1" applyFill="1" applyBorder="1" applyAlignment="1">
      <alignment horizontal="center" vertical="center" wrapText="1"/>
    </xf>
    <xf numFmtId="0" fontId="0" fillId="4" borderId="2" xfId="0" applyFill="1" applyBorder="1" applyAlignment="1">
      <alignment horizontal="center" vertical="center" wrapText="1"/>
    </xf>
    <xf numFmtId="0" fontId="18" fillId="4" borderId="1" xfId="0" applyFont="1" applyFill="1" applyBorder="1" applyAlignment="1">
      <alignment horizontal="center" vertical="center" wrapText="1"/>
    </xf>
  </cellXfs>
  <cellStyles count="2">
    <cellStyle name="ハイパーリンク" xfId="1" builtinId="8"/>
    <cellStyle name="標準" xfId="0" builtinId="0" customBuiltin="1"/>
  </cellStyles>
  <dxfs count="0"/>
  <tableStyles count="0" defaultTableStyle="TableStyleMedium2" defaultPivotStyle="PivotStyleLight16"/>
  <colors>
    <mruColors>
      <color rgb="FFEDEFEC"/>
      <color rgb="FFF7F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openxmlformats.org/officeDocument/2006/relationships/image" Target="../media/image26.jpeg"/><Relationship Id="rId3" Type="http://schemas.openxmlformats.org/officeDocument/2006/relationships/image" Target="../media/image3.jpeg"/><Relationship Id="rId21" Type="http://schemas.openxmlformats.org/officeDocument/2006/relationships/image" Target="../media/image21.jpeg"/><Relationship Id="rId34" Type="http://schemas.openxmlformats.org/officeDocument/2006/relationships/image" Target="../media/image34.jpeg"/><Relationship Id="rId7" Type="http://schemas.openxmlformats.org/officeDocument/2006/relationships/image" Target="../media/image7.jpg"/><Relationship Id="rId12" Type="http://schemas.openxmlformats.org/officeDocument/2006/relationships/image" Target="../media/image12.jpeg"/><Relationship Id="rId17" Type="http://schemas.openxmlformats.org/officeDocument/2006/relationships/image" Target="../media/image17.jpeg"/><Relationship Id="rId25" Type="http://schemas.openxmlformats.org/officeDocument/2006/relationships/image" Target="../media/image25.jpeg"/><Relationship Id="rId33" Type="http://schemas.openxmlformats.org/officeDocument/2006/relationships/image" Target="../media/image33.jpeg"/><Relationship Id="rId2" Type="http://schemas.openxmlformats.org/officeDocument/2006/relationships/image" Target="../media/image2.jpg"/><Relationship Id="rId16" Type="http://schemas.openxmlformats.org/officeDocument/2006/relationships/image" Target="../media/image16.jpeg"/><Relationship Id="rId20" Type="http://schemas.openxmlformats.org/officeDocument/2006/relationships/image" Target="../media/image20.jpeg"/><Relationship Id="rId29" Type="http://schemas.openxmlformats.org/officeDocument/2006/relationships/image" Target="../media/image29.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2.jpeg"/><Relationship Id="rId5" Type="http://schemas.openxmlformats.org/officeDocument/2006/relationships/image" Target="../media/image5.jpeg"/><Relationship Id="rId15" Type="http://schemas.openxmlformats.org/officeDocument/2006/relationships/image" Target="../media/image15.jpeg"/><Relationship Id="rId23" Type="http://schemas.openxmlformats.org/officeDocument/2006/relationships/image" Target="../media/image23.jpeg"/><Relationship Id="rId28" Type="http://schemas.openxmlformats.org/officeDocument/2006/relationships/image" Target="../media/image28.jpeg"/><Relationship Id="rId10" Type="http://schemas.openxmlformats.org/officeDocument/2006/relationships/image" Target="../media/image10.jpeg"/><Relationship Id="rId19" Type="http://schemas.openxmlformats.org/officeDocument/2006/relationships/image" Target="../media/image19.jpeg"/><Relationship Id="rId31" Type="http://schemas.openxmlformats.org/officeDocument/2006/relationships/image" Target="../media/image31.jpeg"/><Relationship Id="rId4" Type="http://schemas.openxmlformats.org/officeDocument/2006/relationships/image" Target="../media/image4.jpeg"/><Relationship Id="rId9" Type="http://schemas.openxmlformats.org/officeDocument/2006/relationships/image" Target="../media/image9.jpeg"/><Relationship Id="rId14" Type="http://schemas.openxmlformats.org/officeDocument/2006/relationships/image" Target="../media/image14.jpeg"/><Relationship Id="rId22" Type="http://schemas.openxmlformats.org/officeDocument/2006/relationships/image" Target="../media/image22.jpeg"/><Relationship Id="rId27" Type="http://schemas.openxmlformats.org/officeDocument/2006/relationships/image" Target="../media/image27.jpeg"/><Relationship Id="rId30" Type="http://schemas.openxmlformats.org/officeDocument/2006/relationships/image" Target="../media/image30.jpeg"/><Relationship Id="rId35" Type="http://schemas.openxmlformats.org/officeDocument/2006/relationships/image" Target="../media/image35.jpg"/><Relationship Id="rId8" Type="http://schemas.openxmlformats.org/officeDocument/2006/relationships/image" Target="../media/image8.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8.jpeg"/><Relationship Id="rId2" Type="http://schemas.openxmlformats.org/officeDocument/2006/relationships/image" Target="../media/image37.jpeg"/><Relationship Id="rId1" Type="http://schemas.openxmlformats.org/officeDocument/2006/relationships/image" Target="../media/image36.jpeg"/><Relationship Id="rId6" Type="http://schemas.openxmlformats.org/officeDocument/2006/relationships/image" Target="../media/image41.jpeg"/><Relationship Id="rId5" Type="http://schemas.openxmlformats.org/officeDocument/2006/relationships/image" Target="../media/image40.jpeg"/><Relationship Id="rId4" Type="http://schemas.openxmlformats.org/officeDocument/2006/relationships/image" Target="../media/image39.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3</xdr:row>
      <xdr:rowOff>304800</xdr:rowOff>
    </xdr:to>
    <xdr:sp macro="" textlink="">
      <xdr:nvSpPr>
        <xdr:cNvPr id="8193" name="AutoShape 1">
          <a:extLst>
            <a:ext uri="{FF2B5EF4-FFF2-40B4-BE49-F238E27FC236}">
              <a16:creationId xmlns:a16="http://schemas.microsoft.com/office/drawing/2014/main" id="{664E3F28-C60F-BB06-ED49-507ACF3FB438}"/>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4" name="AutoShape 2">
          <a:extLst>
            <a:ext uri="{FF2B5EF4-FFF2-40B4-BE49-F238E27FC236}">
              <a16:creationId xmlns:a16="http://schemas.microsoft.com/office/drawing/2014/main" id="{CA253CDE-782A-2252-1D3F-49D474208D6B}"/>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5" name="AutoShape 3" descr="画像">
          <a:extLst>
            <a:ext uri="{FF2B5EF4-FFF2-40B4-BE49-F238E27FC236}">
              <a16:creationId xmlns:a16="http://schemas.microsoft.com/office/drawing/2014/main" id="{861AB5E2-6735-C967-CFF8-53374F33B505}"/>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6" name="AutoShape 4" descr="画像">
          <a:extLst>
            <a:ext uri="{FF2B5EF4-FFF2-40B4-BE49-F238E27FC236}">
              <a16:creationId xmlns:a16="http://schemas.microsoft.com/office/drawing/2014/main" id="{B0AC07E4-443C-3AB4-769D-2317F23E9E7B}"/>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0</xdr:colOff>
      <xdr:row>2</xdr:row>
      <xdr:rowOff>190500</xdr:rowOff>
    </xdr:from>
    <xdr:to>
      <xdr:col>1</xdr:col>
      <xdr:colOff>337836</xdr:colOff>
      <xdr:row>4</xdr:row>
      <xdr:rowOff>0</xdr:rowOff>
    </xdr:to>
    <xdr:pic>
      <xdr:nvPicPr>
        <xdr:cNvPr id="2" name="図 1">
          <a:extLst>
            <a:ext uri="{FF2B5EF4-FFF2-40B4-BE49-F238E27FC236}">
              <a16:creationId xmlns:a16="http://schemas.microsoft.com/office/drawing/2014/main" id="{93F7AE28-A4FA-2C16-729C-2649A3C140C8}"/>
            </a:ext>
          </a:extLst>
        </xdr:cNvPr>
        <xdr:cNvPicPr>
          <a:picLocks noChangeAspect="1"/>
        </xdr:cNvPicPr>
      </xdr:nvPicPr>
      <xdr:blipFill>
        <a:blip xmlns:r="http://schemas.openxmlformats.org/officeDocument/2006/relationships" r:embed="rId1"/>
        <a:stretch>
          <a:fillRect/>
        </a:stretch>
      </xdr:blipFill>
      <xdr:spPr>
        <a:xfrm>
          <a:off x="0" y="698500"/>
          <a:ext cx="8097536" cy="4686300"/>
        </a:xfrm>
        <a:prstGeom prst="rect">
          <a:avLst/>
        </a:prstGeom>
      </xdr:spPr>
    </xdr:pic>
    <xdr:clientData/>
  </xdr:twoCellAnchor>
  <xdr:twoCellAnchor editAs="oneCell">
    <xdr:from>
      <xdr:col>1</xdr:col>
      <xdr:colOff>0</xdr:colOff>
      <xdr:row>3</xdr:row>
      <xdr:rowOff>0</xdr:rowOff>
    </xdr:from>
    <xdr:to>
      <xdr:col>2</xdr:col>
      <xdr:colOff>71164</xdr:colOff>
      <xdr:row>4</xdr:row>
      <xdr:rowOff>0</xdr:rowOff>
    </xdr:to>
    <xdr:pic>
      <xdr:nvPicPr>
        <xdr:cNvPr id="10" name="図 9">
          <a:extLst>
            <a:ext uri="{FF2B5EF4-FFF2-40B4-BE49-F238E27FC236}">
              <a16:creationId xmlns:a16="http://schemas.microsoft.com/office/drawing/2014/main" id="{1664D6F1-A4D3-4840-904A-6508481DEF9F}"/>
            </a:ext>
          </a:extLst>
        </xdr:cNvPr>
        <xdr:cNvPicPr>
          <a:picLocks noChangeAspect="1"/>
        </xdr:cNvPicPr>
      </xdr:nvPicPr>
      <xdr:blipFill>
        <a:blip xmlns:r="http://schemas.openxmlformats.org/officeDocument/2006/relationships" r:embed="rId2"/>
        <a:stretch>
          <a:fillRect/>
        </a:stretch>
      </xdr:blipFill>
      <xdr:spPr>
        <a:xfrm>
          <a:off x="7759700" y="762000"/>
          <a:ext cx="7830864" cy="4622800"/>
        </a:xfrm>
        <a:prstGeom prst="rect">
          <a:avLst/>
        </a:prstGeom>
      </xdr:spPr>
    </xdr:pic>
    <xdr:clientData/>
  </xdr:twoCellAnchor>
  <xdr:twoCellAnchor editAs="oneCell">
    <xdr:from>
      <xdr:col>2</xdr:col>
      <xdr:colOff>76200</xdr:colOff>
      <xdr:row>3</xdr:row>
      <xdr:rowOff>25399</xdr:rowOff>
    </xdr:from>
    <xdr:to>
      <xdr:col>2</xdr:col>
      <xdr:colOff>6794500</xdr:colOff>
      <xdr:row>3</xdr:row>
      <xdr:rowOff>4614936</xdr:rowOff>
    </xdr:to>
    <xdr:pic>
      <xdr:nvPicPr>
        <xdr:cNvPr id="11" name="図 10">
          <a:extLst>
            <a:ext uri="{FF2B5EF4-FFF2-40B4-BE49-F238E27FC236}">
              <a16:creationId xmlns:a16="http://schemas.microsoft.com/office/drawing/2014/main" id="{9ABDA711-1535-747C-B467-25C33AAA64D8}"/>
            </a:ext>
          </a:extLst>
        </xdr:cNvPr>
        <xdr:cNvPicPr>
          <a:picLocks noChangeAspect="1"/>
        </xdr:cNvPicPr>
      </xdr:nvPicPr>
      <xdr:blipFill>
        <a:blip xmlns:r="http://schemas.openxmlformats.org/officeDocument/2006/relationships" r:embed="rId3"/>
        <a:stretch>
          <a:fillRect/>
        </a:stretch>
      </xdr:blipFill>
      <xdr:spPr>
        <a:xfrm>
          <a:off x="15595600" y="787399"/>
          <a:ext cx="6718300" cy="4589537"/>
        </a:xfrm>
        <a:prstGeom prst="rect">
          <a:avLst/>
        </a:prstGeom>
      </xdr:spPr>
    </xdr:pic>
    <xdr:clientData/>
  </xdr:twoCellAnchor>
  <xdr:twoCellAnchor editAs="oneCell">
    <xdr:from>
      <xdr:col>3</xdr:col>
      <xdr:colOff>0</xdr:colOff>
      <xdr:row>3</xdr:row>
      <xdr:rowOff>0</xdr:rowOff>
    </xdr:from>
    <xdr:to>
      <xdr:col>3</xdr:col>
      <xdr:colOff>3721100</xdr:colOff>
      <xdr:row>3</xdr:row>
      <xdr:rowOff>4607830</xdr:rowOff>
    </xdr:to>
    <xdr:pic>
      <xdr:nvPicPr>
        <xdr:cNvPr id="13" name="図 12">
          <a:extLst>
            <a:ext uri="{FF2B5EF4-FFF2-40B4-BE49-F238E27FC236}">
              <a16:creationId xmlns:a16="http://schemas.microsoft.com/office/drawing/2014/main" id="{E1193D6B-9947-C801-8D82-222CB353E0C7}"/>
            </a:ext>
          </a:extLst>
        </xdr:cNvPr>
        <xdr:cNvPicPr>
          <a:picLocks noChangeAspect="1"/>
        </xdr:cNvPicPr>
      </xdr:nvPicPr>
      <xdr:blipFill>
        <a:blip xmlns:r="http://schemas.openxmlformats.org/officeDocument/2006/relationships" r:embed="rId4"/>
        <a:stretch>
          <a:fillRect/>
        </a:stretch>
      </xdr:blipFill>
      <xdr:spPr>
        <a:xfrm rot="5400000">
          <a:off x="22835735" y="1205365"/>
          <a:ext cx="4607830" cy="3721100"/>
        </a:xfrm>
        <a:prstGeom prst="rect">
          <a:avLst/>
        </a:prstGeom>
      </xdr:spPr>
    </xdr:pic>
    <xdr:clientData/>
  </xdr:twoCellAnchor>
  <xdr:twoCellAnchor editAs="oneCell">
    <xdr:from>
      <xdr:col>3</xdr:col>
      <xdr:colOff>7759699</xdr:colOff>
      <xdr:row>3</xdr:row>
      <xdr:rowOff>0</xdr:rowOff>
    </xdr:from>
    <xdr:to>
      <xdr:col>4</xdr:col>
      <xdr:colOff>7747002</xdr:colOff>
      <xdr:row>3</xdr:row>
      <xdr:rowOff>4368800</xdr:rowOff>
    </xdr:to>
    <xdr:pic>
      <xdr:nvPicPr>
        <xdr:cNvPr id="15" name="図 14">
          <a:extLst>
            <a:ext uri="{FF2B5EF4-FFF2-40B4-BE49-F238E27FC236}">
              <a16:creationId xmlns:a16="http://schemas.microsoft.com/office/drawing/2014/main" id="{9B88A6C9-4AE9-E703-68BA-9EE9B6DE3304}"/>
            </a:ext>
          </a:extLst>
        </xdr:cNvPr>
        <xdr:cNvPicPr>
          <a:picLocks noChangeAspect="1"/>
        </xdr:cNvPicPr>
      </xdr:nvPicPr>
      <xdr:blipFill>
        <a:blip xmlns:r="http://schemas.openxmlformats.org/officeDocument/2006/relationships" r:embed="rId5"/>
        <a:stretch>
          <a:fillRect/>
        </a:stretch>
      </xdr:blipFill>
      <xdr:spPr>
        <a:xfrm rot="5400000">
          <a:off x="32727901" y="-927102"/>
          <a:ext cx="4368800" cy="7747003"/>
        </a:xfrm>
        <a:prstGeom prst="rect">
          <a:avLst/>
        </a:prstGeom>
      </xdr:spPr>
    </xdr:pic>
    <xdr:clientData/>
  </xdr:twoCellAnchor>
  <xdr:twoCellAnchor editAs="oneCell">
    <xdr:from>
      <xdr:col>5</xdr:col>
      <xdr:colOff>0</xdr:colOff>
      <xdr:row>3</xdr:row>
      <xdr:rowOff>0</xdr:rowOff>
    </xdr:from>
    <xdr:to>
      <xdr:col>5</xdr:col>
      <xdr:colOff>5915278</xdr:colOff>
      <xdr:row>3</xdr:row>
      <xdr:rowOff>4368800</xdr:rowOff>
    </xdr:to>
    <xdr:pic>
      <xdr:nvPicPr>
        <xdr:cNvPr id="16" name="図 15">
          <a:extLst>
            <a:ext uri="{FF2B5EF4-FFF2-40B4-BE49-F238E27FC236}">
              <a16:creationId xmlns:a16="http://schemas.microsoft.com/office/drawing/2014/main" id="{B9C56827-B026-E363-05E8-56802C40D0BA}"/>
            </a:ext>
          </a:extLst>
        </xdr:cNvPr>
        <xdr:cNvPicPr>
          <a:picLocks noChangeAspect="1"/>
        </xdr:cNvPicPr>
      </xdr:nvPicPr>
      <xdr:blipFill>
        <a:blip xmlns:r="http://schemas.openxmlformats.org/officeDocument/2006/relationships" r:embed="rId6"/>
        <a:stretch>
          <a:fillRect/>
        </a:stretch>
      </xdr:blipFill>
      <xdr:spPr>
        <a:xfrm>
          <a:off x="38798500" y="762000"/>
          <a:ext cx="5915278" cy="4368800"/>
        </a:xfrm>
        <a:prstGeom prst="rect">
          <a:avLst/>
        </a:prstGeom>
      </xdr:spPr>
    </xdr:pic>
    <xdr:clientData/>
  </xdr:twoCellAnchor>
  <xdr:twoCellAnchor editAs="oneCell">
    <xdr:from>
      <xdr:col>6</xdr:col>
      <xdr:colOff>0</xdr:colOff>
      <xdr:row>3</xdr:row>
      <xdr:rowOff>0</xdr:rowOff>
    </xdr:from>
    <xdr:to>
      <xdr:col>6</xdr:col>
      <xdr:colOff>7707086</xdr:colOff>
      <xdr:row>3</xdr:row>
      <xdr:rowOff>4495800</xdr:rowOff>
    </xdr:to>
    <xdr:pic>
      <xdr:nvPicPr>
        <xdr:cNvPr id="18" name="図 17">
          <a:extLst>
            <a:ext uri="{FF2B5EF4-FFF2-40B4-BE49-F238E27FC236}">
              <a16:creationId xmlns:a16="http://schemas.microsoft.com/office/drawing/2014/main" id="{DBB59C93-F050-7EA1-7C03-7829BC218687}"/>
            </a:ext>
          </a:extLst>
        </xdr:cNvPr>
        <xdr:cNvPicPr>
          <a:picLocks noChangeAspect="1"/>
        </xdr:cNvPicPr>
      </xdr:nvPicPr>
      <xdr:blipFill>
        <a:blip xmlns:r="http://schemas.openxmlformats.org/officeDocument/2006/relationships" r:embed="rId7"/>
        <a:stretch>
          <a:fillRect/>
        </a:stretch>
      </xdr:blipFill>
      <xdr:spPr>
        <a:xfrm rot="16200000">
          <a:off x="48163843" y="-843643"/>
          <a:ext cx="4495800" cy="7707086"/>
        </a:xfrm>
        <a:prstGeom prst="rect">
          <a:avLst/>
        </a:prstGeom>
      </xdr:spPr>
    </xdr:pic>
    <xdr:clientData/>
  </xdr:twoCellAnchor>
  <xdr:twoCellAnchor editAs="oneCell">
    <xdr:from>
      <xdr:col>7</xdr:col>
      <xdr:colOff>12700</xdr:colOff>
      <xdr:row>3</xdr:row>
      <xdr:rowOff>12700</xdr:rowOff>
    </xdr:from>
    <xdr:to>
      <xdr:col>7</xdr:col>
      <xdr:colOff>7747000</xdr:colOff>
      <xdr:row>3</xdr:row>
      <xdr:rowOff>4571866</xdr:rowOff>
    </xdr:to>
    <xdr:pic>
      <xdr:nvPicPr>
        <xdr:cNvPr id="19" name="図 18">
          <a:extLst>
            <a:ext uri="{FF2B5EF4-FFF2-40B4-BE49-F238E27FC236}">
              <a16:creationId xmlns:a16="http://schemas.microsoft.com/office/drawing/2014/main" id="{3F1D729D-6E6C-BDDF-A819-3F220D7B91D5}"/>
            </a:ext>
          </a:extLst>
        </xdr:cNvPr>
        <xdr:cNvPicPr>
          <a:picLocks noChangeAspect="1"/>
        </xdr:cNvPicPr>
      </xdr:nvPicPr>
      <xdr:blipFill>
        <a:blip xmlns:r="http://schemas.openxmlformats.org/officeDocument/2006/relationships" r:embed="rId8"/>
        <a:stretch>
          <a:fillRect/>
        </a:stretch>
      </xdr:blipFill>
      <xdr:spPr>
        <a:xfrm rot="5400000">
          <a:off x="55918167" y="-812867"/>
          <a:ext cx="4559166" cy="7734300"/>
        </a:xfrm>
        <a:prstGeom prst="rect">
          <a:avLst/>
        </a:prstGeom>
      </xdr:spPr>
    </xdr:pic>
    <xdr:clientData/>
  </xdr:twoCellAnchor>
  <xdr:twoCellAnchor editAs="oneCell">
    <xdr:from>
      <xdr:col>8</xdr:col>
      <xdr:colOff>19050</xdr:colOff>
      <xdr:row>3</xdr:row>
      <xdr:rowOff>6349</xdr:rowOff>
    </xdr:from>
    <xdr:to>
      <xdr:col>8</xdr:col>
      <xdr:colOff>7721600</xdr:colOff>
      <xdr:row>25</xdr:row>
      <xdr:rowOff>126120</xdr:rowOff>
    </xdr:to>
    <xdr:pic>
      <xdr:nvPicPr>
        <xdr:cNvPr id="20" name="図 19">
          <a:extLst>
            <a:ext uri="{FF2B5EF4-FFF2-40B4-BE49-F238E27FC236}">
              <a16:creationId xmlns:a16="http://schemas.microsoft.com/office/drawing/2014/main" id="{49B31F87-E7E2-D65C-F800-B071ED0D8545}"/>
            </a:ext>
          </a:extLst>
        </xdr:cNvPr>
        <xdr:cNvPicPr>
          <a:picLocks noChangeAspect="1"/>
        </xdr:cNvPicPr>
      </xdr:nvPicPr>
      <xdr:blipFill>
        <a:blip xmlns:r="http://schemas.openxmlformats.org/officeDocument/2006/relationships" r:embed="rId9"/>
        <a:stretch>
          <a:fillRect/>
        </a:stretch>
      </xdr:blipFill>
      <xdr:spPr>
        <a:xfrm rot="5400000">
          <a:off x="61443039" y="1421960"/>
          <a:ext cx="9009771" cy="7702550"/>
        </a:xfrm>
        <a:prstGeom prst="rect">
          <a:avLst/>
        </a:prstGeom>
      </xdr:spPr>
    </xdr:pic>
    <xdr:clientData/>
  </xdr:twoCellAnchor>
  <xdr:twoCellAnchor editAs="oneCell">
    <xdr:from>
      <xdr:col>8</xdr:col>
      <xdr:colOff>7735849</xdr:colOff>
      <xdr:row>3</xdr:row>
      <xdr:rowOff>20135</xdr:rowOff>
    </xdr:from>
    <xdr:to>
      <xdr:col>10</xdr:col>
      <xdr:colOff>6730</xdr:colOff>
      <xdr:row>3</xdr:row>
      <xdr:rowOff>4449648</xdr:rowOff>
    </xdr:to>
    <xdr:pic>
      <xdr:nvPicPr>
        <xdr:cNvPr id="21" name="図 20">
          <a:extLst>
            <a:ext uri="{FF2B5EF4-FFF2-40B4-BE49-F238E27FC236}">
              <a16:creationId xmlns:a16="http://schemas.microsoft.com/office/drawing/2014/main" id="{907DCD66-7118-7717-7869-8A0A9046AADD}"/>
            </a:ext>
          </a:extLst>
        </xdr:cNvPr>
        <xdr:cNvPicPr>
          <a:picLocks noChangeAspect="1"/>
        </xdr:cNvPicPr>
      </xdr:nvPicPr>
      <xdr:blipFill>
        <a:blip xmlns:r="http://schemas.openxmlformats.org/officeDocument/2006/relationships" r:embed="rId10"/>
        <a:stretch>
          <a:fillRect/>
        </a:stretch>
      </xdr:blipFill>
      <xdr:spPr>
        <a:xfrm rot="5400000">
          <a:off x="71483301" y="-908780"/>
          <a:ext cx="4429513" cy="7774174"/>
        </a:xfrm>
        <a:prstGeom prst="rect">
          <a:avLst/>
        </a:prstGeom>
      </xdr:spPr>
    </xdr:pic>
    <xdr:clientData/>
  </xdr:twoCellAnchor>
  <xdr:twoCellAnchor editAs="oneCell">
    <xdr:from>
      <xdr:col>10</xdr:col>
      <xdr:colOff>34692</xdr:colOff>
      <xdr:row>2</xdr:row>
      <xdr:rowOff>247804</xdr:rowOff>
    </xdr:from>
    <xdr:to>
      <xdr:col>10</xdr:col>
      <xdr:colOff>7743901</xdr:colOff>
      <xdr:row>25</xdr:row>
      <xdr:rowOff>74364</xdr:rowOff>
    </xdr:to>
    <xdr:pic>
      <xdr:nvPicPr>
        <xdr:cNvPr id="22" name="図 21">
          <a:extLst>
            <a:ext uri="{FF2B5EF4-FFF2-40B4-BE49-F238E27FC236}">
              <a16:creationId xmlns:a16="http://schemas.microsoft.com/office/drawing/2014/main" id="{F5DDC015-2029-0618-C7D2-E2E6101C0F14}"/>
            </a:ext>
          </a:extLst>
        </xdr:cNvPr>
        <xdr:cNvPicPr>
          <a:picLocks noChangeAspect="1"/>
        </xdr:cNvPicPr>
      </xdr:nvPicPr>
      <xdr:blipFill>
        <a:blip xmlns:r="http://schemas.openxmlformats.org/officeDocument/2006/relationships" r:embed="rId11"/>
        <a:stretch>
          <a:fillRect/>
        </a:stretch>
      </xdr:blipFill>
      <xdr:spPr>
        <a:xfrm rot="5400000">
          <a:off x="77008761" y="1347760"/>
          <a:ext cx="8917901" cy="7709209"/>
        </a:xfrm>
        <a:prstGeom prst="rect">
          <a:avLst/>
        </a:prstGeom>
      </xdr:spPr>
    </xdr:pic>
    <xdr:clientData/>
  </xdr:twoCellAnchor>
  <xdr:twoCellAnchor editAs="oneCell">
    <xdr:from>
      <xdr:col>11</xdr:col>
      <xdr:colOff>18896</xdr:colOff>
      <xdr:row>3</xdr:row>
      <xdr:rowOff>12080</xdr:rowOff>
    </xdr:from>
    <xdr:to>
      <xdr:col>11</xdr:col>
      <xdr:colOff>7721159</xdr:colOff>
      <xdr:row>3</xdr:row>
      <xdr:rowOff>4553414</xdr:rowOff>
    </xdr:to>
    <xdr:pic>
      <xdr:nvPicPr>
        <xdr:cNvPr id="23" name="図 22">
          <a:extLst>
            <a:ext uri="{FF2B5EF4-FFF2-40B4-BE49-F238E27FC236}">
              <a16:creationId xmlns:a16="http://schemas.microsoft.com/office/drawing/2014/main" id="{B6BD1221-ACA3-B50B-E2D5-35D864FBA176}"/>
            </a:ext>
          </a:extLst>
        </xdr:cNvPr>
        <xdr:cNvPicPr>
          <a:picLocks noChangeAspect="1"/>
        </xdr:cNvPicPr>
      </xdr:nvPicPr>
      <xdr:blipFill>
        <a:blip xmlns:r="http://schemas.openxmlformats.org/officeDocument/2006/relationships" r:embed="rId12"/>
        <a:stretch>
          <a:fillRect/>
        </a:stretch>
      </xdr:blipFill>
      <xdr:spPr>
        <a:xfrm rot="16200000">
          <a:off x="86921678" y="-824970"/>
          <a:ext cx="4541334" cy="7702263"/>
        </a:xfrm>
        <a:prstGeom prst="rect">
          <a:avLst/>
        </a:prstGeom>
      </xdr:spPr>
    </xdr:pic>
    <xdr:clientData/>
  </xdr:twoCellAnchor>
  <xdr:twoCellAnchor editAs="oneCell">
    <xdr:from>
      <xdr:col>12</xdr:col>
      <xdr:colOff>12237</xdr:colOff>
      <xdr:row>3</xdr:row>
      <xdr:rowOff>30974</xdr:rowOff>
    </xdr:from>
    <xdr:to>
      <xdr:col>13</xdr:col>
      <xdr:colOff>15491</xdr:colOff>
      <xdr:row>31</xdr:row>
      <xdr:rowOff>83370</xdr:rowOff>
    </xdr:to>
    <xdr:pic>
      <xdr:nvPicPr>
        <xdr:cNvPr id="24" name="図 23">
          <a:extLst>
            <a:ext uri="{FF2B5EF4-FFF2-40B4-BE49-F238E27FC236}">
              <a16:creationId xmlns:a16="http://schemas.microsoft.com/office/drawing/2014/main" id="{375D12A4-3CC4-A862-7A63-421EA5D03762}"/>
            </a:ext>
          </a:extLst>
        </xdr:cNvPr>
        <xdr:cNvPicPr>
          <a:picLocks noChangeAspect="1"/>
        </xdr:cNvPicPr>
      </xdr:nvPicPr>
      <xdr:blipFill>
        <a:blip xmlns:r="http://schemas.openxmlformats.org/officeDocument/2006/relationships" r:embed="rId13"/>
        <a:stretch>
          <a:fillRect/>
        </a:stretch>
      </xdr:blipFill>
      <xdr:spPr>
        <a:xfrm rot="16200000">
          <a:off x="91900044" y="1952802"/>
          <a:ext cx="10103981" cy="7747156"/>
        </a:xfrm>
        <a:prstGeom prst="rect">
          <a:avLst/>
        </a:prstGeom>
      </xdr:spPr>
    </xdr:pic>
    <xdr:clientData/>
  </xdr:twoCellAnchor>
  <xdr:twoCellAnchor editAs="oneCell">
    <xdr:from>
      <xdr:col>13</xdr:col>
      <xdr:colOff>15488</xdr:colOff>
      <xdr:row>3</xdr:row>
      <xdr:rowOff>30975</xdr:rowOff>
    </xdr:from>
    <xdr:to>
      <xdr:col>14</xdr:col>
      <xdr:colOff>0</xdr:colOff>
      <xdr:row>27</xdr:row>
      <xdr:rowOff>173652</xdr:rowOff>
    </xdr:to>
    <xdr:pic>
      <xdr:nvPicPr>
        <xdr:cNvPr id="25" name="図 24">
          <a:extLst>
            <a:ext uri="{FF2B5EF4-FFF2-40B4-BE49-F238E27FC236}">
              <a16:creationId xmlns:a16="http://schemas.microsoft.com/office/drawing/2014/main" id="{282AC462-572A-01CE-C038-B28F8947CC6D}"/>
            </a:ext>
          </a:extLst>
        </xdr:cNvPr>
        <xdr:cNvPicPr>
          <a:picLocks noChangeAspect="1"/>
        </xdr:cNvPicPr>
      </xdr:nvPicPr>
      <xdr:blipFill>
        <a:blip xmlns:r="http://schemas.openxmlformats.org/officeDocument/2006/relationships" r:embed="rId14"/>
        <a:stretch>
          <a:fillRect/>
        </a:stretch>
      </xdr:blipFill>
      <xdr:spPr>
        <a:xfrm>
          <a:off x="100825610" y="774390"/>
          <a:ext cx="7728414" cy="9388896"/>
        </a:xfrm>
        <a:prstGeom prst="rect">
          <a:avLst/>
        </a:prstGeom>
      </xdr:spPr>
    </xdr:pic>
    <xdr:clientData/>
  </xdr:twoCellAnchor>
  <xdr:twoCellAnchor editAs="oneCell">
    <xdr:from>
      <xdr:col>14</xdr:col>
      <xdr:colOff>35467</xdr:colOff>
      <xdr:row>3</xdr:row>
      <xdr:rowOff>10996</xdr:rowOff>
    </xdr:from>
    <xdr:to>
      <xdr:col>14</xdr:col>
      <xdr:colOff>7728415</xdr:colOff>
      <xdr:row>26</xdr:row>
      <xdr:rowOff>30677</xdr:rowOff>
    </xdr:to>
    <xdr:pic>
      <xdr:nvPicPr>
        <xdr:cNvPr id="26" name="図 25">
          <a:extLst>
            <a:ext uri="{FF2B5EF4-FFF2-40B4-BE49-F238E27FC236}">
              <a16:creationId xmlns:a16="http://schemas.microsoft.com/office/drawing/2014/main" id="{650E8969-F3C1-5A1A-9952-7E98639283B7}"/>
            </a:ext>
          </a:extLst>
        </xdr:cNvPr>
        <xdr:cNvPicPr>
          <a:picLocks noChangeAspect="1"/>
        </xdr:cNvPicPr>
      </xdr:nvPicPr>
      <xdr:blipFill>
        <a:blip xmlns:r="http://schemas.openxmlformats.org/officeDocument/2006/relationships" r:embed="rId15"/>
        <a:stretch>
          <a:fillRect/>
        </a:stretch>
      </xdr:blipFill>
      <xdr:spPr>
        <a:xfrm rot="16200000">
          <a:off x="107903685" y="1440217"/>
          <a:ext cx="9064559" cy="7692948"/>
        </a:xfrm>
        <a:prstGeom prst="rect">
          <a:avLst/>
        </a:prstGeom>
      </xdr:spPr>
    </xdr:pic>
    <xdr:clientData/>
  </xdr:twoCellAnchor>
  <xdr:twoCellAnchor editAs="oneCell">
    <xdr:from>
      <xdr:col>14</xdr:col>
      <xdr:colOff>7743902</xdr:colOff>
      <xdr:row>3</xdr:row>
      <xdr:rowOff>0</xdr:rowOff>
    </xdr:from>
    <xdr:to>
      <xdr:col>15</xdr:col>
      <xdr:colOff>7697438</xdr:colOff>
      <xdr:row>27</xdr:row>
      <xdr:rowOff>26603</xdr:rowOff>
    </xdr:to>
    <xdr:pic>
      <xdr:nvPicPr>
        <xdr:cNvPr id="27" name="図 26">
          <a:extLst>
            <a:ext uri="{FF2B5EF4-FFF2-40B4-BE49-F238E27FC236}">
              <a16:creationId xmlns:a16="http://schemas.microsoft.com/office/drawing/2014/main" id="{EE92FA2F-C925-E6CC-5EB1-F176E3CB8283}"/>
            </a:ext>
          </a:extLst>
        </xdr:cNvPr>
        <xdr:cNvPicPr>
          <a:picLocks noChangeAspect="1"/>
        </xdr:cNvPicPr>
      </xdr:nvPicPr>
      <xdr:blipFill>
        <a:blip xmlns:r="http://schemas.openxmlformats.org/officeDocument/2006/relationships" r:embed="rId16"/>
        <a:stretch>
          <a:fillRect/>
        </a:stretch>
      </xdr:blipFill>
      <xdr:spPr>
        <a:xfrm>
          <a:off x="116297926" y="743415"/>
          <a:ext cx="7697439" cy="9272822"/>
        </a:xfrm>
        <a:prstGeom prst="rect">
          <a:avLst/>
        </a:prstGeom>
      </xdr:spPr>
    </xdr:pic>
    <xdr:clientData/>
  </xdr:twoCellAnchor>
  <xdr:twoCellAnchor editAs="oneCell">
    <xdr:from>
      <xdr:col>15</xdr:col>
      <xdr:colOff>7706729</xdr:colOff>
      <xdr:row>3</xdr:row>
      <xdr:rowOff>6194</xdr:rowOff>
    </xdr:from>
    <xdr:to>
      <xdr:col>16</xdr:col>
      <xdr:colOff>7697438</xdr:colOff>
      <xdr:row>25</xdr:row>
      <xdr:rowOff>96433</xdr:rowOff>
    </xdr:to>
    <xdr:pic>
      <xdr:nvPicPr>
        <xdr:cNvPr id="28" name="図 27">
          <a:extLst>
            <a:ext uri="{FF2B5EF4-FFF2-40B4-BE49-F238E27FC236}">
              <a16:creationId xmlns:a16="http://schemas.microsoft.com/office/drawing/2014/main" id="{53284D54-AD6E-4A7C-0913-EADC8015D1C9}"/>
            </a:ext>
          </a:extLst>
        </xdr:cNvPr>
        <xdr:cNvPicPr>
          <a:picLocks noChangeAspect="1"/>
        </xdr:cNvPicPr>
      </xdr:nvPicPr>
      <xdr:blipFill>
        <a:blip xmlns:r="http://schemas.openxmlformats.org/officeDocument/2006/relationships" r:embed="rId17"/>
        <a:stretch>
          <a:fillRect/>
        </a:stretch>
      </xdr:blipFill>
      <xdr:spPr>
        <a:xfrm rot="16200000">
          <a:off x="123405074" y="1349191"/>
          <a:ext cx="8933775" cy="7734611"/>
        </a:xfrm>
        <a:prstGeom prst="rect">
          <a:avLst/>
        </a:prstGeom>
      </xdr:spPr>
    </xdr:pic>
    <xdr:clientData/>
  </xdr:twoCellAnchor>
  <xdr:twoCellAnchor editAs="oneCell">
    <xdr:from>
      <xdr:col>16</xdr:col>
      <xdr:colOff>7728416</xdr:colOff>
      <xdr:row>3</xdr:row>
      <xdr:rowOff>15487</xdr:rowOff>
    </xdr:from>
    <xdr:to>
      <xdr:col>17</xdr:col>
      <xdr:colOff>7712927</xdr:colOff>
      <xdr:row>32</xdr:row>
      <xdr:rowOff>175203</xdr:rowOff>
    </xdr:to>
    <xdr:pic>
      <xdr:nvPicPr>
        <xdr:cNvPr id="29" name="図 28">
          <a:extLst>
            <a:ext uri="{FF2B5EF4-FFF2-40B4-BE49-F238E27FC236}">
              <a16:creationId xmlns:a16="http://schemas.microsoft.com/office/drawing/2014/main" id="{D5665DE7-4ADB-52C0-77DA-E2DD9AE0E61D}"/>
            </a:ext>
          </a:extLst>
        </xdr:cNvPr>
        <xdr:cNvPicPr>
          <a:picLocks noChangeAspect="1"/>
        </xdr:cNvPicPr>
      </xdr:nvPicPr>
      <xdr:blipFill>
        <a:blip xmlns:r="http://schemas.openxmlformats.org/officeDocument/2006/relationships" r:embed="rId18"/>
        <a:stretch>
          <a:fillRect/>
        </a:stretch>
      </xdr:blipFill>
      <xdr:spPr>
        <a:xfrm>
          <a:off x="131770245" y="758902"/>
          <a:ext cx="7728414" cy="10412642"/>
        </a:xfrm>
        <a:prstGeom prst="rect">
          <a:avLst/>
        </a:prstGeom>
      </xdr:spPr>
    </xdr:pic>
    <xdr:clientData/>
  </xdr:twoCellAnchor>
  <xdr:twoCellAnchor editAs="oneCell">
    <xdr:from>
      <xdr:col>17</xdr:col>
      <xdr:colOff>7743901</xdr:colOff>
      <xdr:row>3</xdr:row>
      <xdr:rowOff>0</xdr:rowOff>
    </xdr:from>
    <xdr:to>
      <xdr:col>18</xdr:col>
      <xdr:colOff>7697438</xdr:colOff>
      <xdr:row>27</xdr:row>
      <xdr:rowOff>29283</xdr:rowOff>
    </xdr:to>
    <xdr:pic>
      <xdr:nvPicPr>
        <xdr:cNvPr id="30" name="図 29">
          <a:extLst>
            <a:ext uri="{FF2B5EF4-FFF2-40B4-BE49-F238E27FC236}">
              <a16:creationId xmlns:a16="http://schemas.microsoft.com/office/drawing/2014/main" id="{8C7AC31B-EEDA-EDD5-F860-82F4AE2AFA75}"/>
            </a:ext>
          </a:extLst>
        </xdr:cNvPr>
        <xdr:cNvPicPr>
          <a:picLocks noChangeAspect="1"/>
        </xdr:cNvPicPr>
      </xdr:nvPicPr>
      <xdr:blipFill>
        <a:blip xmlns:r="http://schemas.openxmlformats.org/officeDocument/2006/relationships" r:embed="rId19"/>
        <a:stretch>
          <a:fillRect/>
        </a:stretch>
      </xdr:blipFill>
      <xdr:spPr>
        <a:xfrm>
          <a:off x="139529633" y="743415"/>
          <a:ext cx="7697439" cy="9275502"/>
        </a:xfrm>
        <a:prstGeom prst="rect">
          <a:avLst/>
        </a:prstGeom>
      </xdr:spPr>
    </xdr:pic>
    <xdr:clientData/>
  </xdr:twoCellAnchor>
  <xdr:twoCellAnchor editAs="oneCell">
    <xdr:from>
      <xdr:col>19</xdr:col>
      <xdr:colOff>0</xdr:colOff>
      <xdr:row>3</xdr:row>
      <xdr:rowOff>0</xdr:rowOff>
    </xdr:from>
    <xdr:to>
      <xdr:col>19</xdr:col>
      <xdr:colOff>7712926</xdr:colOff>
      <xdr:row>28</xdr:row>
      <xdr:rowOff>68619</xdr:rowOff>
    </xdr:to>
    <xdr:pic>
      <xdr:nvPicPr>
        <xdr:cNvPr id="31" name="図 30">
          <a:extLst>
            <a:ext uri="{FF2B5EF4-FFF2-40B4-BE49-F238E27FC236}">
              <a16:creationId xmlns:a16="http://schemas.microsoft.com/office/drawing/2014/main" id="{F58941C1-EA84-1A92-C62D-5BB3FFB93472}"/>
            </a:ext>
          </a:extLst>
        </xdr:cNvPr>
        <xdr:cNvPicPr>
          <a:picLocks noChangeAspect="1"/>
        </xdr:cNvPicPr>
      </xdr:nvPicPr>
      <xdr:blipFill>
        <a:blip xmlns:r="http://schemas.openxmlformats.org/officeDocument/2006/relationships" r:embed="rId20"/>
        <a:stretch>
          <a:fillRect/>
        </a:stretch>
      </xdr:blipFill>
      <xdr:spPr>
        <a:xfrm>
          <a:off x="147273537" y="743415"/>
          <a:ext cx="7712926" cy="9516180"/>
        </a:xfrm>
        <a:prstGeom prst="rect">
          <a:avLst/>
        </a:prstGeom>
      </xdr:spPr>
    </xdr:pic>
    <xdr:clientData/>
  </xdr:twoCellAnchor>
  <xdr:twoCellAnchor editAs="oneCell">
    <xdr:from>
      <xdr:col>19</xdr:col>
      <xdr:colOff>7728413</xdr:colOff>
      <xdr:row>3</xdr:row>
      <xdr:rowOff>0</xdr:rowOff>
    </xdr:from>
    <xdr:to>
      <xdr:col>20</xdr:col>
      <xdr:colOff>7712926</xdr:colOff>
      <xdr:row>6</xdr:row>
      <xdr:rowOff>153938</xdr:rowOff>
    </xdr:to>
    <xdr:pic>
      <xdr:nvPicPr>
        <xdr:cNvPr id="32" name="図 31">
          <a:extLst>
            <a:ext uri="{FF2B5EF4-FFF2-40B4-BE49-F238E27FC236}">
              <a16:creationId xmlns:a16="http://schemas.microsoft.com/office/drawing/2014/main" id="{D29D2BD1-F43B-5BE5-405F-C1B68C48CBE0}"/>
            </a:ext>
          </a:extLst>
        </xdr:cNvPr>
        <xdr:cNvPicPr>
          <a:picLocks noChangeAspect="1"/>
        </xdr:cNvPicPr>
      </xdr:nvPicPr>
      <xdr:blipFill>
        <a:blip xmlns:r="http://schemas.openxmlformats.org/officeDocument/2006/relationships" r:embed="rId21"/>
        <a:stretch>
          <a:fillRect/>
        </a:stretch>
      </xdr:blipFill>
      <xdr:spPr>
        <a:xfrm>
          <a:off x="155001950" y="743415"/>
          <a:ext cx="7712927" cy="5171986"/>
        </a:xfrm>
        <a:prstGeom prst="rect">
          <a:avLst/>
        </a:prstGeom>
      </xdr:spPr>
    </xdr:pic>
    <xdr:clientData/>
  </xdr:twoCellAnchor>
  <xdr:twoCellAnchor editAs="oneCell">
    <xdr:from>
      <xdr:col>21</xdr:col>
      <xdr:colOff>7681951</xdr:colOff>
      <xdr:row>2</xdr:row>
      <xdr:rowOff>247803</xdr:rowOff>
    </xdr:from>
    <xdr:to>
      <xdr:col>22</xdr:col>
      <xdr:colOff>7712927</xdr:colOff>
      <xdr:row>5</xdr:row>
      <xdr:rowOff>44162</xdr:rowOff>
    </xdr:to>
    <xdr:pic>
      <xdr:nvPicPr>
        <xdr:cNvPr id="33" name="図 32">
          <a:extLst>
            <a:ext uri="{FF2B5EF4-FFF2-40B4-BE49-F238E27FC236}">
              <a16:creationId xmlns:a16="http://schemas.microsoft.com/office/drawing/2014/main" id="{30AC400E-1B23-53D4-1BCF-8552D32E8399}"/>
            </a:ext>
          </a:extLst>
        </xdr:cNvPr>
        <xdr:cNvPicPr>
          <a:picLocks noChangeAspect="1"/>
        </xdr:cNvPicPr>
      </xdr:nvPicPr>
      <xdr:blipFill>
        <a:blip xmlns:r="http://schemas.openxmlformats.org/officeDocument/2006/relationships" r:embed="rId22"/>
        <a:stretch>
          <a:fillRect/>
        </a:stretch>
      </xdr:blipFill>
      <xdr:spPr>
        <a:xfrm>
          <a:off x="170412317" y="743413"/>
          <a:ext cx="7759390" cy="4860871"/>
        </a:xfrm>
        <a:prstGeom prst="rect">
          <a:avLst/>
        </a:prstGeom>
      </xdr:spPr>
    </xdr:pic>
    <xdr:clientData/>
  </xdr:twoCellAnchor>
  <xdr:twoCellAnchor editAs="oneCell">
    <xdr:from>
      <xdr:col>20</xdr:col>
      <xdr:colOff>7728414</xdr:colOff>
      <xdr:row>2</xdr:row>
      <xdr:rowOff>247804</xdr:rowOff>
    </xdr:from>
    <xdr:to>
      <xdr:col>21</xdr:col>
      <xdr:colOff>7697439</xdr:colOff>
      <xdr:row>28</xdr:row>
      <xdr:rowOff>142691</xdr:rowOff>
    </xdr:to>
    <xdr:pic>
      <xdr:nvPicPr>
        <xdr:cNvPr id="34" name="図 33">
          <a:extLst>
            <a:ext uri="{FF2B5EF4-FFF2-40B4-BE49-F238E27FC236}">
              <a16:creationId xmlns:a16="http://schemas.microsoft.com/office/drawing/2014/main" id="{20D242AB-ADE3-AFAD-8E5C-0485AB53D57F}"/>
            </a:ext>
          </a:extLst>
        </xdr:cNvPr>
        <xdr:cNvPicPr>
          <a:picLocks noChangeAspect="1"/>
        </xdr:cNvPicPr>
      </xdr:nvPicPr>
      <xdr:blipFill>
        <a:blip xmlns:r="http://schemas.openxmlformats.org/officeDocument/2006/relationships" r:embed="rId23"/>
        <a:stretch>
          <a:fillRect/>
        </a:stretch>
      </xdr:blipFill>
      <xdr:spPr>
        <a:xfrm>
          <a:off x="162730365" y="743414"/>
          <a:ext cx="7697440" cy="9590253"/>
        </a:xfrm>
        <a:prstGeom prst="rect">
          <a:avLst/>
        </a:prstGeom>
      </xdr:spPr>
    </xdr:pic>
    <xdr:clientData/>
  </xdr:twoCellAnchor>
  <xdr:twoCellAnchor editAs="oneCell">
    <xdr:from>
      <xdr:col>22</xdr:col>
      <xdr:colOff>7728414</xdr:colOff>
      <xdr:row>2</xdr:row>
      <xdr:rowOff>247804</xdr:rowOff>
    </xdr:from>
    <xdr:to>
      <xdr:col>23</xdr:col>
      <xdr:colOff>7715714</xdr:colOff>
      <xdr:row>5</xdr:row>
      <xdr:rowOff>80329</xdr:rowOff>
    </xdr:to>
    <xdr:pic>
      <xdr:nvPicPr>
        <xdr:cNvPr id="35" name="図 34">
          <a:extLst>
            <a:ext uri="{FF2B5EF4-FFF2-40B4-BE49-F238E27FC236}">
              <a16:creationId xmlns:a16="http://schemas.microsoft.com/office/drawing/2014/main" id="{6E40338F-D8B7-0642-8931-B9D279F8CA02}"/>
            </a:ext>
          </a:extLst>
        </xdr:cNvPr>
        <xdr:cNvPicPr>
          <a:picLocks noChangeAspect="1"/>
        </xdr:cNvPicPr>
      </xdr:nvPicPr>
      <xdr:blipFill>
        <a:blip xmlns:r="http://schemas.openxmlformats.org/officeDocument/2006/relationships" r:embed="rId24"/>
        <a:stretch>
          <a:fillRect/>
        </a:stretch>
      </xdr:blipFill>
      <xdr:spPr>
        <a:xfrm>
          <a:off x="178187194" y="743414"/>
          <a:ext cx="7728415" cy="4897037"/>
        </a:xfrm>
        <a:prstGeom prst="rect">
          <a:avLst/>
        </a:prstGeom>
      </xdr:spPr>
    </xdr:pic>
    <xdr:clientData/>
  </xdr:twoCellAnchor>
  <xdr:twoCellAnchor editAs="oneCell">
    <xdr:from>
      <xdr:col>25</xdr:col>
      <xdr:colOff>30977</xdr:colOff>
      <xdr:row>3</xdr:row>
      <xdr:rowOff>15487</xdr:rowOff>
    </xdr:from>
    <xdr:to>
      <xdr:col>26</xdr:col>
      <xdr:colOff>30976</xdr:colOff>
      <xdr:row>28</xdr:row>
      <xdr:rowOff>152587</xdr:rowOff>
    </xdr:to>
    <xdr:pic>
      <xdr:nvPicPr>
        <xdr:cNvPr id="36" name="図 35">
          <a:extLst>
            <a:ext uri="{FF2B5EF4-FFF2-40B4-BE49-F238E27FC236}">
              <a16:creationId xmlns:a16="http://schemas.microsoft.com/office/drawing/2014/main" id="{760A1920-5096-731F-B578-D563696D09B2}"/>
            </a:ext>
          </a:extLst>
        </xdr:cNvPr>
        <xdr:cNvPicPr>
          <a:picLocks noChangeAspect="1"/>
        </xdr:cNvPicPr>
      </xdr:nvPicPr>
      <xdr:blipFill>
        <a:blip xmlns:r="http://schemas.openxmlformats.org/officeDocument/2006/relationships" r:embed="rId25"/>
        <a:stretch>
          <a:fillRect/>
        </a:stretch>
      </xdr:blipFill>
      <xdr:spPr>
        <a:xfrm>
          <a:off x="193675001" y="758902"/>
          <a:ext cx="7728414" cy="9584661"/>
        </a:xfrm>
        <a:prstGeom prst="rect">
          <a:avLst/>
        </a:prstGeom>
      </xdr:spPr>
    </xdr:pic>
    <xdr:clientData/>
  </xdr:twoCellAnchor>
  <xdr:twoCellAnchor editAs="oneCell">
    <xdr:from>
      <xdr:col>23</xdr:col>
      <xdr:colOff>7728414</xdr:colOff>
      <xdr:row>2</xdr:row>
      <xdr:rowOff>247804</xdr:rowOff>
    </xdr:from>
    <xdr:to>
      <xdr:col>25</xdr:col>
      <xdr:colOff>28904</xdr:colOff>
      <xdr:row>28</xdr:row>
      <xdr:rowOff>-1</xdr:rowOff>
    </xdr:to>
    <xdr:pic>
      <xdr:nvPicPr>
        <xdr:cNvPr id="37" name="図 36">
          <a:extLst>
            <a:ext uri="{FF2B5EF4-FFF2-40B4-BE49-F238E27FC236}">
              <a16:creationId xmlns:a16="http://schemas.microsoft.com/office/drawing/2014/main" id="{36E85854-EB31-4D78-87B8-58A3BFF7071A}"/>
            </a:ext>
          </a:extLst>
        </xdr:cNvPr>
        <xdr:cNvPicPr>
          <a:picLocks noChangeAspect="1"/>
        </xdr:cNvPicPr>
      </xdr:nvPicPr>
      <xdr:blipFill>
        <a:blip xmlns:r="http://schemas.openxmlformats.org/officeDocument/2006/relationships" r:embed="rId26"/>
        <a:stretch>
          <a:fillRect/>
        </a:stretch>
      </xdr:blipFill>
      <xdr:spPr>
        <a:xfrm>
          <a:off x="185915609" y="743414"/>
          <a:ext cx="7757319" cy="9447561"/>
        </a:xfrm>
        <a:prstGeom prst="rect">
          <a:avLst/>
        </a:prstGeom>
      </xdr:spPr>
    </xdr:pic>
    <xdr:clientData/>
  </xdr:twoCellAnchor>
  <xdr:twoCellAnchor editAs="oneCell">
    <xdr:from>
      <xdr:col>25</xdr:col>
      <xdr:colOff>7728414</xdr:colOff>
      <xdr:row>3</xdr:row>
      <xdr:rowOff>0</xdr:rowOff>
    </xdr:from>
    <xdr:to>
      <xdr:col>26</xdr:col>
      <xdr:colOff>7681950</xdr:colOff>
      <xdr:row>67</xdr:row>
      <xdr:rowOff>123104</xdr:rowOff>
    </xdr:to>
    <xdr:pic>
      <xdr:nvPicPr>
        <xdr:cNvPr id="38" name="図 37">
          <a:extLst>
            <a:ext uri="{FF2B5EF4-FFF2-40B4-BE49-F238E27FC236}">
              <a16:creationId xmlns:a16="http://schemas.microsoft.com/office/drawing/2014/main" id="{25C4C4BD-4567-393A-9FC8-94F26795B21C}"/>
            </a:ext>
          </a:extLst>
        </xdr:cNvPr>
        <xdr:cNvPicPr>
          <a:picLocks noChangeAspect="1"/>
        </xdr:cNvPicPr>
      </xdr:nvPicPr>
      <xdr:blipFill>
        <a:blip xmlns:r="http://schemas.openxmlformats.org/officeDocument/2006/relationships" r:embed="rId27"/>
        <a:stretch>
          <a:fillRect/>
        </a:stretch>
      </xdr:blipFill>
      <xdr:spPr>
        <a:xfrm>
          <a:off x="201372438" y="743415"/>
          <a:ext cx="7681951" cy="17422982"/>
        </a:xfrm>
        <a:prstGeom prst="rect">
          <a:avLst/>
        </a:prstGeom>
      </xdr:spPr>
    </xdr:pic>
    <xdr:clientData/>
  </xdr:twoCellAnchor>
  <xdr:twoCellAnchor editAs="oneCell">
    <xdr:from>
      <xdr:col>26</xdr:col>
      <xdr:colOff>7728414</xdr:colOff>
      <xdr:row>2</xdr:row>
      <xdr:rowOff>247804</xdr:rowOff>
    </xdr:from>
    <xdr:to>
      <xdr:col>27</xdr:col>
      <xdr:colOff>7697438</xdr:colOff>
      <xdr:row>28</xdr:row>
      <xdr:rowOff>138267</xdr:rowOff>
    </xdr:to>
    <xdr:pic>
      <xdr:nvPicPr>
        <xdr:cNvPr id="39" name="図 38">
          <a:extLst>
            <a:ext uri="{FF2B5EF4-FFF2-40B4-BE49-F238E27FC236}">
              <a16:creationId xmlns:a16="http://schemas.microsoft.com/office/drawing/2014/main" id="{784BAB84-83C5-FC94-585F-03E35735A36E}"/>
            </a:ext>
          </a:extLst>
        </xdr:cNvPr>
        <xdr:cNvPicPr>
          <a:picLocks noChangeAspect="1"/>
        </xdr:cNvPicPr>
      </xdr:nvPicPr>
      <xdr:blipFill>
        <a:blip xmlns:r="http://schemas.openxmlformats.org/officeDocument/2006/relationships" r:embed="rId28"/>
        <a:stretch>
          <a:fillRect/>
        </a:stretch>
      </xdr:blipFill>
      <xdr:spPr>
        <a:xfrm>
          <a:off x="209100853" y="743414"/>
          <a:ext cx="7697439" cy="9585829"/>
        </a:xfrm>
        <a:prstGeom prst="rect">
          <a:avLst/>
        </a:prstGeom>
      </xdr:spPr>
    </xdr:pic>
    <xdr:clientData/>
  </xdr:twoCellAnchor>
  <xdr:twoCellAnchor editAs="oneCell">
    <xdr:from>
      <xdr:col>27</xdr:col>
      <xdr:colOff>7728413</xdr:colOff>
      <xdr:row>3</xdr:row>
      <xdr:rowOff>0</xdr:rowOff>
    </xdr:from>
    <xdr:to>
      <xdr:col>28</xdr:col>
      <xdr:colOff>7715714</xdr:colOff>
      <xdr:row>29</xdr:row>
      <xdr:rowOff>20688</xdr:rowOff>
    </xdr:to>
    <xdr:pic>
      <xdr:nvPicPr>
        <xdr:cNvPr id="40" name="図 39">
          <a:extLst>
            <a:ext uri="{FF2B5EF4-FFF2-40B4-BE49-F238E27FC236}">
              <a16:creationId xmlns:a16="http://schemas.microsoft.com/office/drawing/2014/main" id="{F70D8691-CAF1-29C6-97E9-5582BDC2FAD5}"/>
            </a:ext>
          </a:extLst>
        </xdr:cNvPr>
        <xdr:cNvPicPr>
          <a:picLocks noChangeAspect="1"/>
        </xdr:cNvPicPr>
      </xdr:nvPicPr>
      <xdr:blipFill>
        <a:blip xmlns:r="http://schemas.openxmlformats.org/officeDocument/2006/relationships" r:embed="rId29"/>
        <a:stretch>
          <a:fillRect/>
        </a:stretch>
      </xdr:blipFill>
      <xdr:spPr>
        <a:xfrm>
          <a:off x="216829267" y="743415"/>
          <a:ext cx="7728415" cy="9669590"/>
        </a:xfrm>
        <a:prstGeom prst="rect">
          <a:avLst/>
        </a:prstGeom>
      </xdr:spPr>
    </xdr:pic>
    <xdr:clientData/>
  </xdr:twoCellAnchor>
  <xdr:twoCellAnchor editAs="oneCell">
    <xdr:from>
      <xdr:col>29</xdr:col>
      <xdr:colOff>0</xdr:colOff>
      <xdr:row>2</xdr:row>
      <xdr:rowOff>247804</xdr:rowOff>
    </xdr:from>
    <xdr:to>
      <xdr:col>30</xdr:col>
      <xdr:colOff>15487</xdr:colOff>
      <xdr:row>5</xdr:row>
      <xdr:rowOff>181129</xdr:rowOff>
    </xdr:to>
    <xdr:pic>
      <xdr:nvPicPr>
        <xdr:cNvPr id="41" name="図 40">
          <a:extLst>
            <a:ext uri="{FF2B5EF4-FFF2-40B4-BE49-F238E27FC236}">
              <a16:creationId xmlns:a16="http://schemas.microsoft.com/office/drawing/2014/main" id="{3F860928-24A8-858B-0D4D-476452EFED27}"/>
            </a:ext>
          </a:extLst>
        </xdr:cNvPr>
        <xdr:cNvPicPr>
          <a:picLocks noChangeAspect="1"/>
        </xdr:cNvPicPr>
      </xdr:nvPicPr>
      <xdr:blipFill>
        <a:blip xmlns:r="http://schemas.openxmlformats.org/officeDocument/2006/relationships" r:embed="rId30"/>
        <a:stretch>
          <a:fillRect/>
        </a:stretch>
      </xdr:blipFill>
      <xdr:spPr>
        <a:xfrm>
          <a:off x="224557683" y="743414"/>
          <a:ext cx="7743902" cy="4997837"/>
        </a:xfrm>
        <a:prstGeom prst="rect">
          <a:avLst/>
        </a:prstGeom>
      </xdr:spPr>
    </xdr:pic>
    <xdr:clientData/>
  </xdr:twoCellAnchor>
  <xdr:twoCellAnchor editAs="oneCell">
    <xdr:from>
      <xdr:col>30</xdr:col>
      <xdr:colOff>0</xdr:colOff>
      <xdr:row>2</xdr:row>
      <xdr:rowOff>247804</xdr:rowOff>
    </xdr:from>
    <xdr:to>
      <xdr:col>30</xdr:col>
      <xdr:colOff>7712926</xdr:colOff>
      <xdr:row>29</xdr:row>
      <xdr:rowOff>32896</xdr:rowOff>
    </xdr:to>
    <xdr:pic>
      <xdr:nvPicPr>
        <xdr:cNvPr id="42" name="図 41">
          <a:extLst>
            <a:ext uri="{FF2B5EF4-FFF2-40B4-BE49-F238E27FC236}">
              <a16:creationId xmlns:a16="http://schemas.microsoft.com/office/drawing/2014/main" id="{E0F582E8-F4C8-E117-1F2F-FCD87C484151}"/>
            </a:ext>
          </a:extLst>
        </xdr:cNvPr>
        <xdr:cNvPicPr>
          <a:picLocks noChangeAspect="1"/>
        </xdr:cNvPicPr>
      </xdr:nvPicPr>
      <xdr:blipFill>
        <a:blip xmlns:r="http://schemas.openxmlformats.org/officeDocument/2006/relationships" r:embed="rId31"/>
        <a:stretch>
          <a:fillRect/>
        </a:stretch>
      </xdr:blipFill>
      <xdr:spPr>
        <a:xfrm>
          <a:off x="232286098" y="743414"/>
          <a:ext cx="7712926" cy="9681799"/>
        </a:xfrm>
        <a:prstGeom prst="rect">
          <a:avLst/>
        </a:prstGeom>
      </xdr:spPr>
    </xdr:pic>
    <xdr:clientData/>
  </xdr:twoCellAnchor>
  <xdr:twoCellAnchor editAs="oneCell">
    <xdr:from>
      <xdr:col>32</xdr:col>
      <xdr:colOff>33762</xdr:colOff>
      <xdr:row>3</xdr:row>
      <xdr:rowOff>15487</xdr:rowOff>
    </xdr:from>
    <xdr:to>
      <xdr:col>33</xdr:col>
      <xdr:colOff>61951</xdr:colOff>
      <xdr:row>29</xdr:row>
      <xdr:rowOff>14726</xdr:rowOff>
    </xdr:to>
    <xdr:pic>
      <xdr:nvPicPr>
        <xdr:cNvPr id="43" name="図 42">
          <a:extLst>
            <a:ext uri="{FF2B5EF4-FFF2-40B4-BE49-F238E27FC236}">
              <a16:creationId xmlns:a16="http://schemas.microsoft.com/office/drawing/2014/main" id="{1FA7E6C5-1D18-F8B9-2612-B184E0F3E9F8}"/>
            </a:ext>
          </a:extLst>
        </xdr:cNvPr>
        <xdr:cNvPicPr>
          <a:picLocks noChangeAspect="1"/>
        </xdr:cNvPicPr>
      </xdr:nvPicPr>
      <xdr:blipFill>
        <a:blip xmlns:r="http://schemas.openxmlformats.org/officeDocument/2006/relationships" r:embed="rId32"/>
        <a:stretch>
          <a:fillRect/>
        </a:stretch>
      </xdr:blipFill>
      <xdr:spPr>
        <a:xfrm>
          <a:off x="247776689" y="758902"/>
          <a:ext cx="7756603" cy="9648141"/>
        </a:xfrm>
        <a:prstGeom prst="rect">
          <a:avLst/>
        </a:prstGeom>
      </xdr:spPr>
    </xdr:pic>
    <xdr:clientData/>
  </xdr:twoCellAnchor>
  <xdr:twoCellAnchor editAs="oneCell">
    <xdr:from>
      <xdr:col>32</xdr:col>
      <xdr:colOff>7728414</xdr:colOff>
      <xdr:row>3</xdr:row>
      <xdr:rowOff>0</xdr:rowOff>
    </xdr:from>
    <xdr:to>
      <xdr:col>34</xdr:col>
      <xdr:colOff>28144</xdr:colOff>
      <xdr:row>6</xdr:row>
      <xdr:rowOff>61952</xdr:rowOff>
    </xdr:to>
    <xdr:pic>
      <xdr:nvPicPr>
        <xdr:cNvPr id="44" name="図 43">
          <a:extLst>
            <a:ext uri="{FF2B5EF4-FFF2-40B4-BE49-F238E27FC236}">
              <a16:creationId xmlns:a16="http://schemas.microsoft.com/office/drawing/2014/main" id="{7F783E6D-AD7D-637E-CF17-05DCE41BF1CF}"/>
            </a:ext>
          </a:extLst>
        </xdr:cNvPr>
        <xdr:cNvPicPr>
          <a:picLocks noChangeAspect="1"/>
        </xdr:cNvPicPr>
      </xdr:nvPicPr>
      <xdr:blipFill>
        <a:blip xmlns:r="http://schemas.openxmlformats.org/officeDocument/2006/relationships" r:embed="rId33"/>
        <a:stretch>
          <a:fillRect/>
        </a:stretch>
      </xdr:blipFill>
      <xdr:spPr>
        <a:xfrm>
          <a:off x="247742926" y="743415"/>
          <a:ext cx="7756559" cy="5080000"/>
        </a:xfrm>
        <a:prstGeom prst="rect">
          <a:avLst/>
        </a:prstGeom>
      </xdr:spPr>
    </xdr:pic>
    <xdr:clientData/>
  </xdr:twoCellAnchor>
  <xdr:twoCellAnchor editAs="oneCell">
    <xdr:from>
      <xdr:col>33</xdr:col>
      <xdr:colOff>7728413</xdr:colOff>
      <xdr:row>2</xdr:row>
      <xdr:rowOff>247804</xdr:rowOff>
    </xdr:from>
    <xdr:to>
      <xdr:col>34</xdr:col>
      <xdr:colOff>7715713</xdr:colOff>
      <xdr:row>30</xdr:row>
      <xdr:rowOff>75824</xdr:rowOff>
    </xdr:to>
    <xdr:pic>
      <xdr:nvPicPr>
        <xdr:cNvPr id="45" name="図 44">
          <a:extLst>
            <a:ext uri="{FF2B5EF4-FFF2-40B4-BE49-F238E27FC236}">
              <a16:creationId xmlns:a16="http://schemas.microsoft.com/office/drawing/2014/main" id="{2495FD5D-398A-5937-5BD5-EDDECEB8CDE2}"/>
            </a:ext>
          </a:extLst>
        </xdr:cNvPr>
        <xdr:cNvPicPr>
          <a:picLocks noChangeAspect="1"/>
        </xdr:cNvPicPr>
      </xdr:nvPicPr>
      <xdr:blipFill>
        <a:blip xmlns:r="http://schemas.openxmlformats.org/officeDocument/2006/relationships" r:embed="rId34"/>
        <a:stretch>
          <a:fillRect/>
        </a:stretch>
      </xdr:blipFill>
      <xdr:spPr>
        <a:xfrm>
          <a:off x="255471340" y="743414"/>
          <a:ext cx="7728415" cy="9926069"/>
        </a:xfrm>
        <a:prstGeom prst="rect">
          <a:avLst/>
        </a:prstGeom>
      </xdr:spPr>
    </xdr:pic>
    <xdr:clientData/>
  </xdr:twoCellAnchor>
  <xdr:twoCellAnchor editAs="oneCell">
    <xdr:from>
      <xdr:col>30</xdr:col>
      <xdr:colOff>7697438</xdr:colOff>
      <xdr:row>3</xdr:row>
      <xdr:rowOff>15487</xdr:rowOff>
    </xdr:from>
    <xdr:to>
      <xdr:col>32</xdr:col>
      <xdr:colOff>61951</xdr:colOff>
      <xdr:row>33</xdr:row>
      <xdr:rowOff>192451</xdr:rowOff>
    </xdr:to>
    <xdr:pic>
      <xdr:nvPicPr>
        <xdr:cNvPr id="3" name="図 2">
          <a:extLst>
            <a:ext uri="{FF2B5EF4-FFF2-40B4-BE49-F238E27FC236}">
              <a16:creationId xmlns:a16="http://schemas.microsoft.com/office/drawing/2014/main" id="{B70F5C46-4C1B-F518-E38B-868126DE6BE8}"/>
            </a:ext>
          </a:extLst>
        </xdr:cNvPr>
        <xdr:cNvPicPr>
          <a:picLocks noChangeAspect="1"/>
        </xdr:cNvPicPr>
      </xdr:nvPicPr>
      <xdr:blipFill>
        <a:blip xmlns:r="http://schemas.openxmlformats.org/officeDocument/2006/relationships" r:embed="rId35"/>
        <a:stretch>
          <a:fillRect/>
        </a:stretch>
      </xdr:blipFill>
      <xdr:spPr>
        <a:xfrm>
          <a:off x="239983536" y="758902"/>
          <a:ext cx="7821342" cy="106312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xdr:row>
      <xdr:rowOff>12700</xdr:rowOff>
    </xdr:from>
    <xdr:to>
      <xdr:col>1</xdr:col>
      <xdr:colOff>3873500</xdr:colOff>
      <xdr:row>1</xdr:row>
      <xdr:rowOff>2057400</xdr:rowOff>
    </xdr:to>
    <xdr:pic>
      <xdr:nvPicPr>
        <xdr:cNvPr id="9" name="図 8">
          <a:extLst>
            <a:ext uri="{FF2B5EF4-FFF2-40B4-BE49-F238E27FC236}">
              <a16:creationId xmlns:a16="http://schemas.microsoft.com/office/drawing/2014/main" id="{636A221C-A450-88BA-7240-E2899292C748}"/>
            </a:ext>
          </a:extLst>
        </xdr:cNvPr>
        <xdr:cNvPicPr>
          <a:picLocks noChangeAspect="1"/>
        </xdr:cNvPicPr>
      </xdr:nvPicPr>
      <xdr:blipFill>
        <a:blip xmlns:r="http://schemas.openxmlformats.org/officeDocument/2006/relationships" r:embed="rId1"/>
        <a:stretch>
          <a:fillRect/>
        </a:stretch>
      </xdr:blipFill>
      <xdr:spPr>
        <a:xfrm>
          <a:off x="736600" y="12700"/>
          <a:ext cx="3835400" cy="2044700"/>
        </a:xfrm>
        <a:prstGeom prst="rect">
          <a:avLst/>
        </a:prstGeom>
      </xdr:spPr>
    </xdr:pic>
    <xdr:clientData/>
  </xdr:twoCellAnchor>
  <xdr:twoCellAnchor>
    <xdr:from>
      <xdr:col>1</xdr:col>
      <xdr:colOff>0</xdr:colOff>
      <xdr:row>2</xdr:row>
      <xdr:rowOff>0</xdr:rowOff>
    </xdr:from>
    <xdr:to>
      <xdr:col>2</xdr:col>
      <xdr:colOff>25400</xdr:colOff>
      <xdr:row>3</xdr:row>
      <xdr:rowOff>25400</xdr:rowOff>
    </xdr:to>
    <xdr:pic>
      <xdr:nvPicPr>
        <xdr:cNvPr id="13" name="図 12">
          <a:extLst>
            <a:ext uri="{FF2B5EF4-FFF2-40B4-BE49-F238E27FC236}">
              <a16:creationId xmlns:a16="http://schemas.microsoft.com/office/drawing/2014/main" id="{74CC4860-F9F4-121B-1D4D-105B058EED76}"/>
            </a:ext>
          </a:extLst>
        </xdr:cNvPr>
        <xdr:cNvPicPr>
          <a:picLocks noChangeAspect="1"/>
        </xdr:cNvPicPr>
      </xdr:nvPicPr>
      <xdr:blipFill>
        <a:blip xmlns:r="http://schemas.openxmlformats.org/officeDocument/2006/relationships" r:embed="rId2"/>
        <a:stretch>
          <a:fillRect/>
        </a:stretch>
      </xdr:blipFill>
      <xdr:spPr>
        <a:xfrm>
          <a:off x="3009900" y="4114800"/>
          <a:ext cx="3937000" cy="1993900"/>
        </a:xfrm>
        <a:prstGeom prst="rect">
          <a:avLst/>
        </a:prstGeom>
      </xdr:spPr>
    </xdr:pic>
    <xdr:clientData/>
  </xdr:twoCellAnchor>
  <xdr:twoCellAnchor>
    <xdr:from>
      <xdr:col>1</xdr:col>
      <xdr:colOff>0</xdr:colOff>
      <xdr:row>3</xdr:row>
      <xdr:rowOff>0</xdr:rowOff>
    </xdr:from>
    <xdr:to>
      <xdr:col>2</xdr:col>
      <xdr:colOff>38100</xdr:colOff>
      <xdr:row>3</xdr:row>
      <xdr:rowOff>1993900</xdr:rowOff>
    </xdr:to>
    <xdr:pic>
      <xdr:nvPicPr>
        <xdr:cNvPr id="14" name="図 13">
          <a:extLst>
            <a:ext uri="{FF2B5EF4-FFF2-40B4-BE49-F238E27FC236}">
              <a16:creationId xmlns:a16="http://schemas.microsoft.com/office/drawing/2014/main" id="{7D4C4C5F-0598-9DD2-F49E-C06A2906325C}"/>
            </a:ext>
          </a:extLst>
        </xdr:cNvPr>
        <xdr:cNvPicPr>
          <a:picLocks noChangeAspect="1"/>
        </xdr:cNvPicPr>
      </xdr:nvPicPr>
      <xdr:blipFill>
        <a:blip xmlns:r="http://schemas.openxmlformats.org/officeDocument/2006/relationships" r:embed="rId3"/>
        <a:stretch>
          <a:fillRect/>
        </a:stretch>
      </xdr:blipFill>
      <xdr:spPr>
        <a:xfrm>
          <a:off x="3009900" y="6083300"/>
          <a:ext cx="3949700" cy="1993900"/>
        </a:xfrm>
        <a:prstGeom prst="rect">
          <a:avLst/>
        </a:prstGeom>
      </xdr:spPr>
    </xdr:pic>
    <xdr:clientData/>
  </xdr:twoCellAnchor>
  <xdr:twoCellAnchor>
    <xdr:from>
      <xdr:col>1</xdr:col>
      <xdr:colOff>0</xdr:colOff>
      <xdr:row>4</xdr:row>
      <xdr:rowOff>0</xdr:rowOff>
    </xdr:from>
    <xdr:to>
      <xdr:col>2</xdr:col>
      <xdr:colOff>12700</xdr:colOff>
      <xdr:row>4</xdr:row>
      <xdr:rowOff>1981200</xdr:rowOff>
    </xdr:to>
    <xdr:pic>
      <xdr:nvPicPr>
        <xdr:cNvPr id="15" name="図 14">
          <a:extLst>
            <a:ext uri="{FF2B5EF4-FFF2-40B4-BE49-F238E27FC236}">
              <a16:creationId xmlns:a16="http://schemas.microsoft.com/office/drawing/2014/main" id="{20D06001-2D96-85C0-19A9-A18BEBD18489}"/>
            </a:ext>
          </a:extLst>
        </xdr:cNvPr>
        <xdr:cNvPicPr>
          <a:picLocks noChangeAspect="1"/>
        </xdr:cNvPicPr>
      </xdr:nvPicPr>
      <xdr:blipFill>
        <a:blip xmlns:r="http://schemas.openxmlformats.org/officeDocument/2006/relationships" r:embed="rId4"/>
        <a:stretch>
          <a:fillRect/>
        </a:stretch>
      </xdr:blipFill>
      <xdr:spPr>
        <a:xfrm>
          <a:off x="3009900" y="8089900"/>
          <a:ext cx="3924300" cy="1981200"/>
        </a:xfrm>
        <a:prstGeom prst="rect">
          <a:avLst/>
        </a:prstGeom>
      </xdr:spPr>
    </xdr:pic>
    <xdr:clientData/>
  </xdr:twoCellAnchor>
  <xdr:twoCellAnchor>
    <xdr:from>
      <xdr:col>1</xdr:col>
      <xdr:colOff>0</xdr:colOff>
      <xdr:row>6</xdr:row>
      <xdr:rowOff>0</xdr:rowOff>
    </xdr:from>
    <xdr:to>
      <xdr:col>1</xdr:col>
      <xdr:colOff>3822700</xdr:colOff>
      <xdr:row>6</xdr:row>
      <xdr:rowOff>2019300</xdr:rowOff>
    </xdr:to>
    <xdr:pic>
      <xdr:nvPicPr>
        <xdr:cNvPr id="16" name="図 15">
          <a:extLst>
            <a:ext uri="{FF2B5EF4-FFF2-40B4-BE49-F238E27FC236}">
              <a16:creationId xmlns:a16="http://schemas.microsoft.com/office/drawing/2014/main" id="{C1295BCC-9C23-7334-83A2-FBDED7EC5260}"/>
            </a:ext>
          </a:extLst>
        </xdr:cNvPr>
        <xdr:cNvPicPr>
          <a:picLocks noChangeAspect="1"/>
        </xdr:cNvPicPr>
      </xdr:nvPicPr>
      <xdr:blipFill>
        <a:blip xmlns:r="http://schemas.openxmlformats.org/officeDocument/2006/relationships" r:embed="rId5"/>
        <a:stretch>
          <a:fillRect/>
        </a:stretch>
      </xdr:blipFill>
      <xdr:spPr>
        <a:xfrm>
          <a:off x="3009900" y="10083800"/>
          <a:ext cx="3822700" cy="2019300"/>
        </a:xfrm>
        <a:prstGeom prst="rect">
          <a:avLst/>
        </a:prstGeom>
      </xdr:spPr>
    </xdr:pic>
    <xdr:clientData/>
  </xdr:twoCellAnchor>
  <xdr:twoCellAnchor>
    <xdr:from>
      <xdr:col>1</xdr:col>
      <xdr:colOff>0</xdr:colOff>
      <xdr:row>5</xdr:row>
      <xdr:rowOff>0</xdr:rowOff>
    </xdr:from>
    <xdr:to>
      <xdr:col>2</xdr:col>
      <xdr:colOff>12700</xdr:colOff>
      <xdr:row>5</xdr:row>
      <xdr:rowOff>1981200</xdr:rowOff>
    </xdr:to>
    <xdr:pic>
      <xdr:nvPicPr>
        <xdr:cNvPr id="17" name="図 16">
          <a:extLst>
            <a:ext uri="{FF2B5EF4-FFF2-40B4-BE49-F238E27FC236}">
              <a16:creationId xmlns:a16="http://schemas.microsoft.com/office/drawing/2014/main" id="{5C3381AF-6A19-04ED-A02F-E3A1379EBF78}"/>
            </a:ext>
          </a:extLst>
        </xdr:cNvPr>
        <xdr:cNvPicPr>
          <a:picLocks noChangeAspect="1"/>
        </xdr:cNvPicPr>
      </xdr:nvPicPr>
      <xdr:blipFill>
        <a:blip xmlns:r="http://schemas.openxmlformats.org/officeDocument/2006/relationships" r:embed="rId6"/>
        <a:stretch>
          <a:fillRect/>
        </a:stretch>
      </xdr:blipFill>
      <xdr:spPr>
        <a:xfrm>
          <a:off x="3009900" y="12141200"/>
          <a:ext cx="3924300" cy="19812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42B6E-3F28-464E-976F-947B78BA5D4D}">
  <sheetPr codeName="Sheet6"/>
  <dimension ref="A1:Q33"/>
  <sheetViews>
    <sheetView workbookViewId="0">
      <selection activeCell="E27" sqref="E27"/>
    </sheetView>
  </sheetViews>
  <sheetFormatPr baseColWidth="10" defaultRowHeight="16"/>
  <cols>
    <col min="1" max="1" width="4.3984375" bestFit="1" customWidth="1"/>
    <col min="2" max="2" width="98.796875" bestFit="1" customWidth="1"/>
    <col min="3" max="3" width="9" bestFit="1" customWidth="1"/>
    <col min="4" max="4" width="15.3984375" bestFit="1" customWidth="1"/>
    <col min="5" max="5" width="159.3984375" bestFit="1" customWidth="1"/>
    <col min="6" max="6" width="48" bestFit="1" customWidth="1"/>
    <col min="7" max="7" width="16.59765625" bestFit="1" customWidth="1"/>
  </cols>
  <sheetData>
    <row r="1" spans="1:17" ht="18">
      <c r="A1" s="19"/>
      <c r="B1" s="19"/>
      <c r="C1" s="28" t="s">
        <v>347</v>
      </c>
      <c r="D1" s="28" t="s">
        <v>348</v>
      </c>
      <c r="E1" s="28" t="s">
        <v>349</v>
      </c>
      <c r="F1" s="28" t="s">
        <v>350</v>
      </c>
      <c r="G1" s="28" t="s">
        <v>351</v>
      </c>
      <c r="H1" s="28"/>
      <c r="I1" s="19"/>
      <c r="J1" s="19"/>
      <c r="K1" s="19"/>
      <c r="L1" s="19"/>
      <c r="M1" s="19"/>
      <c r="N1" s="19"/>
      <c r="O1" s="19"/>
      <c r="P1" s="19"/>
      <c r="Q1" s="19"/>
    </row>
    <row r="2" spans="1:17" ht="17">
      <c r="A2" s="19">
        <v>1</v>
      </c>
      <c r="B2" s="29" t="s">
        <v>331</v>
      </c>
      <c r="C2" t="s">
        <v>352</v>
      </c>
      <c r="D2" s="22">
        <v>45076.398518518516</v>
      </c>
      <c r="E2" s="29" t="s">
        <v>353</v>
      </c>
      <c r="F2" t="s">
        <v>354</v>
      </c>
      <c r="G2" s="22">
        <v>45076.384409722225</v>
      </c>
    </row>
    <row r="3" spans="1:17" ht="17">
      <c r="A3" s="19">
        <v>2</v>
      </c>
      <c r="B3" s="29" t="s">
        <v>300</v>
      </c>
      <c r="C3" t="s">
        <v>352</v>
      </c>
      <c r="D3" s="22">
        <v>45076.410810185182</v>
      </c>
      <c r="E3" s="29" t="s">
        <v>355</v>
      </c>
      <c r="F3" t="s">
        <v>356</v>
      </c>
      <c r="G3" s="22">
        <v>45076.567812499998</v>
      </c>
    </row>
    <row r="4" spans="1:17" ht="17">
      <c r="A4" s="19">
        <v>3</v>
      </c>
      <c r="B4" s="29" t="s">
        <v>220</v>
      </c>
      <c r="C4" t="s">
        <v>352</v>
      </c>
      <c r="D4" s="22">
        <v>45077.375833333332</v>
      </c>
      <c r="E4" s="29" t="s">
        <v>357</v>
      </c>
      <c r="F4" t="s">
        <v>358</v>
      </c>
      <c r="G4" s="22">
        <v>45077.652627314812</v>
      </c>
    </row>
    <row r="5" spans="1:17" ht="17">
      <c r="A5" s="19">
        <v>4</v>
      </c>
      <c r="B5" s="29" t="s">
        <v>333</v>
      </c>
      <c r="C5" t="s">
        <v>352</v>
      </c>
      <c r="D5" s="22">
        <v>45077.65552083333</v>
      </c>
      <c r="E5" s="29" t="s">
        <v>359</v>
      </c>
      <c r="F5" t="s">
        <v>360</v>
      </c>
      <c r="G5" s="22">
        <v>45077.845196759263</v>
      </c>
    </row>
    <row r="6" spans="1:17" ht="18">
      <c r="A6" s="19">
        <v>5</v>
      </c>
      <c r="B6" s="29" t="s">
        <v>361</v>
      </c>
      <c r="C6" t="s">
        <v>352</v>
      </c>
      <c r="D6" s="22">
        <v>45079.703449074077</v>
      </c>
      <c r="E6" s="29" t="s">
        <v>362</v>
      </c>
      <c r="F6" t="s">
        <v>363</v>
      </c>
      <c r="G6" s="22">
        <v>45079.71733796296</v>
      </c>
    </row>
    <row r="7" spans="1:17" ht="17">
      <c r="A7" s="19">
        <v>6</v>
      </c>
      <c r="B7" s="29" t="s">
        <v>266</v>
      </c>
      <c r="C7" t="s">
        <v>352</v>
      </c>
      <c r="D7" s="22">
        <v>45080.542083333334</v>
      </c>
      <c r="E7" s="29" t="s">
        <v>364</v>
      </c>
      <c r="F7" t="s">
        <v>365</v>
      </c>
      <c r="G7" s="22">
        <v>45080.67759259259</v>
      </c>
    </row>
    <row r="8" spans="1:17" ht="17">
      <c r="A8" s="19">
        <v>7</v>
      </c>
      <c r="B8" s="29" t="s">
        <v>280</v>
      </c>
      <c r="C8" t="s">
        <v>352</v>
      </c>
      <c r="D8" s="22">
        <v>45081.346608796295</v>
      </c>
      <c r="E8" s="29" t="s">
        <v>366</v>
      </c>
      <c r="F8" t="s">
        <v>367</v>
      </c>
      <c r="G8" s="22">
        <v>45081.352800925924</v>
      </c>
    </row>
    <row r="9" spans="1:17" ht="17">
      <c r="A9" s="19">
        <v>8</v>
      </c>
      <c r="B9" s="29" t="s">
        <v>280</v>
      </c>
      <c r="C9" t="s">
        <v>352</v>
      </c>
      <c r="D9" s="22">
        <v>45081.364062499997</v>
      </c>
      <c r="E9" s="29" t="s">
        <v>368</v>
      </c>
      <c r="G9" s="22"/>
    </row>
    <row r="10" spans="1:17" ht="17">
      <c r="A10" s="19">
        <v>9</v>
      </c>
      <c r="B10" s="29" t="s">
        <v>336</v>
      </c>
      <c r="C10" t="s">
        <v>352</v>
      </c>
      <c r="D10" s="22">
        <v>45081.526724537034</v>
      </c>
      <c r="E10" s="29" t="s">
        <v>392</v>
      </c>
      <c r="G10" s="22"/>
    </row>
    <row r="11" spans="1:17" ht="20">
      <c r="A11" s="19">
        <v>10</v>
      </c>
      <c r="B11" s="29" t="s">
        <v>336</v>
      </c>
      <c r="C11" t="s">
        <v>352</v>
      </c>
      <c r="D11" s="22">
        <v>45081.574293981481</v>
      </c>
      <c r="E11" s="29" t="s">
        <v>393</v>
      </c>
    </row>
    <row r="12" spans="1:17" ht="17">
      <c r="A12" s="19">
        <v>11</v>
      </c>
      <c r="B12" s="29" t="s">
        <v>218</v>
      </c>
      <c r="C12" t="s">
        <v>352</v>
      </c>
      <c r="D12" s="22">
        <v>45081.835335648146</v>
      </c>
      <c r="E12" s="29" t="s">
        <v>404</v>
      </c>
      <c r="F12" t="s">
        <v>405</v>
      </c>
      <c r="G12" s="22">
        <v>45081.667916666665</v>
      </c>
    </row>
    <row r="13" spans="1:17" ht="17">
      <c r="A13" s="19">
        <v>12</v>
      </c>
      <c r="B13" s="29" t="s">
        <v>218</v>
      </c>
      <c r="C13" t="s">
        <v>352</v>
      </c>
      <c r="D13" s="22">
        <v>45082.35527777778</v>
      </c>
      <c r="E13" s="29" t="s">
        <v>406</v>
      </c>
      <c r="F13" t="s">
        <v>407</v>
      </c>
      <c r="G13" s="22">
        <v>45081.839074074072</v>
      </c>
    </row>
    <row r="14" spans="1:17" ht="17">
      <c r="A14" s="19">
        <v>13</v>
      </c>
      <c r="B14" s="29" t="s">
        <v>218</v>
      </c>
      <c r="C14" t="s">
        <v>352</v>
      </c>
      <c r="D14" s="22">
        <v>45083.35527777778</v>
      </c>
      <c r="E14" s="29" t="s">
        <v>408</v>
      </c>
      <c r="F14" t="s">
        <v>409</v>
      </c>
      <c r="G14" s="22">
        <v>45081.893969907411</v>
      </c>
    </row>
    <row r="15" spans="1:17" ht="17">
      <c r="A15" s="19">
        <v>14</v>
      </c>
      <c r="B15" s="29" t="s">
        <v>401</v>
      </c>
      <c r="C15" t="s">
        <v>352</v>
      </c>
      <c r="D15" s="22">
        <v>45084.35527777778</v>
      </c>
      <c r="E15" s="29" t="s">
        <v>410</v>
      </c>
      <c r="F15" t="s">
        <v>411</v>
      </c>
      <c r="G15" s="22">
        <v>45081.910092592596</v>
      </c>
    </row>
    <row r="16" spans="1:17" ht="17">
      <c r="A16" s="19">
        <v>15</v>
      </c>
      <c r="B16" s="29" t="s">
        <v>401</v>
      </c>
      <c r="C16" t="s">
        <v>352</v>
      </c>
      <c r="D16" s="22">
        <v>45082.582291666666</v>
      </c>
      <c r="E16" s="29" t="s">
        <v>439</v>
      </c>
      <c r="F16" t="s">
        <v>440</v>
      </c>
      <c r="G16" s="22">
        <v>45082.499444444446</v>
      </c>
    </row>
    <row r="17" spans="1:7" ht="17">
      <c r="A17" s="19">
        <v>16</v>
      </c>
      <c r="B17" s="29" t="s">
        <v>401</v>
      </c>
      <c r="C17" t="s">
        <v>352</v>
      </c>
      <c r="D17" s="22">
        <v>45083.582291608793</v>
      </c>
      <c r="E17" s="29" t="s">
        <v>441</v>
      </c>
      <c r="F17" t="s">
        <v>442</v>
      </c>
      <c r="G17" s="22">
        <v>45082.559317129628</v>
      </c>
    </row>
    <row r="18" spans="1:7" ht="17">
      <c r="A18" s="19">
        <v>17</v>
      </c>
      <c r="B18" s="29" t="s">
        <v>401</v>
      </c>
      <c r="C18" t="s">
        <v>352</v>
      </c>
      <c r="D18" s="22">
        <v>45084.582291608793</v>
      </c>
      <c r="E18" s="29" t="s">
        <v>443</v>
      </c>
      <c r="F18" t="s">
        <v>444</v>
      </c>
      <c r="G18" s="22">
        <v>45082.571550925924</v>
      </c>
    </row>
    <row r="19" spans="1:7" ht="17">
      <c r="A19" s="19">
        <v>18</v>
      </c>
      <c r="B19" s="29" t="s">
        <v>401</v>
      </c>
      <c r="C19" t="s">
        <v>352</v>
      </c>
      <c r="D19" s="22">
        <v>45085.582291608793</v>
      </c>
      <c r="E19" s="29" t="s">
        <v>445</v>
      </c>
      <c r="F19" t="s">
        <v>446</v>
      </c>
      <c r="G19" s="22">
        <v>45082.580300925925</v>
      </c>
    </row>
    <row r="20" spans="1:7" ht="17">
      <c r="A20" s="19">
        <v>19</v>
      </c>
      <c r="B20" s="29"/>
    </row>
    <row r="21" spans="1:7" ht="17">
      <c r="A21" s="19">
        <v>20</v>
      </c>
      <c r="B21" s="29"/>
    </row>
    <row r="22" spans="1:7" ht="17">
      <c r="A22" s="19">
        <v>21</v>
      </c>
      <c r="B22" s="29"/>
    </row>
    <row r="23" spans="1:7" ht="17">
      <c r="A23" s="19">
        <v>22</v>
      </c>
      <c r="B23" s="29"/>
    </row>
    <row r="24" spans="1:7" ht="17">
      <c r="A24" s="19">
        <v>23</v>
      </c>
      <c r="B24" s="29"/>
    </row>
    <row r="25" spans="1:7" ht="17">
      <c r="A25" s="19">
        <v>24</v>
      </c>
      <c r="B25" s="29"/>
    </row>
    <row r="26" spans="1:7" ht="17">
      <c r="A26" s="19">
        <v>25</v>
      </c>
      <c r="B26" s="29"/>
    </row>
    <row r="27" spans="1:7" ht="17">
      <c r="A27" s="19">
        <v>26</v>
      </c>
      <c r="B27" s="29"/>
    </row>
    <row r="28" spans="1:7" ht="17">
      <c r="A28" s="19">
        <v>27</v>
      </c>
      <c r="B28" s="29"/>
    </row>
    <row r="29" spans="1:7" ht="17">
      <c r="A29" s="19">
        <v>28</v>
      </c>
      <c r="B29" s="29"/>
    </row>
    <row r="30" spans="1:7" ht="17">
      <c r="A30" s="19">
        <v>29</v>
      </c>
      <c r="B30" s="29"/>
    </row>
    <row r="31" spans="1:7" ht="17">
      <c r="A31" s="19">
        <v>30</v>
      </c>
      <c r="B31" s="29"/>
    </row>
    <row r="32" spans="1:7" ht="17">
      <c r="B32" s="29"/>
    </row>
    <row r="33" spans="2:2" ht="17">
      <c r="B33" s="29"/>
    </row>
  </sheetData>
  <phoneticPr fontId="2"/>
  <dataValidations count="2">
    <dataValidation type="list" allowBlank="1" showInputMessage="1" showErrorMessage="1" sqref="C2:C32" xr:uid="{1CF2E35C-9692-4B4B-A641-A9325188B38B}">
      <formula1>資料名リスト</formula1>
    </dataValidation>
    <dataValidation type="list" allowBlank="1" showInputMessage="1" showErrorMessage="1" sqref="B2:B5 B7:B33" xr:uid="{D7BD36B2-2CB6-B84D-A792-655AA9FE32B0}">
      <formula1>運行名リスト</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3F21DD6-57D1-8847-B926-D2851E664148}">
          <x14:formula1>
            <xm:f>運行名!$B$2:$B$62</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FCC7A-97C6-9141-B460-601CA214BAC5}">
  <dimension ref="B10:B23"/>
  <sheetViews>
    <sheetView topLeftCell="A4" workbookViewId="0">
      <selection activeCell="B21" sqref="B21"/>
    </sheetView>
  </sheetViews>
  <sheetFormatPr baseColWidth="10" defaultRowHeight="16"/>
  <cols>
    <col min="2" max="2" width="78" bestFit="1" customWidth="1"/>
  </cols>
  <sheetData>
    <row r="10" spans="2:2">
      <c r="B10" s="18" t="s">
        <v>412</v>
      </c>
    </row>
    <row r="11" spans="2:2">
      <c r="B11" s="18" t="s">
        <v>414</v>
      </c>
    </row>
    <row r="12" spans="2:2">
      <c r="B12" s="18" t="s">
        <v>416</v>
      </c>
    </row>
    <row r="13" spans="2:2">
      <c r="B13" s="18" t="s">
        <v>418</v>
      </c>
    </row>
    <row r="14" spans="2:2">
      <c r="B14" s="18" t="s">
        <v>420</v>
      </c>
    </row>
    <row r="15" spans="2:2">
      <c r="B15" s="18" t="s">
        <v>422</v>
      </c>
    </row>
    <row r="16" spans="2:2">
      <c r="B16" s="18" t="s">
        <v>425</v>
      </c>
    </row>
    <row r="17" spans="2:2">
      <c r="B17" s="18" t="s">
        <v>427</v>
      </c>
    </row>
    <row r="18" spans="2:2">
      <c r="B18" t="s">
        <v>429</v>
      </c>
    </row>
    <row r="19" spans="2:2">
      <c r="B19" t="s">
        <v>431</v>
      </c>
    </row>
    <row r="20" spans="2:2">
      <c r="B20" t="s">
        <v>433</v>
      </c>
    </row>
    <row r="21" spans="2:2">
      <c r="B21" t="s">
        <v>448</v>
      </c>
    </row>
    <row r="22" spans="2:2">
      <c r="B22" t="s">
        <v>437</v>
      </c>
    </row>
    <row r="23" spans="2:2">
      <c r="B23" t="s">
        <v>435</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B3425-B815-6746-93D9-C8696E938914}">
  <dimension ref="A1:BD4"/>
  <sheetViews>
    <sheetView tabSelected="1" topLeftCell="AD1" zoomScale="82" zoomScaleNormal="82" workbookViewId="0">
      <selection activeCell="AF4" sqref="AF4"/>
    </sheetView>
  </sheetViews>
  <sheetFormatPr baseColWidth="10" defaultRowHeight="16"/>
  <cols>
    <col min="1" max="9" width="122.19921875" customWidth="1"/>
    <col min="10" max="19" width="122" customWidth="1"/>
    <col min="20" max="40" width="121.59765625" customWidth="1"/>
  </cols>
  <sheetData>
    <row r="1" spans="1:56" ht="20">
      <c r="A1" s="39">
        <v>33487.465277777781</v>
      </c>
      <c r="B1" s="39">
        <v>33494.474999999999</v>
      </c>
      <c r="C1" s="39">
        <v>33498.927777777775</v>
      </c>
      <c r="D1" s="39">
        <v>33505.01666666667</v>
      </c>
      <c r="E1" s="39">
        <v>33510.929166666669</v>
      </c>
      <c r="F1" s="39">
        <v>33528.260416666664</v>
      </c>
      <c r="G1" s="39">
        <v>33539.707638888889</v>
      </c>
      <c r="H1" s="39">
        <v>33547.496527777781</v>
      </c>
      <c r="I1" s="39">
        <v>33548.902777777781</v>
      </c>
      <c r="J1" s="39">
        <v>33552.459722222222</v>
      </c>
      <c r="K1" s="40" t="s">
        <v>424</v>
      </c>
      <c r="L1" s="39">
        <v>33563.37222222222</v>
      </c>
      <c r="M1" s="39">
        <v>33566.019444444442</v>
      </c>
      <c r="N1" s="39">
        <v>33575.030555555553</v>
      </c>
      <c r="O1" s="39">
        <v>33577.934027777781</v>
      </c>
      <c r="P1" s="39">
        <v>33580.066666666666</v>
      </c>
      <c r="Q1" s="39">
        <v>33582.431250000001</v>
      </c>
      <c r="R1" s="39">
        <v>33583.978472222225</v>
      </c>
      <c r="S1" s="39">
        <v>33589.54791666667</v>
      </c>
      <c r="T1" s="39">
        <v>33591.563888888886</v>
      </c>
      <c r="U1" s="39">
        <v>33592.736111111109</v>
      </c>
      <c r="V1" s="39">
        <v>33595.668749999997</v>
      </c>
      <c r="W1" s="39">
        <v>33596.565972222219</v>
      </c>
      <c r="X1" s="39">
        <v>33597.966666666667</v>
      </c>
      <c r="Y1" s="39">
        <v>33615.520138888889</v>
      </c>
      <c r="Z1" s="39">
        <v>33616.005555555559</v>
      </c>
      <c r="AA1" s="39">
        <v>33621</v>
      </c>
      <c r="AB1" s="39">
        <v>33627.60833333333</v>
      </c>
      <c r="AC1" s="39">
        <v>33630.480555555558</v>
      </c>
      <c r="AD1" s="39">
        <v>33631.535416666666</v>
      </c>
      <c r="AE1" s="39">
        <v>33633.493750000001</v>
      </c>
      <c r="AF1" s="39">
        <v>33638.668055555558</v>
      </c>
      <c r="AG1" s="39">
        <v>33646.027083333334</v>
      </c>
      <c r="AH1" s="39">
        <v>33655.740277777775</v>
      </c>
      <c r="AI1" s="39">
        <v>33664.548611111109</v>
      </c>
      <c r="AJ1" s="39"/>
      <c r="AK1" s="39"/>
      <c r="AL1" s="39"/>
      <c r="AM1" s="39"/>
      <c r="AN1" s="39"/>
      <c r="AO1" s="39"/>
      <c r="AP1" s="39"/>
      <c r="AQ1" s="39"/>
      <c r="AR1" s="39"/>
      <c r="AS1" s="39"/>
      <c r="AT1" s="39"/>
      <c r="AU1" s="39"/>
      <c r="AV1" s="39"/>
      <c r="AW1" s="39"/>
      <c r="AX1" s="39"/>
      <c r="AY1" s="39"/>
      <c r="AZ1" s="39"/>
      <c r="BA1" s="39"/>
      <c r="BB1" s="39"/>
      <c r="BC1" s="39"/>
      <c r="BD1" s="39"/>
    </row>
    <row r="2" spans="1:56" ht="20">
      <c r="A2" s="37" t="s">
        <v>413</v>
      </c>
      <c r="B2" s="37" t="s">
        <v>415</v>
      </c>
      <c r="C2" s="37" t="s">
        <v>417</v>
      </c>
      <c r="D2" s="37" t="s">
        <v>419</v>
      </c>
      <c r="E2" s="37" t="s">
        <v>421</v>
      </c>
      <c r="F2" s="37" t="s">
        <v>413</v>
      </c>
      <c r="G2" s="37" t="s">
        <v>423</v>
      </c>
      <c r="H2" s="37" t="s">
        <v>412</v>
      </c>
      <c r="I2" s="37" t="s">
        <v>421</v>
      </c>
      <c r="J2" s="37" t="s">
        <v>412</v>
      </c>
      <c r="K2" s="41" t="s">
        <v>420</v>
      </c>
      <c r="L2" s="37" t="s">
        <v>426</v>
      </c>
      <c r="M2" s="37" t="s">
        <v>428</v>
      </c>
      <c r="N2" s="37" t="s">
        <v>428</v>
      </c>
      <c r="O2" s="37" t="s">
        <v>428</v>
      </c>
      <c r="P2" s="37" t="s">
        <v>427</v>
      </c>
      <c r="Q2" s="37" t="s">
        <v>430</v>
      </c>
      <c r="R2" s="37" t="s">
        <v>432</v>
      </c>
      <c r="S2" s="37" t="s">
        <v>427</v>
      </c>
      <c r="T2" s="37" t="s">
        <v>427</v>
      </c>
      <c r="U2" s="37" t="s">
        <v>420</v>
      </c>
      <c r="V2" s="37" t="s">
        <v>427</v>
      </c>
      <c r="W2" s="37" t="s">
        <v>420</v>
      </c>
      <c r="X2" s="37" t="s">
        <v>420</v>
      </c>
      <c r="Y2" s="37" t="s">
        <v>427</v>
      </c>
      <c r="Z2" s="37" t="s">
        <v>427</v>
      </c>
      <c r="AA2" s="37" t="s">
        <v>434</v>
      </c>
      <c r="AB2" s="37" t="s">
        <v>427</v>
      </c>
      <c r="AC2" s="37" t="s">
        <v>427</v>
      </c>
      <c r="AD2" s="37" t="s">
        <v>420</v>
      </c>
      <c r="AE2" s="37" t="s">
        <v>427</v>
      </c>
      <c r="AF2" s="37" t="s">
        <v>447</v>
      </c>
      <c r="AG2" s="37" t="s">
        <v>438</v>
      </c>
      <c r="AH2" s="37" t="s">
        <v>436</v>
      </c>
      <c r="AI2" s="37" t="s">
        <v>427</v>
      </c>
      <c r="AJ2" s="37"/>
      <c r="AK2" s="37"/>
      <c r="AL2" s="37"/>
      <c r="AM2" s="37"/>
      <c r="AN2" s="37"/>
      <c r="AO2" s="37"/>
      <c r="AP2" s="37"/>
      <c r="AQ2" s="37"/>
      <c r="AR2" s="37"/>
      <c r="AS2" s="37"/>
      <c r="AT2" s="37"/>
      <c r="AU2" s="37"/>
      <c r="AV2" s="37"/>
      <c r="AW2" s="37"/>
      <c r="AX2" s="37"/>
      <c r="AY2" s="37"/>
      <c r="AZ2" s="37"/>
      <c r="BA2" s="37"/>
      <c r="BB2" s="37"/>
      <c r="BC2" s="37"/>
      <c r="BD2" s="37"/>
    </row>
    <row r="3" spans="1:56" ht="20">
      <c r="A3" s="38">
        <v>235</v>
      </c>
      <c r="B3" s="38">
        <v>185</v>
      </c>
      <c r="C3" s="38">
        <v>122</v>
      </c>
      <c r="D3" s="38">
        <v>355</v>
      </c>
      <c r="E3" s="38">
        <v>123</v>
      </c>
      <c r="F3" s="38">
        <v>453</v>
      </c>
      <c r="G3" s="38">
        <v>34</v>
      </c>
      <c r="H3" s="38">
        <v>290</v>
      </c>
      <c r="I3" s="38">
        <f>181+194</f>
        <v>375</v>
      </c>
      <c r="J3" s="38">
        <v>280</v>
      </c>
      <c r="K3" s="41">
        <f>188+179</f>
        <v>367</v>
      </c>
      <c r="L3" s="38">
        <v>270</v>
      </c>
      <c r="M3" s="38">
        <f>200+180</f>
        <v>380</v>
      </c>
      <c r="N3" s="38">
        <f>230+220</f>
        <v>450</v>
      </c>
      <c r="O3" s="38">
        <f>140+140</f>
        <v>280</v>
      </c>
      <c r="P3" s="38">
        <f>195+210</f>
        <v>405</v>
      </c>
      <c r="Q3" s="38">
        <f>138+120</f>
        <v>258</v>
      </c>
      <c r="R3" s="38">
        <f>191+186</f>
        <v>377</v>
      </c>
      <c r="S3" s="38">
        <f>190+183</f>
        <v>373</v>
      </c>
      <c r="T3" s="38">
        <f>210+205</f>
        <v>415</v>
      </c>
      <c r="U3" s="38">
        <v>290</v>
      </c>
      <c r="V3" s="38">
        <f>120+130</f>
        <v>250</v>
      </c>
      <c r="W3" s="38">
        <v>248</v>
      </c>
      <c r="X3" s="38">
        <v>418</v>
      </c>
      <c r="Y3" s="38">
        <f>80+95</f>
        <v>175</v>
      </c>
      <c r="Z3" s="38">
        <f>165+188</f>
        <v>353</v>
      </c>
      <c r="AA3" s="38">
        <v>340</v>
      </c>
      <c r="AB3" s="38">
        <f>105+110</f>
        <v>215</v>
      </c>
      <c r="AC3" s="38">
        <f>126+118</f>
        <v>244</v>
      </c>
      <c r="AD3" s="38">
        <v>247</v>
      </c>
      <c r="AE3" s="38">
        <f>130+120</f>
        <v>250</v>
      </c>
      <c r="AF3" s="38">
        <v>234</v>
      </c>
      <c r="AG3" s="38">
        <f>120+120</f>
        <v>240</v>
      </c>
      <c r="AH3" s="38">
        <v>127.2</v>
      </c>
      <c r="AI3" s="38">
        <f>213+196</f>
        <v>409</v>
      </c>
      <c r="AJ3" s="38"/>
      <c r="AK3" s="38"/>
      <c r="AL3" s="38"/>
      <c r="AM3" s="38"/>
      <c r="AN3" s="38"/>
      <c r="AO3" s="38"/>
      <c r="AP3" s="38"/>
      <c r="AQ3" s="38"/>
      <c r="AR3" s="38"/>
      <c r="AS3" s="38"/>
      <c r="AT3" s="38"/>
      <c r="AU3" s="38"/>
      <c r="AV3" s="38"/>
      <c r="AW3" s="38"/>
      <c r="AX3" s="38"/>
      <c r="AY3" s="38"/>
      <c r="AZ3" s="38"/>
      <c r="BA3" s="38"/>
      <c r="BB3" s="38"/>
      <c r="BC3" s="38"/>
      <c r="BD3" s="38"/>
    </row>
    <row r="4" spans="1:56" ht="364" customHeight="1">
      <c r="K4" s="42"/>
    </row>
  </sheetData>
  <phoneticPr fontId="2"/>
  <dataValidations count="3">
    <dataValidation imeMode="off" allowBlank="1" showInputMessage="1" showErrorMessage="1" sqref="D1:J1 D3:G3 I3:J3 W3 L3:V3 X3:AY3" xr:uid="{4B0C6D7A-B88E-5148-B932-1E4674AD9417}"/>
    <dataValidation imeMode="on" allowBlank="1" showInputMessage="1" showErrorMessage="1" sqref="D2:E2 G2:J2 L2:Q2" xr:uid="{F5C656CA-F16C-B74C-A7B0-A441194D4DFE}"/>
    <dataValidation type="list" allowBlank="1" showInputMessage="1" showErrorMessage="1" sqref="AI2 AB2:AF2 W2 S2:V2 X2:Z2" xr:uid="{B065B2D7-D9D1-A14D-B58E-01FE796C36AC}">
      <formula1>給油所一覧</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3BE99-3E91-1E43-B74E-8CEE1C6FCDDE}">
  <sheetPr codeName="Sheet1">
    <pageSetUpPr fitToPage="1"/>
  </sheetPr>
  <dimension ref="A1:E185"/>
  <sheetViews>
    <sheetView topLeftCell="A146" zoomScaleNormal="100" workbookViewId="0">
      <selection activeCell="C173" sqref="C173"/>
    </sheetView>
  </sheetViews>
  <sheetFormatPr baseColWidth="10" defaultRowHeight="16"/>
  <cols>
    <col min="1" max="1" width="16.796875" bestFit="1" customWidth="1"/>
    <col min="2" max="2" width="15.19921875" bestFit="1" customWidth="1"/>
    <col min="3" max="4" width="46.3984375" customWidth="1"/>
    <col min="5" max="5" width="51.3984375" customWidth="1"/>
  </cols>
  <sheetData>
    <row r="1" spans="1:5">
      <c r="A1" s="11"/>
      <c r="B1" s="2" t="s">
        <v>0</v>
      </c>
      <c r="C1" s="45" t="s">
        <v>1</v>
      </c>
      <c r="D1" s="45"/>
      <c r="E1" s="3" t="s">
        <v>213</v>
      </c>
    </row>
    <row r="2" spans="1:5">
      <c r="A2" s="10">
        <v>33481</v>
      </c>
      <c r="B2" s="4"/>
      <c r="C2" s="5" t="s">
        <v>2</v>
      </c>
      <c r="D2" s="4"/>
      <c r="E2" s="46" t="s">
        <v>3</v>
      </c>
    </row>
    <row r="3" spans="1:5">
      <c r="A3" s="10">
        <v>33482</v>
      </c>
      <c r="B3" s="4"/>
      <c r="C3" s="4"/>
      <c r="D3" s="4"/>
      <c r="E3" s="44"/>
    </row>
    <row r="4" spans="1:5">
      <c r="A4" s="10">
        <v>33483</v>
      </c>
      <c r="B4" s="4"/>
      <c r="C4" s="4" t="s">
        <v>4</v>
      </c>
      <c r="D4" s="5" t="s">
        <v>5</v>
      </c>
      <c r="E4" s="44"/>
    </row>
    <row r="5" spans="1:5">
      <c r="A5" s="10">
        <v>33484</v>
      </c>
      <c r="B5" s="4"/>
      <c r="C5" s="4"/>
      <c r="D5" s="4" t="s">
        <v>6</v>
      </c>
      <c r="E5" s="44"/>
    </row>
    <row r="6" spans="1:5">
      <c r="A6" s="10">
        <v>33485</v>
      </c>
      <c r="B6" s="4"/>
      <c r="C6" s="4"/>
      <c r="D6" s="4"/>
      <c r="E6" s="4"/>
    </row>
    <row r="7" spans="1:5">
      <c r="A7" s="10">
        <v>33486</v>
      </c>
      <c r="B7" s="4"/>
      <c r="C7" s="4" t="s">
        <v>7</v>
      </c>
      <c r="D7" s="4"/>
      <c r="E7" s="43" t="s">
        <v>8</v>
      </c>
    </row>
    <row r="8" spans="1:5">
      <c r="A8" s="10">
        <v>33487</v>
      </c>
      <c r="B8" s="4"/>
      <c r="C8" s="4" t="s">
        <v>9</v>
      </c>
      <c r="D8" s="4" t="s">
        <v>10</v>
      </c>
      <c r="E8" s="44"/>
    </row>
    <row r="9" spans="1:5">
      <c r="A9" s="10">
        <v>33488</v>
      </c>
      <c r="B9" s="4"/>
      <c r="C9" s="4"/>
      <c r="D9" s="4" t="s">
        <v>11</v>
      </c>
      <c r="E9" s="44"/>
    </row>
    <row r="10" spans="1:5">
      <c r="A10" s="10">
        <v>33489</v>
      </c>
      <c r="B10" s="4"/>
      <c r="C10" s="4"/>
      <c r="D10" s="4"/>
      <c r="E10" s="4"/>
    </row>
    <row r="11" spans="1:5">
      <c r="A11" s="10">
        <v>33490</v>
      </c>
      <c r="B11" s="4"/>
      <c r="C11" s="4" t="s">
        <v>6</v>
      </c>
      <c r="D11" s="4"/>
      <c r="E11" s="43" t="s">
        <v>12</v>
      </c>
    </row>
    <row r="12" spans="1:5">
      <c r="A12" s="10">
        <v>33491</v>
      </c>
      <c r="B12" s="4"/>
      <c r="C12" s="4" t="s">
        <v>13</v>
      </c>
      <c r="D12" s="4" t="s">
        <v>13</v>
      </c>
      <c r="E12" s="44"/>
    </row>
    <row r="13" spans="1:5">
      <c r="A13" s="10">
        <v>33492</v>
      </c>
      <c r="B13" s="4"/>
      <c r="C13" s="4"/>
      <c r="D13" s="4" t="s">
        <v>6</v>
      </c>
      <c r="E13" s="44"/>
    </row>
    <row r="14" spans="1:5">
      <c r="A14" s="10">
        <v>33493</v>
      </c>
      <c r="B14" s="4"/>
      <c r="C14" s="6" t="s">
        <v>14</v>
      </c>
      <c r="D14" s="4"/>
      <c r="E14" s="47" t="s">
        <v>15</v>
      </c>
    </row>
    <row r="15" spans="1:5">
      <c r="A15" s="10">
        <v>33494</v>
      </c>
      <c r="B15" s="4"/>
      <c r="C15" s="7" t="s">
        <v>16</v>
      </c>
      <c r="D15" s="4" t="s">
        <v>17</v>
      </c>
      <c r="E15" s="44"/>
    </row>
    <row r="16" spans="1:5">
      <c r="A16" s="10">
        <v>33495</v>
      </c>
      <c r="B16" s="4"/>
      <c r="C16" s="4"/>
      <c r="D16" s="4" t="s">
        <v>18</v>
      </c>
      <c r="E16" s="44"/>
    </row>
    <row r="17" spans="1:5">
      <c r="A17" s="10">
        <v>33496</v>
      </c>
      <c r="B17" s="4"/>
      <c r="C17" s="4" t="s">
        <v>19</v>
      </c>
      <c r="D17" s="4"/>
      <c r="E17" s="4" t="s">
        <v>20</v>
      </c>
    </row>
    <row r="18" spans="1:5">
      <c r="A18" s="10">
        <v>33497</v>
      </c>
      <c r="B18" s="4"/>
      <c r="C18" s="4"/>
      <c r="D18" s="4"/>
      <c r="E18" s="4"/>
    </row>
    <row r="19" spans="1:5">
      <c r="A19" s="10">
        <v>33498</v>
      </c>
      <c r="B19" s="4"/>
      <c r="C19" s="5" t="s">
        <v>21</v>
      </c>
      <c r="D19" s="4"/>
      <c r="E19" s="43" t="s">
        <v>22</v>
      </c>
    </row>
    <row r="20" spans="1:5">
      <c r="A20" s="10">
        <v>33499</v>
      </c>
      <c r="B20" s="4"/>
      <c r="C20" s="4" t="s">
        <v>23</v>
      </c>
      <c r="D20" s="4" t="s">
        <v>17</v>
      </c>
      <c r="E20" s="44"/>
    </row>
    <row r="21" spans="1:5">
      <c r="A21" s="10">
        <v>33500</v>
      </c>
      <c r="B21" s="4"/>
      <c r="C21" s="4" t="s">
        <v>6</v>
      </c>
      <c r="D21" s="4" t="s">
        <v>18</v>
      </c>
      <c r="E21" s="44"/>
    </row>
    <row r="22" spans="1:5">
      <c r="A22" s="10">
        <v>33501</v>
      </c>
      <c r="B22" s="4"/>
      <c r="C22" s="4" t="s">
        <v>13</v>
      </c>
      <c r="D22" s="4" t="s">
        <v>24</v>
      </c>
      <c r="E22" s="47" t="s">
        <v>25</v>
      </c>
    </row>
    <row r="23" spans="1:5">
      <c r="A23" s="10">
        <v>33502</v>
      </c>
      <c r="B23" s="4"/>
      <c r="C23" s="4"/>
      <c r="D23" s="5" t="s">
        <v>26</v>
      </c>
      <c r="E23" s="44"/>
    </row>
    <row r="24" spans="1:5">
      <c r="A24" s="10">
        <v>33503</v>
      </c>
      <c r="B24" s="4"/>
      <c r="C24" s="4"/>
      <c r="D24" s="4"/>
      <c r="E24" s="4"/>
    </row>
    <row r="25" spans="1:5">
      <c r="A25" s="10">
        <v>33504</v>
      </c>
      <c r="B25" s="4"/>
      <c r="C25" s="5" t="s">
        <v>27</v>
      </c>
      <c r="D25" s="4"/>
      <c r="E25" s="43" t="s">
        <v>28</v>
      </c>
    </row>
    <row r="26" spans="1:5">
      <c r="A26" s="10">
        <v>33505</v>
      </c>
      <c r="B26" s="4"/>
      <c r="C26" s="4" t="s">
        <v>29</v>
      </c>
      <c r="D26" s="5" t="s">
        <v>30</v>
      </c>
      <c r="E26" s="44"/>
    </row>
    <row r="27" spans="1:5">
      <c r="A27" s="10">
        <v>33506</v>
      </c>
      <c r="B27" s="4"/>
      <c r="C27" s="4" t="s">
        <v>21</v>
      </c>
      <c r="D27" s="4" t="s">
        <v>6</v>
      </c>
      <c r="E27" s="44"/>
    </row>
    <row r="28" spans="1:5">
      <c r="A28" s="10">
        <v>33507</v>
      </c>
      <c r="B28" s="4"/>
      <c r="C28" s="4" t="s">
        <v>31</v>
      </c>
      <c r="D28" s="4" t="s">
        <v>17</v>
      </c>
      <c r="E28" s="43" t="s">
        <v>32</v>
      </c>
    </row>
    <row r="29" spans="1:5">
      <c r="A29" s="10">
        <v>33508</v>
      </c>
      <c r="B29" s="4"/>
      <c r="C29" s="4"/>
      <c r="D29" s="4" t="s">
        <v>18</v>
      </c>
      <c r="E29" s="44"/>
    </row>
    <row r="30" spans="1:5">
      <c r="A30" s="10">
        <v>33509</v>
      </c>
      <c r="B30" s="4"/>
      <c r="C30" s="5" t="s">
        <v>33</v>
      </c>
      <c r="D30" s="4"/>
      <c r="E30" s="43" t="s">
        <v>34</v>
      </c>
    </row>
    <row r="31" spans="1:5">
      <c r="A31" s="10">
        <v>33510</v>
      </c>
      <c r="B31" s="4"/>
      <c r="C31" s="4"/>
      <c r="D31" s="4"/>
      <c r="E31" s="43"/>
    </row>
    <row r="32" spans="1:5">
      <c r="A32" s="10">
        <v>33511</v>
      </c>
      <c r="B32" s="4"/>
      <c r="C32" s="4" t="s">
        <v>35</v>
      </c>
      <c r="D32" s="4" t="s">
        <v>24</v>
      </c>
      <c r="E32" s="43"/>
    </row>
    <row r="33" spans="1:5">
      <c r="A33" s="10">
        <v>33512</v>
      </c>
      <c r="B33" s="4"/>
      <c r="C33" s="4" t="s">
        <v>36</v>
      </c>
      <c r="D33" s="4" t="s">
        <v>11</v>
      </c>
      <c r="E33" s="43"/>
    </row>
    <row r="34" spans="1:5">
      <c r="A34" s="10">
        <v>33513</v>
      </c>
      <c r="B34" s="4"/>
      <c r="C34" s="5" t="s">
        <v>37</v>
      </c>
      <c r="D34" s="4"/>
      <c r="E34" s="1" t="s">
        <v>38</v>
      </c>
    </row>
    <row r="35" spans="1:5">
      <c r="A35" s="10">
        <v>33514</v>
      </c>
      <c r="B35" s="4"/>
      <c r="C35" s="5" t="s">
        <v>39</v>
      </c>
      <c r="D35" s="4" t="s">
        <v>40</v>
      </c>
      <c r="E35" s="44" t="s">
        <v>41</v>
      </c>
    </row>
    <row r="36" spans="1:5">
      <c r="A36" s="10">
        <v>33515</v>
      </c>
      <c r="B36" s="4"/>
      <c r="C36" s="5" t="s">
        <v>42</v>
      </c>
      <c r="D36" s="4" t="s">
        <v>43</v>
      </c>
      <c r="E36" s="44"/>
    </row>
    <row r="37" spans="1:5">
      <c r="A37" s="10">
        <v>33516</v>
      </c>
      <c r="B37" s="4"/>
      <c r="C37" s="4" t="s">
        <v>44</v>
      </c>
      <c r="D37" s="4"/>
      <c r="E37" s="4"/>
    </row>
    <row r="38" spans="1:5">
      <c r="A38" s="10">
        <v>33517</v>
      </c>
      <c r="B38" s="4"/>
      <c r="C38" s="4"/>
      <c r="D38" s="4"/>
      <c r="E38" s="4"/>
    </row>
    <row r="39" spans="1:5">
      <c r="A39" s="10">
        <v>33518</v>
      </c>
      <c r="B39" s="4"/>
      <c r="C39" s="4" t="s">
        <v>27</v>
      </c>
      <c r="D39" s="4"/>
      <c r="E39" s="44" t="s">
        <v>45</v>
      </c>
    </row>
    <row r="40" spans="1:5">
      <c r="A40" s="10">
        <v>33519</v>
      </c>
      <c r="B40" s="4"/>
      <c r="C40" s="4" t="s">
        <v>29</v>
      </c>
      <c r="D40" s="5" t="s">
        <v>46</v>
      </c>
      <c r="E40" s="44"/>
    </row>
    <row r="41" spans="1:5">
      <c r="A41" s="10">
        <v>33520</v>
      </c>
      <c r="B41" s="4"/>
      <c r="C41" s="4"/>
      <c r="D41" s="4" t="s">
        <v>6</v>
      </c>
      <c r="E41" s="44"/>
    </row>
    <row r="42" spans="1:5">
      <c r="A42" s="10">
        <v>33521</v>
      </c>
      <c r="B42" s="4"/>
      <c r="C42" s="4" t="s">
        <v>47</v>
      </c>
      <c r="D42" s="4"/>
      <c r="E42" s="4"/>
    </row>
    <row r="43" spans="1:5">
      <c r="A43" s="10">
        <v>33522</v>
      </c>
      <c r="B43" s="4"/>
      <c r="C43" s="4" t="s">
        <v>48</v>
      </c>
      <c r="D43" s="4"/>
      <c r="E43" s="4"/>
    </row>
    <row r="44" spans="1:5">
      <c r="A44" s="10">
        <v>33523</v>
      </c>
      <c r="B44" s="4"/>
      <c r="C44" s="4" t="s">
        <v>49</v>
      </c>
      <c r="D44" s="4"/>
      <c r="E44" s="44" t="s">
        <v>50</v>
      </c>
    </row>
    <row r="45" spans="1:5">
      <c r="A45" s="10">
        <v>33524</v>
      </c>
      <c r="B45" s="4"/>
      <c r="C45" s="4"/>
      <c r="D45" s="4"/>
      <c r="E45" s="44"/>
    </row>
    <row r="46" spans="1:5">
      <c r="A46" s="10">
        <v>33525</v>
      </c>
      <c r="B46" s="4"/>
      <c r="C46" s="4" t="s">
        <v>51</v>
      </c>
      <c r="D46" s="4" t="s">
        <v>52</v>
      </c>
      <c r="E46" s="44"/>
    </row>
    <row r="47" spans="1:5">
      <c r="A47" s="10">
        <v>33526</v>
      </c>
      <c r="B47" s="4"/>
      <c r="C47" s="4" t="s">
        <v>27</v>
      </c>
      <c r="D47" s="4" t="s">
        <v>6</v>
      </c>
      <c r="E47" s="44"/>
    </row>
    <row r="48" spans="1:5">
      <c r="A48" s="10">
        <v>33527</v>
      </c>
      <c r="B48" s="4"/>
      <c r="C48" s="5" t="s">
        <v>29</v>
      </c>
      <c r="D48" s="4"/>
      <c r="E48" s="43" t="s">
        <v>53</v>
      </c>
    </row>
    <row r="49" spans="1:5">
      <c r="A49" s="10">
        <v>33528</v>
      </c>
      <c r="B49" s="4"/>
      <c r="C49" s="5" t="s">
        <v>54</v>
      </c>
      <c r="D49" s="4"/>
      <c r="E49" s="46"/>
    </row>
    <row r="50" spans="1:5">
      <c r="A50" s="10">
        <v>33529</v>
      </c>
      <c r="B50" s="4"/>
      <c r="C50" s="5" t="s">
        <v>55</v>
      </c>
      <c r="D50" s="4" t="s">
        <v>17</v>
      </c>
      <c r="E50" s="46"/>
    </row>
    <row r="51" spans="1:5">
      <c r="A51" s="10">
        <v>33530</v>
      </c>
      <c r="B51" s="4"/>
      <c r="C51" s="4"/>
      <c r="D51" s="4" t="s">
        <v>56</v>
      </c>
      <c r="E51" s="46"/>
    </row>
    <row r="52" spans="1:5">
      <c r="A52" s="10">
        <v>33531</v>
      </c>
      <c r="B52" s="4"/>
      <c r="C52" s="4"/>
      <c r="D52" s="4"/>
      <c r="E52" s="4"/>
    </row>
    <row r="53" spans="1:5">
      <c r="A53" s="10">
        <v>33532</v>
      </c>
      <c r="B53" s="4"/>
      <c r="C53" s="4" t="s">
        <v>57</v>
      </c>
      <c r="D53" s="4"/>
      <c r="E53" s="43" t="s">
        <v>58</v>
      </c>
    </row>
    <row r="54" spans="1:5">
      <c r="A54" s="10">
        <v>33533</v>
      </c>
      <c r="B54" s="4"/>
      <c r="C54" s="4" t="s">
        <v>13</v>
      </c>
      <c r="D54" s="4" t="s">
        <v>52</v>
      </c>
      <c r="E54" s="44"/>
    </row>
    <row r="55" spans="1:5">
      <c r="A55" s="10">
        <v>33534</v>
      </c>
      <c r="B55" s="4"/>
      <c r="C55" s="4"/>
      <c r="D55" s="4" t="s">
        <v>6</v>
      </c>
      <c r="E55" s="44"/>
    </row>
    <row r="56" spans="1:5">
      <c r="A56" s="10">
        <v>33535</v>
      </c>
      <c r="B56" s="4"/>
      <c r="C56" s="4" t="s">
        <v>59</v>
      </c>
      <c r="D56" s="4"/>
      <c r="E56" s="44" t="s">
        <v>60</v>
      </c>
    </row>
    <row r="57" spans="1:5">
      <c r="A57" s="10">
        <v>33536</v>
      </c>
      <c r="B57" s="4"/>
      <c r="C57" s="4" t="s">
        <v>61</v>
      </c>
      <c r="D57" s="4" t="s">
        <v>52</v>
      </c>
      <c r="E57" s="44"/>
    </row>
    <row r="58" spans="1:5">
      <c r="A58" s="10">
        <v>33537</v>
      </c>
      <c r="B58" s="4"/>
      <c r="C58" s="4"/>
      <c r="D58" s="4" t="s">
        <v>43</v>
      </c>
      <c r="E58" s="44"/>
    </row>
    <row r="59" spans="1:5">
      <c r="A59" s="10">
        <v>33538</v>
      </c>
      <c r="B59" s="4"/>
      <c r="C59" s="4"/>
      <c r="D59" s="4"/>
      <c r="E59" s="4"/>
    </row>
    <row r="60" spans="1:5">
      <c r="A60" s="10">
        <v>33539</v>
      </c>
      <c r="B60" s="4"/>
      <c r="C60" s="4" t="s">
        <v>62</v>
      </c>
      <c r="D60" s="4"/>
      <c r="E60" s="43" t="s">
        <v>63</v>
      </c>
    </row>
    <row r="61" spans="1:5">
      <c r="A61" s="10">
        <v>33540</v>
      </c>
      <c r="B61" s="4"/>
      <c r="C61" s="4" t="s">
        <v>13</v>
      </c>
      <c r="D61" s="4" t="s">
        <v>64</v>
      </c>
      <c r="E61" s="44"/>
    </row>
    <row r="62" spans="1:5">
      <c r="A62" s="10">
        <v>33541</v>
      </c>
      <c r="B62" s="4"/>
      <c r="C62" s="4" t="s">
        <v>65</v>
      </c>
      <c r="D62" s="4" t="s">
        <v>66</v>
      </c>
      <c r="E62" s="44"/>
    </row>
    <row r="63" spans="1:5">
      <c r="A63" s="10">
        <v>33542</v>
      </c>
      <c r="B63" s="4"/>
      <c r="C63" s="4" t="s">
        <v>67</v>
      </c>
      <c r="D63" s="4" t="s">
        <v>17</v>
      </c>
      <c r="E63" s="43" t="s">
        <v>68</v>
      </c>
    </row>
    <row r="64" spans="1:5">
      <c r="A64" s="10">
        <v>33543</v>
      </c>
      <c r="B64" s="4"/>
      <c r="C64" s="4" t="s">
        <v>69</v>
      </c>
      <c r="D64" s="4" t="s">
        <v>70</v>
      </c>
      <c r="E64" s="44"/>
    </row>
    <row r="65" spans="1:5">
      <c r="A65" s="10">
        <v>33544</v>
      </c>
      <c r="B65" s="4"/>
      <c r="C65" s="5" t="s">
        <v>71</v>
      </c>
      <c r="D65" s="4"/>
      <c r="E65" s="1" t="s">
        <v>72</v>
      </c>
    </row>
    <row r="66" spans="1:5">
      <c r="A66" s="10">
        <v>33545</v>
      </c>
      <c r="B66" s="4"/>
      <c r="C66" s="4" t="s">
        <v>73</v>
      </c>
      <c r="D66" s="4"/>
      <c r="E66" s="43" t="s">
        <v>74</v>
      </c>
    </row>
    <row r="67" spans="1:5">
      <c r="A67" s="10">
        <v>33546</v>
      </c>
      <c r="B67" s="4"/>
      <c r="C67" s="8" t="s">
        <v>75</v>
      </c>
      <c r="D67" s="4"/>
      <c r="E67" s="43"/>
    </row>
    <row r="68" spans="1:5">
      <c r="A68" s="10">
        <v>33547</v>
      </c>
      <c r="B68" s="4"/>
      <c r="C68" s="4" t="s">
        <v>76</v>
      </c>
      <c r="D68" s="4" t="s">
        <v>24</v>
      </c>
      <c r="E68" s="43"/>
    </row>
    <row r="69" spans="1:5">
      <c r="A69" s="10">
        <v>33548</v>
      </c>
      <c r="B69" s="4"/>
      <c r="C69" s="4" t="s">
        <v>77</v>
      </c>
      <c r="D69" s="4" t="s">
        <v>78</v>
      </c>
      <c r="E69" s="43"/>
    </row>
    <row r="70" spans="1:5">
      <c r="A70" s="10">
        <v>33549</v>
      </c>
      <c r="B70" s="4"/>
      <c r="C70" s="8" t="s">
        <v>79</v>
      </c>
      <c r="D70" s="4" t="s">
        <v>17</v>
      </c>
      <c r="E70" s="43" t="s">
        <v>80</v>
      </c>
    </row>
    <row r="71" spans="1:5">
      <c r="A71" s="10">
        <v>33550</v>
      </c>
      <c r="B71" s="4"/>
      <c r="C71" s="4"/>
      <c r="D71" s="4" t="s">
        <v>81</v>
      </c>
      <c r="E71" s="44"/>
    </row>
    <row r="72" spans="1:5">
      <c r="A72" s="10">
        <v>33551</v>
      </c>
      <c r="B72" s="4"/>
      <c r="C72" s="4" t="s">
        <v>69</v>
      </c>
      <c r="D72" s="4"/>
      <c r="E72" s="44" t="s">
        <v>82</v>
      </c>
    </row>
    <row r="73" spans="1:5">
      <c r="A73" s="10">
        <v>33552</v>
      </c>
      <c r="B73" s="4"/>
      <c r="C73" s="5" t="s">
        <v>83</v>
      </c>
      <c r="D73" s="4" t="s">
        <v>17</v>
      </c>
      <c r="E73" s="44"/>
    </row>
    <row r="74" spans="1:5">
      <c r="A74" s="10">
        <v>33553</v>
      </c>
      <c r="B74" s="4"/>
      <c r="C74" s="4" t="s">
        <v>69</v>
      </c>
      <c r="D74" s="4" t="s">
        <v>84</v>
      </c>
      <c r="E74" s="44"/>
    </row>
    <row r="75" spans="1:5">
      <c r="A75" s="10">
        <v>33554</v>
      </c>
      <c r="B75" s="4"/>
      <c r="C75" s="5" t="s">
        <v>85</v>
      </c>
      <c r="D75" s="4"/>
      <c r="E75" s="1" t="s">
        <v>86</v>
      </c>
    </row>
    <row r="76" spans="1:5">
      <c r="A76" s="10">
        <v>33555</v>
      </c>
      <c r="B76" s="4"/>
      <c r="C76" s="5" t="s">
        <v>87</v>
      </c>
      <c r="D76" s="8" t="s">
        <v>88</v>
      </c>
      <c r="E76" s="43" t="s">
        <v>89</v>
      </c>
    </row>
    <row r="77" spans="1:5">
      <c r="A77" s="10">
        <v>33556</v>
      </c>
      <c r="B77" s="4"/>
      <c r="C77" s="4"/>
      <c r="D77" s="8" t="s">
        <v>90</v>
      </c>
      <c r="E77" s="44"/>
    </row>
    <row r="78" spans="1:5">
      <c r="A78" s="10">
        <v>33557</v>
      </c>
      <c r="B78" s="4"/>
      <c r="C78" s="4" t="s">
        <v>91</v>
      </c>
      <c r="D78" s="4"/>
      <c r="E78" s="44" t="s">
        <v>92</v>
      </c>
    </row>
    <row r="79" spans="1:5">
      <c r="A79" s="10">
        <v>33558</v>
      </c>
      <c r="B79" s="4"/>
      <c r="C79" s="4" t="s">
        <v>29</v>
      </c>
      <c r="D79" s="4" t="s">
        <v>93</v>
      </c>
      <c r="E79" s="44"/>
    </row>
    <row r="80" spans="1:5">
      <c r="A80" s="10">
        <v>33559</v>
      </c>
      <c r="B80" s="4"/>
      <c r="C80" s="4"/>
      <c r="D80" s="4" t="s">
        <v>94</v>
      </c>
      <c r="E80" s="44"/>
    </row>
    <row r="81" spans="1:5">
      <c r="A81" s="10">
        <v>33560</v>
      </c>
      <c r="B81" s="4"/>
      <c r="C81" s="4" t="s">
        <v>95</v>
      </c>
      <c r="D81" s="4"/>
      <c r="E81" s="1" t="s">
        <v>96</v>
      </c>
    </row>
    <row r="82" spans="1:5">
      <c r="A82" s="10">
        <v>33561</v>
      </c>
      <c r="B82" s="4"/>
      <c r="C82" s="4"/>
      <c r="D82" s="4"/>
      <c r="E82" s="4"/>
    </row>
    <row r="83" spans="1:5">
      <c r="A83" s="10">
        <v>33562</v>
      </c>
      <c r="B83" s="4"/>
      <c r="C83" s="9" t="s">
        <v>97</v>
      </c>
      <c r="D83" s="4"/>
      <c r="E83" s="43" t="s">
        <v>98</v>
      </c>
    </row>
    <row r="84" spans="1:5">
      <c r="A84" s="10">
        <v>33563</v>
      </c>
      <c r="B84" s="4"/>
      <c r="C84" s="9" t="s">
        <v>99</v>
      </c>
      <c r="D84" s="4" t="s">
        <v>17</v>
      </c>
      <c r="E84" s="44"/>
    </row>
    <row r="85" spans="1:5">
      <c r="A85" s="10">
        <v>33564</v>
      </c>
      <c r="B85" s="4"/>
      <c r="C85" s="4"/>
      <c r="D85" s="4" t="s">
        <v>11</v>
      </c>
      <c r="E85" s="44"/>
    </row>
    <row r="86" spans="1:5">
      <c r="A86" s="10">
        <v>33565</v>
      </c>
      <c r="B86" s="4"/>
      <c r="C86" s="4" t="s">
        <v>100</v>
      </c>
      <c r="D86" s="4"/>
      <c r="E86" s="43" t="s">
        <v>101</v>
      </c>
    </row>
    <row r="87" spans="1:5">
      <c r="A87" s="10">
        <v>33566</v>
      </c>
      <c r="B87" s="4"/>
      <c r="C87" s="4" t="s">
        <v>102</v>
      </c>
      <c r="D87" s="4" t="s">
        <v>103</v>
      </c>
      <c r="E87" s="44"/>
    </row>
    <row r="88" spans="1:5">
      <c r="A88" s="10">
        <v>33567</v>
      </c>
      <c r="B88" s="4"/>
      <c r="C88" s="4"/>
      <c r="D88" s="4" t="s">
        <v>104</v>
      </c>
      <c r="E88" s="44"/>
    </row>
    <row r="89" spans="1:5">
      <c r="A89" s="10">
        <v>33568</v>
      </c>
      <c r="B89" s="4"/>
      <c r="C89" s="9" t="s">
        <v>105</v>
      </c>
      <c r="D89" s="4"/>
      <c r="E89" s="48" t="s">
        <v>106</v>
      </c>
    </row>
    <row r="90" spans="1:5">
      <c r="A90" s="10">
        <v>33569</v>
      </c>
      <c r="B90" s="4"/>
      <c r="C90" s="8" t="s">
        <v>107</v>
      </c>
      <c r="D90" s="4" t="s">
        <v>24</v>
      </c>
      <c r="E90" s="44"/>
    </row>
    <row r="91" spans="1:5">
      <c r="A91" s="10">
        <v>33570</v>
      </c>
      <c r="B91" s="4"/>
      <c r="C91" s="4" t="s">
        <v>108</v>
      </c>
      <c r="D91" s="4" t="s">
        <v>109</v>
      </c>
      <c r="E91" s="44"/>
    </row>
    <row r="92" spans="1:5">
      <c r="A92" s="10">
        <v>33571</v>
      </c>
      <c r="B92" s="4"/>
      <c r="C92" s="4" t="s">
        <v>48</v>
      </c>
      <c r="D92" s="4" t="s">
        <v>103</v>
      </c>
      <c r="E92" s="43" t="s">
        <v>110</v>
      </c>
    </row>
    <row r="93" spans="1:5">
      <c r="A93" s="10">
        <v>33572</v>
      </c>
      <c r="B93" s="4"/>
      <c r="C93" s="4"/>
      <c r="D93" s="4" t="s">
        <v>111</v>
      </c>
      <c r="E93" s="44"/>
    </row>
    <row r="94" spans="1:5">
      <c r="A94" s="10">
        <v>33573</v>
      </c>
      <c r="B94" s="4"/>
      <c r="C94" s="4"/>
      <c r="D94" s="4"/>
      <c r="E94" s="4"/>
    </row>
    <row r="95" spans="1:5">
      <c r="A95" s="10">
        <v>33574</v>
      </c>
      <c r="B95" s="4"/>
      <c r="C95" s="8" t="s">
        <v>112</v>
      </c>
      <c r="D95" s="8"/>
      <c r="E95" s="43" t="s">
        <v>113</v>
      </c>
    </row>
    <row r="96" spans="1:5">
      <c r="A96" s="10">
        <v>33575</v>
      </c>
      <c r="B96" s="4"/>
      <c r="C96" s="8" t="s">
        <v>114</v>
      </c>
      <c r="D96" s="8" t="s">
        <v>115</v>
      </c>
      <c r="E96" s="44"/>
    </row>
    <row r="97" spans="1:5">
      <c r="A97" s="10">
        <v>33576</v>
      </c>
      <c r="B97" s="4"/>
      <c r="C97" s="8"/>
      <c r="D97" s="8" t="s">
        <v>116</v>
      </c>
      <c r="E97" s="44"/>
    </row>
    <row r="98" spans="1:5">
      <c r="A98" s="10">
        <v>33577</v>
      </c>
      <c r="B98" s="4"/>
      <c r="C98" s="8"/>
      <c r="D98" s="8" t="s">
        <v>117</v>
      </c>
      <c r="E98" s="44"/>
    </row>
    <row r="99" spans="1:5">
      <c r="A99" s="10">
        <v>33578</v>
      </c>
      <c r="B99" s="4"/>
      <c r="C99" s="8"/>
      <c r="D99" s="8" t="s">
        <v>118</v>
      </c>
      <c r="E99" s="44"/>
    </row>
    <row r="100" spans="1:5">
      <c r="A100" s="10">
        <v>33579</v>
      </c>
      <c r="B100" s="4"/>
      <c r="C100" s="4" t="s">
        <v>119</v>
      </c>
      <c r="D100" s="4"/>
      <c r="E100" s="43" t="s">
        <v>120</v>
      </c>
    </row>
    <row r="101" spans="1:5">
      <c r="A101" s="10">
        <v>33580</v>
      </c>
      <c r="B101" s="4"/>
      <c r="C101" s="4" t="s">
        <v>121</v>
      </c>
      <c r="D101" s="4" t="s">
        <v>122</v>
      </c>
      <c r="E101" s="44"/>
    </row>
    <row r="102" spans="1:5">
      <c r="A102" s="10">
        <v>33581</v>
      </c>
      <c r="B102" s="4"/>
      <c r="C102" s="4" t="s">
        <v>123</v>
      </c>
      <c r="D102" s="4" t="s">
        <v>124</v>
      </c>
      <c r="E102" s="44"/>
    </row>
    <row r="103" spans="1:5">
      <c r="A103" s="10">
        <v>33582</v>
      </c>
      <c r="B103" s="4"/>
      <c r="C103" s="4" t="s">
        <v>125</v>
      </c>
      <c r="D103" s="5" t="s">
        <v>126</v>
      </c>
      <c r="E103" s="43" t="s">
        <v>127</v>
      </c>
    </row>
    <row r="104" spans="1:5">
      <c r="A104" s="10">
        <v>33583</v>
      </c>
      <c r="B104" s="4"/>
      <c r="C104" s="4" t="s">
        <v>128</v>
      </c>
      <c r="D104" s="4" t="s">
        <v>6</v>
      </c>
      <c r="E104" s="44"/>
    </row>
    <row r="105" spans="1:5">
      <c r="A105" s="10">
        <v>33584</v>
      </c>
      <c r="B105" s="4"/>
      <c r="C105" s="4" t="s">
        <v>129</v>
      </c>
      <c r="D105" s="4" t="s">
        <v>24</v>
      </c>
      <c r="E105" s="43" t="s">
        <v>130</v>
      </c>
    </row>
    <row r="106" spans="1:5">
      <c r="A106" s="10">
        <v>33585</v>
      </c>
      <c r="B106" s="4"/>
      <c r="C106" s="4"/>
      <c r="D106" s="4" t="s">
        <v>131</v>
      </c>
      <c r="E106" s="44"/>
    </row>
    <row r="107" spans="1:5">
      <c r="A107" s="10">
        <v>33586</v>
      </c>
      <c r="B107" s="4"/>
      <c r="C107" s="4" t="s">
        <v>132</v>
      </c>
      <c r="D107" s="4"/>
      <c r="E107" s="46" t="s">
        <v>133</v>
      </c>
    </row>
    <row r="108" spans="1:5">
      <c r="A108" s="10">
        <v>33587</v>
      </c>
      <c r="B108" s="4"/>
      <c r="C108" s="4"/>
      <c r="D108" s="4"/>
      <c r="E108" s="44"/>
    </row>
    <row r="109" spans="1:5">
      <c r="A109" s="10">
        <v>33588</v>
      </c>
      <c r="B109" s="4"/>
      <c r="C109" s="5" t="s">
        <v>134</v>
      </c>
      <c r="D109" s="4" t="s">
        <v>135</v>
      </c>
      <c r="E109" s="44"/>
    </row>
    <row r="110" spans="1:5">
      <c r="A110" s="10">
        <v>33589</v>
      </c>
      <c r="B110" s="4"/>
      <c r="C110" s="5" t="s">
        <v>136</v>
      </c>
      <c r="D110" s="4" t="s">
        <v>104</v>
      </c>
      <c r="E110" s="44"/>
    </row>
    <row r="111" spans="1:5">
      <c r="A111" s="10">
        <v>33590</v>
      </c>
      <c r="B111" s="4"/>
      <c r="C111" s="4" t="s">
        <v>137</v>
      </c>
      <c r="D111" s="4" t="s">
        <v>138</v>
      </c>
      <c r="E111" s="47" t="s">
        <v>139</v>
      </c>
    </row>
    <row r="112" spans="1:5">
      <c r="A112" s="10">
        <v>33591</v>
      </c>
      <c r="B112" s="4"/>
      <c r="C112" s="4" t="s">
        <v>140</v>
      </c>
      <c r="D112" s="4" t="s">
        <v>11</v>
      </c>
      <c r="E112" s="44"/>
    </row>
    <row r="113" spans="1:5">
      <c r="A113" s="10">
        <v>33592</v>
      </c>
      <c r="B113" s="4"/>
      <c r="C113" s="4" t="s">
        <v>141</v>
      </c>
      <c r="D113" s="4" t="s">
        <v>17</v>
      </c>
      <c r="E113" s="43" t="s">
        <v>142</v>
      </c>
    </row>
    <row r="114" spans="1:5">
      <c r="A114" s="10">
        <v>33593</v>
      </c>
      <c r="B114" s="4"/>
      <c r="C114" s="4" t="s">
        <v>143</v>
      </c>
      <c r="D114" s="4" t="s">
        <v>144</v>
      </c>
      <c r="E114" s="44"/>
    </row>
    <row r="115" spans="1:5">
      <c r="A115" s="10">
        <v>33594</v>
      </c>
      <c r="B115" s="4"/>
      <c r="C115" s="4"/>
      <c r="D115" s="4"/>
      <c r="E115" s="47" t="s">
        <v>145</v>
      </c>
    </row>
    <row r="116" spans="1:5">
      <c r="A116" s="10">
        <v>33595</v>
      </c>
      <c r="B116" s="4"/>
      <c r="C116" s="4" t="s">
        <v>13</v>
      </c>
      <c r="D116" s="4" t="s">
        <v>17</v>
      </c>
      <c r="E116" s="44"/>
    </row>
    <row r="117" spans="1:5">
      <c r="A117" s="10">
        <v>33596</v>
      </c>
      <c r="B117" s="4"/>
      <c r="C117" s="4"/>
      <c r="D117" s="4" t="s">
        <v>146</v>
      </c>
      <c r="E117" s="44"/>
    </row>
    <row r="118" spans="1:5">
      <c r="A118" s="10">
        <v>33597</v>
      </c>
      <c r="B118" s="4"/>
      <c r="C118" s="4" t="s">
        <v>147</v>
      </c>
      <c r="D118" s="4"/>
      <c r="E118" s="44" t="s">
        <v>148</v>
      </c>
    </row>
    <row r="119" spans="1:5">
      <c r="A119" s="10">
        <v>33598</v>
      </c>
      <c r="B119" s="4"/>
      <c r="C119" s="4" t="s">
        <v>149</v>
      </c>
      <c r="D119" s="4" t="s">
        <v>17</v>
      </c>
      <c r="E119" s="44"/>
    </row>
    <row r="120" spans="1:5">
      <c r="A120" s="10">
        <v>33599</v>
      </c>
      <c r="B120" s="4" t="s">
        <v>150</v>
      </c>
      <c r="C120" s="4"/>
      <c r="D120" s="5" t="s">
        <v>151</v>
      </c>
      <c r="E120" s="44"/>
    </row>
    <row r="121" spans="1:5">
      <c r="A121" s="10">
        <v>33600</v>
      </c>
      <c r="B121" s="4"/>
      <c r="C121" s="4"/>
      <c r="D121" s="4"/>
      <c r="E121" s="4"/>
    </row>
    <row r="122" spans="1:5">
      <c r="A122" s="10">
        <v>33601</v>
      </c>
      <c r="B122" s="4"/>
      <c r="C122" s="4"/>
      <c r="D122" s="4"/>
      <c r="E122" s="4"/>
    </row>
    <row r="123" spans="1:5">
      <c r="A123" s="10">
        <v>33602</v>
      </c>
      <c r="B123" s="4"/>
      <c r="C123" s="4"/>
      <c r="D123" s="4"/>
      <c r="E123" s="4"/>
    </row>
    <row r="124" spans="1:5">
      <c r="A124" s="10">
        <v>33603</v>
      </c>
      <c r="B124" s="4"/>
      <c r="C124" s="4"/>
      <c r="D124" s="4"/>
      <c r="E124" s="4"/>
    </row>
    <row r="125" spans="1:5">
      <c r="A125" s="10">
        <v>33604</v>
      </c>
      <c r="B125" s="4"/>
      <c r="C125" s="4"/>
      <c r="D125" s="4"/>
      <c r="E125" s="4"/>
    </row>
    <row r="126" spans="1:5">
      <c r="A126" s="10">
        <v>33605</v>
      </c>
      <c r="B126" s="4"/>
      <c r="C126" s="4"/>
      <c r="D126" s="4"/>
      <c r="E126" s="4"/>
    </row>
    <row r="127" spans="1:5">
      <c r="A127" s="10">
        <v>33606</v>
      </c>
      <c r="B127" s="4"/>
      <c r="C127" s="4"/>
      <c r="D127" s="4"/>
      <c r="E127" s="4"/>
    </row>
    <row r="128" spans="1:5">
      <c r="A128" s="10">
        <v>33607</v>
      </c>
      <c r="B128" s="4"/>
      <c r="C128" s="5" t="s">
        <v>152</v>
      </c>
      <c r="D128" s="4"/>
      <c r="E128" s="43" t="s">
        <v>153</v>
      </c>
    </row>
    <row r="129" spans="1:5">
      <c r="A129" s="10">
        <v>33608</v>
      </c>
      <c r="B129" s="4"/>
      <c r="C129" s="4" t="s">
        <v>44</v>
      </c>
      <c r="D129" s="4"/>
      <c r="E129" s="44"/>
    </row>
    <row r="130" spans="1:5">
      <c r="A130" s="10">
        <v>33609</v>
      </c>
      <c r="B130" s="4" t="s">
        <v>154</v>
      </c>
      <c r="C130" s="4"/>
      <c r="D130" s="4"/>
      <c r="E130" s="4"/>
    </row>
    <row r="131" spans="1:5">
      <c r="A131" s="10">
        <v>33610</v>
      </c>
      <c r="B131" s="4"/>
      <c r="C131" s="4" t="s">
        <v>155</v>
      </c>
      <c r="D131" s="4"/>
      <c r="E131" s="43" t="s">
        <v>156</v>
      </c>
    </row>
    <row r="132" spans="1:5">
      <c r="A132" s="10">
        <v>33611</v>
      </c>
      <c r="B132" s="4"/>
      <c r="C132" s="4" t="s">
        <v>29</v>
      </c>
      <c r="D132" s="4" t="s">
        <v>157</v>
      </c>
      <c r="E132" s="44"/>
    </row>
    <row r="133" spans="1:5">
      <c r="A133" s="10">
        <v>33612</v>
      </c>
      <c r="B133" s="4"/>
      <c r="C133" s="4" t="s">
        <v>158</v>
      </c>
      <c r="D133" s="4" t="s">
        <v>159</v>
      </c>
      <c r="E133" s="44"/>
    </row>
    <row r="134" spans="1:5">
      <c r="A134" s="10">
        <v>33613</v>
      </c>
      <c r="B134" s="4"/>
      <c r="C134" s="4" t="s">
        <v>160</v>
      </c>
      <c r="D134" s="4"/>
      <c r="E134" s="1" t="s">
        <v>161</v>
      </c>
    </row>
    <row r="135" spans="1:5">
      <c r="A135" s="10">
        <v>33614</v>
      </c>
      <c r="B135" s="4"/>
      <c r="C135" s="4"/>
      <c r="D135" s="4"/>
      <c r="E135" s="4"/>
    </row>
    <row r="136" spans="1:5">
      <c r="A136" s="10">
        <v>33615</v>
      </c>
      <c r="B136" s="4"/>
      <c r="C136" s="4" t="s">
        <v>162</v>
      </c>
      <c r="D136" s="4"/>
      <c r="E136" s="43" t="s">
        <v>163</v>
      </c>
    </row>
    <row r="137" spans="1:5">
      <c r="A137" s="10">
        <v>33616</v>
      </c>
      <c r="B137" s="4"/>
      <c r="C137" s="4" t="s">
        <v>164</v>
      </c>
      <c r="D137" s="4" t="s">
        <v>17</v>
      </c>
      <c r="E137" s="44"/>
    </row>
    <row r="138" spans="1:5">
      <c r="A138" s="10">
        <v>33617</v>
      </c>
      <c r="B138" s="4"/>
      <c r="C138" s="4"/>
      <c r="D138" s="4" t="s">
        <v>165</v>
      </c>
      <c r="E138" s="44"/>
    </row>
    <row r="139" spans="1:5">
      <c r="A139" s="10">
        <v>33618</v>
      </c>
      <c r="B139" s="4"/>
      <c r="C139" s="4"/>
      <c r="D139" s="4"/>
      <c r="E139" s="4"/>
    </row>
    <row r="140" spans="1:5">
      <c r="A140" s="10">
        <v>33619</v>
      </c>
      <c r="B140" s="4" t="s">
        <v>150</v>
      </c>
      <c r="C140" s="4"/>
      <c r="D140" s="4"/>
      <c r="E140" s="4"/>
    </row>
    <row r="141" spans="1:5">
      <c r="A141" s="10">
        <v>33620</v>
      </c>
      <c r="B141" s="4" t="s">
        <v>150</v>
      </c>
      <c r="C141" s="4" t="s">
        <v>140</v>
      </c>
      <c r="D141" s="4"/>
      <c r="E141" s="44" t="s">
        <v>166</v>
      </c>
    </row>
    <row r="142" spans="1:5">
      <c r="A142" s="10">
        <v>33621</v>
      </c>
      <c r="B142" s="4"/>
      <c r="C142" s="4" t="s">
        <v>167</v>
      </c>
      <c r="D142" s="4"/>
      <c r="E142" s="44"/>
    </row>
    <row r="143" spans="1:5">
      <c r="A143" s="10">
        <v>33622</v>
      </c>
      <c r="B143" s="4"/>
      <c r="C143" s="4"/>
      <c r="D143" s="5" t="s">
        <v>168</v>
      </c>
      <c r="E143" s="44"/>
    </row>
    <row r="144" spans="1:5">
      <c r="A144" s="10">
        <v>33623</v>
      </c>
      <c r="B144" s="4"/>
      <c r="C144" s="4" t="s">
        <v>169</v>
      </c>
      <c r="D144" s="4" t="s">
        <v>43</v>
      </c>
      <c r="E144" s="44"/>
    </row>
    <row r="145" spans="1:5">
      <c r="A145" s="10">
        <v>33624</v>
      </c>
      <c r="B145" s="4"/>
      <c r="C145" s="4" t="s">
        <v>170</v>
      </c>
      <c r="D145" s="4" t="s">
        <v>171</v>
      </c>
      <c r="E145" s="44" t="s">
        <v>172</v>
      </c>
    </row>
    <row r="146" spans="1:5">
      <c r="A146" s="10">
        <v>33625</v>
      </c>
      <c r="B146" s="4" t="s">
        <v>150</v>
      </c>
      <c r="C146" s="4"/>
      <c r="D146" s="4" t="s">
        <v>6</v>
      </c>
      <c r="E146" s="44"/>
    </row>
    <row r="147" spans="1:5">
      <c r="A147" s="10">
        <v>33626</v>
      </c>
      <c r="B147" s="4" t="s">
        <v>150</v>
      </c>
      <c r="C147" s="4" t="s">
        <v>173</v>
      </c>
      <c r="D147" s="4"/>
      <c r="E147" s="44" t="s">
        <v>174</v>
      </c>
    </row>
    <row r="148" spans="1:5">
      <c r="A148" s="10">
        <v>33627</v>
      </c>
      <c r="B148" s="4"/>
      <c r="C148" s="4" t="s">
        <v>175</v>
      </c>
      <c r="D148" s="4" t="s">
        <v>173</v>
      </c>
      <c r="E148" s="44"/>
    </row>
    <row r="149" spans="1:5">
      <c r="A149" s="10">
        <v>33628</v>
      </c>
      <c r="B149" s="4"/>
      <c r="C149" s="4"/>
      <c r="D149" s="4" t="s">
        <v>176</v>
      </c>
      <c r="E149" s="1" t="s">
        <v>177</v>
      </c>
    </row>
    <row r="150" spans="1:5">
      <c r="A150" s="10">
        <v>33629</v>
      </c>
      <c r="B150" s="4"/>
      <c r="C150" s="4"/>
      <c r="D150" s="4"/>
      <c r="E150" s="4"/>
    </row>
    <row r="151" spans="1:5">
      <c r="A151" s="10">
        <v>33630</v>
      </c>
      <c r="B151" s="4" t="s">
        <v>150</v>
      </c>
      <c r="C151" s="4" t="s">
        <v>147</v>
      </c>
      <c r="D151" s="4"/>
      <c r="E151" s="44" t="s">
        <v>178</v>
      </c>
    </row>
    <row r="152" spans="1:5">
      <c r="A152" s="10">
        <v>33631</v>
      </c>
      <c r="B152" s="4"/>
      <c r="C152" s="4" t="s">
        <v>179</v>
      </c>
      <c r="D152" s="4" t="s">
        <v>17</v>
      </c>
      <c r="E152" s="44"/>
    </row>
    <row r="153" spans="1:5">
      <c r="A153" s="10">
        <v>33632</v>
      </c>
      <c r="B153" s="4" t="s">
        <v>150</v>
      </c>
      <c r="C153" s="4"/>
      <c r="D153" s="5" t="s">
        <v>180</v>
      </c>
      <c r="E153" s="44"/>
    </row>
    <row r="154" spans="1:5">
      <c r="A154" s="10">
        <v>33633</v>
      </c>
      <c r="B154" s="4" t="s">
        <v>150</v>
      </c>
      <c r="C154" s="4" t="s">
        <v>147</v>
      </c>
      <c r="D154" s="4"/>
      <c r="E154" s="44" t="s">
        <v>181</v>
      </c>
    </row>
    <row r="155" spans="1:5">
      <c r="A155" s="10">
        <v>33634</v>
      </c>
      <c r="B155" s="4"/>
      <c r="C155" s="4" t="s">
        <v>67</v>
      </c>
      <c r="D155" s="4" t="s">
        <v>17</v>
      </c>
      <c r="E155" s="44"/>
    </row>
    <row r="156" spans="1:5">
      <c r="A156" s="10">
        <v>33635</v>
      </c>
      <c r="B156" s="4"/>
      <c r="C156" s="4"/>
      <c r="D156" s="4" t="s">
        <v>151</v>
      </c>
      <c r="E156" s="44"/>
    </row>
    <row r="157" spans="1:5">
      <c r="A157" s="10">
        <v>33636</v>
      </c>
      <c r="B157" s="4"/>
      <c r="C157" s="4"/>
      <c r="D157" s="4"/>
      <c r="E157" s="4"/>
    </row>
    <row r="158" spans="1:5">
      <c r="A158" s="10">
        <v>33637</v>
      </c>
      <c r="B158" s="4"/>
      <c r="C158" s="5" t="s">
        <v>182</v>
      </c>
      <c r="D158" s="4"/>
      <c r="E158" s="49" t="s">
        <v>183</v>
      </c>
    </row>
    <row r="159" spans="1:5">
      <c r="A159" s="10">
        <v>33638</v>
      </c>
      <c r="B159" s="4"/>
      <c r="C159" s="4" t="s">
        <v>184</v>
      </c>
      <c r="D159" s="4"/>
      <c r="E159" s="44"/>
    </row>
    <row r="160" spans="1:5">
      <c r="A160" s="10">
        <v>33639</v>
      </c>
      <c r="B160" s="4"/>
      <c r="C160" s="4"/>
      <c r="D160" s="4"/>
      <c r="E160" s="44"/>
    </row>
    <row r="161" spans="1:5">
      <c r="A161" s="10">
        <v>33640</v>
      </c>
      <c r="B161" s="4"/>
      <c r="C161" s="4" t="s">
        <v>185</v>
      </c>
      <c r="D161" s="4"/>
      <c r="E161" s="43" t="s">
        <v>186</v>
      </c>
    </row>
    <row r="162" spans="1:5">
      <c r="A162" s="10">
        <v>33641</v>
      </c>
      <c r="B162" s="4"/>
      <c r="C162" s="4" t="s">
        <v>187</v>
      </c>
      <c r="D162" s="4" t="s">
        <v>188</v>
      </c>
      <c r="E162" s="44"/>
    </row>
    <row r="163" spans="1:5">
      <c r="A163" s="10">
        <v>33642</v>
      </c>
      <c r="B163" s="4" t="s">
        <v>189</v>
      </c>
      <c r="C163" s="4"/>
      <c r="D163" s="4" t="s">
        <v>6</v>
      </c>
      <c r="E163" s="44"/>
    </row>
    <row r="164" spans="1:5">
      <c r="A164" s="10">
        <v>33643</v>
      </c>
      <c r="B164" s="4"/>
      <c r="C164" s="4"/>
      <c r="D164" s="4"/>
      <c r="E164" s="4"/>
    </row>
    <row r="165" spans="1:5">
      <c r="A165" s="10">
        <v>33644</v>
      </c>
      <c r="B165" s="4" t="s">
        <v>150</v>
      </c>
      <c r="C165" s="4"/>
      <c r="D165" s="4"/>
      <c r="E165" s="4"/>
    </row>
    <row r="166" spans="1:5">
      <c r="A166" s="10">
        <v>33645</v>
      </c>
      <c r="B166" s="4"/>
      <c r="C166" s="4"/>
      <c r="D166" s="4"/>
      <c r="E166" s="4"/>
    </row>
    <row r="167" spans="1:5">
      <c r="A167" s="10">
        <v>33646</v>
      </c>
      <c r="B167" s="4"/>
      <c r="C167" s="4" t="s">
        <v>190</v>
      </c>
      <c r="D167" s="4"/>
      <c r="E167" s="47" t="s">
        <v>191</v>
      </c>
    </row>
    <row r="168" spans="1:5">
      <c r="A168" s="10">
        <v>33647</v>
      </c>
      <c r="B168" s="4"/>
      <c r="C168" s="4" t="s">
        <v>192</v>
      </c>
      <c r="D168" s="4" t="s">
        <v>17</v>
      </c>
      <c r="E168" s="44"/>
    </row>
    <row r="169" spans="1:5">
      <c r="A169" s="10">
        <v>33648</v>
      </c>
      <c r="B169" s="4"/>
      <c r="C169" s="4" t="s">
        <v>193</v>
      </c>
      <c r="D169" s="4" t="s">
        <v>109</v>
      </c>
      <c r="E169" s="44"/>
    </row>
    <row r="170" spans="1:5">
      <c r="A170" s="10">
        <v>33649</v>
      </c>
      <c r="B170" s="4"/>
      <c r="C170" s="4" t="s">
        <v>194</v>
      </c>
      <c r="D170" s="4"/>
      <c r="E170" s="4" t="s">
        <v>195</v>
      </c>
    </row>
    <row r="171" spans="1:5">
      <c r="A171" s="10">
        <v>33650</v>
      </c>
      <c r="B171" s="4"/>
      <c r="C171" s="4"/>
      <c r="D171" s="4"/>
      <c r="E171" s="4"/>
    </row>
    <row r="172" spans="1:5">
      <c r="A172" s="10">
        <v>33651</v>
      </c>
      <c r="B172" s="4"/>
      <c r="C172" s="4"/>
      <c r="D172" s="5" t="s">
        <v>196</v>
      </c>
      <c r="E172" s="43" t="s">
        <v>197</v>
      </c>
    </row>
    <row r="173" spans="1:5">
      <c r="A173" s="10">
        <v>33652</v>
      </c>
      <c r="B173" s="4"/>
      <c r="C173" s="4" t="s">
        <v>198</v>
      </c>
      <c r="D173" s="4" t="s">
        <v>199</v>
      </c>
      <c r="E173" s="44"/>
    </row>
    <row r="174" spans="1:5">
      <c r="A174" s="10">
        <v>33653</v>
      </c>
      <c r="B174" s="4"/>
      <c r="C174" s="4" t="s">
        <v>200</v>
      </c>
      <c r="D174" s="4"/>
      <c r="E174" s="43" t="s">
        <v>201</v>
      </c>
    </row>
    <row r="175" spans="1:5">
      <c r="A175" s="10">
        <v>33654</v>
      </c>
      <c r="B175" s="4"/>
      <c r="C175" s="4" t="s">
        <v>202</v>
      </c>
      <c r="D175" s="4"/>
      <c r="E175" s="46"/>
    </row>
    <row r="176" spans="1:5">
      <c r="A176" s="10">
        <v>33655</v>
      </c>
      <c r="B176" s="4"/>
      <c r="C176" s="4"/>
      <c r="D176" s="4" t="s">
        <v>203</v>
      </c>
      <c r="E176" s="46"/>
    </row>
    <row r="177" spans="1:5">
      <c r="A177" s="10">
        <v>33656</v>
      </c>
      <c r="B177" s="4"/>
      <c r="C177" s="4"/>
      <c r="D177" s="4"/>
      <c r="E177" s="46"/>
    </row>
    <row r="178" spans="1:5">
      <c r="A178" s="10">
        <v>33657</v>
      </c>
      <c r="B178" s="4"/>
      <c r="C178" s="4"/>
      <c r="D178" s="4"/>
      <c r="E178" s="46"/>
    </row>
    <row r="179" spans="1:5">
      <c r="A179" s="10">
        <v>33658</v>
      </c>
      <c r="B179" s="4"/>
      <c r="C179" s="4" t="s">
        <v>204</v>
      </c>
      <c r="D179" s="4" t="s">
        <v>205</v>
      </c>
      <c r="E179" s="46"/>
    </row>
    <row r="180" spans="1:5">
      <c r="A180" s="10">
        <v>33659</v>
      </c>
      <c r="B180" s="4"/>
      <c r="C180" s="4" t="s">
        <v>206</v>
      </c>
      <c r="D180" s="4" t="s">
        <v>207</v>
      </c>
      <c r="E180" s="47" t="s">
        <v>208</v>
      </c>
    </row>
    <row r="181" spans="1:5">
      <c r="A181" s="10">
        <v>33660</v>
      </c>
      <c r="B181" s="4"/>
      <c r="C181" s="4"/>
      <c r="D181" s="4" t="s">
        <v>104</v>
      </c>
      <c r="E181" s="44"/>
    </row>
    <row r="182" spans="1:5">
      <c r="A182" s="10">
        <v>33661</v>
      </c>
      <c r="B182" s="4"/>
      <c r="C182" s="4"/>
      <c r="D182" s="4"/>
      <c r="E182" s="47" t="s">
        <v>209</v>
      </c>
    </row>
    <row r="183" spans="1:5">
      <c r="A183" s="10">
        <v>33662</v>
      </c>
      <c r="B183" s="4"/>
      <c r="C183" s="4" t="s">
        <v>210</v>
      </c>
      <c r="D183" s="4"/>
      <c r="E183" s="44"/>
    </row>
    <row r="184" spans="1:5">
      <c r="A184" s="10">
        <v>33663</v>
      </c>
      <c r="B184" s="4"/>
      <c r="C184" s="4" t="s">
        <v>211</v>
      </c>
      <c r="D184" s="4" t="s">
        <v>17</v>
      </c>
      <c r="E184" s="44"/>
    </row>
    <row r="185" spans="1:5">
      <c r="A185" s="10">
        <v>33664</v>
      </c>
      <c r="B185" s="4"/>
      <c r="C185" s="4"/>
      <c r="D185" s="4" t="s">
        <v>212</v>
      </c>
      <c r="E185" s="44"/>
    </row>
  </sheetData>
  <mergeCells count="51">
    <mergeCell ref="E174:E179"/>
    <mergeCell ref="E180:E181"/>
    <mergeCell ref="E182:E185"/>
    <mergeCell ref="E151:E153"/>
    <mergeCell ref="E154:E156"/>
    <mergeCell ref="E158:E160"/>
    <mergeCell ref="E161:E163"/>
    <mergeCell ref="E167:E169"/>
    <mergeCell ref="E172:E173"/>
    <mergeCell ref="E147:E148"/>
    <mergeCell ref="E105:E106"/>
    <mergeCell ref="E107:E110"/>
    <mergeCell ref="E111:E112"/>
    <mergeCell ref="E113:E114"/>
    <mergeCell ref="E115:E117"/>
    <mergeCell ref="E118:E120"/>
    <mergeCell ref="E128:E129"/>
    <mergeCell ref="E131:E133"/>
    <mergeCell ref="E136:E138"/>
    <mergeCell ref="E141:E144"/>
    <mergeCell ref="E145:E146"/>
    <mergeCell ref="E103:E104"/>
    <mergeCell ref="E66:E69"/>
    <mergeCell ref="E70:E71"/>
    <mergeCell ref="E72:E74"/>
    <mergeCell ref="E76:E77"/>
    <mergeCell ref="E78:E80"/>
    <mergeCell ref="E83:E85"/>
    <mergeCell ref="E86:E88"/>
    <mergeCell ref="E89:E91"/>
    <mergeCell ref="E92:E93"/>
    <mergeCell ref="E95:E99"/>
    <mergeCell ref="E100:E102"/>
    <mergeCell ref="E63:E64"/>
    <mergeCell ref="E22:E23"/>
    <mergeCell ref="E25:E27"/>
    <mergeCell ref="E28:E29"/>
    <mergeCell ref="E30:E33"/>
    <mergeCell ref="E35:E36"/>
    <mergeCell ref="E39:E41"/>
    <mergeCell ref="E44:E47"/>
    <mergeCell ref="E48:E51"/>
    <mergeCell ref="E53:E55"/>
    <mergeCell ref="E56:E58"/>
    <mergeCell ref="E60:E62"/>
    <mergeCell ref="E19:E21"/>
    <mergeCell ref="C1:D1"/>
    <mergeCell ref="E2:E5"/>
    <mergeCell ref="E7:E9"/>
    <mergeCell ref="E11:E13"/>
    <mergeCell ref="E14:E16"/>
  </mergeCells>
  <phoneticPr fontId="2"/>
  <pageMargins left="0.7" right="0.7" top="0.75" bottom="0.75" header="0.3" footer="0.3"/>
  <pageSetup paperSize="9" scale="84" fitToHeight="0" orientation="landscape" horizontalDpi="0" verticalDpi="0"/>
  <headerFooter>
    <oddHeader>&amp;C&amp;F</oddHeader>
    <oddFooter>&amp;C&amp;P/&amp;N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564E9-2414-0F4E-A403-4FC3CEE54D38}">
  <dimension ref="A1:A32"/>
  <sheetViews>
    <sheetView workbookViewId="0">
      <selection sqref="A1:A32"/>
    </sheetView>
  </sheetViews>
  <sheetFormatPr baseColWidth="10" defaultRowHeight="16"/>
  <cols>
    <col min="1" max="1" width="135.796875" customWidth="1"/>
  </cols>
  <sheetData>
    <row r="1" spans="1:1" ht="18">
      <c r="A1" s="30" t="s">
        <v>369</v>
      </c>
    </row>
    <row r="2" spans="1:1" ht="18">
      <c r="A2" s="31" t="s">
        <v>370</v>
      </c>
    </row>
    <row r="3" spans="1:1" ht="18">
      <c r="A3" s="31" t="s">
        <v>371</v>
      </c>
    </row>
    <row r="4" spans="1:1">
      <c r="A4" s="32"/>
    </row>
    <row r="5" spans="1:1" ht="18">
      <c r="A5" s="31" t="s">
        <v>372</v>
      </c>
    </row>
    <row r="6" spans="1:1">
      <c r="A6" s="32"/>
    </row>
    <row r="7" spans="1:1" ht="18">
      <c r="A7" s="31" t="s">
        <v>373</v>
      </c>
    </row>
    <row r="8" spans="1:1">
      <c r="A8" s="32"/>
    </row>
    <row r="9" spans="1:1">
      <c r="A9" s="32"/>
    </row>
    <row r="10" spans="1:1" ht="18">
      <c r="A10" s="33" t="s">
        <v>374</v>
      </c>
    </row>
    <row r="11" spans="1:1" ht="36">
      <c r="A11" s="31" t="s">
        <v>375</v>
      </c>
    </row>
    <row r="12" spans="1:1" ht="18">
      <c r="A12" s="31" t="s">
        <v>376</v>
      </c>
    </row>
    <row r="13" spans="1:1">
      <c r="A13" s="32"/>
    </row>
    <row r="14" spans="1:1" ht="18">
      <c r="A14" s="33" t="s">
        <v>377</v>
      </c>
    </row>
    <row r="15" spans="1:1" ht="54">
      <c r="A15" s="31" t="s">
        <v>378</v>
      </c>
    </row>
    <row r="16" spans="1:1" ht="18">
      <c r="A16" s="31" t="s">
        <v>379</v>
      </c>
    </row>
    <row r="17" spans="1:1">
      <c r="A17" s="32"/>
    </row>
    <row r="18" spans="1:1" ht="18">
      <c r="A18" s="33" t="s">
        <v>380</v>
      </c>
    </row>
    <row r="19" spans="1:1" ht="54">
      <c r="A19" s="31" t="s">
        <v>381</v>
      </c>
    </row>
    <row r="20" spans="1:1" ht="18">
      <c r="A20" s="31" t="s">
        <v>382</v>
      </c>
    </row>
    <row r="21" spans="1:1">
      <c r="A21" s="32"/>
    </row>
    <row r="22" spans="1:1" ht="18">
      <c r="A22" s="33" t="s">
        <v>383</v>
      </c>
    </row>
    <row r="23" spans="1:1" ht="54">
      <c r="A23" s="31" t="s">
        <v>384</v>
      </c>
    </row>
    <row r="24" spans="1:1" ht="18">
      <c r="A24" s="31" t="s">
        <v>385</v>
      </c>
    </row>
    <row r="25" spans="1:1">
      <c r="A25" s="32"/>
    </row>
    <row r="26" spans="1:1" ht="18">
      <c r="A26" s="33" t="s">
        <v>386</v>
      </c>
    </row>
    <row r="27" spans="1:1" ht="18">
      <c r="A27" s="31" t="s">
        <v>387</v>
      </c>
    </row>
    <row r="28" spans="1:1" ht="18">
      <c r="A28" s="31" t="s">
        <v>388</v>
      </c>
    </row>
    <row r="29" spans="1:1">
      <c r="A29" s="32"/>
    </row>
    <row r="30" spans="1:1" ht="36">
      <c r="A30" s="33" t="s">
        <v>389</v>
      </c>
    </row>
    <row r="31" spans="1:1" ht="54">
      <c r="A31" s="31" t="s">
        <v>390</v>
      </c>
    </row>
    <row r="32" spans="1:1" ht="18">
      <c r="A32" s="31" t="s">
        <v>391</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AF447-41F8-D843-B003-6D9218E9C1C5}">
  <sheetPr codeName="Sheet2">
    <pageSetUpPr fitToPage="1"/>
  </sheetPr>
  <dimension ref="A1:F185"/>
  <sheetViews>
    <sheetView topLeftCell="A100" zoomScaleNormal="100" workbookViewId="0">
      <selection activeCell="J117" sqref="J117"/>
    </sheetView>
  </sheetViews>
  <sheetFormatPr baseColWidth="10" defaultRowHeight="16"/>
  <cols>
    <col min="1" max="1" width="16.796875" bestFit="1" customWidth="1"/>
    <col min="2" max="2" width="15.19921875" bestFit="1" customWidth="1"/>
    <col min="3" max="4" width="46.3984375" customWidth="1"/>
    <col min="5" max="6" width="51.3984375" customWidth="1"/>
  </cols>
  <sheetData>
    <row r="1" spans="1:6">
      <c r="A1" s="11"/>
      <c r="B1" s="2" t="s">
        <v>0</v>
      </c>
      <c r="C1" s="45" t="s">
        <v>1</v>
      </c>
      <c r="D1" s="45"/>
      <c r="E1" s="3" t="s">
        <v>215</v>
      </c>
      <c r="F1" s="3" t="s">
        <v>214</v>
      </c>
    </row>
    <row r="2" spans="1:6" ht="16" customHeight="1">
      <c r="A2" s="10">
        <v>33481</v>
      </c>
      <c r="B2" s="4"/>
      <c r="C2" s="5" t="s">
        <v>2</v>
      </c>
      <c r="D2" s="4"/>
      <c r="E2" s="53" t="s">
        <v>3</v>
      </c>
      <c r="F2" s="59" t="s">
        <v>217</v>
      </c>
    </row>
    <row r="3" spans="1:6">
      <c r="A3" s="10">
        <v>33482</v>
      </c>
      <c r="B3" s="4"/>
      <c r="C3" s="4"/>
      <c r="D3" s="4"/>
      <c r="E3" s="51"/>
      <c r="F3" s="60"/>
    </row>
    <row r="4" spans="1:6">
      <c r="A4" s="10">
        <v>33483</v>
      </c>
      <c r="B4" s="4"/>
      <c r="C4" s="4" t="s">
        <v>4</v>
      </c>
      <c r="D4" s="5" t="s">
        <v>5</v>
      </c>
      <c r="E4" s="51"/>
      <c r="F4" s="60"/>
    </row>
    <row r="5" spans="1:6">
      <c r="A5" s="10">
        <v>33484</v>
      </c>
      <c r="B5" s="4"/>
      <c r="C5" s="4"/>
      <c r="D5" s="4" t="s">
        <v>6</v>
      </c>
      <c r="E5" s="51"/>
      <c r="F5" s="61"/>
    </row>
    <row r="6" spans="1:6">
      <c r="A6" s="10">
        <v>33485</v>
      </c>
      <c r="B6" s="4"/>
      <c r="C6" s="4"/>
      <c r="D6" s="4"/>
      <c r="E6" s="12"/>
      <c r="F6" s="15"/>
    </row>
    <row r="7" spans="1:6">
      <c r="A7" s="10">
        <v>33486</v>
      </c>
      <c r="B7" s="4"/>
      <c r="C7" s="4" t="s">
        <v>7</v>
      </c>
      <c r="D7" s="4"/>
      <c r="E7" s="52" t="s">
        <v>8</v>
      </c>
      <c r="F7" s="59" t="s">
        <v>219</v>
      </c>
    </row>
    <row r="8" spans="1:6">
      <c r="A8" s="10">
        <v>33487</v>
      </c>
      <c r="B8" s="4"/>
      <c r="C8" s="4" t="s">
        <v>9</v>
      </c>
      <c r="D8" s="4" t="s">
        <v>10</v>
      </c>
      <c r="E8" s="51"/>
      <c r="F8" s="60"/>
    </row>
    <row r="9" spans="1:6">
      <c r="A9" s="10">
        <v>33488</v>
      </c>
      <c r="B9" s="4"/>
      <c r="C9" s="4"/>
      <c r="D9" s="4" t="s">
        <v>11</v>
      </c>
      <c r="E9" s="51"/>
      <c r="F9" s="61"/>
    </row>
    <row r="10" spans="1:6">
      <c r="A10" s="10">
        <v>33489</v>
      </c>
      <c r="B10" s="4"/>
      <c r="C10" s="4"/>
      <c r="D10" s="4"/>
      <c r="E10" s="12"/>
      <c r="F10" s="15"/>
    </row>
    <row r="11" spans="1:6">
      <c r="A11" s="10">
        <v>33490</v>
      </c>
      <c r="B11" s="4"/>
      <c r="C11" s="4" t="s">
        <v>6</v>
      </c>
      <c r="D11" s="4"/>
      <c r="E11" s="52" t="s">
        <v>12</v>
      </c>
      <c r="F11" s="59" t="s">
        <v>237</v>
      </c>
    </row>
    <row r="12" spans="1:6">
      <c r="A12" s="10">
        <v>33491</v>
      </c>
      <c r="B12" s="4"/>
      <c r="C12" s="4" t="s">
        <v>13</v>
      </c>
      <c r="D12" s="4" t="s">
        <v>13</v>
      </c>
      <c r="E12" s="51"/>
      <c r="F12" s="60"/>
    </row>
    <row r="13" spans="1:6">
      <c r="A13" s="10">
        <v>33492</v>
      </c>
      <c r="B13" s="4"/>
      <c r="C13" s="4"/>
      <c r="D13" s="4" t="s">
        <v>6</v>
      </c>
      <c r="E13" s="51"/>
      <c r="F13" s="61"/>
    </row>
    <row r="14" spans="1:6">
      <c r="A14" s="10">
        <v>33493</v>
      </c>
      <c r="B14" s="4"/>
      <c r="C14" s="6" t="s">
        <v>14</v>
      </c>
      <c r="D14" s="4"/>
      <c r="E14" s="50" t="s">
        <v>15</v>
      </c>
      <c r="F14" s="62" t="s">
        <v>221</v>
      </c>
    </row>
    <row r="15" spans="1:6">
      <c r="A15" s="10">
        <v>33494</v>
      </c>
      <c r="B15" s="4"/>
      <c r="C15" s="7" t="s">
        <v>16</v>
      </c>
      <c r="D15" s="4" t="s">
        <v>17</v>
      </c>
      <c r="E15" s="51"/>
      <c r="F15" s="60"/>
    </row>
    <row r="16" spans="1:6">
      <c r="A16" s="10">
        <v>33495</v>
      </c>
      <c r="B16" s="4"/>
      <c r="C16" s="4"/>
      <c r="D16" s="4" t="s">
        <v>18</v>
      </c>
      <c r="E16" s="51"/>
      <c r="F16" s="61"/>
    </row>
    <row r="17" spans="1:6">
      <c r="A17" s="10">
        <v>33496</v>
      </c>
      <c r="B17" s="4"/>
      <c r="C17" s="4" t="s">
        <v>19</v>
      </c>
      <c r="D17" s="4"/>
      <c r="E17" s="13" t="s">
        <v>20</v>
      </c>
      <c r="F17" s="14"/>
    </row>
    <row r="18" spans="1:6">
      <c r="A18" s="10">
        <v>33497</v>
      </c>
      <c r="B18" s="4"/>
      <c r="C18" s="4"/>
      <c r="D18" s="4"/>
      <c r="E18" s="12"/>
      <c r="F18" s="15"/>
    </row>
    <row r="19" spans="1:6">
      <c r="A19" s="10">
        <v>33498</v>
      </c>
      <c r="B19" s="4"/>
      <c r="C19" s="5" t="s">
        <v>21</v>
      </c>
      <c r="D19" s="4"/>
      <c r="E19" s="52" t="s">
        <v>22</v>
      </c>
      <c r="F19" s="59" t="s">
        <v>223</v>
      </c>
    </row>
    <row r="20" spans="1:6">
      <c r="A20" s="10">
        <v>33499</v>
      </c>
      <c r="B20" s="4"/>
      <c r="C20" s="4" t="s">
        <v>23</v>
      </c>
      <c r="D20" s="4" t="s">
        <v>17</v>
      </c>
      <c r="E20" s="51"/>
      <c r="F20" s="60"/>
    </row>
    <row r="21" spans="1:6">
      <c r="A21" s="10">
        <v>33500</v>
      </c>
      <c r="B21" s="4"/>
      <c r="C21" s="4" t="s">
        <v>6</v>
      </c>
      <c r="D21" s="4" t="s">
        <v>18</v>
      </c>
      <c r="E21" s="51"/>
      <c r="F21" s="61"/>
    </row>
    <row r="22" spans="1:6">
      <c r="A22" s="10">
        <v>33501</v>
      </c>
      <c r="B22" s="4"/>
      <c r="C22" s="4" t="s">
        <v>13</v>
      </c>
      <c r="D22" s="4" t="s">
        <v>24</v>
      </c>
      <c r="E22" s="50" t="s">
        <v>25</v>
      </c>
      <c r="F22" s="62" t="s">
        <v>239</v>
      </c>
    </row>
    <row r="23" spans="1:6">
      <c r="A23" s="10">
        <v>33502</v>
      </c>
      <c r="B23" s="4"/>
      <c r="C23" s="4"/>
      <c r="D23" s="5" t="s">
        <v>26</v>
      </c>
      <c r="E23" s="51"/>
      <c r="F23" s="61"/>
    </row>
    <row r="24" spans="1:6">
      <c r="A24" s="10">
        <v>33503</v>
      </c>
      <c r="B24" s="4"/>
      <c r="C24" s="4"/>
      <c r="D24" s="4"/>
      <c r="E24" s="12"/>
      <c r="F24" s="15"/>
    </row>
    <row r="25" spans="1:6">
      <c r="A25" s="10">
        <v>33504</v>
      </c>
      <c r="B25" s="4"/>
      <c r="C25" s="5" t="s">
        <v>27</v>
      </c>
      <c r="D25" s="4"/>
      <c r="E25" s="52" t="s">
        <v>28</v>
      </c>
      <c r="F25" s="59" t="s">
        <v>225</v>
      </c>
    </row>
    <row r="26" spans="1:6">
      <c r="A26" s="10">
        <v>33505</v>
      </c>
      <c r="B26" s="4"/>
      <c r="C26" s="4" t="s">
        <v>29</v>
      </c>
      <c r="D26" s="5" t="s">
        <v>30</v>
      </c>
      <c r="E26" s="51"/>
      <c r="F26" s="60"/>
    </row>
    <row r="27" spans="1:6">
      <c r="A27" s="10">
        <v>33506</v>
      </c>
      <c r="B27" s="4"/>
      <c r="C27" s="4" t="s">
        <v>21</v>
      </c>
      <c r="D27" s="4" t="s">
        <v>6</v>
      </c>
      <c r="E27" s="51"/>
      <c r="F27" s="61"/>
    </row>
    <row r="28" spans="1:6">
      <c r="A28" s="10">
        <v>33507</v>
      </c>
      <c r="B28" s="4"/>
      <c r="C28" s="4" t="s">
        <v>31</v>
      </c>
      <c r="D28" s="4" t="s">
        <v>17</v>
      </c>
      <c r="E28" s="52" t="s">
        <v>32</v>
      </c>
      <c r="F28" s="59" t="s">
        <v>227</v>
      </c>
    </row>
    <row r="29" spans="1:6">
      <c r="A29" s="10">
        <v>33508</v>
      </c>
      <c r="B29" s="4"/>
      <c r="C29" s="4"/>
      <c r="D29" s="4" t="s">
        <v>18</v>
      </c>
      <c r="E29" s="51"/>
      <c r="F29" s="61"/>
    </row>
    <row r="30" spans="1:6">
      <c r="A30" s="10">
        <v>33509</v>
      </c>
      <c r="B30" s="4"/>
      <c r="C30" s="5" t="s">
        <v>33</v>
      </c>
      <c r="D30" s="4"/>
      <c r="E30" s="52" t="s">
        <v>34</v>
      </c>
      <c r="F30" s="59" t="s">
        <v>229</v>
      </c>
    </row>
    <row r="31" spans="1:6">
      <c r="A31" s="10">
        <v>33510</v>
      </c>
      <c r="B31" s="4"/>
      <c r="C31" s="4"/>
      <c r="D31" s="4"/>
      <c r="E31" s="52"/>
      <c r="F31" s="64"/>
    </row>
    <row r="32" spans="1:6">
      <c r="A32" s="10">
        <v>33511</v>
      </c>
      <c r="B32" s="4"/>
      <c r="C32" s="4" t="s">
        <v>35</v>
      </c>
      <c r="D32" s="4" t="s">
        <v>24</v>
      </c>
      <c r="E32" s="52"/>
      <c r="F32" s="64"/>
    </row>
    <row r="33" spans="1:6">
      <c r="A33" s="10">
        <v>33512</v>
      </c>
      <c r="B33" s="4"/>
      <c r="C33" s="4" t="s">
        <v>36</v>
      </c>
      <c r="D33" s="4" t="s">
        <v>11</v>
      </c>
      <c r="E33" s="52"/>
      <c r="F33" s="65"/>
    </row>
    <row r="34" spans="1:6" ht="17">
      <c r="A34" s="10">
        <v>33513</v>
      </c>
      <c r="B34" s="4"/>
      <c r="C34" s="5" t="s">
        <v>37</v>
      </c>
      <c r="D34" s="4"/>
      <c r="E34" s="13" t="s">
        <v>38</v>
      </c>
      <c r="F34" s="14" t="s">
        <v>241</v>
      </c>
    </row>
    <row r="35" spans="1:6">
      <c r="A35" s="10">
        <v>33514</v>
      </c>
      <c r="B35" s="4"/>
      <c r="C35" s="5" t="s">
        <v>39</v>
      </c>
      <c r="D35" s="4" t="s">
        <v>40</v>
      </c>
      <c r="E35" s="51" t="s">
        <v>41</v>
      </c>
      <c r="F35" s="62" t="s">
        <v>231</v>
      </c>
    </row>
    <row r="36" spans="1:6">
      <c r="A36" s="10">
        <v>33515</v>
      </c>
      <c r="B36" s="4"/>
      <c r="C36" s="5" t="s">
        <v>42</v>
      </c>
      <c r="D36" s="4" t="s">
        <v>43</v>
      </c>
      <c r="E36" s="51"/>
      <c r="F36" s="61"/>
    </row>
    <row r="37" spans="1:6" ht="17">
      <c r="A37" s="10">
        <v>33516</v>
      </c>
      <c r="B37" s="4"/>
      <c r="C37" s="4" t="s">
        <v>44</v>
      </c>
      <c r="D37" s="4"/>
      <c r="E37" s="13"/>
      <c r="F37" s="14" t="s">
        <v>233</v>
      </c>
    </row>
    <row r="38" spans="1:6">
      <c r="A38" s="10">
        <v>33517</v>
      </c>
      <c r="B38" s="4"/>
      <c r="C38" s="4"/>
      <c r="D38" s="4"/>
      <c r="E38" s="12"/>
      <c r="F38" s="15"/>
    </row>
    <row r="39" spans="1:6">
      <c r="A39" s="10">
        <v>33518</v>
      </c>
      <c r="B39" s="4"/>
      <c r="C39" s="4" t="s">
        <v>27</v>
      </c>
      <c r="D39" s="4"/>
      <c r="E39" s="51" t="s">
        <v>45</v>
      </c>
      <c r="F39" s="62" t="s">
        <v>235</v>
      </c>
    </row>
    <row r="40" spans="1:6">
      <c r="A40" s="10">
        <v>33519</v>
      </c>
      <c r="B40" s="4"/>
      <c r="C40" s="4" t="s">
        <v>29</v>
      </c>
      <c r="D40" s="5" t="s">
        <v>46</v>
      </c>
      <c r="E40" s="51"/>
      <c r="F40" s="60"/>
    </row>
    <row r="41" spans="1:6">
      <c r="A41" s="10">
        <v>33520</v>
      </c>
      <c r="B41" s="4"/>
      <c r="C41" s="4"/>
      <c r="D41" s="4" t="s">
        <v>6</v>
      </c>
      <c r="E41" s="51"/>
      <c r="F41" s="61"/>
    </row>
    <row r="42" spans="1:6">
      <c r="A42" s="10">
        <v>33521</v>
      </c>
      <c r="B42" s="4"/>
      <c r="C42" s="4" t="s">
        <v>47</v>
      </c>
      <c r="D42" s="4"/>
      <c r="E42" s="58"/>
      <c r="F42" s="62" t="s">
        <v>243</v>
      </c>
    </row>
    <row r="43" spans="1:6">
      <c r="A43" s="10">
        <v>33522</v>
      </c>
      <c r="B43" s="4"/>
      <c r="C43" s="4" t="s">
        <v>48</v>
      </c>
      <c r="D43" s="4"/>
      <c r="E43" s="57"/>
      <c r="F43" s="61"/>
    </row>
    <row r="44" spans="1:6">
      <c r="A44" s="10">
        <v>33523</v>
      </c>
      <c r="B44" s="4"/>
      <c r="C44" s="4" t="s">
        <v>49</v>
      </c>
      <c r="D44" s="4"/>
      <c r="E44" s="51" t="s">
        <v>50</v>
      </c>
      <c r="F44" s="62" t="s">
        <v>245</v>
      </c>
    </row>
    <row r="45" spans="1:6">
      <c r="A45" s="10">
        <v>33524</v>
      </c>
      <c r="B45" s="4"/>
      <c r="C45" s="4"/>
      <c r="D45" s="4"/>
      <c r="E45" s="51"/>
      <c r="F45" s="60"/>
    </row>
    <row r="46" spans="1:6">
      <c r="A46" s="10">
        <v>33525</v>
      </c>
      <c r="B46" s="4"/>
      <c r="C46" s="4" t="s">
        <v>51</v>
      </c>
      <c r="D46" s="4" t="s">
        <v>52</v>
      </c>
      <c r="E46" s="51"/>
      <c r="F46" s="60"/>
    </row>
    <row r="47" spans="1:6">
      <c r="A47" s="10">
        <v>33526</v>
      </c>
      <c r="B47" s="4"/>
      <c r="C47" s="4" t="s">
        <v>27</v>
      </c>
      <c r="D47" s="4" t="s">
        <v>6</v>
      </c>
      <c r="E47" s="51"/>
      <c r="F47" s="61"/>
    </row>
    <row r="48" spans="1:6">
      <c r="A48" s="10">
        <v>33527</v>
      </c>
      <c r="B48" s="4"/>
      <c r="C48" s="5" t="s">
        <v>29</v>
      </c>
      <c r="D48" s="4"/>
      <c r="E48" s="52" t="s">
        <v>53</v>
      </c>
      <c r="F48" s="59" t="s">
        <v>247</v>
      </c>
    </row>
    <row r="49" spans="1:6">
      <c r="A49" s="10">
        <v>33528</v>
      </c>
      <c r="B49" s="4"/>
      <c r="C49" s="5" t="s">
        <v>54</v>
      </c>
      <c r="D49" s="4"/>
      <c r="E49" s="53"/>
      <c r="F49" s="64"/>
    </row>
    <row r="50" spans="1:6">
      <c r="A50" s="10">
        <v>33529</v>
      </c>
      <c r="B50" s="4"/>
      <c r="C50" s="5" t="s">
        <v>55</v>
      </c>
      <c r="D50" s="4" t="s">
        <v>17</v>
      </c>
      <c r="E50" s="53"/>
      <c r="F50" s="64"/>
    </row>
    <row r="51" spans="1:6">
      <c r="A51" s="10">
        <v>33530</v>
      </c>
      <c r="B51" s="4"/>
      <c r="C51" s="4"/>
      <c r="D51" s="4" t="s">
        <v>56</v>
      </c>
      <c r="E51" s="53"/>
      <c r="F51" s="65"/>
    </row>
    <row r="52" spans="1:6">
      <c r="A52" s="10">
        <v>33531</v>
      </c>
      <c r="B52" s="4"/>
      <c r="C52" s="4"/>
      <c r="D52" s="4"/>
      <c r="E52" s="12"/>
      <c r="F52" s="15"/>
    </row>
    <row r="53" spans="1:6">
      <c r="A53" s="10">
        <v>33532</v>
      </c>
      <c r="B53" s="4"/>
      <c r="C53" s="4" t="s">
        <v>57</v>
      </c>
      <c r="D53" s="4"/>
      <c r="E53" s="52" t="s">
        <v>58</v>
      </c>
      <c r="F53" s="59" t="s">
        <v>249</v>
      </c>
    </row>
    <row r="54" spans="1:6">
      <c r="A54" s="10">
        <v>33533</v>
      </c>
      <c r="B54" s="4"/>
      <c r="C54" s="4" t="s">
        <v>13</v>
      </c>
      <c r="D54" s="4" t="s">
        <v>52</v>
      </c>
      <c r="E54" s="51"/>
      <c r="F54" s="60"/>
    </row>
    <row r="55" spans="1:6">
      <c r="A55" s="10">
        <v>33534</v>
      </c>
      <c r="B55" s="4"/>
      <c r="C55" s="4"/>
      <c r="D55" s="4" t="s">
        <v>6</v>
      </c>
      <c r="E55" s="51"/>
      <c r="F55" s="61"/>
    </row>
    <row r="56" spans="1:6">
      <c r="A56" s="10">
        <v>33535</v>
      </c>
      <c r="B56" s="4"/>
      <c r="C56" s="4" t="s">
        <v>59</v>
      </c>
      <c r="D56" s="4"/>
      <c r="E56" s="51" t="s">
        <v>60</v>
      </c>
      <c r="F56" s="62" t="s">
        <v>251</v>
      </c>
    </row>
    <row r="57" spans="1:6">
      <c r="A57" s="10">
        <v>33536</v>
      </c>
      <c r="B57" s="4"/>
      <c r="C57" s="4" t="s">
        <v>61</v>
      </c>
      <c r="D57" s="4" t="s">
        <v>52</v>
      </c>
      <c r="E57" s="51"/>
      <c r="F57" s="60"/>
    </row>
    <row r="58" spans="1:6">
      <c r="A58" s="10">
        <v>33537</v>
      </c>
      <c r="B58" s="4"/>
      <c r="C58" s="4"/>
      <c r="D58" s="4" t="s">
        <v>43</v>
      </c>
      <c r="E58" s="51"/>
      <c r="F58" s="61"/>
    </row>
    <row r="59" spans="1:6">
      <c r="A59" s="10">
        <v>33538</v>
      </c>
      <c r="B59" s="4"/>
      <c r="C59" s="4"/>
      <c r="D59" s="4"/>
      <c r="E59" s="12"/>
      <c r="F59" s="15"/>
    </row>
    <row r="60" spans="1:6">
      <c r="A60" s="10">
        <v>33539</v>
      </c>
      <c r="B60" s="4"/>
      <c r="C60" s="4" t="s">
        <v>62</v>
      </c>
      <c r="D60" s="4"/>
      <c r="E60" s="52" t="s">
        <v>63</v>
      </c>
      <c r="F60" s="59" t="s">
        <v>253</v>
      </c>
    </row>
    <row r="61" spans="1:6">
      <c r="A61" s="10">
        <v>33540</v>
      </c>
      <c r="B61" s="4"/>
      <c r="C61" s="4" t="s">
        <v>13</v>
      </c>
      <c r="D61" s="4" t="s">
        <v>64</v>
      </c>
      <c r="E61" s="51"/>
      <c r="F61" s="60"/>
    </row>
    <row r="62" spans="1:6">
      <c r="A62" s="10">
        <v>33541</v>
      </c>
      <c r="B62" s="4"/>
      <c r="C62" s="4" t="s">
        <v>65</v>
      </c>
      <c r="D62" s="4" t="s">
        <v>66</v>
      </c>
      <c r="E62" s="51"/>
      <c r="F62" s="61"/>
    </row>
    <row r="63" spans="1:6">
      <c r="A63" s="10">
        <v>33542</v>
      </c>
      <c r="B63" s="4"/>
      <c r="C63" s="4" t="s">
        <v>67</v>
      </c>
      <c r="D63" s="4" t="s">
        <v>17</v>
      </c>
      <c r="E63" s="52" t="s">
        <v>68</v>
      </c>
      <c r="F63" s="59" t="s">
        <v>255</v>
      </c>
    </row>
    <row r="64" spans="1:6">
      <c r="A64" s="10">
        <v>33543</v>
      </c>
      <c r="B64" s="4"/>
      <c r="C64" s="4" t="s">
        <v>69</v>
      </c>
      <c r="D64" s="4" t="s">
        <v>70</v>
      </c>
      <c r="E64" s="51"/>
      <c r="F64" s="61"/>
    </row>
    <row r="65" spans="1:6" ht="17">
      <c r="A65" s="10">
        <v>33544</v>
      </c>
      <c r="B65" s="4"/>
      <c r="C65" s="5" t="s">
        <v>71</v>
      </c>
      <c r="D65" s="4"/>
      <c r="E65" s="13" t="s">
        <v>72</v>
      </c>
      <c r="F65" s="14" t="s">
        <v>257</v>
      </c>
    </row>
    <row r="66" spans="1:6">
      <c r="A66" s="10">
        <v>33545</v>
      </c>
      <c r="B66" s="4"/>
      <c r="C66" s="4" t="s">
        <v>73</v>
      </c>
      <c r="D66" s="4"/>
      <c r="E66" s="52" t="s">
        <v>74</v>
      </c>
      <c r="F66" s="59" t="s">
        <v>259</v>
      </c>
    </row>
    <row r="67" spans="1:6">
      <c r="A67" s="10">
        <v>33546</v>
      </c>
      <c r="B67" s="4"/>
      <c r="C67" s="8" t="s">
        <v>75</v>
      </c>
      <c r="D67" s="4"/>
      <c r="E67" s="52"/>
      <c r="F67" s="64"/>
    </row>
    <row r="68" spans="1:6">
      <c r="A68" s="10">
        <v>33547</v>
      </c>
      <c r="B68" s="4"/>
      <c r="C68" s="4" t="s">
        <v>76</v>
      </c>
      <c r="D68" s="4" t="s">
        <v>24</v>
      </c>
      <c r="E68" s="52"/>
      <c r="F68" s="64"/>
    </row>
    <row r="69" spans="1:6">
      <c r="A69" s="10">
        <v>33548</v>
      </c>
      <c r="B69" s="4"/>
      <c r="C69" s="4" t="s">
        <v>77</v>
      </c>
      <c r="D69" s="4" t="s">
        <v>78</v>
      </c>
      <c r="E69" s="52"/>
      <c r="F69" s="65"/>
    </row>
    <row r="70" spans="1:6">
      <c r="A70" s="10">
        <v>33549</v>
      </c>
      <c r="B70" s="4"/>
      <c r="C70" s="8" t="s">
        <v>79</v>
      </c>
      <c r="D70" s="4" t="s">
        <v>17</v>
      </c>
      <c r="E70" s="52" t="s">
        <v>80</v>
      </c>
      <c r="F70" s="59" t="s">
        <v>261</v>
      </c>
    </row>
    <row r="71" spans="1:6">
      <c r="A71" s="10">
        <v>33550</v>
      </c>
      <c r="B71" s="4"/>
      <c r="C71" s="4"/>
      <c r="D71" s="4" t="s">
        <v>81</v>
      </c>
      <c r="E71" s="51"/>
      <c r="F71" s="61"/>
    </row>
    <row r="72" spans="1:6">
      <c r="A72" s="10">
        <v>33551</v>
      </c>
      <c r="B72" s="4"/>
      <c r="C72" s="4" t="s">
        <v>69</v>
      </c>
      <c r="D72" s="4"/>
      <c r="E72" s="51" t="s">
        <v>82</v>
      </c>
      <c r="F72" s="62" t="s">
        <v>263</v>
      </c>
    </row>
    <row r="73" spans="1:6">
      <c r="A73" s="10">
        <v>33552</v>
      </c>
      <c r="B73" s="4"/>
      <c r="C73" s="5" t="s">
        <v>83</v>
      </c>
      <c r="D73" s="4" t="s">
        <v>17</v>
      </c>
      <c r="E73" s="51"/>
      <c r="F73" s="60"/>
    </row>
    <row r="74" spans="1:6">
      <c r="A74" s="10">
        <v>33553</v>
      </c>
      <c r="B74" s="4"/>
      <c r="C74" s="4" t="s">
        <v>69</v>
      </c>
      <c r="D74" s="4" t="s">
        <v>84</v>
      </c>
      <c r="E74" s="51"/>
      <c r="F74" s="61"/>
    </row>
    <row r="75" spans="1:6" ht="17">
      <c r="A75" s="10">
        <v>33554</v>
      </c>
      <c r="B75" s="4"/>
      <c r="C75" s="5" t="s">
        <v>85</v>
      </c>
      <c r="D75" s="4"/>
      <c r="E75" s="13" t="s">
        <v>86</v>
      </c>
      <c r="F75" s="14" t="s">
        <v>265</v>
      </c>
    </row>
    <row r="76" spans="1:6">
      <c r="A76" s="10">
        <v>33555</v>
      </c>
      <c r="B76" s="4"/>
      <c r="C76" s="5" t="s">
        <v>87</v>
      </c>
      <c r="D76" s="8" t="s">
        <v>88</v>
      </c>
      <c r="E76" s="52" t="s">
        <v>89</v>
      </c>
      <c r="F76" s="59" t="s">
        <v>267</v>
      </c>
    </row>
    <row r="77" spans="1:6">
      <c r="A77" s="10">
        <v>33556</v>
      </c>
      <c r="B77" s="4"/>
      <c r="C77" s="4"/>
      <c r="D77" s="8" t="s">
        <v>90</v>
      </c>
      <c r="E77" s="51"/>
      <c r="F77" s="61"/>
    </row>
    <row r="78" spans="1:6">
      <c r="A78" s="10">
        <v>33557</v>
      </c>
      <c r="B78" s="4"/>
      <c r="C78" s="4" t="s">
        <v>91</v>
      </c>
      <c r="D78" s="4"/>
      <c r="E78" s="51" t="s">
        <v>92</v>
      </c>
      <c r="F78" s="62" t="s">
        <v>269</v>
      </c>
    </row>
    <row r="79" spans="1:6">
      <c r="A79" s="10">
        <v>33558</v>
      </c>
      <c r="B79" s="4"/>
      <c r="C79" s="4" t="s">
        <v>29</v>
      </c>
      <c r="D79" s="4" t="s">
        <v>93</v>
      </c>
      <c r="E79" s="51"/>
      <c r="F79" s="60"/>
    </row>
    <row r="80" spans="1:6">
      <c r="A80" s="10">
        <v>33559</v>
      </c>
      <c r="B80" s="4"/>
      <c r="C80" s="4"/>
      <c r="D80" s="4" t="s">
        <v>94</v>
      </c>
      <c r="E80" s="51"/>
      <c r="F80" s="61"/>
    </row>
    <row r="81" spans="1:6" ht="17">
      <c r="A81" s="10">
        <v>33560</v>
      </c>
      <c r="B81" s="4"/>
      <c r="C81" s="4" t="s">
        <v>95</v>
      </c>
      <c r="D81" s="4"/>
      <c r="E81" s="13" t="s">
        <v>96</v>
      </c>
      <c r="F81" s="14" t="s">
        <v>271</v>
      </c>
    </row>
    <row r="82" spans="1:6">
      <c r="A82" s="10">
        <v>33561</v>
      </c>
      <c r="B82" s="4"/>
      <c r="C82" s="4"/>
      <c r="D82" s="4"/>
      <c r="E82" s="12"/>
      <c r="F82" s="15"/>
    </row>
    <row r="83" spans="1:6">
      <c r="A83" s="10">
        <v>33562</v>
      </c>
      <c r="B83" s="4"/>
      <c r="C83" s="9" t="s">
        <v>97</v>
      </c>
      <c r="D83" s="4"/>
      <c r="E83" s="52" t="s">
        <v>98</v>
      </c>
      <c r="F83" s="59" t="s">
        <v>273</v>
      </c>
    </row>
    <row r="84" spans="1:6">
      <c r="A84" s="10">
        <v>33563</v>
      </c>
      <c r="B84" s="4"/>
      <c r="C84" s="9" t="s">
        <v>99</v>
      </c>
      <c r="D84" s="4" t="s">
        <v>17</v>
      </c>
      <c r="E84" s="51"/>
      <c r="F84" s="60"/>
    </row>
    <row r="85" spans="1:6">
      <c r="A85" s="10">
        <v>33564</v>
      </c>
      <c r="B85" s="4"/>
      <c r="C85" s="4"/>
      <c r="D85" s="4" t="s">
        <v>11</v>
      </c>
      <c r="E85" s="51"/>
      <c r="F85" s="61"/>
    </row>
    <row r="86" spans="1:6">
      <c r="A86" s="10">
        <v>33565</v>
      </c>
      <c r="B86" s="4"/>
      <c r="C86" s="4" t="s">
        <v>100</v>
      </c>
      <c r="D86" s="4"/>
      <c r="E86" s="52" t="s">
        <v>101</v>
      </c>
      <c r="F86" s="59" t="s">
        <v>279</v>
      </c>
    </row>
    <row r="87" spans="1:6">
      <c r="A87" s="10">
        <v>33566</v>
      </c>
      <c r="B87" s="4"/>
      <c r="C87" s="4" t="s">
        <v>102</v>
      </c>
      <c r="D87" s="4" t="s">
        <v>103</v>
      </c>
      <c r="E87" s="51"/>
      <c r="F87" s="60"/>
    </row>
    <row r="88" spans="1:6">
      <c r="A88" s="10">
        <v>33567</v>
      </c>
      <c r="B88" s="4"/>
      <c r="C88" s="4"/>
      <c r="D88" s="4" t="s">
        <v>104</v>
      </c>
      <c r="E88" s="51"/>
      <c r="F88" s="61"/>
    </row>
    <row r="89" spans="1:6">
      <c r="A89" s="10">
        <v>33568</v>
      </c>
      <c r="B89" s="4"/>
      <c r="C89" s="9" t="s">
        <v>105</v>
      </c>
      <c r="D89" s="4"/>
      <c r="E89" s="54" t="s">
        <v>106</v>
      </c>
      <c r="F89" s="59" t="s">
        <v>275</v>
      </c>
    </row>
    <row r="90" spans="1:6">
      <c r="A90" s="10">
        <v>33569</v>
      </c>
      <c r="B90" s="4"/>
      <c r="C90" s="8" t="s">
        <v>107</v>
      </c>
      <c r="D90" s="4" t="s">
        <v>24</v>
      </c>
      <c r="E90" s="51"/>
      <c r="F90" s="60"/>
    </row>
    <row r="91" spans="1:6">
      <c r="A91" s="10">
        <v>33570</v>
      </c>
      <c r="B91" s="4"/>
      <c r="C91" s="4" t="s">
        <v>108</v>
      </c>
      <c r="D91" s="4" t="s">
        <v>109</v>
      </c>
      <c r="E91" s="51"/>
      <c r="F91" s="61"/>
    </row>
    <row r="92" spans="1:6">
      <c r="A92" s="10">
        <v>33571</v>
      </c>
      <c r="B92" s="4"/>
      <c r="C92" s="4" t="s">
        <v>48</v>
      </c>
      <c r="D92" s="4" t="s">
        <v>103</v>
      </c>
      <c r="E92" s="52" t="s">
        <v>110</v>
      </c>
      <c r="F92" s="59" t="s">
        <v>277</v>
      </c>
    </row>
    <row r="93" spans="1:6">
      <c r="A93" s="10">
        <v>33572</v>
      </c>
      <c r="B93" s="4"/>
      <c r="C93" s="4"/>
      <c r="D93" s="4" t="s">
        <v>111</v>
      </c>
      <c r="E93" s="51"/>
      <c r="F93" s="61"/>
    </row>
    <row r="94" spans="1:6">
      <c r="A94" s="10">
        <v>33573</v>
      </c>
      <c r="B94" s="4"/>
      <c r="C94" s="4"/>
      <c r="D94" s="4"/>
      <c r="E94" s="12"/>
      <c r="F94" s="15"/>
    </row>
    <row r="95" spans="1:6">
      <c r="A95" s="10">
        <v>33574</v>
      </c>
      <c r="B95" s="4"/>
      <c r="C95" s="8" t="s">
        <v>112</v>
      </c>
      <c r="D95" s="8"/>
      <c r="E95" s="52" t="s">
        <v>113</v>
      </c>
      <c r="F95" s="59" t="s">
        <v>281</v>
      </c>
    </row>
    <row r="96" spans="1:6">
      <c r="A96" s="10">
        <v>33575</v>
      </c>
      <c r="B96" s="4"/>
      <c r="C96" s="8" t="s">
        <v>114</v>
      </c>
      <c r="D96" s="8" t="s">
        <v>115</v>
      </c>
      <c r="E96" s="51"/>
      <c r="F96" s="64"/>
    </row>
    <row r="97" spans="1:6">
      <c r="A97" s="10">
        <v>33576</v>
      </c>
      <c r="B97" s="4"/>
      <c r="C97" s="8"/>
      <c r="D97" s="8" t="s">
        <v>116</v>
      </c>
      <c r="E97" s="51"/>
      <c r="F97" s="64"/>
    </row>
    <row r="98" spans="1:6">
      <c r="A98" s="10">
        <v>33577</v>
      </c>
      <c r="B98" s="4"/>
      <c r="C98" s="8"/>
      <c r="D98" s="8" t="s">
        <v>117</v>
      </c>
      <c r="E98" s="51"/>
      <c r="F98" s="60" t="s">
        <v>283</v>
      </c>
    </row>
    <row r="99" spans="1:6">
      <c r="A99" s="10">
        <v>33578</v>
      </c>
      <c r="B99" s="4"/>
      <c r="C99" s="8"/>
      <c r="D99" s="8" t="s">
        <v>118</v>
      </c>
      <c r="E99" s="51"/>
      <c r="F99" s="61"/>
    </row>
    <row r="100" spans="1:6">
      <c r="A100" s="10">
        <v>33579</v>
      </c>
      <c r="B100" s="4"/>
      <c r="C100" s="4" t="s">
        <v>119</v>
      </c>
      <c r="D100" s="4"/>
      <c r="E100" s="52" t="s">
        <v>120</v>
      </c>
      <c r="F100" s="59" t="s">
        <v>285</v>
      </c>
    </row>
    <row r="101" spans="1:6">
      <c r="A101" s="10">
        <v>33580</v>
      </c>
      <c r="B101" s="4"/>
      <c r="C101" s="4" t="s">
        <v>121</v>
      </c>
      <c r="D101" s="4" t="s">
        <v>122</v>
      </c>
      <c r="E101" s="51"/>
      <c r="F101" s="60"/>
    </row>
    <row r="102" spans="1:6">
      <c r="A102" s="10">
        <v>33581</v>
      </c>
      <c r="B102" s="4"/>
      <c r="C102" s="4" t="s">
        <v>123</v>
      </c>
      <c r="D102" s="4" t="s">
        <v>124</v>
      </c>
      <c r="E102" s="51"/>
      <c r="F102" s="61"/>
    </row>
    <row r="103" spans="1:6">
      <c r="A103" s="10">
        <v>33582</v>
      </c>
      <c r="B103" s="4"/>
      <c r="C103" s="4" t="s">
        <v>125</v>
      </c>
      <c r="D103" s="5" t="s">
        <v>126</v>
      </c>
      <c r="E103" s="52" t="s">
        <v>127</v>
      </c>
      <c r="F103" s="59" t="s">
        <v>287</v>
      </c>
    </row>
    <row r="104" spans="1:6">
      <c r="A104" s="10">
        <v>33583</v>
      </c>
      <c r="B104" s="4"/>
      <c r="C104" s="4" t="s">
        <v>128</v>
      </c>
      <c r="D104" s="4" t="s">
        <v>6</v>
      </c>
      <c r="E104" s="51"/>
      <c r="F104" s="61"/>
    </row>
    <row r="105" spans="1:6">
      <c r="A105" s="10">
        <v>33584</v>
      </c>
      <c r="B105" s="4"/>
      <c r="C105" s="4" t="s">
        <v>129</v>
      </c>
      <c r="D105" s="4" t="s">
        <v>24</v>
      </c>
      <c r="E105" s="52" t="s">
        <v>130</v>
      </c>
      <c r="F105" s="59" t="s">
        <v>289</v>
      </c>
    </row>
    <row r="106" spans="1:6">
      <c r="A106" s="10">
        <v>33585</v>
      </c>
      <c r="B106" s="4"/>
      <c r="C106" s="4"/>
      <c r="D106" s="4" t="s">
        <v>131</v>
      </c>
      <c r="E106" s="51"/>
      <c r="F106" s="61"/>
    </row>
    <row r="107" spans="1:6">
      <c r="A107" s="10">
        <v>33586</v>
      </c>
      <c r="B107" s="4"/>
      <c r="C107" s="4" t="s">
        <v>132</v>
      </c>
      <c r="D107" s="4"/>
      <c r="E107" s="53" t="s">
        <v>133</v>
      </c>
      <c r="F107" s="59" t="s">
        <v>291</v>
      </c>
    </row>
    <row r="108" spans="1:6">
      <c r="A108" s="10">
        <v>33587</v>
      </c>
      <c r="B108" s="4"/>
      <c r="C108" s="4"/>
      <c r="D108" s="4"/>
      <c r="E108" s="51"/>
      <c r="F108" s="60"/>
    </row>
    <row r="109" spans="1:6">
      <c r="A109" s="10">
        <v>33588</v>
      </c>
      <c r="B109" s="4"/>
      <c r="C109" s="5" t="s">
        <v>134</v>
      </c>
      <c r="D109" s="4" t="s">
        <v>135</v>
      </c>
      <c r="E109" s="51"/>
      <c r="F109" s="60"/>
    </row>
    <row r="110" spans="1:6">
      <c r="A110" s="10">
        <v>33589</v>
      </c>
      <c r="B110" s="4"/>
      <c r="C110" s="5" t="s">
        <v>136</v>
      </c>
      <c r="D110" s="4" t="s">
        <v>104</v>
      </c>
      <c r="E110" s="51"/>
      <c r="F110" s="61"/>
    </row>
    <row r="111" spans="1:6">
      <c r="A111" s="10">
        <v>33590</v>
      </c>
      <c r="B111" s="4"/>
      <c r="C111" s="4" t="s">
        <v>137</v>
      </c>
      <c r="D111" s="4" t="s">
        <v>138</v>
      </c>
      <c r="E111" s="50" t="s">
        <v>139</v>
      </c>
      <c r="F111" s="62" t="s">
        <v>293</v>
      </c>
    </row>
    <row r="112" spans="1:6">
      <c r="A112" s="10">
        <v>33591</v>
      </c>
      <c r="B112" s="4"/>
      <c r="C112" s="4" t="s">
        <v>140</v>
      </c>
      <c r="D112" s="4" t="s">
        <v>11</v>
      </c>
      <c r="E112" s="51"/>
      <c r="F112" s="61"/>
    </row>
    <row r="113" spans="1:6">
      <c r="A113" s="10">
        <v>33592</v>
      </c>
      <c r="B113" s="4"/>
      <c r="C113" s="4" t="s">
        <v>141</v>
      </c>
      <c r="D113" s="4" t="s">
        <v>17</v>
      </c>
      <c r="E113" s="52" t="s">
        <v>142</v>
      </c>
      <c r="F113" s="59" t="s">
        <v>295</v>
      </c>
    </row>
    <row r="114" spans="1:6">
      <c r="A114" s="10">
        <v>33593</v>
      </c>
      <c r="B114" s="4"/>
      <c r="C114" s="4" t="s">
        <v>143</v>
      </c>
      <c r="D114" s="4" t="s">
        <v>144</v>
      </c>
      <c r="E114" s="51"/>
      <c r="F114" s="61"/>
    </row>
    <row r="115" spans="1:6">
      <c r="A115" s="10">
        <v>33594</v>
      </c>
      <c r="B115" s="4"/>
      <c r="C115" s="4"/>
      <c r="D115" s="4"/>
      <c r="E115" s="50" t="s">
        <v>145</v>
      </c>
      <c r="F115" s="62" t="s">
        <v>297</v>
      </c>
    </row>
    <row r="116" spans="1:6">
      <c r="A116" s="10">
        <v>33595</v>
      </c>
      <c r="B116" s="4"/>
      <c r="C116" s="4" t="s">
        <v>13</v>
      </c>
      <c r="D116" s="4" t="s">
        <v>17</v>
      </c>
      <c r="E116" s="51"/>
      <c r="F116" s="60"/>
    </row>
    <row r="117" spans="1:6">
      <c r="A117" s="10">
        <v>33596</v>
      </c>
      <c r="B117" s="4"/>
      <c r="C117" s="4"/>
      <c r="D117" s="4" t="s">
        <v>146</v>
      </c>
      <c r="E117" s="51"/>
      <c r="F117" s="61"/>
    </row>
    <row r="118" spans="1:6">
      <c r="A118" s="10">
        <v>33597</v>
      </c>
      <c r="B118" s="4"/>
      <c r="C118" s="4" t="s">
        <v>147</v>
      </c>
      <c r="D118" s="4"/>
      <c r="E118" s="51" t="s">
        <v>148</v>
      </c>
      <c r="F118" s="62" t="s">
        <v>299</v>
      </c>
    </row>
    <row r="119" spans="1:6">
      <c r="A119" s="10">
        <v>33598</v>
      </c>
      <c r="B119" s="4"/>
      <c r="C119" s="4" t="s">
        <v>149</v>
      </c>
      <c r="D119" s="4" t="s">
        <v>17</v>
      </c>
      <c r="E119" s="51"/>
      <c r="F119" s="60"/>
    </row>
    <row r="120" spans="1:6">
      <c r="A120" s="10">
        <v>33599</v>
      </c>
      <c r="B120" s="4" t="s">
        <v>150</v>
      </c>
      <c r="C120" s="4"/>
      <c r="D120" s="5" t="s">
        <v>151</v>
      </c>
      <c r="E120" s="51"/>
      <c r="F120" s="61"/>
    </row>
    <row r="121" spans="1:6">
      <c r="A121" s="10">
        <v>33600</v>
      </c>
      <c r="B121" s="4"/>
      <c r="C121" s="4"/>
      <c r="D121" s="4"/>
      <c r="E121" s="12"/>
      <c r="F121" s="15"/>
    </row>
    <row r="122" spans="1:6">
      <c r="A122" s="10">
        <v>33601</v>
      </c>
      <c r="B122" s="4"/>
      <c r="C122" s="4"/>
      <c r="D122" s="4"/>
      <c r="E122" s="12"/>
      <c r="F122" s="15"/>
    </row>
    <row r="123" spans="1:6">
      <c r="A123" s="10">
        <v>33602</v>
      </c>
      <c r="B123" s="4"/>
      <c r="C123" s="4"/>
      <c r="D123" s="4"/>
      <c r="E123" s="12"/>
      <c r="F123" s="15"/>
    </row>
    <row r="124" spans="1:6">
      <c r="A124" s="10">
        <v>33603</v>
      </c>
      <c r="B124" s="4"/>
      <c r="C124" s="4"/>
      <c r="D124" s="4"/>
      <c r="E124" s="12"/>
      <c r="F124" s="15"/>
    </row>
    <row r="125" spans="1:6">
      <c r="A125" s="10">
        <v>33604</v>
      </c>
      <c r="B125" s="4"/>
      <c r="C125" s="4"/>
      <c r="D125" s="4"/>
      <c r="E125" s="12"/>
      <c r="F125" s="15"/>
    </row>
    <row r="126" spans="1:6">
      <c r="A126" s="10">
        <v>33605</v>
      </c>
      <c r="B126" s="4"/>
      <c r="C126" s="4"/>
      <c r="D126" s="4"/>
      <c r="E126" s="12"/>
      <c r="F126" s="15"/>
    </row>
    <row r="127" spans="1:6">
      <c r="A127" s="10">
        <v>33606</v>
      </c>
      <c r="B127" s="4"/>
      <c r="C127" s="4"/>
      <c r="D127" s="4"/>
      <c r="E127" s="12"/>
      <c r="F127" s="15"/>
    </row>
    <row r="128" spans="1:6">
      <c r="A128" s="10">
        <v>33607</v>
      </c>
      <c r="B128" s="4"/>
      <c r="C128" s="5" t="s">
        <v>152</v>
      </c>
      <c r="D128" s="4"/>
      <c r="E128" s="52" t="s">
        <v>153</v>
      </c>
      <c r="F128" s="59" t="s">
        <v>301</v>
      </c>
    </row>
    <row r="129" spans="1:6">
      <c r="A129" s="10">
        <v>33608</v>
      </c>
      <c r="B129" s="4"/>
      <c r="C129" s="4" t="s">
        <v>44</v>
      </c>
      <c r="D129" s="4"/>
      <c r="E129" s="51"/>
      <c r="F129" s="61"/>
    </row>
    <row r="130" spans="1:6">
      <c r="A130" s="10">
        <v>33609</v>
      </c>
      <c r="B130" s="4" t="s">
        <v>154</v>
      </c>
      <c r="C130" s="4"/>
      <c r="D130" s="4"/>
      <c r="E130" s="12"/>
      <c r="F130" s="15"/>
    </row>
    <row r="131" spans="1:6">
      <c r="A131" s="10">
        <v>33610</v>
      </c>
      <c r="B131" s="4"/>
      <c r="C131" s="4" t="s">
        <v>155</v>
      </c>
      <c r="D131" s="4"/>
      <c r="E131" s="52" t="s">
        <v>156</v>
      </c>
      <c r="F131" s="59" t="s">
        <v>303</v>
      </c>
    </row>
    <row r="132" spans="1:6">
      <c r="A132" s="10">
        <v>33611</v>
      </c>
      <c r="B132" s="4"/>
      <c r="C132" s="4" t="s">
        <v>29</v>
      </c>
      <c r="D132" s="4" t="s">
        <v>157</v>
      </c>
      <c r="E132" s="51"/>
      <c r="F132" s="60"/>
    </row>
    <row r="133" spans="1:6">
      <c r="A133" s="10">
        <v>33612</v>
      </c>
      <c r="B133" s="4"/>
      <c r="C133" s="4" t="s">
        <v>158</v>
      </c>
      <c r="D133" s="4" t="s">
        <v>159</v>
      </c>
      <c r="E133" s="51"/>
      <c r="F133" s="61"/>
    </row>
    <row r="134" spans="1:6" ht="17">
      <c r="A134" s="10">
        <v>33613</v>
      </c>
      <c r="B134" s="4"/>
      <c r="C134" s="4" t="s">
        <v>160</v>
      </c>
      <c r="D134" s="4"/>
      <c r="E134" s="13" t="s">
        <v>161</v>
      </c>
      <c r="F134" s="14" t="s">
        <v>305</v>
      </c>
    </row>
    <row r="135" spans="1:6">
      <c r="A135" s="10">
        <v>33614</v>
      </c>
      <c r="B135" s="4"/>
      <c r="C135" s="4"/>
      <c r="D135" s="4"/>
      <c r="E135" s="12"/>
      <c r="F135" s="15"/>
    </row>
    <row r="136" spans="1:6">
      <c r="A136" s="10">
        <v>33615</v>
      </c>
      <c r="B136" s="4"/>
      <c r="C136" s="4" t="s">
        <v>162</v>
      </c>
      <c r="D136" s="4"/>
      <c r="E136" s="52" t="s">
        <v>163</v>
      </c>
      <c r="F136" s="59" t="s">
        <v>309</v>
      </c>
    </row>
    <row r="137" spans="1:6">
      <c r="A137" s="10">
        <v>33616</v>
      </c>
      <c r="B137" s="4"/>
      <c r="C137" s="4" t="s">
        <v>164</v>
      </c>
      <c r="D137" s="4" t="s">
        <v>17</v>
      </c>
      <c r="E137" s="51"/>
      <c r="F137" s="60"/>
    </row>
    <row r="138" spans="1:6">
      <c r="A138" s="10">
        <v>33617</v>
      </c>
      <c r="B138" s="4"/>
      <c r="C138" s="4"/>
      <c r="D138" s="4" t="s">
        <v>165</v>
      </c>
      <c r="E138" s="51"/>
      <c r="F138" s="61"/>
    </row>
    <row r="139" spans="1:6">
      <c r="A139" s="10">
        <v>33618</v>
      </c>
      <c r="B139" s="4"/>
      <c r="C139" s="4"/>
      <c r="D139" s="4"/>
      <c r="E139" s="12"/>
      <c r="F139" s="15"/>
    </row>
    <row r="140" spans="1:6">
      <c r="A140" s="10">
        <v>33619</v>
      </c>
      <c r="B140" s="4" t="s">
        <v>150</v>
      </c>
      <c r="C140" s="4"/>
      <c r="D140" s="4"/>
      <c r="E140" s="12"/>
      <c r="F140" s="15"/>
    </row>
    <row r="141" spans="1:6">
      <c r="A141" s="10">
        <v>33620</v>
      </c>
      <c r="B141" s="4" t="s">
        <v>150</v>
      </c>
      <c r="C141" s="4" t="s">
        <v>140</v>
      </c>
      <c r="D141" s="4"/>
      <c r="E141" s="51" t="s">
        <v>166</v>
      </c>
      <c r="F141" s="62" t="s">
        <v>307</v>
      </c>
    </row>
    <row r="142" spans="1:6">
      <c r="A142" s="10">
        <v>33621</v>
      </c>
      <c r="B142" s="4"/>
      <c r="C142" s="4" t="s">
        <v>167</v>
      </c>
      <c r="D142" s="4"/>
      <c r="E142" s="51"/>
      <c r="F142" s="60"/>
    </row>
    <row r="143" spans="1:6">
      <c r="A143" s="10">
        <v>33622</v>
      </c>
      <c r="B143" s="4"/>
      <c r="C143" s="4"/>
      <c r="D143" s="5" t="s">
        <v>168</v>
      </c>
      <c r="E143" s="51"/>
      <c r="F143" s="60"/>
    </row>
    <row r="144" spans="1:6">
      <c r="A144" s="10">
        <v>33623</v>
      </c>
      <c r="B144" s="4"/>
      <c r="C144" s="4" t="s">
        <v>169</v>
      </c>
      <c r="D144" s="4" t="s">
        <v>43</v>
      </c>
      <c r="E144" s="51"/>
      <c r="F144" s="61"/>
    </row>
    <row r="145" spans="1:6">
      <c r="A145" s="10">
        <v>33624</v>
      </c>
      <c r="B145" s="4"/>
      <c r="C145" s="4" t="s">
        <v>170</v>
      </c>
      <c r="D145" s="4" t="s">
        <v>171</v>
      </c>
      <c r="E145" s="51" t="s">
        <v>172</v>
      </c>
      <c r="F145" s="62" t="s">
        <v>311</v>
      </c>
    </row>
    <row r="146" spans="1:6">
      <c r="A146" s="10">
        <v>33625</v>
      </c>
      <c r="B146" s="4" t="s">
        <v>150</v>
      </c>
      <c r="C146" s="4"/>
      <c r="D146" s="4" t="s">
        <v>6</v>
      </c>
      <c r="E146" s="51"/>
      <c r="F146" s="61"/>
    </row>
    <row r="147" spans="1:6">
      <c r="A147" s="10">
        <v>33626</v>
      </c>
      <c r="B147" s="4" t="s">
        <v>150</v>
      </c>
      <c r="C147" s="4" t="s">
        <v>173</v>
      </c>
      <c r="D147" s="4"/>
      <c r="E147" s="51" t="s">
        <v>174</v>
      </c>
      <c r="F147" s="62" t="s">
        <v>313</v>
      </c>
    </row>
    <row r="148" spans="1:6">
      <c r="A148" s="10">
        <v>33627</v>
      </c>
      <c r="B148" s="4"/>
      <c r="C148" s="4" t="s">
        <v>175</v>
      </c>
      <c r="D148" s="4" t="s">
        <v>173</v>
      </c>
      <c r="E148" s="51"/>
      <c r="F148" s="61"/>
    </row>
    <row r="149" spans="1:6" ht="17">
      <c r="A149" s="10">
        <v>33628</v>
      </c>
      <c r="B149" s="4"/>
      <c r="C149" s="4"/>
      <c r="D149" s="4" t="s">
        <v>176</v>
      </c>
      <c r="E149" s="13" t="s">
        <v>177</v>
      </c>
      <c r="F149" s="14" t="s">
        <v>315</v>
      </c>
    </row>
    <row r="150" spans="1:6">
      <c r="A150" s="10">
        <v>33629</v>
      </c>
      <c r="B150" s="4"/>
      <c r="C150" s="4"/>
      <c r="D150" s="4"/>
      <c r="E150" s="12"/>
      <c r="F150" s="15"/>
    </row>
    <row r="151" spans="1:6">
      <c r="A151" s="10">
        <v>33630</v>
      </c>
      <c r="B151" s="4" t="s">
        <v>150</v>
      </c>
      <c r="C151" s="4" t="s">
        <v>147</v>
      </c>
      <c r="D151" s="4"/>
      <c r="E151" s="51" t="s">
        <v>178</v>
      </c>
      <c r="F151" s="62" t="s">
        <v>317</v>
      </c>
    </row>
    <row r="152" spans="1:6">
      <c r="A152" s="10">
        <v>33631</v>
      </c>
      <c r="B152" s="4"/>
      <c r="C152" s="4" t="s">
        <v>179</v>
      </c>
      <c r="D152" s="4" t="s">
        <v>17</v>
      </c>
      <c r="E152" s="51"/>
      <c r="F152" s="60"/>
    </row>
    <row r="153" spans="1:6">
      <c r="A153" s="10">
        <v>33632</v>
      </c>
      <c r="B153" s="4" t="s">
        <v>150</v>
      </c>
      <c r="C153" s="4"/>
      <c r="D153" s="5" t="s">
        <v>180</v>
      </c>
      <c r="E153" s="51"/>
      <c r="F153" s="61"/>
    </row>
    <row r="154" spans="1:6">
      <c r="A154" s="10">
        <v>33633</v>
      </c>
      <c r="B154" s="4" t="s">
        <v>150</v>
      </c>
      <c r="C154" s="4" t="s">
        <v>147</v>
      </c>
      <c r="D154" s="4"/>
      <c r="E154" s="51" t="s">
        <v>181</v>
      </c>
      <c r="F154" s="62" t="s">
        <v>319</v>
      </c>
    </row>
    <row r="155" spans="1:6">
      <c r="A155" s="10">
        <v>33634</v>
      </c>
      <c r="B155" s="4"/>
      <c r="C155" s="4" t="s">
        <v>67</v>
      </c>
      <c r="D155" s="4" t="s">
        <v>17</v>
      </c>
      <c r="E155" s="51"/>
      <c r="F155" s="60"/>
    </row>
    <row r="156" spans="1:6">
      <c r="A156" s="10">
        <v>33635</v>
      </c>
      <c r="B156" s="4"/>
      <c r="C156" s="4"/>
      <c r="D156" s="4" t="s">
        <v>151</v>
      </c>
      <c r="E156" s="51"/>
      <c r="F156" s="61"/>
    </row>
    <row r="157" spans="1:6">
      <c r="A157" s="10">
        <v>33636</v>
      </c>
      <c r="B157" s="4"/>
      <c r="C157" s="4"/>
      <c r="D157" s="4"/>
      <c r="E157" s="12"/>
      <c r="F157" s="15"/>
    </row>
    <row r="158" spans="1:6">
      <c r="A158" s="10">
        <v>33637</v>
      </c>
      <c r="B158" s="4"/>
      <c r="C158" s="5" t="s">
        <v>182</v>
      </c>
      <c r="D158" s="4"/>
      <c r="E158" s="63" t="s">
        <v>183</v>
      </c>
      <c r="F158" s="59" t="s">
        <v>321</v>
      </c>
    </row>
    <row r="159" spans="1:6">
      <c r="A159" s="10">
        <v>33638</v>
      </c>
      <c r="B159" s="4"/>
      <c r="C159" s="4" t="s">
        <v>184</v>
      </c>
      <c r="D159" s="4"/>
      <c r="E159" s="51"/>
      <c r="F159" s="60"/>
    </row>
    <row r="160" spans="1:6">
      <c r="A160" s="10">
        <v>33639</v>
      </c>
      <c r="B160" s="4"/>
      <c r="C160" s="4"/>
      <c r="D160" s="4"/>
      <c r="E160" s="51"/>
      <c r="F160" s="61"/>
    </row>
    <row r="161" spans="1:6">
      <c r="A161" s="10">
        <v>33640</v>
      </c>
      <c r="B161" s="4"/>
      <c r="C161" s="4" t="s">
        <v>185</v>
      </c>
      <c r="D161" s="4"/>
      <c r="E161" s="52" t="s">
        <v>186</v>
      </c>
      <c r="F161" s="59" t="s">
        <v>323</v>
      </c>
    </row>
    <row r="162" spans="1:6">
      <c r="A162" s="10">
        <v>33641</v>
      </c>
      <c r="B162" s="4"/>
      <c r="C162" s="4" t="s">
        <v>187</v>
      </c>
      <c r="D162" s="4" t="s">
        <v>188</v>
      </c>
      <c r="E162" s="51"/>
      <c r="F162" s="60"/>
    </row>
    <row r="163" spans="1:6">
      <c r="A163" s="10">
        <v>33642</v>
      </c>
      <c r="B163" s="4" t="s">
        <v>189</v>
      </c>
      <c r="C163" s="4"/>
      <c r="D163" s="4" t="s">
        <v>6</v>
      </c>
      <c r="E163" s="51"/>
      <c r="F163" s="61"/>
    </row>
    <row r="164" spans="1:6">
      <c r="A164" s="10">
        <v>33643</v>
      </c>
      <c r="B164" s="4"/>
      <c r="C164" s="4"/>
      <c r="D164" s="4"/>
      <c r="E164" s="12"/>
      <c r="F164" s="15"/>
    </row>
    <row r="165" spans="1:6">
      <c r="A165" s="10">
        <v>33644</v>
      </c>
      <c r="B165" s="4" t="s">
        <v>150</v>
      </c>
      <c r="C165" s="4"/>
      <c r="D165" s="4"/>
      <c r="E165" s="12"/>
      <c r="F165" s="15"/>
    </row>
    <row r="166" spans="1:6">
      <c r="A166" s="10">
        <v>33645</v>
      </c>
      <c r="B166" s="4"/>
      <c r="C166" s="4"/>
      <c r="D166" s="4"/>
      <c r="E166" s="12"/>
      <c r="F166" s="15"/>
    </row>
    <row r="167" spans="1:6">
      <c r="A167" s="10">
        <v>33646</v>
      </c>
      <c r="B167" s="4"/>
      <c r="C167" s="4" t="s">
        <v>190</v>
      </c>
      <c r="D167" s="4"/>
      <c r="E167" s="50" t="s">
        <v>191</v>
      </c>
      <c r="F167" s="62" t="s">
        <v>325</v>
      </c>
    </row>
    <row r="168" spans="1:6">
      <c r="A168" s="10">
        <v>33647</v>
      </c>
      <c r="B168" s="4"/>
      <c r="C168" s="4" t="s">
        <v>192</v>
      </c>
      <c r="D168" s="4" t="s">
        <v>17</v>
      </c>
      <c r="E168" s="51"/>
      <c r="F168" s="60"/>
    </row>
    <row r="169" spans="1:6">
      <c r="A169" s="10">
        <v>33648</v>
      </c>
      <c r="B169" s="4"/>
      <c r="C169" s="4" t="s">
        <v>193</v>
      </c>
      <c r="D169" s="4" t="s">
        <v>109</v>
      </c>
      <c r="E169" s="51"/>
      <c r="F169" s="61"/>
    </row>
    <row r="170" spans="1:6" ht="17">
      <c r="A170" s="10">
        <v>33649</v>
      </c>
      <c r="B170" s="4"/>
      <c r="C170" s="4" t="s">
        <v>194</v>
      </c>
      <c r="D170" s="4"/>
      <c r="E170" s="13" t="s">
        <v>195</v>
      </c>
      <c r="F170" s="14" t="s">
        <v>327</v>
      </c>
    </row>
    <row r="171" spans="1:6">
      <c r="A171" s="10">
        <v>33650</v>
      </c>
      <c r="B171" s="4"/>
      <c r="C171" s="4"/>
      <c r="D171" s="4"/>
      <c r="E171" s="12"/>
      <c r="F171" s="15"/>
    </row>
    <row r="172" spans="1:6">
      <c r="A172" s="10">
        <v>33651</v>
      </c>
      <c r="B172" s="4"/>
      <c r="C172" s="4"/>
      <c r="D172" s="5" t="s">
        <v>196</v>
      </c>
      <c r="E172" s="52" t="s">
        <v>197</v>
      </c>
      <c r="F172" s="59" t="s">
        <v>329</v>
      </c>
    </row>
    <row r="173" spans="1:6">
      <c r="A173" s="10">
        <v>33652</v>
      </c>
      <c r="B173" s="4"/>
      <c r="C173" s="4" t="s">
        <v>198</v>
      </c>
      <c r="D173" s="4" t="s">
        <v>199</v>
      </c>
      <c r="E173" s="51"/>
      <c r="F173" s="61"/>
    </row>
    <row r="174" spans="1:6">
      <c r="A174" s="10">
        <v>33653</v>
      </c>
      <c r="B174" s="4"/>
      <c r="C174" s="4" t="s">
        <v>200</v>
      </c>
      <c r="D174" s="4"/>
      <c r="E174" s="55" t="s">
        <v>330</v>
      </c>
      <c r="F174" s="59" t="s">
        <v>332</v>
      </c>
    </row>
    <row r="175" spans="1:6">
      <c r="A175" s="10">
        <v>33654</v>
      </c>
      <c r="B175" s="4"/>
      <c r="C175" s="4" t="s">
        <v>202</v>
      </c>
      <c r="D175" s="4"/>
      <c r="E175" s="56"/>
      <c r="F175" s="64"/>
    </row>
    <row r="176" spans="1:6">
      <c r="A176" s="10">
        <v>33655</v>
      </c>
      <c r="B176" s="4"/>
      <c r="C176" s="4"/>
      <c r="D176" s="4" t="s">
        <v>203</v>
      </c>
      <c r="E176" s="56"/>
      <c r="F176" s="64"/>
    </row>
    <row r="177" spans="1:6">
      <c r="A177" s="10">
        <v>33656</v>
      </c>
      <c r="B177" s="4"/>
      <c r="C177" s="4"/>
      <c r="D177" s="4"/>
      <c r="E177" s="56"/>
      <c r="F177" s="64"/>
    </row>
    <row r="178" spans="1:6">
      <c r="A178" s="10">
        <v>33657</v>
      </c>
      <c r="B178" s="4"/>
      <c r="C178" s="4"/>
      <c r="D178" s="4"/>
      <c r="E178" s="56"/>
      <c r="F178" s="64"/>
    </row>
    <row r="179" spans="1:6">
      <c r="A179" s="10">
        <v>33658</v>
      </c>
      <c r="B179" s="4"/>
      <c r="C179" s="4" t="s">
        <v>204</v>
      </c>
      <c r="D179" s="4" t="s">
        <v>205</v>
      </c>
      <c r="E179" s="57"/>
      <c r="F179" s="65"/>
    </row>
    <row r="180" spans="1:6">
      <c r="A180" s="10">
        <v>33659</v>
      </c>
      <c r="B180" s="4"/>
      <c r="C180" s="4" t="s">
        <v>206</v>
      </c>
      <c r="D180" s="4" t="s">
        <v>207</v>
      </c>
      <c r="E180" s="50" t="s">
        <v>208</v>
      </c>
      <c r="F180" s="62" t="s">
        <v>334</v>
      </c>
    </row>
    <row r="181" spans="1:6">
      <c r="A181" s="10">
        <v>33660</v>
      </c>
      <c r="B181" s="4"/>
      <c r="C181" s="4"/>
      <c r="D181" s="4" t="s">
        <v>104</v>
      </c>
      <c r="E181" s="51"/>
      <c r="F181" s="61"/>
    </row>
    <row r="182" spans="1:6" ht="16" customHeight="1">
      <c r="A182" s="10">
        <v>33661</v>
      </c>
      <c r="B182" s="4"/>
      <c r="C182" s="4"/>
      <c r="D182" s="4"/>
      <c r="E182" s="16"/>
      <c r="F182" s="17"/>
    </row>
    <row r="183" spans="1:6">
      <c r="A183" s="10">
        <v>33662</v>
      </c>
      <c r="B183" s="4"/>
      <c r="C183" s="4" t="s">
        <v>210</v>
      </c>
      <c r="D183" s="4"/>
      <c r="E183" s="66" t="s">
        <v>335</v>
      </c>
      <c r="F183" s="67" t="s">
        <v>337</v>
      </c>
    </row>
    <row r="184" spans="1:6">
      <c r="A184" s="10">
        <v>33663</v>
      </c>
      <c r="B184" s="4"/>
      <c r="C184" s="4" t="s">
        <v>211</v>
      </c>
      <c r="D184" s="4" t="s">
        <v>17</v>
      </c>
      <c r="E184" s="56"/>
      <c r="F184" s="67"/>
    </row>
    <row r="185" spans="1:6">
      <c r="A185" s="10">
        <v>33664</v>
      </c>
      <c r="B185" s="4"/>
      <c r="C185" s="4"/>
      <c r="D185" s="4" t="s">
        <v>212</v>
      </c>
      <c r="E185" s="57"/>
      <c r="F185" s="67"/>
    </row>
  </sheetData>
  <mergeCells count="104">
    <mergeCell ref="E183:E185"/>
    <mergeCell ref="F183:F185"/>
    <mergeCell ref="F174:F179"/>
    <mergeCell ref="F180:F181"/>
    <mergeCell ref="F95:F97"/>
    <mergeCell ref="F98:F99"/>
    <mergeCell ref="F151:F153"/>
    <mergeCell ref="F154:F156"/>
    <mergeCell ref="F158:F160"/>
    <mergeCell ref="F161:F163"/>
    <mergeCell ref="F167:F169"/>
    <mergeCell ref="F172:F173"/>
    <mergeCell ref="F128:F129"/>
    <mergeCell ref="F131:F133"/>
    <mergeCell ref="F136:F138"/>
    <mergeCell ref="F141:F144"/>
    <mergeCell ref="F145:F146"/>
    <mergeCell ref="F147:F148"/>
    <mergeCell ref="F105:F106"/>
    <mergeCell ref="F107:F110"/>
    <mergeCell ref="F111:F112"/>
    <mergeCell ref="F113:F114"/>
    <mergeCell ref="F115:F117"/>
    <mergeCell ref="F118:F120"/>
    <mergeCell ref="F86:F88"/>
    <mergeCell ref="F89:F91"/>
    <mergeCell ref="F92:F93"/>
    <mergeCell ref="F100:F102"/>
    <mergeCell ref="F103:F104"/>
    <mergeCell ref="F66:F69"/>
    <mergeCell ref="F70:F71"/>
    <mergeCell ref="F72:F74"/>
    <mergeCell ref="F76:F77"/>
    <mergeCell ref="F78:F80"/>
    <mergeCell ref="F83:F85"/>
    <mergeCell ref="F44:F47"/>
    <mergeCell ref="F48:F51"/>
    <mergeCell ref="F53:F55"/>
    <mergeCell ref="F56:F58"/>
    <mergeCell ref="F60:F62"/>
    <mergeCell ref="F63:F64"/>
    <mergeCell ref="F25:F27"/>
    <mergeCell ref="F28:F29"/>
    <mergeCell ref="F30:F33"/>
    <mergeCell ref="F35:F36"/>
    <mergeCell ref="F39:F41"/>
    <mergeCell ref="F42:F43"/>
    <mergeCell ref="E174:E179"/>
    <mergeCell ref="E180:E181"/>
    <mergeCell ref="E42:E43"/>
    <mergeCell ref="F2:F5"/>
    <mergeCell ref="F7:F9"/>
    <mergeCell ref="F11:F13"/>
    <mergeCell ref="F14:F16"/>
    <mergeCell ref="F19:F21"/>
    <mergeCell ref="F22:F23"/>
    <mergeCell ref="E151:E153"/>
    <mergeCell ref="E154:E156"/>
    <mergeCell ref="E158:E160"/>
    <mergeCell ref="E161:E163"/>
    <mergeCell ref="E167:E169"/>
    <mergeCell ref="E172:E173"/>
    <mergeCell ref="E128:E129"/>
    <mergeCell ref="E131:E133"/>
    <mergeCell ref="E136:E138"/>
    <mergeCell ref="E141:E144"/>
    <mergeCell ref="E145:E146"/>
    <mergeCell ref="E147:E148"/>
    <mergeCell ref="E105:E106"/>
    <mergeCell ref="E107:E110"/>
    <mergeCell ref="E111:E112"/>
    <mergeCell ref="E113:E114"/>
    <mergeCell ref="E115:E117"/>
    <mergeCell ref="E118:E120"/>
    <mergeCell ref="E86:E88"/>
    <mergeCell ref="E89:E91"/>
    <mergeCell ref="E92:E93"/>
    <mergeCell ref="E95:E99"/>
    <mergeCell ref="E100:E102"/>
    <mergeCell ref="E103:E104"/>
    <mergeCell ref="E66:E69"/>
    <mergeCell ref="E70:E71"/>
    <mergeCell ref="E72:E74"/>
    <mergeCell ref="E76:E77"/>
    <mergeCell ref="E78:E80"/>
    <mergeCell ref="E83:E85"/>
    <mergeCell ref="E44:E47"/>
    <mergeCell ref="E48:E51"/>
    <mergeCell ref="E53:E55"/>
    <mergeCell ref="E56:E58"/>
    <mergeCell ref="E60:E62"/>
    <mergeCell ref="E63:E64"/>
    <mergeCell ref="E22:E23"/>
    <mergeCell ref="E25:E27"/>
    <mergeCell ref="E28:E29"/>
    <mergeCell ref="E30:E33"/>
    <mergeCell ref="E35:E36"/>
    <mergeCell ref="E39:E41"/>
    <mergeCell ref="C1:D1"/>
    <mergeCell ref="E2:E5"/>
    <mergeCell ref="E7:E9"/>
    <mergeCell ref="E11:E13"/>
    <mergeCell ref="E14:E16"/>
    <mergeCell ref="E19:E21"/>
  </mergeCells>
  <phoneticPr fontId="2"/>
  <pageMargins left="0.7" right="0.7" top="0.75" bottom="0.75" header="0.3" footer="0.3"/>
  <pageSetup paperSize="9" scale="84" fitToHeight="0" orientation="landscape" horizontalDpi="0" verticalDpi="0"/>
  <headerFooter>
    <oddHeader>&amp;C&amp;F</oddHeader>
    <oddFooter>&amp;C&amp;P/&amp;N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5A928-877C-E14F-B667-585293EC3CD9}">
  <sheetPr codeName="Sheet3"/>
  <dimension ref="A1:B64"/>
  <sheetViews>
    <sheetView topLeftCell="B1" zoomScale="119" zoomScaleNormal="119" workbookViewId="0">
      <selection activeCell="B70" sqref="B70"/>
    </sheetView>
  </sheetViews>
  <sheetFormatPr baseColWidth="10" defaultRowHeight="16"/>
  <cols>
    <col min="1" max="1" width="5.19921875" style="19" bestFit="1" customWidth="1"/>
    <col min="2" max="2" width="90.796875" bestFit="1" customWidth="1"/>
  </cols>
  <sheetData>
    <row r="1" spans="1:2" s="20" customFormat="1">
      <c r="A1" s="19" t="s">
        <v>338</v>
      </c>
      <c r="B1" s="21" t="s">
        <v>339</v>
      </c>
    </row>
    <row r="2" spans="1:2">
      <c r="A2" s="19">
        <v>1</v>
      </c>
      <c r="B2" s="18" t="s">
        <v>216</v>
      </c>
    </row>
    <row r="3" spans="1:2">
      <c r="A3" s="19">
        <v>2</v>
      </c>
      <c r="B3" s="36" t="s">
        <v>400</v>
      </c>
    </row>
    <row r="4" spans="1:2">
      <c r="A4" s="19">
        <v>3</v>
      </c>
      <c r="B4" s="18" t="s">
        <v>236</v>
      </c>
    </row>
    <row r="5" spans="1:2">
      <c r="A5" s="19">
        <v>4</v>
      </c>
      <c r="B5" s="18" t="s">
        <v>220</v>
      </c>
    </row>
    <row r="6" spans="1:2">
      <c r="A6" s="19">
        <v>5</v>
      </c>
      <c r="B6" s="18" t="s">
        <v>222</v>
      </c>
    </row>
    <row r="7" spans="1:2">
      <c r="A7" s="19">
        <v>6</v>
      </c>
      <c r="B7" s="18" t="s">
        <v>238</v>
      </c>
    </row>
    <row r="8" spans="1:2">
      <c r="A8" s="19">
        <v>7</v>
      </c>
      <c r="B8" s="18" t="s">
        <v>224</v>
      </c>
    </row>
    <row r="9" spans="1:2">
      <c r="A9" s="19">
        <v>8</v>
      </c>
      <c r="B9" s="18" t="s">
        <v>226</v>
      </c>
    </row>
    <row r="10" spans="1:2">
      <c r="A10" s="19">
        <v>9</v>
      </c>
      <c r="B10" s="18" t="s">
        <v>228</v>
      </c>
    </row>
    <row r="11" spans="1:2">
      <c r="A11" s="19">
        <v>10</v>
      </c>
      <c r="B11" s="18" t="s">
        <v>240</v>
      </c>
    </row>
    <row r="12" spans="1:2">
      <c r="A12" s="19">
        <v>11</v>
      </c>
      <c r="B12" s="18" t="s">
        <v>230</v>
      </c>
    </row>
    <row r="13" spans="1:2">
      <c r="A13" s="19">
        <v>12</v>
      </c>
      <c r="B13" s="18" t="s">
        <v>232</v>
      </c>
    </row>
    <row r="14" spans="1:2">
      <c r="A14" s="19">
        <v>13</v>
      </c>
      <c r="B14" s="18" t="s">
        <v>234</v>
      </c>
    </row>
    <row r="15" spans="1:2">
      <c r="A15" s="19">
        <v>14</v>
      </c>
      <c r="B15" s="18" t="s">
        <v>242</v>
      </c>
    </row>
    <row r="16" spans="1:2">
      <c r="A16" s="19">
        <v>15</v>
      </c>
      <c r="B16" s="18" t="s">
        <v>244</v>
      </c>
    </row>
    <row r="17" spans="1:2">
      <c r="A17" s="19">
        <v>16</v>
      </c>
      <c r="B17" s="18" t="s">
        <v>246</v>
      </c>
    </row>
    <row r="18" spans="1:2">
      <c r="A18" s="19">
        <v>17</v>
      </c>
      <c r="B18" s="18" t="s">
        <v>248</v>
      </c>
    </row>
    <row r="19" spans="1:2">
      <c r="A19" s="19">
        <v>18</v>
      </c>
      <c r="B19" s="18" t="s">
        <v>250</v>
      </c>
    </row>
    <row r="20" spans="1:2">
      <c r="A20" s="19">
        <v>19</v>
      </c>
      <c r="B20" s="18" t="s">
        <v>252</v>
      </c>
    </row>
    <row r="21" spans="1:2">
      <c r="A21" s="19">
        <v>20</v>
      </c>
      <c r="B21" s="18" t="s">
        <v>254</v>
      </c>
    </row>
    <row r="22" spans="1:2">
      <c r="A22" s="19">
        <v>21</v>
      </c>
      <c r="B22" s="18" t="s">
        <v>256</v>
      </c>
    </row>
    <row r="23" spans="1:2">
      <c r="A23" s="19">
        <v>22</v>
      </c>
      <c r="B23" s="18" t="s">
        <v>258</v>
      </c>
    </row>
    <row r="24" spans="1:2">
      <c r="A24" s="19">
        <v>23</v>
      </c>
      <c r="B24" s="18" t="s">
        <v>260</v>
      </c>
    </row>
    <row r="25" spans="1:2">
      <c r="A25" s="19">
        <v>24</v>
      </c>
      <c r="B25" s="18" t="s">
        <v>262</v>
      </c>
    </row>
    <row r="26" spans="1:2">
      <c r="A26" s="19">
        <v>25</v>
      </c>
      <c r="B26" s="18" t="s">
        <v>264</v>
      </c>
    </row>
    <row r="27" spans="1:2">
      <c r="A27" s="19">
        <v>26</v>
      </c>
      <c r="B27" s="18" t="s">
        <v>266</v>
      </c>
    </row>
    <row r="28" spans="1:2">
      <c r="A28" s="19">
        <v>27</v>
      </c>
      <c r="B28" s="18" t="s">
        <v>268</v>
      </c>
    </row>
    <row r="29" spans="1:2">
      <c r="A29" s="19">
        <v>28</v>
      </c>
      <c r="B29" s="18" t="s">
        <v>270</v>
      </c>
    </row>
    <row r="30" spans="1:2">
      <c r="A30" s="19">
        <v>29</v>
      </c>
      <c r="B30" s="18" t="s">
        <v>272</v>
      </c>
    </row>
    <row r="31" spans="1:2">
      <c r="A31" s="19">
        <v>30</v>
      </c>
      <c r="B31" s="18" t="s">
        <v>278</v>
      </c>
    </row>
    <row r="32" spans="1:2">
      <c r="A32" s="19">
        <v>31</v>
      </c>
      <c r="B32" s="18" t="s">
        <v>274</v>
      </c>
    </row>
    <row r="33" spans="1:2">
      <c r="A33" s="19">
        <v>32</v>
      </c>
      <c r="B33" s="18" t="s">
        <v>276</v>
      </c>
    </row>
    <row r="34" spans="1:2">
      <c r="A34" s="19">
        <v>33</v>
      </c>
      <c r="B34" s="18" t="s">
        <v>280</v>
      </c>
    </row>
    <row r="35" spans="1:2">
      <c r="A35" s="19">
        <v>34</v>
      </c>
      <c r="B35" s="18" t="s">
        <v>282</v>
      </c>
    </row>
    <row r="36" spans="1:2">
      <c r="A36" s="19">
        <v>35</v>
      </c>
      <c r="B36" s="18" t="s">
        <v>284</v>
      </c>
    </row>
    <row r="37" spans="1:2">
      <c r="A37" s="19">
        <v>36</v>
      </c>
      <c r="B37" s="18" t="s">
        <v>286</v>
      </c>
    </row>
    <row r="38" spans="1:2">
      <c r="A38" s="19">
        <v>37</v>
      </c>
      <c r="B38" s="18" t="s">
        <v>288</v>
      </c>
    </row>
    <row r="39" spans="1:2">
      <c r="A39" s="19">
        <v>38</v>
      </c>
      <c r="B39" s="18" t="s">
        <v>290</v>
      </c>
    </row>
    <row r="40" spans="1:2">
      <c r="A40" s="19">
        <v>39</v>
      </c>
      <c r="B40" s="18" t="s">
        <v>292</v>
      </c>
    </row>
    <row r="41" spans="1:2">
      <c r="A41" s="19">
        <v>40</v>
      </c>
      <c r="B41" s="18" t="s">
        <v>294</v>
      </c>
    </row>
    <row r="42" spans="1:2">
      <c r="A42" s="19">
        <v>41</v>
      </c>
      <c r="B42" s="18" t="s">
        <v>296</v>
      </c>
    </row>
    <row r="43" spans="1:2">
      <c r="A43" s="19">
        <v>42</v>
      </c>
      <c r="B43" s="18" t="s">
        <v>298</v>
      </c>
    </row>
    <row r="44" spans="1:2">
      <c r="A44" s="19">
        <v>43</v>
      </c>
      <c r="B44" s="18" t="s">
        <v>300</v>
      </c>
    </row>
    <row r="45" spans="1:2">
      <c r="A45" s="19">
        <v>44</v>
      </c>
      <c r="B45" s="18" t="s">
        <v>302</v>
      </c>
    </row>
    <row r="46" spans="1:2">
      <c r="A46" s="19">
        <v>45</v>
      </c>
      <c r="B46" s="18" t="s">
        <v>304</v>
      </c>
    </row>
    <row r="47" spans="1:2">
      <c r="A47" s="19">
        <v>46</v>
      </c>
      <c r="B47" s="18" t="s">
        <v>308</v>
      </c>
    </row>
    <row r="48" spans="1:2">
      <c r="A48" s="19">
        <v>47</v>
      </c>
      <c r="B48" s="18" t="s">
        <v>306</v>
      </c>
    </row>
    <row r="49" spans="1:2">
      <c r="A49" s="19">
        <v>48</v>
      </c>
      <c r="B49" s="18" t="s">
        <v>310</v>
      </c>
    </row>
    <row r="50" spans="1:2">
      <c r="A50" s="19">
        <v>49</v>
      </c>
      <c r="B50" s="18" t="s">
        <v>312</v>
      </c>
    </row>
    <row r="51" spans="1:2">
      <c r="A51" s="19">
        <v>50</v>
      </c>
      <c r="B51" s="18" t="s">
        <v>314</v>
      </c>
    </row>
    <row r="52" spans="1:2">
      <c r="A52" s="19">
        <v>51</v>
      </c>
      <c r="B52" s="18" t="s">
        <v>316</v>
      </c>
    </row>
    <row r="53" spans="1:2">
      <c r="A53" s="19">
        <v>52</v>
      </c>
      <c r="B53" s="18" t="s">
        <v>318</v>
      </c>
    </row>
    <row r="54" spans="1:2">
      <c r="A54" s="19">
        <v>53</v>
      </c>
      <c r="B54" s="18" t="s">
        <v>320</v>
      </c>
    </row>
    <row r="55" spans="1:2">
      <c r="A55" s="19">
        <v>54</v>
      </c>
      <c r="B55" s="18" t="s">
        <v>322</v>
      </c>
    </row>
    <row r="56" spans="1:2">
      <c r="A56" s="19">
        <v>55</v>
      </c>
      <c r="B56" s="18" t="s">
        <v>324</v>
      </c>
    </row>
    <row r="57" spans="1:2">
      <c r="A57" s="19">
        <v>56</v>
      </c>
      <c r="B57" s="18" t="s">
        <v>326</v>
      </c>
    </row>
    <row r="58" spans="1:2">
      <c r="A58" s="19">
        <v>57</v>
      </c>
      <c r="B58" s="18" t="s">
        <v>328</v>
      </c>
    </row>
    <row r="59" spans="1:2">
      <c r="A59" s="19">
        <v>58</v>
      </c>
      <c r="B59" s="18" t="s">
        <v>331</v>
      </c>
    </row>
    <row r="60" spans="1:2">
      <c r="A60" s="19">
        <v>59</v>
      </c>
      <c r="B60" s="18" t="s">
        <v>333</v>
      </c>
    </row>
    <row r="61" spans="1:2">
      <c r="A61" s="19">
        <v>60</v>
      </c>
      <c r="B61" s="18" t="s">
        <v>336</v>
      </c>
    </row>
    <row r="62" spans="1:2" ht="18">
      <c r="A62" s="19">
        <v>61</v>
      </c>
      <c r="B62" s="18" t="s">
        <v>361</v>
      </c>
    </row>
    <row r="63" spans="1:2">
      <c r="B63" s="18" t="s">
        <v>403</v>
      </c>
    </row>
    <row r="64" spans="1:2" ht="18">
      <c r="B64" s="18" t="s">
        <v>402</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F088-317F-7E49-9380-9202D8B09C83}">
  <sheetPr codeName="Sheet4"/>
  <dimension ref="A1:J44"/>
  <sheetViews>
    <sheetView zoomScale="120" zoomScaleNormal="120" workbookViewId="0">
      <selection activeCell="D8" sqref="D8"/>
    </sheetView>
  </sheetViews>
  <sheetFormatPr baseColWidth="10" defaultRowHeight="16"/>
  <cols>
    <col min="2" max="2" width="16" bestFit="1" customWidth="1"/>
    <col min="3" max="3" width="64" bestFit="1" customWidth="1"/>
    <col min="4" max="4" width="104.19921875" bestFit="1" customWidth="1"/>
    <col min="5" max="5" width="86.3984375" bestFit="1" customWidth="1"/>
    <col min="6" max="6" width="84.19921875" bestFit="1" customWidth="1"/>
    <col min="10" max="10" width="28" bestFit="1" customWidth="1"/>
  </cols>
  <sheetData>
    <row r="1" spans="1:10">
      <c r="A1" s="19" t="s">
        <v>338</v>
      </c>
      <c r="B1" s="21" t="s">
        <v>340</v>
      </c>
    </row>
    <row r="2" spans="1:10" ht="17">
      <c r="A2" s="19">
        <v>1</v>
      </c>
      <c r="B2" s="24" t="s">
        <v>341</v>
      </c>
      <c r="C2" t="s">
        <v>342</v>
      </c>
    </row>
    <row r="3" spans="1:10">
      <c r="A3" s="19">
        <v>2</v>
      </c>
      <c r="B3" s="27" t="s">
        <v>343</v>
      </c>
      <c r="C3" t="s">
        <v>344</v>
      </c>
    </row>
    <row r="4" spans="1:10">
      <c r="A4" s="19">
        <v>3</v>
      </c>
      <c r="B4" s="18" t="s">
        <v>345</v>
      </c>
      <c r="C4" t="s">
        <v>346</v>
      </c>
    </row>
    <row r="5" spans="1:10">
      <c r="A5" s="19">
        <v>4</v>
      </c>
      <c r="B5" s="18"/>
      <c r="J5" s="23">
        <v>45075.533553240741</v>
      </c>
    </row>
    <row r="6" spans="1:10">
      <c r="A6" s="19">
        <v>5</v>
      </c>
      <c r="B6" s="18"/>
      <c r="J6" s="23">
        <v>45075.377337962964</v>
      </c>
    </row>
    <row r="7" spans="1:10">
      <c r="A7" s="19">
        <v>6</v>
      </c>
      <c r="B7" s="18"/>
    </row>
    <row r="8" spans="1:10">
      <c r="A8" s="19">
        <v>7</v>
      </c>
    </row>
    <row r="9" spans="1:10">
      <c r="A9" s="19">
        <v>8</v>
      </c>
    </row>
    <row r="10" spans="1:10">
      <c r="A10" s="19">
        <v>9</v>
      </c>
    </row>
    <row r="11" spans="1:10">
      <c r="A11" s="19">
        <v>10</v>
      </c>
      <c r="J11" s="23">
        <v>45072.717685185184</v>
      </c>
    </row>
    <row r="12" spans="1:10">
      <c r="A12" s="19">
        <v>11</v>
      </c>
      <c r="J12" s="23">
        <v>45075.539085648146</v>
      </c>
    </row>
    <row r="13" spans="1:10">
      <c r="A13" s="19">
        <v>12</v>
      </c>
      <c r="J13" s="23">
        <v>45075.539085648146</v>
      </c>
    </row>
    <row r="14" spans="1:10">
      <c r="A14" s="19">
        <v>13</v>
      </c>
      <c r="J14" s="23">
        <v>45075.539085648146</v>
      </c>
    </row>
    <row r="15" spans="1:10">
      <c r="A15" s="19">
        <v>14</v>
      </c>
      <c r="J15" s="22">
        <v>45075.539085648146</v>
      </c>
    </row>
    <row r="16" spans="1:10">
      <c r="A16" s="19">
        <v>15</v>
      </c>
    </row>
    <row r="17" spans="1:5" ht="17">
      <c r="A17" s="19">
        <v>16</v>
      </c>
      <c r="C17" s="25"/>
      <c r="E17" s="26"/>
    </row>
    <row r="18" spans="1:5" ht="17">
      <c r="C18" s="25"/>
      <c r="E18" s="26"/>
    </row>
    <row r="19" spans="1:5" ht="17">
      <c r="C19" s="25"/>
      <c r="E19" s="26"/>
    </row>
    <row r="20" spans="1:5" ht="17">
      <c r="C20" s="25"/>
      <c r="E20" s="26"/>
    </row>
    <row r="21" spans="1:5" ht="17">
      <c r="C21" s="25"/>
      <c r="E21" s="26"/>
    </row>
    <row r="22" spans="1:5" ht="17">
      <c r="C22" s="25"/>
    </row>
    <row r="23" spans="1:5" ht="17">
      <c r="C23" s="25"/>
    </row>
    <row r="24" spans="1:5" ht="17">
      <c r="C24" s="25"/>
    </row>
    <row r="25" spans="1:5" ht="17">
      <c r="C25" s="25"/>
    </row>
    <row r="26" spans="1:5" ht="17">
      <c r="C26" s="25"/>
    </row>
    <row r="27" spans="1:5" ht="17">
      <c r="C27" s="25"/>
    </row>
    <row r="28" spans="1:5" ht="17">
      <c r="C28" s="25"/>
    </row>
    <row r="29" spans="1:5" ht="17">
      <c r="C29" s="25"/>
    </row>
    <row r="30" spans="1:5" ht="17">
      <c r="C30" s="25"/>
    </row>
    <row r="31" spans="1:5" ht="17">
      <c r="C31" s="25"/>
    </row>
    <row r="32" spans="1:5" ht="17">
      <c r="C32" s="25"/>
    </row>
    <row r="33" spans="3:5" ht="17">
      <c r="C33" s="25"/>
    </row>
    <row r="34" spans="3:5" ht="17">
      <c r="C34" s="25"/>
    </row>
    <row r="35" spans="3:5" ht="17">
      <c r="C35" s="25"/>
    </row>
    <row r="36" spans="3:5" ht="17">
      <c r="C36" s="25"/>
    </row>
    <row r="37" spans="3:5" ht="17">
      <c r="C37" s="25"/>
    </row>
    <row r="38" spans="3:5" ht="17">
      <c r="C38" s="25"/>
    </row>
    <row r="39" spans="3:5" ht="17">
      <c r="C39" s="25"/>
    </row>
    <row r="40" spans="3:5" ht="17">
      <c r="C40" s="25"/>
    </row>
    <row r="41" spans="3:5" ht="17">
      <c r="C41" s="25"/>
    </row>
    <row r="42" spans="3:5" ht="17">
      <c r="C42" s="25"/>
    </row>
    <row r="44" spans="3:5">
      <c r="E44" s="26"/>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34BB6-835D-7E47-A0DC-6B546E6C4488}">
  <sheetPr codeName="Sheet5"/>
  <dimension ref="A1:A34"/>
  <sheetViews>
    <sheetView topLeftCell="A6" workbookViewId="0">
      <selection activeCell="F8" sqref="F8"/>
    </sheetView>
  </sheetViews>
  <sheetFormatPr baseColWidth="10" defaultRowHeight="16"/>
  <cols>
    <col min="1" max="1" width="47.3984375" style="34" customWidth="1"/>
    <col min="2" max="2" width="61.59765625" customWidth="1"/>
  </cols>
  <sheetData>
    <row r="1" spans="1:1" ht="162" customHeight="1"/>
    <row r="2" spans="1:1" ht="162" customHeight="1">
      <c r="A2" s="35" t="s">
        <v>395</v>
      </c>
    </row>
    <row r="3" spans="1:1" ht="155" customHeight="1">
      <c r="A3" s="35" t="s">
        <v>394</v>
      </c>
    </row>
    <row r="4" spans="1:1" ht="158" customHeight="1">
      <c r="A4" s="35" t="s">
        <v>396</v>
      </c>
    </row>
    <row r="5" spans="1:1" ht="157" customHeight="1">
      <c r="A5" s="35" t="s">
        <v>397</v>
      </c>
    </row>
    <row r="6" spans="1:1" ht="159" customHeight="1">
      <c r="A6" s="35" t="s">
        <v>399</v>
      </c>
    </row>
    <row r="7" spans="1:1" ht="158" customHeight="1">
      <c r="A7" s="35" t="s">
        <v>398</v>
      </c>
    </row>
    <row r="8" spans="1:1" ht="162" customHeight="1"/>
    <row r="9" spans="1:1" ht="162" customHeight="1"/>
    <row r="10" spans="1:1" ht="162" customHeight="1"/>
    <row r="11" spans="1:1" ht="162" customHeight="1"/>
    <row r="12" spans="1:1" ht="162" customHeight="1"/>
    <row r="13" spans="1:1" ht="162" customHeight="1"/>
    <row r="14" spans="1:1" ht="162" customHeight="1"/>
    <row r="15" spans="1:1" ht="162" customHeight="1"/>
    <row r="16" spans="1:1" ht="162" customHeight="1"/>
    <row r="17" ht="162" customHeight="1"/>
    <row r="18" ht="162" customHeight="1"/>
    <row r="19" ht="162" customHeight="1"/>
    <row r="20" ht="162" customHeight="1"/>
    <row r="21" ht="162" customHeight="1"/>
    <row r="22" ht="162" customHeight="1"/>
    <row r="23" ht="162" customHeight="1"/>
    <row r="24" ht="162" customHeight="1"/>
    <row r="25" ht="162" customHeight="1"/>
    <row r="26" ht="162" customHeight="1"/>
    <row r="27" ht="162" customHeight="1"/>
    <row r="28" ht="162" customHeight="1"/>
    <row r="29" ht="162" customHeight="1"/>
    <row r="30" ht="162" customHeight="1"/>
    <row r="31" ht="162" customHeight="1"/>
    <row r="32" ht="162" customHeight="1"/>
    <row r="33" ht="162" customHeight="1"/>
    <row r="34" ht="162" customHeight="1"/>
  </sheetData>
  <phoneticPr fontId="2"/>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showInputMessage="1" showErrorMessage="1" xr:uid="{5AA744D9-93B0-4A4B-85AC-15F6D12DB772}">
          <x14:formula1>
            <xm:f>運行名!B5:B65</xm:f>
          </x14:formula1>
          <xm:sqref>B3:B5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EAD4-E1BC-9F41-9DDC-3F34788E65B3}">
  <dimension ref="A1:B184"/>
  <sheetViews>
    <sheetView workbookViewId="0">
      <selection activeCell="B1" sqref="B1:B184"/>
    </sheetView>
  </sheetViews>
  <sheetFormatPr baseColWidth="10" defaultRowHeight="16"/>
  <cols>
    <col min="1" max="1" width="16.796875" bestFit="1" customWidth="1"/>
    <col min="2" max="2" width="28.3984375" customWidth="1"/>
  </cols>
  <sheetData>
    <row r="1" spans="1:2">
      <c r="A1" s="10">
        <v>33481</v>
      </c>
      <c r="B1" t="str">
        <f>"### " &amp; TEXT(A1, "ggggee年mm月dd日（aaa）" )</f>
        <v>### 平成03年08月31日(土)</v>
      </c>
    </row>
    <row r="2" spans="1:2">
      <c r="A2" s="10">
        <v>33482</v>
      </c>
      <c r="B2" t="str">
        <f>"### " &amp; TEXT(A2, "ggggee年mm月dd日（aaa）" )</f>
        <v>### 平成03年09月01日(日)</v>
      </c>
    </row>
    <row r="3" spans="1:2">
      <c r="A3" s="10">
        <v>33483</v>
      </c>
      <c r="B3" t="str">
        <f t="shared" ref="B3:B66" si="0">"### " &amp; TEXT(A3, "ggggee年mm月dd日（aaa）" )</f>
        <v>### 平成03年09月02日(月)</v>
      </c>
    </row>
    <row r="4" spans="1:2">
      <c r="A4" s="10">
        <v>33484</v>
      </c>
      <c r="B4" t="str">
        <f t="shared" si="0"/>
        <v>### 平成03年09月03日(火)</v>
      </c>
    </row>
    <row r="5" spans="1:2">
      <c r="A5" s="10">
        <v>33485</v>
      </c>
      <c r="B5" t="str">
        <f t="shared" si="0"/>
        <v>### 平成03年09月04日(水)</v>
      </c>
    </row>
    <row r="6" spans="1:2">
      <c r="A6" s="10">
        <v>33486</v>
      </c>
      <c r="B6" t="str">
        <f t="shared" si="0"/>
        <v>### 平成03年09月05日(木)</v>
      </c>
    </row>
    <row r="7" spans="1:2">
      <c r="A7" s="10">
        <v>33487</v>
      </c>
      <c r="B7" t="str">
        <f t="shared" si="0"/>
        <v>### 平成03年09月06日(金)</v>
      </c>
    </row>
    <row r="8" spans="1:2">
      <c r="A8" s="10">
        <v>33488</v>
      </c>
      <c r="B8" t="str">
        <f t="shared" si="0"/>
        <v>### 平成03年09月07日(土)</v>
      </c>
    </row>
    <row r="9" spans="1:2">
      <c r="A9" s="10">
        <v>33489</v>
      </c>
      <c r="B9" t="str">
        <f t="shared" si="0"/>
        <v>### 平成03年09月08日(日)</v>
      </c>
    </row>
    <row r="10" spans="1:2">
      <c r="A10" s="10">
        <v>33490</v>
      </c>
      <c r="B10" t="str">
        <f t="shared" si="0"/>
        <v>### 平成03年09月09日(月)</v>
      </c>
    </row>
    <row r="11" spans="1:2">
      <c r="A11" s="10">
        <v>33491</v>
      </c>
      <c r="B11" t="str">
        <f t="shared" si="0"/>
        <v>### 平成03年09月10日(火)</v>
      </c>
    </row>
    <row r="12" spans="1:2">
      <c r="A12" s="10">
        <v>33492</v>
      </c>
      <c r="B12" t="str">
        <f t="shared" si="0"/>
        <v>### 平成03年09月11日(水)</v>
      </c>
    </row>
    <row r="13" spans="1:2">
      <c r="A13" s="10">
        <v>33493</v>
      </c>
      <c r="B13" t="str">
        <f t="shared" si="0"/>
        <v>### 平成03年09月12日(木)</v>
      </c>
    </row>
    <row r="14" spans="1:2">
      <c r="A14" s="10">
        <v>33494</v>
      </c>
      <c r="B14" t="str">
        <f t="shared" si="0"/>
        <v>### 平成03年09月13日(金)</v>
      </c>
    </row>
    <row r="15" spans="1:2">
      <c r="A15" s="10">
        <v>33495</v>
      </c>
      <c r="B15" t="str">
        <f t="shared" si="0"/>
        <v>### 平成03年09月14日(土)</v>
      </c>
    </row>
    <row r="16" spans="1:2">
      <c r="A16" s="10">
        <v>33496</v>
      </c>
      <c r="B16" t="str">
        <f t="shared" si="0"/>
        <v>### 平成03年09月15日(日)</v>
      </c>
    </row>
    <row r="17" spans="1:2">
      <c r="A17" s="10">
        <v>33497</v>
      </c>
      <c r="B17" t="str">
        <f t="shared" si="0"/>
        <v>### 平成03年09月16日(月)</v>
      </c>
    </row>
    <row r="18" spans="1:2">
      <c r="A18" s="10">
        <v>33498</v>
      </c>
      <c r="B18" t="str">
        <f t="shared" si="0"/>
        <v>### 平成03年09月17日(火)</v>
      </c>
    </row>
    <row r="19" spans="1:2">
      <c r="A19" s="10">
        <v>33499</v>
      </c>
      <c r="B19" t="str">
        <f t="shared" si="0"/>
        <v>### 平成03年09月18日(水)</v>
      </c>
    </row>
    <row r="20" spans="1:2">
      <c r="A20" s="10">
        <v>33500</v>
      </c>
      <c r="B20" t="str">
        <f t="shared" si="0"/>
        <v>### 平成03年09月19日(木)</v>
      </c>
    </row>
    <row r="21" spans="1:2">
      <c r="A21" s="10">
        <v>33501</v>
      </c>
      <c r="B21" t="str">
        <f t="shared" si="0"/>
        <v>### 平成03年09月20日(金)</v>
      </c>
    </row>
    <row r="22" spans="1:2">
      <c r="A22" s="10">
        <v>33502</v>
      </c>
      <c r="B22" t="str">
        <f t="shared" si="0"/>
        <v>### 平成03年09月21日(土)</v>
      </c>
    </row>
    <row r="23" spans="1:2">
      <c r="A23" s="10">
        <v>33503</v>
      </c>
      <c r="B23" t="str">
        <f t="shared" si="0"/>
        <v>### 平成03年09月22日(日)</v>
      </c>
    </row>
    <row r="24" spans="1:2">
      <c r="A24" s="10">
        <v>33504</v>
      </c>
      <c r="B24" t="str">
        <f t="shared" si="0"/>
        <v>### 平成03年09月23日(月)</v>
      </c>
    </row>
    <row r="25" spans="1:2">
      <c r="A25" s="10">
        <v>33505</v>
      </c>
      <c r="B25" t="str">
        <f t="shared" si="0"/>
        <v>### 平成03年09月24日(火)</v>
      </c>
    </row>
    <row r="26" spans="1:2">
      <c r="A26" s="10">
        <v>33506</v>
      </c>
      <c r="B26" t="str">
        <f t="shared" si="0"/>
        <v>### 平成03年09月25日(水)</v>
      </c>
    </row>
    <row r="27" spans="1:2">
      <c r="A27" s="10">
        <v>33507</v>
      </c>
      <c r="B27" t="str">
        <f t="shared" si="0"/>
        <v>### 平成03年09月26日(木)</v>
      </c>
    </row>
    <row r="28" spans="1:2">
      <c r="A28" s="10">
        <v>33508</v>
      </c>
      <c r="B28" t="str">
        <f t="shared" si="0"/>
        <v>### 平成03年09月27日(金)</v>
      </c>
    </row>
    <row r="29" spans="1:2">
      <c r="A29" s="10">
        <v>33509</v>
      </c>
      <c r="B29" t="str">
        <f t="shared" si="0"/>
        <v>### 平成03年09月28日(土)</v>
      </c>
    </row>
    <row r="30" spans="1:2">
      <c r="A30" s="10">
        <v>33510</v>
      </c>
      <c r="B30" t="str">
        <f t="shared" si="0"/>
        <v>### 平成03年09月29日(日)</v>
      </c>
    </row>
    <row r="31" spans="1:2">
      <c r="A31" s="10">
        <v>33511</v>
      </c>
      <c r="B31" t="str">
        <f t="shared" si="0"/>
        <v>### 平成03年09月30日(月)</v>
      </c>
    </row>
    <row r="32" spans="1:2">
      <c r="A32" s="10">
        <v>33512</v>
      </c>
      <c r="B32" t="str">
        <f t="shared" si="0"/>
        <v>### 平成03年10月01日(火)</v>
      </c>
    </row>
    <row r="33" spans="1:2">
      <c r="A33" s="10">
        <v>33513</v>
      </c>
      <c r="B33" t="str">
        <f t="shared" si="0"/>
        <v>### 平成03年10月02日(水)</v>
      </c>
    </row>
    <row r="34" spans="1:2">
      <c r="A34" s="10">
        <v>33514</v>
      </c>
      <c r="B34" t="str">
        <f t="shared" si="0"/>
        <v>### 平成03年10月03日(木)</v>
      </c>
    </row>
    <row r="35" spans="1:2">
      <c r="A35" s="10">
        <v>33515</v>
      </c>
      <c r="B35" t="str">
        <f t="shared" si="0"/>
        <v>### 平成03年10月04日(金)</v>
      </c>
    </row>
    <row r="36" spans="1:2">
      <c r="A36" s="10">
        <v>33516</v>
      </c>
      <c r="B36" t="str">
        <f t="shared" si="0"/>
        <v>### 平成03年10月05日(土)</v>
      </c>
    </row>
    <row r="37" spans="1:2">
      <c r="A37" s="10">
        <v>33517</v>
      </c>
      <c r="B37" t="str">
        <f t="shared" si="0"/>
        <v>### 平成03年10月06日(日)</v>
      </c>
    </row>
    <row r="38" spans="1:2">
      <c r="A38" s="10">
        <v>33518</v>
      </c>
      <c r="B38" t="str">
        <f t="shared" si="0"/>
        <v>### 平成03年10月07日(月)</v>
      </c>
    </row>
    <row r="39" spans="1:2">
      <c r="A39" s="10">
        <v>33519</v>
      </c>
      <c r="B39" t="str">
        <f t="shared" si="0"/>
        <v>### 平成03年10月08日(火)</v>
      </c>
    </row>
    <row r="40" spans="1:2">
      <c r="A40" s="10">
        <v>33520</v>
      </c>
      <c r="B40" t="str">
        <f t="shared" si="0"/>
        <v>### 平成03年10月09日(水)</v>
      </c>
    </row>
    <row r="41" spans="1:2">
      <c r="A41" s="10">
        <v>33521</v>
      </c>
      <c r="B41" t="str">
        <f t="shared" si="0"/>
        <v>### 平成03年10月10日(木)</v>
      </c>
    </row>
    <row r="42" spans="1:2">
      <c r="A42" s="10">
        <v>33522</v>
      </c>
      <c r="B42" t="str">
        <f t="shared" si="0"/>
        <v>### 平成03年10月11日(金)</v>
      </c>
    </row>
    <row r="43" spans="1:2">
      <c r="A43" s="10">
        <v>33523</v>
      </c>
      <c r="B43" t="str">
        <f t="shared" si="0"/>
        <v>### 平成03年10月12日(土)</v>
      </c>
    </row>
    <row r="44" spans="1:2">
      <c r="A44" s="10">
        <v>33524</v>
      </c>
      <c r="B44" t="str">
        <f t="shared" si="0"/>
        <v>### 平成03年10月13日(日)</v>
      </c>
    </row>
    <row r="45" spans="1:2">
      <c r="A45" s="10">
        <v>33525</v>
      </c>
      <c r="B45" t="str">
        <f t="shared" si="0"/>
        <v>### 平成03年10月14日(月)</v>
      </c>
    </row>
    <row r="46" spans="1:2">
      <c r="A46" s="10">
        <v>33526</v>
      </c>
      <c r="B46" t="str">
        <f t="shared" si="0"/>
        <v>### 平成03年10月15日(火)</v>
      </c>
    </row>
    <row r="47" spans="1:2">
      <c r="A47" s="10">
        <v>33527</v>
      </c>
      <c r="B47" t="str">
        <f t="shared" si="0"/>
        <v>### 平成03年10月16日(水)</v>
      </c>
    </row>
    <row r="48" spans="1:2">
      <c r="A48" s="10">
        <v>33528</v>
      </c>
      <c r="B48" t="str">
        <f t="shared" si="0"/>
        <v>### 平成03年10月17日(木)</v>
      </c>
    </row>
    <row r="49" spans="1:2">
      <c r="A49" s="10">
        <v>33529</v>
      </c>
      <c r="B49" t="str">
        <f t="shared" si="0"/>
        <v>### 平成03年10月18日(金)</v>
      </c>
    </row>
    <row r="50" spans="1:2">
      <c r="A50" s="10">
        <v>33530</v>
      </c>
      <c r="B50" t="str">
        <f t="shared" si="0"/>
        <v>### 平成03年10月19日(土)</v>
      </c>
    </row>
    <row r="51" spans="1:2">
      <c r="A51" s="10">
        <v>33531</v>
      </c>
      <c r="B51" t="str">
        <f t="shared" si="0"/>
        <v>### 平成03年10月20日(日)</v>
      </c>
    </row>
    <row r="52" spans="1:2">
      <c r="A52" s="10">
        <v>33532</v>
      </c>
      <c r="B52" t="str">
        <f t="shared" si="0"/>
        <v>### 平成03年10月21日(月)</v>
      </c>
    </row>
    <row r="53" spans="1:2">
      <c r="A53" s="10">
        <v>33533</v>
      </c>
      <c r="B53" t="str">
        <f t="shared" si="0"/>
        <v>### 平成03年10月22日(火)</v>
      </c>
    </row>
    <row r="54" spans="1:2">
      <c r="A54" s="10">
        <v>33534</v>
      </c>
      <c r="B54" t="str">
        <f t="shared" si="0"/>
        <v>### 平成03年10月23日(水)</v>
      </c>
    </row>
    <row r="55" spans="1:2">
      <c r="A55" s="10">
        <v>33535</v>
      </c>
      <c r="B55" t="str">
        <f t="shared" si="0"/>
        <v>### 平成03年10月24日(木)</v>
      </c>
    </row>
    <row r="56" spans="1:2">
      <c r="A56" s="10">
        <v>33536</v>
      </c>
      <c r="B56" t="str">
        <f t="shared" si="0"/>
        <v>### 平成03年10月25日(金)</v>
      </c>
    </row>
    <row r="57" spans="1:2">
      <c r="A57" s="10">
        <v>33537</v>
      </c>
      <c r="B57" t="str">
        <f t="shared" si="0"/>
        <v>### 平成03年10月26日(土)</v>
      </c>
    </row>
    <row r="58" spans="1:2">
      <c r="A58" s="10">
        <v>33538</v>
      </c>
      <c r="B58" t="str">
        <f t="shared" si="0"/>
        <v>### 平成03年10月27日(日)</v>
      </c>
    </row>
    <row r="59" spans="1:2">
      <c r="A59" s="10">
        <v>33539</v>
      </c>
      <c r="B59" t="str">
        <f t="shared" si="0"/>
        <v>### 平成03年10月28日(月)</v>
      </c>
    </row>
    <row r="60" spans="1:2">
      <c r="A60" s="10">
        <v>33540</v>
      </c>
      <c r="B60" t="str">
        <f t="shared" si="0"/>
        <v>### 平成03年10月29日(火)</v>
      </c>
    </row>
    <row r="61" spans="1:2">
      <c r="A61" s="10">
        <v>33541</v>
      </c>
      <c r="B61" t="str">
        <f t="shared" si="0"/>
        <v>### 平成03年10月30日(水)</v>
      </c>
    </row>
    <row r="62" spans="1:2">
      <c r="A62" s="10">
        <v>33542</v>
      </c>
      <c r="B62" t="str">
        <f t="shared" si="0"/>
        <v>### 平成03年10月31日(木)</v>
      </c>
    </row>
    <row r="63" spans="1:2">
      <c r="A63" s="10">
        <v>33543</v>
      </c>
      <c r="B63" t="str">
        <f t="shared" si="0"/>
        <v>### 平成03年11月01日(金)</v>
      </c>
    </row>
    <row r="64" spans="1:2">
      <c r="A64" s="10">
        <v>33544</v>
      </c>
      <c r="B64" t="str">
        <f t="shared" si="0"/>
        <v>### 平成03年11月02日(土)</v>
      </c>
    </row>
    <row r="65" spans="1:2">
      <c r="A65" s="10">
        <v>33545</v>
      </c>
      <c r="B65" t="str">
        <f t="shared" si="0"/>
        <v>### 平成03年11月03日(日)</v>
      </c>
    </row>
    <row r="66" spans="1:2">
      <c r="A66" s="10">
        <v>33546</v>
      </c>
      <c r="B66" t="str">
        <f t="shared" si="0"/>
        <v>### 平成03年11月04日(月)</v>
      </c>
    </row>
    <row r="67" spans="1:2">
      <c r="A67" s="10">
        <v>33547</v>
      </c>
      <c r="B67" t="str">
        <f t="shared" ref="B67:B130" si="1">"### " &amp; TEXT(A67, "ggggee年mm月dd日（aaa）" )</f>
        <v>### 平成03年11月05日(火)</v>
      </c>
    </row>
    <row r="68" spans="1:2">
      <c r="A68" s="10">
        <v>33548</v>
      </c>
      <c r="B68" t="str">
        <f t="shared" si="1"/>
        <v>### 平成03年11月06日(水)</v>
      </c>
    </row>
    <row r="69" spans="1:2">
      <c r="A69" s="10">
        <v>33549</v>
      </c>
      <c r="B69" t="str">
        <f t="shared" si="1"/>
        <v>### 平成03年11月07日(木)</v>
      </c>
    </row>
    <row r="70" spans="1:2">
      <c r="A70" s="10">
        <v>33550</v>
      </c>
      <c r="B70" t="str">
        <f t="shared" si="1"/>
        <v>### 平成03年11月08日(金)</v>
      </c>
    </row>
    <row r="71" spans="1:2">
      <c r="A71" s="10">
        <v>33551</v>
      </c>
      <c r="B71" t="str">
        <f t="shared" si="1"/>
        <v>### 平成03年11月09日(土)</v>
      </c>
    </row>
    <row r="72" spans="1:2">
      <c r="A72" s="10">
        <v>33552</v>
      </c>
      <c r="B72" t="str">
        <f t="shared" si="1"/>
        <v>### 平成03年11月10日(日)</v>
      </c>
    </row>
    <row r="73" spans="1:2">
      <c r="A73" s="10">
        <v>33553</v>
      </c>
      <c r="B73" t="str">
        <f t="shared" si="1"/>
        <v>### 平成03年11月11日(月)</v>
      </c>
    </row>
    <row r="74" spans="1:2">
      <c r="A74" s="10">
        <v>33554</v>
      </c>
      <c r="B74" t="str">
        <f t="shared" si="1"/>
        <v>### 平成03年11月12日(火)</v>
      </c>
    </row>
    <row r="75" spans="1:2">
      <c r="A75" s="10">
        <v>33555</v>
      </c>
      <c r="B75" t="str">
        <f t="shared" si="1"/>
        <v>### 平成03年11月13日(水)</v>
      </c>
    </row>
    <row r="76" spans="1:2">
      <c r="A76" s="10">
        <v>33556</v>
      </c>
      <c r="B76" t="str">
        <f t="shared" si="1"/>
        <v>### 平成03年11月14日(木)</v>
      </c>
    </row>
    <row r="77" spans="1:2">
      <c r="A77" s="10">
        <v>33557</v>
      </c>
      <c r="B77" t="str">
        <f t="shared" si="1"/>
        <v>### 平成03年11月15日(金)</v>
      </c>
    </row>
    <row r="78" spans="1:2">
      <c r="A78" s="10">
        <v>33558</v>
      </c>
      <c r="B78" t="str">
        <f t="shared" si="1"/>
        <v>### 平成03年11月16日(土)</v>
      </c>
    </row>
    <row r="79" spans="1:2">
      <c r="A79" s="10">
        <v>33559</v>
      </c>
      <c r="B79" t="str">
        <f t="shared" si="1"/>
        <v>### 平成03年11月17日(日)</v>
      </c>
    </row>
    <row r="80" spans="1:2">
      <c r="A80" s="10">
        <v>33560</v>
      </c>
      <c r="B80" t="str">
        <f t="shared" si="1"/>
        <v>### 平成03年11月18日(月)</v>
      </c>
    </row>
    <row r="81" spans="1:2">
      <c r="A81" s="10">
        <v>33561</v>
      </c>
      <c r="B81" t="str">
        <f t="shared" si="1"/>
        <v>### 平成03年11月19日(火)</v>
      </c>
    </row>
    <row r="82" spans="1:2">
      <c r="A82" s="10">
        <v>33562</v>
      </c>
      <c r="B82" t="str">
        <f t="shared" si="1"/>
        <v>### 平成03年11月20日(水)</v>
      </c>
    </row>
    <row r="83" spans="1:2">
      <c r="A83" s="10">
        <v>33563</v>
      </c>
      <c r="B83" t="str">
        <f t="shared" si="1"/>
        <v>### 平成03年11月21日(木)</v>
      </c>
    </row>
    <row r="84" spans="1:2">
      <c r="A84" s="10">
        <v>33564</v>
      </c>
      <c r="B84" t="str">
        <f t="shared" si="1"/>
        <v>### 平成03年11月22日(金)</v>
      </c>
    </row>
    <row r="85" spans="1:2">
      <c r="A85" s="10">
        <v>33565</v>
      </c>
      <c r="B85" t="str">
        <f t="shared" si="1"/>
        <v>### 平成03年11月23日(土)</v>
      </c>
    </row>
    <row r="86" spans="1:2">
      <c r="A86" s="10">
        <v>33566</v>
      </c>
      <c r="B86" t="str">
        <f t="shared" si="1"/>
        <v>### 平成03年11月24日(日)</v>
      </c>
    </row>
    <row r="87" spans="1:2">
      <c r="A87" s="10">
        <v>33567</v>
      </c>
      <c r="B87" t="str">
        <f t="shared" si="1"/>
        <v>### 平成03年11月25日(月)</v>
      </c>
    </row>
    <row r="88" spans="1:2">
      <c r="A88" s="10">
        <v>33568</v>
      </c>
      <c r="B88" t="str">
        <f t="shared" si="1"/>
        <v>### 平成03年11月26日(火)</v>
      </c>
    </row>
    <row r="89" spans="1:2">
      <c r="A89" s="10">
        <v>33569</v>
      </c>
      <c r="B89" t="str">
        <f t="shared" si="1"/>
        <v>### 平成03年11月27日(水)</v>
      </c>
    </row>
    <row r="90" spans="1:2">
      <c r="A90" s="10">
        <v>33570</v>
      </c>
      <c r="B90" t="str">
        <f t="shared" si="1"/>
        <v>### 平成03年11月28日(木)</v>
      </c>
    </row>
    <row r="91" spans="1:2">
      <c r="A91" s="10">
        <v>33571</v>
      </c>
      <c r="B91" t="str">
        <f t="shared" si="1"/>
        <v>### 平成03年11月29日(金)</v>
      </c>
    </row>
    <row r="92" spans="1:2">
      <c r="A92" s="10">
        <v>33572</v>
      </c>
      <c r="B92" t="str">
        <f t="shared" si="1"/>
        <v>### 平成03年11月30日(土)</v>
      </c>
    </row>
    <row r="93" spans="1:2">
      <c r="A93" s="10">
        <v>33573</v>
      </c>
      <c r="B93" t="str">
        <f t="shared" si="1"/>
        <v>### 平成03年12月01日(日)</v>
      </c>
    </row>
    <row r="94" spans="1:2">
      <c r="A94" s="10">
        <v>33574</v>
      </c>
      <c r="B94" t="str">
        <f t="shared" si="1"/>
        <v>### 平成03年12月02日(月)</v>
      </c>
    </row>
    <row r="95" spans="1:2">
      <c r="A95" s="10">
        <v>33575</v>
      </c>
      <c r="B95" t="str">
        <f t="shared" si="1"/>
        <v>### 平成03年12月03日(火)</v>
      </c>
    </row>
    <row r="96" spans="1:2">
      <c r="A96" s="10">
        <v>33576</v>
      </c>
      <c r="B96" t="str">
        <f t="shared" si="1"/>
        <v>### 平成03年12月04日(水)</v>
      </c>
    </row>
    <row r="97" spans="1:2">
      <c r="A97" s="10">
        <v>33577</v>
      </c>
      <c r="B97" t="str">
        <f t="shared" si="1"/>
        <v>### 平成03年12月05日(木)</v>
      </c>
    </row>
    <row r="98" spans="1:2">
      <c r="A98" s="10">
        <v>33578</v>
      </c>
      <c r="B98" t="str">
        <f t="shared" si="1"/>
        <v>### 平成03年12月06日(金)</v>
      </c>
    </row>
    <row r="99" spans="1:2">
      <c r="A99" s="10">
        <v>33579</v>
      </c>
      <c r="B99" t="str">
        <f t="shared" si="1"/>
        <v>### 平成03年12月07日(土)</v>
      </c>
    </row>
    <row r="100" spans="1:2">
      <c r="A100" s="10">
        <v>33580</v>
      </c>
      <c r="B100" t="str">
        <f t="shared" si="1"/>
        <v>### 平成03年12月08日(日)</v>
      </c>
    </row>
    <row r="101" spans="1:2">
      <c r="A101" s="10">
        <v>33581</v>
      </c>
      <c r="B101" t="str">
        <f t="shared" si="1"/>
        <v>### 平成03年12月09日(月)</v>
      </c>
    </row>
    <row r="102" spans="1:2">
      <c r="A102" s="10">
        <v>33582</v>
      </c>
      <c r="B102" t="str">
        <f t="shared" si="1"/>
        <v>### 平成03年12月10日(火)</v>
      </c>
    </row>
    <row r="103" spans="1:2">
      <c r="A103" s="10">
        <v>33583</v>
      </c>
      <c r="B103" t="str">
        <f t="shared" si="1"/>
        <v>### 平成03年12月11日(水)</v>
      </c>
    </row>
    <row r="104" spans="1:2">
      <c r="A104" s="10">
        <v>33584</v>
      </c>
      <c r="B104" t="str">
        <f t="shared" si="1"/>
        <v>### 平成03年12月12日(木)</v>
      </c>
    </row>
    <row r="105" spans="1:2">
      <c r="A105" s="10">
        <v>33585</v>
      </c>
      <c r="B105" t="str">
        <f t="shared" si="1"/>
        <v>### 平成03年12月13日(金)</v>
      </c>
    </row>
    <row r="106" spans="1:2">
      <c r="A106" s="10">
        <v>33586</v>
      </c>
      <c r="B106" t="str">
        <f t="shared" si="1"/>
        <v>### 平成03年12月14日(土)</v>
      </c>
    </row>
    <row r="107" spans="1:2">
      <c r="A107" s="10">
        <v>33587</v>
      </c>
      <c r="B107" t="str">
        <f t="shared" si="1"/>
        <v>### 平成03年12月15日(日)</v>
      </c>
    </row>
    <row r="108" spans="1:2">
      <c r="A108" s="10">
        <v>33588</v>
      </c>
      <c r="B108" t="str">
        <f t="shared" si="1"/>
        <v>### 平成03年12月16日(月)</v>
      </c>
    </row>
    <row r="109" spans="1:2">
      <c r="A109" s="10">
        <v>33589</v>
      </c>
      <c r="B109" t="str">
        <f t="shared" si="1"/>
        <v>### 平成03年12月17日(火)</v>
      </c>
    </row>
    <row r="110" spans="1:2">
      <c r="A110" s="10">
        <v>33590</v>
      </c>
      <c r="B110" t="str">
        <f t="shared" si="1"/>
        <v>### 平成03年12月18日(水)</v>
      </c>
    </row>
    <row r="111" spans="1:2">
      <c r="A111" s="10">
        <v>33591</v>
      </c>
      <c r="B111" t="str">
        <f t="shared" si="1"/>
        <v>### 平成03年12月19日(木)</v>
      </c>
    </row>
    <row r="112" spans="1:2">
      <c r="A112" s="10">
        <v>33592</v>
      </c>
      <c r="B112" t="str">
        <f t="shared" si="1"/>
        <v>### 平成03年12月20日(金)</v>
      </c>
    </row>
    <row r="113" spans="1:2">
      <c r="A113" s="10">
        <v>33593</v>
      </c>
      <c r="B113" t="str">
        <f t="shared" si="1"/>
        <v>### 平成03年12月21日(土)</v>
      </c>
    </row>
    <row r="114" spans="1:2">
      <c r="A114" s="10">
        <v>33594</v>
      </c>
      <c r="B114" t="str">
        <f t="shared" si="1"/>
        <v>### 平成03年12月22日(日)</v>
      </c>
    </row>
    <row r="115" spans="1:2">
      <c r="A115" s="10">
        <v>33595</v>
      </c>
      <c r="B115" t="str">
        <f t="shared" si="1"/>
        <v>### 平成03年12月23日(月)</v>
      </c>
    </row>
    <row r="116" spans="1:2">
      <c r="A116" s="10">
        <v>33596</v>
      </c>
      <c r="B116" t="str">
        <f t="shared" si="1"/>
        <v>### 平成03年12月24日(火)</v>
      </c>
    </row>
    <row r="117" spans="1:2">
      <c r="A117" s="10">
        <v>33597</v>
      </c>
      <c r="B117" t="str">
        <f t="shared" si="1"/>
        <v>### 平成03年12月25日(水)</v>
      </c>
    </row>
    <row r="118" spans="1:2">
      <c r="A118" s="10">
        <v>33598</v>
      </c>
      <c r="B118" t="str">
        <f t="shared" si="1"/>
        <v>### 平成03年12月26日(木)</v>
      </c>
    </row>
    <row r="119" spans="1:2">
      <c r="A119" s="10">
        <v>33599</v>
      </c>
      <c r="B119" t="str">
        <f t="shared" si="1"/>
        <v>### 平成03年12月27日(金)</v>
      </c>
    </row>
    <row r="120" spans="1:2">
      <c r="A120" s="10">
        <v>33600</v>
      </c>
      <c r="B120" t="str">
        <f t="shared" si="1"/>
        <v>### 平成03年12月28日(土)</v>
      </c>
    </row>
    <row r="121" spans="1:2">
      <c r="A121" s="10">
        <v>33601</v>
      </c>
      <c r="B121" t="str">
        <f t="shared" si="1"/>
        <v>### 平成03年12月29日(日)</v>
      </c>
    </row>
    <row r="122" spans="1:2">
      <c r="A122" s="10">
        <v>33602</v>
      </c>
      <c r="B122" t="str">
        <f t="shared" si="1"/>
        <v>### 平成03年12月30日(月)</v>
      </c>
    </row>
    <row r="123" spans="1:2">
      <c r="A123" s="10">
        <v>33603</v>
      </c>
      <c r="B123" t="str">
        <f t="shared" si="1"/>
        <v>### 平成03年12月31日(火)</v>
      </c>
    </row>
    <row r="124" spans="1:2">
      <c r="A124" s="10">
        <v>33604</v>
      </c>
      <c r="B124" t="str">
        <f t="shared" si="1"/>
        <v>### 平成04年01月01日(水)</v>
      </c>
    </row>
    <row r="125" spans="1:2">
      <c r="A125" s="10">
        <v>33605</v>
      </c>
      <c r="B125" t="str">
        <f t="shared" si="1"/>
        <v>### 平成04年01月02日(木)</v>
      </c>
    </row>
    <row r="126" spans="1:2">
      <c r="A126" s="10">
        <v>33606</v>
      </c>
      <c r="B126" t="str">
        <f t="shared" si="1"/>
        <v>### 平成04年01月03日(金)</v>
      </c>
    </row>
    <row r="127" spans="1:2">
      <c r="A127" s="10">
        <v>33607</v>
      </c>
      <c r="B127" t="str">
        <f t="shared" si="1"/>
        <v>### 平成04年01月04日(土)</v>
      </c>
    </row>
    <row r="128" spans="1:2">
      <c r="A128" s="10">
        <v>33608</v>
      </c>
      <c r="B128" t="str">
        <f t="shared" si="1"/>
        <v>### 平成04年01月05日(日)</v>
      </c>
    </row>
    <row r="129" spans="1:2">
      <c r="A129" s="10">
        <v>33609</v>
      </c>
      <c r="B129" t="str">
        <f t="shared" si="1"/>
        <v>### 平成04年01月06日(月)</v>
      </c>
    </row>
    <row r="130" spans="1:2">
      <c r="A130" s="10">
        <v>33610</v>
      </c>
      <c r="B130" t="str">
        <f t="shared" si="1"/>
        <v>### 平成04年01月07日(火)</v>
      </c>
    </row>
    <row r="131" spans="1:2">
      <c r="A131" s="10">
        <v>33611</v>
      </c>
      <c r="B131" t="str">
        <f t="shared" ref="B131:B184" si="2">"### " &amp; TEXT(A131, "ggggee年mm月dd日（aaa）" )</f>
        <v>### 平成04年01月08日(水)</v>
      </c>
    </row>
    <row r="132" spans="1:2">
      <c r="A132" s="10">
        <v>33612</v>
      </c>
      <c r="B132" t="str">
        <f t="shared" si="2"/>
        <v>### 平成04年01月09日(木)</v>
      </c>
    </row>
    <row r="133" spans="1:2">
      <c r="A133" s="10">
        <v>33613</v>
      </c>
      <c r="B133" t="str">
        <f t="shared" si="2"/>
        <v>### 平成04年01月10日(金)</v>
      </c>
    </row>
    <row r="134" spans="1:2">
      <c r="A134" s="10">
        <v>33614</v>
      </c>
      <c r="B134" t="str">
        <f t="shared" si="2"/>
        <v>### 平成04年01月11日(土)</v>
      </c>
    </row>
    <row r="135" spans="1:2">
      <c r="A135" s="10">
        <v>33615</v>
      </c>
      <c r="B135" t="str">
        <f t="shared" si="2"/>
        <v>### 平成04年01月12日(日)</v>
      </c>
    </row>
    <row r="136" spans="1:2">
      <c r="A136" s="10">
        <v>33616</v>
      </c>
      <c r="B136" t="str">
        <f t="shared" si="2"/>
        <v>### 平成04年01月13日(月)</v>
      </c>
    </row>
    <row r="137" spans="1:2">
      <c r="A137" s="10">
        <v>33617</v>
      </c>
      <c r="B137" t="str">
        <f t="shared" si="2"/>
        <v>### 平成04年01月14日(火)</v>
      </c>
    </row>
    <row r="138" spans="1:2">
      <c r="A138" s="10">
        <v>33618</v>
      </c>
      <c r="B138" t="str">
        <f t="shared" si="2"/>
        <v>### 平成04年01月15日(水)</v>
      </c>
    </row>
    <row r="139" spans="1:2">
      <c r="A139" s="10">
        <v>33619</v>
      </c>
      <c r="B139" t="str">
        <f t="shared" si="2"/>
        <v>### 平成04年01月16日(木)</v>
      </c>
    </row>
    <row r="140" spans="1:2">
      <c r="A140" s="10">
        <v>33620</v>
      </c>
      <c r="B140" t="str">
        <f t="shared" si="2"/>
        <v>### 平成04年01月17日(金)</v>
      </c>
    </row>
    <row r="141" spans="1:2">
      <c r="A141" s="10">
        <v>33621</v>
      </c>
      <c r="B141" t="str">
        <f t="shared" si="2"/>
        <v>### 平成04年01月18日(土)</v>
      </c>
    </row>
    <row r="142" spans="1:2">
      <c r="A142" s="10">
        <v>33622</v>
      </c>
      <c r="B142" t="str">
        <f t="shared" si="2"/>
        <v>### 平成04年01月19日(日)</v>
      </c>
    </row>
    <row r="143" spans="1:2">
      <c r="A143" s="10">
        <v>33623</v>
      </c>
      <c r="B143" t="str">
        <f t="shared" si="2"/>
        <v>### 平成04年01月20日(月)</v>
      </c>
    </row>
    <row r="144" spans="1:2">
      <c r="A144" s="10">
        <v>33624</v>
      </c>
      <c r="B144" t="str">
        <f t="shared" si="2"/>
        <v>### 平成04年01月21日(火)</v>
      </c>
    </row>
    <row r="145" spans="1:2">
      <c r="A145" s="10">
        <v>33625</v>
      </c>
      <c r="B145" t="str">
        <f t="shared" si="2"/>
        <v>### 平成04年01月22日(水)</v>
      </c>
    </row>
    <row r="146" spans="1:2">
      <c r="A146" s="10">
        <v>33626</v>
      </c>
      <c r="B146" t="str">
        <f t="shared" si="2"/>
        <v>### 平成04年01月23日(木)</v>
      </c>
    </row>
    <row r="147" spans="1:2">
      <c r="A147" s="10">
        <v>33627</v>
      </c>
      <c r="B147" t="str">
        <f t="shared" si="2"/>
        <v>### 平成04年01月24日(金)</v>
      </c>
    </row>
    <row r="148" spans="1:2">
      <c r="A148" s="10">
        <v>33628</v>
      </c>
      <c r="B148" t="str">
        <f t="shared" si="2"/>
        <v>### 平成04年01月25日(土)</v>
      </c>
    </row>
    <row r="149" spans="1:2">
      <c r="A149" s="10">
        <v>33629</v>
      </c>
      <c r="B149" t="str">
        <f t="shared" si="2"/>
        <v>### 平成04年01月26日(日)</v>
      </c>
    </row>
    <row r="150" spans="1:2">
      <c r="A150" s="10">
        <v>33630</v>
      </c>
      <c r="B150" t="str">
        <f t="shared" si="2"/>
        <v>### 平成04年01月27日(月)</v>
      </c>
    </row>
    <row r="151" spans="1:2">
      <c r="A151" s="10">
        <v>33631</v>
      </c>
      <c r="B151" t="str">
        <f t="shared" si="2"/>
        <v>### 平成04年01月28日(火)</v>
      </c>
    </row>
    <row r="152" spans="1:2">
      <c r="A152" s="10">
        <v>33632</v>
      </c>
      <c r="B152" t="str">
        <f t="shared" si="2"/>
        <v>### 平成04年01月29日(水)</v>
      </c>
    </row>
    <row r="153" spans="1:2">
      <c r="A153" s="10">
        <v>33633</v>
      </c>
      <c r="B153" t="str">
        <f t="shared" si="2"/>
        <v>### 平成04年01月30日(木)</v>
      </c>
    </row>
    <row r="154" spans="1:2">
      <c r="A154" s="10">
        <v>33634</v>
      </c>
      <c r="B154" t="str">
        <f t="shared" si="2"/>
        <v>### 平成04年01月31日(金)</v>
      </c>
    </row>
    <row r="155" spans="1:2">
      <c r="A155" s="10">
        <v>33635</v>
      </c>
      <c r="B155" t="str">
        <f t="shared" si="2"/>
        <v>### 平成04年02月01日(土)</v>
      </c>
    </row>
    <row r="156" spans="1:2">
      <c r="A156" s="10">
        <v>33636</v>
      </c>
      <c r="B156" t="str">
        <f t="shared" si="2"/>
        <v>### 平成04年02月02日(日)</v>
      </c>
    </row>
    <row r="157" spans="1:2">
      <c r="A157" s="10">
        <v>33637</v>
      </c>
      <c r="B157" t="str">
        <f t="shared" si="2"/>
        <v>### 平成04年02月03日(月)</v>
      </c>
    </row>
    <row r="158" spans="1:2">
      <c r="A158" s="10">
        <v>33638</v>
      </c>
      <c r="B158" t="str">
        <f t="shared" si="2"/>
        <v>### 平成04年02月04日(火)</v>
      </c>
    </row>
    <row r="159" spans="1:2">
      <c r="A159" s="10">
        <v>33639</v>
      </c>
      <c r="B159" t="str">
        <f t="shared" si="2"/>
        <v>### 平成04年02月05日(水)</v>
      </c>
    </row>
    <row r="160" spans="1:2">
      <c r="A160" s="10">
        <v>33640</v>
      </c>
      <c r="B160" t="str">
        <f t="shared" si="2"/>
        <v>### 平成04年02月06日(木)</v>
      </c>
    </row>
    <row r="161" spans="1:2">
      <c r="A161" s="10">
        <v>33641</v>
      </c>
      <c r="B161" t="str">
        <f t="shared" si="2"/>
        <v>### 平成04年02月07日(金)</v>
      </c>
    </row>
    <row r="162" spans="1:2">
      <c r="A162" s="10">
        <v>33642</v>
      </c>
      <c r="B162" t="str">
        <f t="shared" si="2"/>
        <v>### 平成04年02月08日(土)</v>
      </c>
    </row>
    <row r="163" spans="1:2">
      <c r="A163" s="10">
        <v>33643</v>
      </c>
      <c r="B163" t="str">
        <f t="shared" si="2"/>
        <v>### 平成04年02月09日(日)</v>
      </c>
    </row>
    <row r="164" spans="1:2">
      <c r="A164" s="10">
        <v>33644</v>
      </c>
      <c r="B164" t="str">
        <f t="shared" si="2"/>
        <v>### 平成04年02月10日(月)</v>
      </c>
    </row>
    <row r="165" spans="1:2">
      <c r="A165" s="10">
        <v>33645</v>
      </c>
      <c r="B165" t="str">
        <f t="shared" si="2"/>
        <v>### 平成04年02月11日(火)</v>
      </c>
    </row>
    <row r="166" spans="1:2">
      <c r="A166" s="10">
        <v>33646</v>
      </c>
      <c r="B166" t="str">
        <f t="shared" si="2"/>
        <v>### 平成04年02月12日(水)</v>
      </c>
    </row>
    <row r="167" spans="1:2">
      <c r="A167" s="10">
        <v>33647</v>
      </c>
      <c r="B167" t="str">
        <f t="shared" si="2"/>
        <v>### 平成04年02月13日(木)</v>
      </c>
    </row>
    <row r="168" spans="1:2">
      <c r="A168" s="10">
        <v>33648</v>
      </c>
      <c r="B168" t="str">
        <f t="shared" si="2"/>
        <v>### 平成04年02月14日(金)</v>
      </c>
    </row>
    <row r="169" spans="1:2">
      <c r="A169" s="10">
        <v>33649</v>
      </c>
      <c r="B169" t="str">
        <f t="shared" si="2"/>
        <v>### 平成04年02月15日(土)</v>
      </c>
    </row>
    <row r="170" spans="1:2">
      <c r="A170" s="10">
        <v>33650</v>
      </c>
      <c r="B170" t="str">
        <f t="shared" si="2"/>
        <v>### 平成04年02月16日(日)</v>
      </c>
    </row>
    <row r="171" spans="1:2">
      <c r="A171" s="10">
        <v>33651</v>
      </c>
      <c r="B171" t="str">
        <f t="shared" si="2"/>
        <v>### 平成04年02月17日(月)</v>
      </c>
    </row>
    <row r="172" spans="1:2">
      <c r="A172" s="10">
        <v>33652</v>
      </c>
      <c r="B172" t="str">
        <f t="shared" si="2"/>
        <v>### 平成04年02月18日(火)</v>
      </c>
    </row>
    <row r="173" spans="1:2">
      <c r="A173" s="10">
        <v>33653</v>
      </c>
      <c r="B173" t="str">
        <f t="shared" si="2"/>
        <v>### 平成04年02月19日(水)</v>
      </c>
    </row>
    <row r="174" spans="1:2">
      <c r="A174" s="10">
        <v>33654</v>
      </c>
      <c r="B174" t="str">
        <f t="shared" si="2"/>
        <v>### 平成04年02月20日(木)</v>
      </c>
    </row>
    <row r="175" spans="1:2">
      <c r="A175" s="10">
        <v>33655</v>
      </c>
      <c r="B175" t="str">
        <f t="shared" si="2"/>
        <v>### 平成04年02月21日(金)</v>
      </c>
    </row>
    <row r="176" spans="1:2">
      <c r="A176" s="10">
        <v>33656</v>
      </c>
      <c r="B176" t="str">
        <f t="shared" si="2"/>
        <v>### 平成04年02月22日(土)</v>
      </c>
    </row>
    <row r="177" spans="1:2">
      <c r="A177" s="10">
        <v>33657</v>
      </c>
      <c r="B177" t="str">
        <f t="shared" si="2"/>
        <v>### 平成04年02月23日(日)</v>
      </c>
    </row>
    <row r="178" spans="1:2">
      <c r="A178" s="10">
        <v>33658</v>
      </c>
      <c r="B178" t="str">
        <f t="shared" si="2"/>
        <v>### 平成04年02月24日(月)</v>
      </c>
    </row>
    <row r="179" spans="1:2">
      <c r="A179" s="10">
        <v>33659</v>
      </c>
      <c r="B179" t="str">
        <f t="shared" si="2"/>
        <v>### 平成04年02月25日(火)</v>
      </c>
    </row>
    <row r="180" spans="1:2">
      <c r="A180" s="10">
        <v>33660</v>
      </c>
      <c r="B180" t="str">
        <f t="shared" si="2"/>
        <v>### 平成04年02月26日(水)</v>
      </c>
    </row>
    <row r="181" spans="1:2">
      <c r="A181" s="10">
        <v>33661</v>
      </c>
      <c r="B181" t="str">
        <f t="shared" si="2"/>
        <v>### 平成04年02月27日(木)</v>
      </c>
    </row>
    <row r="182" spans="1:2">
      <c r="A182" s="10">
        <v>33662</v>
      </c>
      <c r="B182" t="str">
        <f t="shared" si="2"/>
        <v>### 平成04年02月28日(金)</v>
      </c>
    </row>
    <row r="183" spans="1:2">
      <c r="A183" s="10">
        <v>33663</v>
      </c>
      <c r="B183" t="str">
        <f t="shared" si="2"/>
        <v>### 平成04年02月29日(土)</v>
      </c>
    </row>
    <row r="184" spans="1:2">
      <c r="A184" s="10">
        <v>33664</v>
      </c>
      <c r="B184" t="str">
        <f t="shared" si="2"/>
        <v>### 平成04年03月01日(日)</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10</vt:i4>
      </vt:variant>
      <vt:variant>
        <vt:lpstr>名前付き一覧</vt:lpstr>
      </vt:variant>
      <vt:variant>
        <vt:i4>5</vt:i4>
      </vt:variant>
    </vt:vector>
  </HeadingPairs>
  <TitlesOfParts>
    <vt:vector size="15" baseType="lpstr">
      <vt:lpstr>ブログ記事一覧</vt:lpstr>
      <vt:lpstr>給油所</vt:lpstr>
      <vt:lpstr>給油領収書</vt:lpstr>
      <vt:lpstr>業務日報</vt:lpstr>
      <vt:lpstr>Sheet1</vt:lpstr>
      <vt:lpstr>業務日報・運行名</vt:lpstr>
      <vt:lpstr>運行名</vt:lpstr>
      <vt:lpstr>資料名</vt:lpstr>
      <vt:lpstr>Sheet4</vt:lpstr>
      <vt:lpstr>Sheet5</vt:lpstr>
      <vt:lpstr>業務日報!Print_Area</vt:lpstr>
      <vt:lpstr>業務日報・運行名!Print_Area</vt:lpstr>
      <vt:lpstr>運行名リスト</vt:lpstr>
      <vt:lpstr>給油所一覧</vt:lpstr>
      <vt:lpstr>資料名リスト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2023-05-28T23:11:37Z</cp:lastPrinted>
  <dcterms:created xsi:type="dcterms:W3CDTF">2023-05-28T22:52:02Z</dcterms:created>
  <dcterms:modified xsi:type="dcterms:W3CDTF">2023-06-07T01:53:16Z</dcterms:modified>
</cp:coreProperties>
</file>