
<file path=[Content_Types].xml><?xml version="1.0" encoding="utf-8"?>
<Types xmlns="http://schemas.openxmlformats.org/package/2006/content-types">
  <Default Extension="bin" ContentType="application/vnd.ms-office.vbaProject"/>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a66/"/>
    </mc:Choice>
  </mc:AlternateContent>
  <xr:revisionPtr revIDLastSave="0" documentId="8_{1824700D-96CD-8A48-85F1-D113EFB2B2BF}" xr6:coauthVersionLast="47" xr6:coauthVersionMax="47" xr10:uidLastSave="{00000000-0000-0000-0000-000000000000}"/>
  <bookViews>
    <workbookView xWindow="2080" yWindow="500" windowWidth="26720" windowHeight="16440" activeTab="3" xr2:uid="{8F87AEDE-0346-CF48-BDC8-3F350B77B479}"/>
  </bookViews>
  <sheets>
    <sheet name="ブログ記事一覧" sheetId="6" r:id="rId1"/>
    <sheet name="給油所" sheetId="9" r:id="rId2"/>
    <sheet name="給油領収書" sheetId="8" r:id="rId3"/>
    <sheet name="業務日報" sheetId="1" r:id="rId4"/>
    <sheet name="Sheet1" sheetId="7" r:id="rId5"/>
    <sheet name="Sheet2" sheetId="11" r:id="rId6"/>
    <sheet name="業務日報・運行名" sheetId="2" r:id="rId7"/>
    <sheet name="運行名" sheetId="3" r:id="rId8"/>
    <sheet name="資料名" sheetId="5" r:id="rId9"/>
    <sheet name="Sheet4" sheetId="4" r:id="rId10"/>
    <sheet name="Sheet3" sheetId="12" r:id="rId11"/>
    <sheet name="Sheet5" sheetId="10" r:id="rId12"/>
  </sheets>
  <definedNames>
    <definedName name="_xlnm.Print_Area" localSheetId="3">業務日報!$A$1:$E$185</definedName>
    <definedName name="_xlnm.Print_Area" localSheetId="6">業務日報・運行名!$A$1:$E$185</definedName>
    <definedName name="運行名リスト">運行名!$B$2:$B$64</definedName>
    <definedName name="給油所一覧">給油所!$B$10:$B$23</definedName>
    <definedName name="資料名リスト">資料名!$B$2:$C$4</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64" i="11" l="1"/>
  <c r="H136" i="11"/>
  <c r="H137" i="11"/>
  <c r="H138" i="11"/>
  <c r="H139" i="11"/>
  <c r="H140" i="11"/>
  <c r="H141" i="11"/>
  <c r="H142" i="11"/>
  <c r="H143" i="11"/>
  <c r="H144" i="11"/>
  <c r="H145" i="11"/>
  <c r="H146" i="11"/>
  <c r="H147" i="11"/>
  <c r="H134" i="11"/>
  <c r="H174" i="11"/>
  <c r="H175" i="11"/>
  <c r="H176" i="11"/>
  <c r="H177" i="11"/>
  <c r="H178" i="11"/>
  <c r="H179" i="11"/>
  <c r="H180" i="11"/>
  <c r="H181" i="11"/>
  <c r="H182" i="11"/>
  <c r="H183" i="11"/>
  <c r="H184" i="11"/>
  <c r="H185" i="11"/>
  <c r="H173" i="11"/>
  <c r="H172" i="11"/>
  <c r="H171" i="11"/>
  <c r="H170" i="11"/>
  <c r="H169" i="11"/>
  <c r="H168" i="11"/>
  <c r="H167" i="11"/>
  <c r="H166" i="11"/>
  <c r="H165" i="11"/>
  <c r="H163" i="11"/>
  <c r="H162" i="11"/>
  <c r="H161" i="11"/>
  <c r="H160" i="11"/>
  <c r="H159" i="11"/>
  <c r="H158" i="11"/>
  <c r="H157" i="11"/>
  <c r="H156" i="11"/>
  <c r="H155" i="11"/>
  <c r="H154" i="11"/>
  <c r="H153" i="11"/>
  <c r="H152" i="11"/>
  <c r="H151" i="11"/>
  <c r="H150" i="11"/>
  <c r="H149" i="11"/>
  <c r="H148" i="11"/>
  <c r="H135"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38" i="11"/>
  <c r="H37" i="11"/>
  <c r="H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2" i="11"/>
  <c r="I3" i="11"/>
  <c r="I4" i="11"/>
  <c r="I5" i="11"/>
  <c r="I6" i="11"/>
  <c r="I7"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2" i="11"/>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2" i="10"/>
  <c r="B1" i="10"/>
  <c r="S3" i="8"/>
  <c r="AI3" i="8"/>
  <c r="AG3" i="8"/>
  <c r="AE3" i="8"/>
  <c r="AC3" i="8"/>
  <c r="AB3" i="8"/>
  <c r="Z3" i="8"/>
  <c r="Y3" i="8"/>
  <c r="V3" i="8"/>
  <c r="T3" i="8"/>
  <c r="R3" i="8"/>
  <c r="Q3" i="8"/>
  <c r="P3" i="8"/>
  <c r="O3" i="8"/>
  <c r="N3" i="8"/>
  <c r="M3" i="8"/>
  <c r="K3" i="8"/>
  <c r="I3" i="8"/>
</calcChain>
</file>

<file path=xl/sharedStrings.xml><?xml version="1.0" encoding="utf-8"?>
<sst xmlns="http://schemas.openxmlformats.org/spreadsheetml/2006/main" count="1338" uniqueCount="888">
  <si>
    <t>ミール移動</t>
    <phoneticPr fontId="4"/>
  </si>
  <si>
    <r>
      <rPr>
        <b/>
        <sz val="11"/>
        <color theme="8"/>
        <rFont val="Calibri"/>
        <family val="2"/>
        <charset val="1"/>
      </rPr>
      <t>業務日報</t>
    </r>
    <rPh sb="0" eb="4">
      <t>ギョウ</t>
    </rPh>
    <phoneticPr fontId="4"/>
  </si>
  <si>
    <t>金沢（日通白菊倉庫）（積みおき）</t>
    <rPh sb="0" eb="2">
      <t xml:space="preserve">カナザワ </t>
    </rPh>
    <rPh sb="3" eb="5">
      <t xml:space="preserve">ニッッツウ </t>
    </rPh>
    <rPh sb="5" eb="9">
      <t xml:space="preserve">シラギクソウコ </t>
    </rPh>
    <rPh sb="11" eb="12">
      <t xml:space="preserve">（ツミオキ </t>
    </rPh>
    <phoneticPr fontId="4"/>
  </si>
  <si>
    <t>カード26800円</t>
    <phoneticPr fontId="4"/>
  </si>
  <si>
    <t>神奈川県厚木市</t>
    <rPh sb="0" eb="4">
      <t xml:space="preserve">カナガワケン </t>
    </rPh>
    <rPh sb="4" eb="7">
      <t xml:space="preserve">アツギシ </t>
    </rPh>
    <phoneticPr fontId="4"/>
  </si>
  <si>
    <r>
      <rPr>
        <sz val="11"/>
        <color rgb="FF000000"/>
        <rFont val="Calibri"/>
        <family val="2"/>
      </rPr>
      <t>東京晴海</t>
    </r>
    <r>
      <rPr>
        <sz val="9"/>
        <color theme="1"/>
        <rFont val="游ゴシック"/>
        <family val="2"/>
        <charset val="128"/>
        <scheme val="minor"/>
      </rPr>
      <t>（バナナ）</t>
    </r>
    <rPh sb="0" eb="2">
      <t xml:space="preserve">トウキョウ </t>
    </rPh>
    <rPh sb="2" eb="4">
      <t xml:space="preserve">ハルミ </t>
    </rPh>
    <phoneticPr fontId="4"/>
  </si>
  <si>
    <t>金沢</t>
    <rPh sb="0" eb="2">
      <t xml:space="preserve">カナザワ </t>
    </rPh>
    <phoneticPr fontId="4"/>
  </si>
  <si>
    <t>松任</t>
    <rPh sb="0" eb="2">
      <t xml:space="preserve">マットウ </t>
    </rPh>
    <phoneticPr fontId="4"/>
  </si>
  <si>
    <t>日通陸運
山三青果
34200円</t>
    <rPh sb="0" eb="2">
      <t xml:space="preserve">ニッツウ </t>
    </rPh>
    <rPh sb="2" eb="4">
      <t xml:space="preserve">リクウン </t>
    </rPh>
    <rPh sb="4" eb="8">
      <t>ヤマサン</t>
    </rPh>
    <phoneticPr fontId="4"/>
  </si>
  <si>
    <t>福島県白河市</t>
    <rPh sb="0" eb="3">
      <t xml:space="preserve">フクシマケン </t>
    </rPh>
    <rPh sb="3" eb="6">
      <t xml:space="preserve">シラカワシ </t>
    </rPh>
    <phoneticPr fontId="4"/>
  </si>
  <si>
    <t>古河・上尾</t>
    <rPh sb="0" eb="2">
      <t xml:space="preserve">コガ </t>
    </rPh>
    <rPh sb="3" eb="5">
      <t xml:space="preserve">アゲオ </t>
    </rPh>
    <phoneticPr fontId="4"/>
  </si>
  <si>
    <t>高岡・福井</t>
    <rPh sb="0" eb="2">
      <t xml:space="preserve">タカオカ </t>
    </rPh>
    <rPh sb="3" eb="5">
      <t xml:space="preserve">フクイ </t>
    </rPh>
    <phoneticPr fontId="4"/>
  </si>
  <si>
    <t>石川丸果
石川丸果
カード29450円　現金3600円</t>
    <rPh sb="0" eb="4">
      <t xml:space="preserve">マルカ </t>
    </rPh>
    <rPh sb="5" eb="9">
      <t xml:space="preserve">マルカ </t>
    </rPh>
    <rPh sb="20" eb="22">
      <t xml:space="preserve">ゲンキン </t>
    </rPh>
    <phoneticPr fontId="4"/>
  </si>
  <si>
    <t>東京</t>
    <rPh sb="0" eb="2">
      <t xml:space="preserve">トウキョウ </t>
    </rPh>
    <phoneticPr fontId="4"/>
  </si>
  <si>
    <t>加賀市大聖寺</t>
    <rPh sb="0" eb="3">
      <t xml:space="preserve">カガシ </t>
    </rPh>
    <rPh sb="3" eb="6">
      <t xml:space="preserve">ダイショウジ </t>
    </rPh>
    <phoneticPr fontId="4"/>
  </si>
  <si>
    <t>協共
山三青果
カード18900円</t>
    <rPh sb="0" eb="2">
      <t xml:space="preserve">キョウトモ </t>
    </rPh>
    <rPh sb="3" eb="7">
      <t xml:space="preserve">ヤマサン </t>
    </rPh>
    <rPh sb="16" eb="17">
      <t xml:space="preserve">エン </t>
    </rPh>
    <phoneticPr fontId="4"/>
  </si>
  <si>
    <r>
      <rPr>
        <sz val="11"/>
        <color theme="5" tint="0.39997558519241921"/>
        <rFont val="Calibri"/>
        <family val="2"/>
        <charset val="1"/>
      </rPr>
      <t>栃木県宇都宮市</t>
    </r>
    <rPh sb="0" eb="3">
      <t xml:space="preserve">トチギケン </t>
    </rPh>
    <rPh sb="3" eb="7">
      <t xml:space="preserve">ウツノミヤシ </t>
    </rPh>
    <phoneticPr fontId="4"/>
  </si>
  <si>
    <t>古河</t>
    <rPh sb="0" eb="2">
      <t xml:space="preserve">コガ </t>
    </rPh>
    <phoneticPr fontId="4"/>
  </si>
  <si>
    <t>富山・高岡</t>
    <rPh sb="0" eb="2">
      <t xml:space="preserve">トヤマ </t>
    </rPh>
    <rPh sb="3" eb="5">
      <t xml:space="preserve">タカオカ </t>
    </rPh>
    <phoneticPr fontId="4"/>
  </si>
  <si>
    <t>金沢〜福井</t>
    <rPh sb="0" eb="1">
      <t xml:space="preserve">カナザワ </t>
    </rPh>
    <rPh sb="3" eb="5">
      <t xml:space="preserve">フクイ </t>
    </rPh>
    <phoneticPr fontId="4"/>
  </si>
  <si>
    <t>日通高柳　木わく</t>
    <rPh sb="0" eb="2">
      <t xml:space="preserve">ニッツウ </t>
    </rPh>
    <rPh sb="2" eb="4">
      <t xml:space="preserve">タカヤナギ </t>
    </rPh>
    <phoneticPr fontId="4"/>
  </si>
  <si>
    <t>松任（兵器）</t>
    <rPh sb="0" eb="2">
      <t xml:space="preserve">マットウ </t>
    </rPh>
    <rPh sb="3" eb="5">
      <t xml:space="preserve">ヘイキ </t>
    </rPh>
    <phoneticPr fontId="4"/>
  </si>
  <si>
    <t>日通
山三青果
カード18300円</t>
    <rPh sb="0" eb="2">
      <t xml:space="preserve">ニッツウ </t>
    </rPh>
    <rPh sb="3" eb="7">
      <t>ヤマサ</t>
    </rPh>
    <phoneticPr fontId="4"/>
  </si>
  <si>
    <t>群馬県吉井町</t>
    <rPh sb="0" eb="3">
      <t xml:space="preserve">グンマケン </t>
    </rPh>
    <rPh sb="3" eb="6">
      <t xml:space="preserve">ヨシイマチ </t>
    </rPh>
    <phoneticPr fontId="4"/>
  </si>
  <si>
    <t>古河</t>
    <rPh sb="0" eb="1">
      <t xml:space="preserve">コガ </t>
    </rPh>
    <phoneticPr fontId="4"/>
  </si>
  <si>
    <t>柿良　山三青果
カード33250円　現金2400円</t>
    <rPh sb="0" eb="1">
      <t xml:space="preserve">カキ </t>
    </rPh>
    <rPh sb="1" eb="2">
      <t xml:space="preserve">ヨシ </t>
    </rPh>
    <rPh sb="3" eb="7">
      <t>ヤマサ</t>
    </rPh>
    <rPh sb="18" eb="20">
      <t xml:space="preserve">ゲンキン </t>
    </rPh>
    <phoneticPr fontId="4"/>
  </si>
  <si>
    <r>
      <rPr>
        <sz val="11"/>
        <color rgb="FF000000"/>
        <rFont val="Calibri"/>
        <family val="2"/>
      </rPr>
      <t>富山・高岡</t>
    </r>
    <r>
      <rPr>
        <sz val="9"/>
        <color theme="1"/>
        <rFont val="游ゴシック"/>
        <family val="2"/>
        <charset val="128"/>
        <scheme val="minor"/>
      </rPr>
      <t>・福井</t>
    </r>
    <rPh sb="0" eb="2">
      <t xml:space="preserve">トヤマ </t>
    </rPh>
    <rPh sb="3" eb="5">
      <t xml:space="preserve">タカオカ </t>
    </rPh>
    <rPh sb="6" eb="8">
      <t xml:space="preserve">フクイ </t>
    </rPh>
    <phoneticPr fontId="4"/>
  </si>
  <si>
    <t>金沢（馬鈴薯）</t>
    <rPh sb="0" eb="2">
      <t xml:space="preserve">カナザワ </t>
    </rPh>
    <rPh sb="3" eb="6">
      <t xml:space="preserve">バレイショ </t>
    </rPh>
    <phoneticPr fontId="4"/>
  </si>
  <si>
    <t>柿良青果
山三青果
カード41250円　現金4400円</t>
    <rPh sb="0" eb="2">
      <t xml:space="preserve">カキヨシ </t>
    </rPh>
    <rPh sb="2" eb="4">
      <t xml:space="preserve">セイカ </t>
    </rPh>
    <rPh sb="5" eb="9">
      <t>ヤマ</t>
    </rPh>
    <rPh sb="18" eb="20">
      <t xml:space="preserve">ゲンキン </t>
    </rPh>
    <phoneticPr fontId="4"/>
  </si>
  <si>
    <t>大阪</t>
    <rPh sb="0" eb="2">
      <t xml:space="preserve">オオサカ </t>
    </rPh>
    <phoneticPr fontId="4"/>
  </si>
  <si>
    <r>
      <rPr>
        <sz val="11"/>
        <color rgb="FF000000"/>
        <rFont val="Calibri"/>
        <family val="2"/>
      </rPr>
      <t>東京有明</t>
    </r>
    <r>
      <rPr>
        <sz val="9"/>
        <color theme="1"/>
        <rFont val="游ゴシック"/>
        <family val="2"/>
        <charset val="128"/>
        <scheme val="minor"/>
      </rPr>
      <t>（オレンジ、バナナ、レモン）</t>
    </r>
    <rPh sb="0" eb="2">
      <t xml:space="preserve">トウキョウ </t>
    </rPh>
    <rPh sb="2" eb="4">
      <t xml:space="preserve">アリアケ </t>
    </rPh>
    <phoneticPr fontId="4"/>
  </si>
  <si>
    <t>群馬県吉井町</t>
    <rPh sb="0" eb="6">
      <t>グンマ</t>
    </rPh>
    <phoneticPr fontId="4"/>
  </si>
  <si>
    <t>日通陸運　山三青果
カード23450円</t>
    <rPh sb="0" eb="4">
      <t>ニッツウリク</t>
    </rPh>
    <rPh sb="5" eb="9">
      <t>ヤマ</t>
    </rPh>
    <phoneticPr fontId="4"/>
  </si>
  <si>
    <t>松任（ロケット）（積みおき）</t>
    <rPh sb="0" eb="2">
      <t xml:space="preserve">マットウ </t>
    </rPh>
    <phoneticPr fontId="4"/>
  </si>
  <si>
    <t>日通陸運
山三青果
カード26000円</t>
    <rPh sb="0" eb="4">
      <t>ニ</t>
    </rPh>
    <rPh sb="5" eb="9">
      <t>ヤマ</t>
    </rPh>
    <rPh sb="16" eb="17">
      <t xml:space="preserve">エン </t>
    </rPh>
    <phoneticPr fontId="4"/>
  </si>
  <si>
    <t>茨城県土浦市</t>
    <rPh sb="0" eb="3">
      <t>イバラ</t>
    </rPh>
    <rPh sb="3" eb="6">
      <t xml:space="preserve">ツチウラシ </t>
    </rPh>
    <phoneticPr fontId="4"/>
  </si>
  <si>
    <t>金沢（馬鈴薯）</t>
    <rPh sb="0" eb="1">
      <t xml:space="preserve">カナザワ </t>
    </rPh>
    <phoneticPr fontId="4"/>
  </si>
  <si>
    <r>
      <rPr>
        <sz val="11"/>
        <color rgb="FF000000"/>
        <rFont val="Calibri"/>
        <family val="2"/>
      </rPr>
      <t>大阪</t>
    </r>
    <r>
      <rPr>
        <sz val="9"/>
        <color theme="1"/>
        <rFont val="游ゴシック"/>
        <family val="2"/>
        <charset val="128"/>
        <scheme val="minor"/>
      </rPr>
      <t>　　　　　　　　　　　　　金沢</t>
    </r>
    <rPh sb="0" eb="1">
      <t xml:space="preserve">オオサカ </t>
    </rPh>
    <rPh sb="15" eb="17">
      <t xml:space="preserve">カナザワ </t>
    </rPh>
    <phoneticPr fontId="4"/>
  </si>
  <si>
    <t>カード18500円　現金2000円</t>
    <rPh sb="10" eb="12">
      <t xml:space="preserve">ゲンキン </t>
    </rPh>
    <phoneticPr fontId="4"/>
  </si>
  <si>
    <t>　浜松（マイドルセブン・フィルター）</t>
    <rPh sb="1" eb="3">
      <t xml:space="preserve">ハママツ </t>
    </rPh>
    <phoneticPr fontId="4"/>
  </si>
  <si>
    <t>浜松（マイルドセブン・外箱）</t>
    <rPh sb="0" eb="2">
      <t xml:space="preserve">ハママツ </t>
    </rPh>
    <rPh sb="11" eb="13">
      <t xml:space="preserve">ソトバコ </t>
    </rPh>
    <phoneticPr fontId="4"/>
  </si>
  <si>
    <t>カード20700円</t>
    <phoneticPr fontId="4"/>
  </si>
  <si>
    <t>金沢（馬鈴薯・玉ねぎ）</t>
    <rPh sb="0" eb="2">
      <t xml:space="preserve">カナザワ </t>
    </rPh>
    <rPh sb="3" eb="6">
      <t xml:space="preserve">バレイショ </t>
    </rPh>
    <rPh sb="7" eb="8">
      <t xml:space="preserve">タマネギ </t>
    </rPh>
    <phoneticPr fontId="4"/>
  </si>
  <si>
    <t>金沢</t>
    <rPh sb="0" eb="1">
      <t xml:space="preserve">カナザワ </t>
    </rPh>
    <phoneticPr fontId="4"/>
  </si>
  <si>
    <t>岐阜</t>
    <rPh sb="0" eb="2">
      <t xml:space="preserve">ギフ </t>
    </rPh>
    <phoneticPr fontId="4"/>
  </si>
  <si>
    <t>カード18500円　現金2000円</t>
    <rPh sb="8" eb="9">
      <t xml:space="preserve">エン </t>
    </rPh>
    <rPh sb="10" eb="12">
      <t xml:space="preserve">ゲンキン </t>
    </rPh>
    <phoneticPr fontId="4"/>
  </si>
  <si>
    <r>
      <rPr>
        <sz val="11"/>
        <color rgb="FF000000"/>
        <rFont val="Calibri"/>
        <family val="2"/>
      </rPr>
      <t>泉北</t>
    </r>
    <r>
      <rPr>
        <sz val="9"/>
        <color theme="1"/>
        <rFont val="游ゴシック"/>
        <family val="2"/>
        <charset val="128"/>
        <scheme val="minor"/>
      </rPr>
      <t>（キウィ）</t>
    </r>
    <rPh sb="0" eb="2">
      <t xml:space="preserve">センボク </t>
    </rPh>
    <phoneticPr fontId="4"/>
  </si>
  <si>
    <t>金沢（馬鈴薯）</t>
    <rPh sb="0" eb="1">
      <t xml:space="preserve">カナザワ </t>
    </rPh>
    <rPh sb="2" eb="3">
      <t>（</t>
    </rPh>
    <rPh sb="3" eb="4">
      <t>バレ</t>
    </rPh>
    <phoneticPr fontId="4"/>
  </si>
  <si>
    <t>大阪</t>
    <rPh sb="0" eb="1">
      <t xml:space="preserve">オオサカ </t>
    </rPh>
    <phoneticPr fontId="4"/>
  </si>
  <si>
    <t>金沢（馬鈴薯）（積みおき）</t>
    <rPh sb="0" eb="2">
      <t xml:space="preserve">カナザワ </t>
    </rPh>
    <rPh sb="8" eb="9">
      <t xml:space="preserve">ツミオキ </t>
    </rPh>
    <phoneticPr fontId="4"/>
  </si>
  <si>
    <t>カード29300円　現金3600円</t>
    <rPh sb="10" eb="12">
      <t xml:space="preserve">ゲンキン </t>
    </rPh>
    <phoneticPr fontId="4"/>
  </si>
  <si>
    <t>東京（馬鈴薯）</t>
    <rPh sb="0" eb="2">
      <t xml:space="preserve">トウキョウ </t>
    </rPh>
    <rPh sb="3" eb="6">
      <t>バレ</t>
    </rPh>
    <phoneticPr fontId="4"/>
  </si>
  <si>
    <t>東京（バナナ）</t>
    <rPh sb="0" eb="2">
      <t xml:space="preserve">トウキョウ </t>
    </rPh>
    <phoneticPr fontId="4"/>
  </si>
  <si>
    <r>
      <rPr>
        <sz val="11"/>
        <color theme="7" tint="0.39997558519241921"/>
        <rFont val="Calibri"/>
        <family val="2"/>
      </rPr>
      <t>15日に馬鈴薯を積み置いたか、あるいは16日の積込み出発</t>
    </r>
    <r>
      <rPr>
        <sz val="11"/>
        <color rgb="FF000000"/>
        <rFont val="Calibri"/>
        <family val="2"/>
      </rPr>
      <t xml:space="preserve">
カード39250円　現金1400円</t>
    </r>
    <rPh sb="4" eb="7">
      <t xml:space="preserve">バレイショヲ </t>
    </rPh>
    <rPh sb="8" eb="9">
      <t xml:space="preserve">ツミオイタカ </t>
    </rPh>
    <rPh sb="23" eb="25">
      <t xml:space="preserve">ツミコミ </t>
    </rPh>
    <rPh sb="26" eb="28">
      <t xml:space="preserve">シュッパツ </t>
    </rPh>
    <rPh sb="38" eb="40">
      <t xml:space="preserve">ゲンキン </t>
    </rPh>
    <phoneticPr fontId="4"/>
  </si>
  <si>
    <t>神戸（バナナ）（？）</t>
    <rPh sb="0" eb="1">
      <t xml:space="preserve">コウベ </t>
    </rPh>
    <phoneticPr fontId="4"/>
  </si>
  <si>
    <t>群馬県高崎市</t>
    <rPh sb="0" eb="3">
      <t xml:space="preserve">グンマケン </t>
    </rPh>
    <rPh sb="3" eb="6">
      <t xml:space="preserve">タカサキシ </t>
    </rPh>
    <phoneticPr fontId="4"/>
  </si>
  <si>
    <t>富山・高岡・金沢・福井（中継）</t>
    <rPh sb="0" eb="2">
      <t xml:space="preserve">トヤマ </t>
    </rPh>
    <rPh sb="3" eb="5">
      <t xml:space="preserve">タカオカ </t>
    </rPh>
    <rPh sb="6" eb="8">
      <t xml:space="preserve">カナザワ </t>
    </rPh>
    <rPh sb="9" eb="11">
      <t xml:space="preserve">フクイ </t>
    </rPh>
    <rPh sb="12" eb="14">
      <t xml:space="preserve">チュウケイ </t>
    </rPh>
    <phoneticPr fontId="4"/>
  </si>
  <si>
    <t>金沢（馬鈴薯）</t>
    <rPh sb="0" eb="2">
      <t xml:space="preserve">カナザワ </t>
    </rPh>
    <rPh sb="3" eb="6">
      <t>バレ</t>
    </rPh>
    <phoneticPr fontId="4"/>
  </si>
  <si>
    <t>会社235リッター
カード29300円　現金3600円</t>
    <rPh sb="0" eb="2">
      <t xml:space="preserve">カイシャ </t>
    </rPh>
    <rPh sb="20" eb="22">
      <t xml:space="preserve">ゲンキン </t>
    </rPh>
    <phoneticPr fontId="4"/>
  </si>
  <si>
    <t>金沢（馬鈴薯）</t>
    <rPh sb="0" eb="1">
      <t xml:space="preserve">カナザワ </t>
    </rPh>
    <rPh sb="2" eb="3">
      <t>（</t>
    </rPh>
    <rPh sb="3" eb="4">
      <t>バ</t>
    </rPh>
    <phoneticPr fontId="4"/>
  </si>
  <si>
    <t>カード29450円　現金3600円</t>
    <rPh sb="10" eb="12">
      <t>ゲンキン</t>
    </rPh>
    <phoneticPr fontId="4"/>
  </si>
  <si>
    <t>東京</t>
    <rPh sb="0" eb="1">
      <t xml:space="preserve">トウキョウ </t>
    </rPh>
    <phoneticPr fontId="4"/>
  </si>
  <si>
    <t>七尾（丸一・木材）</t>
    <rPh sb="0" eb="2">
      <t xml:space="preserve">ナナオ </t>
    </rPh>
    <rPh sb="3" eb="5">
      <t xml:space="preserve">マルイチ </t>
    </rPh>
    <rPh sb="6" eb="8">
      <t xml:space="preserve">モクザイ </t>
    </rPh>
    <phoneticPr fontId="4"/>
  </si>
  <si>
    <r>
      <rPr>
        <sz val="11"/>
        <color theme="5" tint="0.59999389629810485"/>
        <rFont val="Calibri"/>
        <family val="2"/>
      </rPr>
      <t>スタンド給油　現金2600円</t>
    </r>
    <r>
      <rPr>
        <sz val="11"/>
        <color rgb="FF000000"/>
        <rFont val="Calibri"/>
        <family val="2"/>
      </rPr>
      <t xml:space="preserve">
カード27850円　現金3020円</t>
    </r>
    <rPh sb="7" eb="9">
      <t xml:space="preserve">ゲンキン </t>
    </rPh>
    <rPh sb="25" eb="27">
      <t xml:space="preserve">ゲンキン </t>
    </rPh>
    <phoneticPr fontId="4"/>
  </si>
  <si>
    <t>東京（バナナ・オレンジ）</t>
    <rPh sb="0" eb="2">
      <t xml:space="preserve">トウキョウ </t>
    </rPh>
    <phoneticPr fontId="4"/>
  </si>
  <si>
    <t>七尾（丸一・ベニヤ）</t>
    <rPh sb="0" eb="1">
      <t xml:space="preserve">ナナオ </t>
    </rPh>
    <rPh sb="2" eb="3">
      <t>（</t>
    </rPh>
    <rPh sb="3" eb="4">
      <t xml:space="preserve">マルイチ </t>
    </rPh>
    <rPh sb="5" eb="6">
      <t>・</t>
    </rPh>
    <phoneticPr fontId="4"/>
  </si>
  <si>
    <t>高岡・金沢</t>
    <rPh sb="0" eb="2">
      <t xml:space="preserve">タカオカ </t>
    </rPh>
    <rPh sb="3" eb="5">
      <t xml:space="preserve">カナザワ </t>
    </rPh>
    <phoneticPr fontId="4"/>
  </si>
  <si>
    <t>埼玉</t>
    <rPh sb="0" eb="2">
      <t xml:space="preserve">サイタマ </t>
    </rPh>
    <phoneticPr fontId="4"/>
  </si>
  <si>
    <r>
      <rPr>
        <sz val="11"/>
        <color theme="5" tint="0.39997558519241921"/>
        <rFont val="Calibri"/>
        <family val="2"/>
      </rPr>
      <t>赤色ボールペンの業務日報</t>
    </r>
    <r>
      <rPr>
        <sz val="11"/>
        <color rgb="FF000000"/>
        <rFont val="Calibri"/>
        <family val="2"/>
      </rPr>
      <t xml:space="preserve">
カード27900円　現金620円</t>
    </r>
    <rPh sb="0" eb="2">
      <t xml:space="preserve">アカイロボールペンノ </t>
    </rPh>
    <rPh sb="8" eb="12">
      <t>ギョウ</t>
    </rPh>
    <rPh sb="22" eb="24">
      <t xml:space="preserve">ゲンキン </t>
    </rPh>
    <phoneticPr fontId="4"/>
  </si>
  <si>
    <t>金沢（片山青果・馬鈴薯）</t>
    <rPh sb="0" eb="2">
      <t xml:space="preserve">カナザワ </t>
    </rPh>
    <rPh sb="3" eb="5">
      <t xml:space="preserve">カタヤマ </t>
    </rPh>
    <rPh sb="5" eb="7">
      <t xml:space="preserve">セイカ </t>
    </rPh>
    <rPh sb="8" eb="11">
      <t>バレ</t>
    </rPh>
    <phoneticPr fontId="4"/>
  </si>
  <si>
    <t>富山・福井</t>
    <rPh sb="0" eb="2">
      <t xml:space="preserve">トヤマ </t>
    </rPh>
    <rPh sb="3" eb="5">
      <t xml:space="preserve">フクイ </t>
    </rPh>
    <phoneticPr fontId="4"/>
  </si>
  <si>
    <r>
      <rPr>
        <sz val="11"/>
        <color rgb="FF000000"/>
        <rFont val="Calibri"/>
        <family val="2"/>
      </rPr>
      <t>名古屋</t>
    </r>
    <r>
      <rPr>
        <sz val="9"/>
        <color theme="1"/>
        <rFont val="游ゴシック"/>
        <family val="2"/>
        <charset val="128"/>
        <scheme val="minor"/>
      </rPr>
      <t>（小牧インター）</t>
    </r>
    <rPh sb="0" eb="3">
      <t xml:space="preserve">ナゴヤ </t>
    </rPh>
    <rPh sb="4" eb="6">
      <t xml:space="preserve">コマキインター </t>
    </rPh>
    <phoneticPr fontId="4"/>
  </si>
  <si>
    <t>カード14700円</t>
    <phoneticPr fontId="4"/>
  </si>
  <si>
    <t>七尾（前日積みおき・丸一・ベニヤ）</t>
    <rPh sb="0" eb="2">
      <t xml:space="preserve">ナナオ </t>
    </rPh>
    <rPh sb="3" eb="5">
      <t xml:space="preserve">ゼンジツ </t>
    </rPh>
    <rPh sb="5" eb="6">
      <t xml:space="preserve">ツミオキ </t>
    </rPh>
    <rPh sb="10" eb="12">
      <t>マルイ</t>
    </rPh>
    <phoneticPr fontId="4"/>
  </si>
  <si>
    <r>
      <rPr>
        <sz val="11"/>
        <color theme="5" tint="-0.249977111117893"/>
        <rFont val="Calibri"/>
        <family val="2"/>
      </rPr>
      <t>スタンド給油　会社200　太陽290</t>
    </r>
    <r>
      <rPr>
        <sz val="11"/>
        <color rgb="FF000000"/>
        <rFont val="Calibri"/>
        <family val="2"/>
      </rPr>
      <t xml:space="preserve">
カード26500円　現金1090円</t>
    </r>
    <rPh sb="0" eb="2">
      <t xml:space="preserve">スタンドキュウ </t>
    </rPh>
    <rPh sb="4" eb="5">
      <t xml:space="preserve">キュウユ </t>
    </rPh>
    <rPh sb="7" eb="9">
      <t xml:space="preserve">カイシャ </t>
    </rPh>
    <rPh sb="13" eb="15">
      <t xml:space="preserve">タイヨウ </t>
    </rPh>
    <rPh sb="29" eb="31">
      <t xml:space="preserve">ゲンキン </t>
    </rPh>
    <phoneticPr fontId="4"/>
  </si>
  <si>
    <t>謎の一日</t>
    <rPh sb="0" eb="1">
      <t xml:space="preserve">ナゾノ </t>
    </rPh>
    <rPh sb="2" eb="4">
      <t xml:space="preserve">イチニチ </t>
    </rPh>
    <phoneticPr fontId="4"/>
  </si>
  <si>
    <t>埼玉県飯能市</t>
    <rPh sb="0" eb="3">
      <t xml:space="preserve">サイタマケン </t>
    </rPh>
    <rPh sb="3" eb="6">
      <t xml:space="preserve">ハンノウシ </t>
    </rPh>
    <phoneticPr fontId="4"/>
  </si>
  <si>
    <t>金沢（日通・たばこ）</t>
    <rPh sb="0" eb="1">
      <t xml:space="preserve">カナザワ </t>
    </rPh>
    <rPh sb="2" eb="3">
      <t>（</t>
    </rPh>
    <rPh sb="3" eb="5">
      <t xml:space="preserve">ニッツウウ </t>
    </rPh>
    <phoneticPr fontId="4"/>
  </si>
  <si>
    <t>富山・金沢</t>
    <rPh sb="0" eb="1">
      <t xml:space="preserve">トヤマ </t>
    </rPh>
    <rPh sb="2" eb="3">
      <t>・</t>
    </rPh>
    <rPh sb="3" eb="5">
      <t xml:space="preserve">カナザワ </t>
    </rPh>
    <phoneticPr fontId="4"/>
  </si>
  <si>
    <t>水戸（？）</t>
    <rPh sb="0" eb="2">
      <t xml:space="preserve">ミト </t>
    </rPh>
    <phoneticPr fontId="4"/>
  </si>
  <si>
    <r>
      <rPr>
        <sz val="11"/>
        <color theme="5" tint="-0.249977111117893"/>
        <rFont val="Calibri"/>
        <family val="2"/>
      </rPr>
      <t>富山インターで日付変更</t>
    </r>
    <r>
      <rPr>
        <sz val="11"/>
        <color rgb="FF000000"/>
        <rFont val="Calibri"/>
        <family val="2"/>
      </rPr>
      <t xml:space="preserve">
カード29800円</t>
    </r>
    <rPh sb="0" eb="2">
      <t xml:space="preserve">トヤマインターデ </t>
    </rPh>
    <rPh sb="7" eb="11">
      <t xml:space="preserve">ヒヅケヘンコウ </t>
    </rPh>
    <phoneticPr fontId="4"/>
  </si>
  <si>
    <t>富山・福井</t>
    <rPh sb="0" eb="2">
      <t xml:space="preserve">トヤマ </t>
    </rPh>
    <rPh sb="3" eb="4">
      <t xml:space="preserve">フクイ </t>
    </rPh>
    <phoneticPr fontId="4"/>
  </si>
  <si>
    <t>カード32800円　現金1200円</t>
    <rPh sb="10" eb="12">
      <t xml:space="preserve">ゲンキン </t>
    </rPh>
    <phoneticPr fontId="4"/>
  </si>
  <si>
    <t>名古屋（小牧インター）</t>
    <rPh sb="0" eb="1">
      <t xml:space="preserve">ナゴヤ </t>
    </rPh>
    <rPh sb="3" eb="4">
      <t>（</t>
    </rPh>
    <rPh sb="4" eb="5">
      <t>コマｋ</t>
    </rPh>
    <phoneticPr fontId="4"/>
  </si>
  <si>
    <t>富山・金沢・福井（中継）</t>
    <rPh sb="0" eb="2">
      <t xml:space="preserve">トヤマ </t>
    </rPh>
    <rPh sb="3" eb="4">
      <t xml:space="preserve">カナザワ </t>
    </rPh>
    <rPh sb="6" eb="8">
      <t xml:space="preserve">フクイ </t>
    </rPh>
    <rPh sb="9" eb="11">
      <t xml:space="preserve">チュウケイ </t>
    </rPh>
    <phoneticPr fontId="4"/>
  </si>
  <si>
    <t>名古屋（小牧インター）　　　　　富山</t>
    <rPh sb="0" eb="3">
      <t xml:space="preserve">ナゴヤ </t>
    </rPh>
    <rPh sb="4" eb="6">
      <t xml:space="preserve">コマキインター </t>
    </rPh>
    <rPh sb="16" eb="18">
      <t xml:space="preserve">トヤマ </t>
    </rPh>
    <phoneticPr fontId="4"/>
  </si>
  <si>
    <t>カード14500円</t>
    <phoneticPr fontId="4"/>
  </si>
  <si>
    <r>
      <rPr>
        <sz val="11"/>
        <color rgb="FF000000"/>
        <rFont val="Calibri"/>
        <family val="2"/>
      </rPr>
      <t>茨城県北相馬郡</t>
    </r>
    <r>
      <rPr>
        <sz val="11"/>
        <color theme="5" tint="-0.249977111117893"/>
        <rFont val="Calibri"/>
        <family val="2"/>
      </rPr>
      <t>（足利給油）</t>
    </r>
    <rPh sb="3" eb="7">
      <t xml:space="preserve">キタソウマグン </t>
    </rPh>
    <rPh sb="8" eb="12">
      <t xml:space="preserve">アシカガキュウユ </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</si>
  <si>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</si>
  <si>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rPr>
      <t>岡崎インター</t>
    </r>
    <r>
      <rPr>
        <sz val="11"/>
        <color rgb="FF000000"/>
        <rFont val="Calibri"/>
        <family val="2"/>
      </rPr>
      <t xml:space="preserve">
カード30650円　現金1200円</t>
    </r>
    <rPh sb="0" eb="2">
      <t xml:space="preserve">オカザキインター </t>
    </rPh>
    <rPh sb="16" eb="18">
      <t xml:space="preserve">ゲンキン </t>
    </rPh>
    <rPh sb="22" eb="23">
      <t xml:space="preserve">エン </t>
    </rPh>
    <phoneticPr fontId="4"/>
  </si>
  <si>
    <t>名古屋</t>
    <rPh sb="0" eb="3">
      <t xml:space="preserve">ナゴヤ </t>
    </rPh>
    <phoneticPr fontId="4"/>
  </si>
  <si>
    <t>金沢（柿良青果・馬鈴薯）</t>
    <rPh sb="0" eb="2">
      <t xml:space="preserve">カナザワ </t>
    </rPh>
    <rPh sb="3" eb="7">
      <t>カキヨ</t>
    </rPh>
    <rPh sb="8" eb="11">
      <t>バレ</t>
    </rPh>
    <phoneticPr fontId="4"/>
  </si>
  <si>
    <t>現金3200円　カード20250円</t>
    <rPh sb="0" eb="2">
      <t xml:space="preserve">ゲンキン </t>
    </rPh>
    <phoneticPr fontId="4"/>
  </si>
  <si>
    <t>神戸（名鉄・バナナ）</t>
    <rPh sb="0" eb="2">
      <t xml:space="preserve">コウベ </t>
    </rPh>
    <rPh sb="3" eb="5">
      <t xml:space="preserve">メイテツ </t>
    </rPh>
    <phoneticPr fontId="4"/>
  </si>
  <si>
    <t>高岡・富山</t>
    <rPh sb="0" eb="1">
      <t xml:space="preserve">タカオカ </t>
    </rPh>
    <rPh sb="2" eb="3">
      <t>・</t>
    </rPh>
    <rPh sb="3" eb="5">
      <t xml:space="preserve">トヤマ </t>
    </rPh>
    <phoneticPr fontId="4"/>
  </si>
  <si>
    <t>金沢〜能都・七尾（柿木青果・みかん）</t>
    <rPh sb="0" eb="2">
      <t xml:space="preserve">カナザワ </t>
    </rPh>
    <rPh sb="3" eb="5">
      <t xml:space="preserve">ノト </t>
    </rPh>
    <rPh sb="6" eb="8">
      <t xml:space="preserve">ナナオ </t>
    </rPh>
    <rPh sb="9" eb="11">
      <t xml:space="preserve">カキノキ </t>
    </rPh>
    <rPh sb="11" eb="13">
      <t xml:space="preserve">セイカ </t>
    </rPh>
    <phoneticPr fontId="4"/>
  </si>
  <si>
    <t>現金2220円</t>
    <rPh sb="0" eb="1">
      <t xml:space="preserve">ゲンキン </t>
    </rPh>
    <phoneticPr fontId="4"/>
  </si>
  <si>
    <t>七尾（丸一・ベニヤ）（？）</t>
    <rPh sb="0" eb="2">
      <t xml:space="preserve">ナナオ </t>
    </rPh>
    <rPh sb="3" eb="5">
      <t xml:space="preserve">マルイチ </t>
    </rPh>
    <phoneticPr fontId="4"/>
  </si>
  <si>
    <r>
      <rPr>
        <sz val="11"/>
        <color theme="5" tint="-0.249977111117893"/>
        <rFont val="Calibri"/>
        <family val="2"/>
      </rPr>
      <t xml:space="preserve">国道50号イワセ給油
</t>
    </r>
    <r>
      <rPr>
        <sz val="11"/>
        <color rgb="FF000000"/>
        <rFont val="Calibri"/>
        <family val="2"/>
      </rPr>
      <t>カード27900円　現金260円</t>
    </r>
    <rPh sb="0" eb="2">
      <t xml:space="preserve">コクドウ50ゴウ </t>
    </rPh>
    <rPh sb="8" eb="10">
      <t xml:space="preserve">キュウユ </t>
    </rPh>
    <rPh sb="19" eb="21">
      <t xml:space="preserve">ゲンキン </t>
    </rPh>
    <phoneticPr fontId="4"/>
  </si>
  <si>
    <t>水戸</t>
    <rPh sb="0" eb="2">
      <t xml:space="preserve">ミト </t>
    </rPh>
    <phoneticPr fontId="4"/>
  </si>
  <si>
    <t>金沢（柿良青果・馬鈴薯）</t>
    <rPh sb="0" eb="2">
      <t xml:space="preserve">カナザワ </t>
    </rPh>
    <rPh sb="3" eb="7">
      <t>カキ</t>
    </rPh>
    <rPh sb="8" eb="11">
      <t>バレイ</t>
    </rPh>
    <phoneticPr fontId="4"/>
  </si>
  <si>
    <r>
      <rPr>
        <sz val="11"/>
        <color theme="5" tint="-0.249977111117893"/>
        <rFont val="Calibri"/>
        <family val="2"/>
      </rPr>
      <t>R8カナザワ給油2枚？？？</t>
    </r>
    <r>
      <rPr>
        <sz val="11"/>
        <color rgb="FF000000"/>
        <rFont val="Calibri"/>
        <family val="2"/>
      </rPr>
      <t xml:space="preserve">
カード20200円　現金470円</t>
    </r>
    <rPh sb="6" eb="8">
      <t xml:space="preserve">キュウユ </t>
    </rPh>
    <rPh sb="23" eb="25">
      <t xml:space="preserve">ゲンキン </t>
    </rPh>
    <phoneticPr fontId="4"/>
  </si>
  <si>
    <t>大阪北部市場</t>
    <rPh sb="0" eb="2">
      <t xml:space="preserve">オオサカ </t>
    </rPh>
    <rPh sb="2" eb="4">
      <t xml:space="preserve">ホクブ </t>
    </rPh>
    <rPh sb="4" eb="6">
      <t xml:space="preserve">シジョウ </t>
    </rPh>
    <phoneticPr fontId="4"/>
  </si>
  <si>
    <t>和歌山（丸一・みかん）</t>
    <rPh sb="0" eb="3">
      <t xml:space="preserve">ワカヤマ </t>
    </rPh>
    <rPh sb="4" eb="6">
      <t>マル</t>
    </rPh>
    <phoneticPr fontId="4"/>
  </si>
  <si>
    <t>七尾</t>
    <rPh sb="0" eb="2">
      <t xml:space="preserve">ナナオ </t>
    </rPh>
    <phoneticPr fontId="4"/>
  </si>
  <si>
    <t>高岡（名鉄・サッシ）</t>
    <rPh sb="0" eb="2">
      <t xml:space="preserve">タカオカ </t>
    </rPh>
    <rPh sb="3" eb="5">
      <t xml:space="preserve">メイテツ </t>
    </rPh>
    <phoneticPr fontId="4"/>
  </si>
  <si>
    <t>福井なし？
カード22700円</t>
    <rPh sb="0" eb="2">
      <t xml:space="preserve">フクイナシ </t>
    </rPh>
    <phoneticPr fontId="4"/>
  </si>
  <si>
    <r>
      <rPr>
        <sz val="11"/>
        <color theme="5" tint="-0.249977111117893"/>
        <rFont val="Calibri"/>
        <family val="2"/>
        <charset val="1"/>
      </rPr>
      <t>高崎（？？？）</t>
    </r>
    <rPh sb="0" eb="1">
      <t xml:space="preserve">タカサキ </t>
    </rPh>
    <phoneticPr fontId="4"/>
  </si>
  <si>
    <t>金沢（石川丸果・柿良青果・馬鈴薯）</t>
    <rPh sb="0" eb="1">
      <t xml:space="preserve">カナザワ </t>
    </rPh>
    <rPh sb="2" eb="3">
      <t>（</t>
    </rPh>
    <rPh sb="3" eb="7">
      <t xml:space="preserve">マルカ </t>
    </rPh>
    <rPh sb="8" eb="12">
      <t>カキ</t>
    </rPh>
    <rPh sb="13" eb="16">
      <t>バレ</t>
    </rPh>
    <phoneticPr fontId="4"/>
  </si>
  <si>
    <t>富山・高岡・金沢</t>
    <rPh sb="0" eb="2">
      <t xml:space="preserve">トヤマ </t>
    </rPh>
    <rPh sb="3" eb="5">
      <t xml:space="preserve">タカオカ </t>
    </rPh>
    <rPh sb="6" eb="8">
      <t xml:space="preserve">カナザワ </t>
    </rPh>
    <phoneticPr fontId="4"/>
  </si>
  <si>
    <r>
      <rPr>
        <sz val="11"/>
        <color theme="5" tint="-0.249977111117893"/>
        <rFont val="Calibri"/>
        <family val="2"/>
      </rPr>
      <t>能登有料道路12月1日</t>
    </r>
    <r>
      <rPr>
        <sz val="11"/>
        <color rgb="FF000000"/>
        <rFont val="Calibri"/>
        <family val="2"/>
      </rPr>
      <t xml:space="preserve">
カード17750円　現金2940円</t>
    </r>
    <rPh sb="0" eb="6">
      <t xml:space="preserve">ノトユウリョウドウロ </t>
    </rPh>
    <rPh sb="21" eb="23">
      <t xml:space="preserve">ゲンキン </t>
    </rPh>
    <phoneticPr fontId="4"/>
  </si>
  <si>
    <t>小松・七尾</t>
    <rPh sb="0" eb="2">
      <t xml:space="preserve">コマツ </t>
    </rPh>
    <rPh sb="3" eb="5">
      <t xml:space="preserve">ナナオ </t>
    </rPh>
    <phoneticPr fontId="4"/>
  </si>
  <si>
    <t>松任（日通・兵器）</t>
    <rPh sb="0" eb="2">
      <t xml:space="preserve">マットウ </t>
    </rPh>
    <rPh sb="3" eb="5">
      <t xml:space="preserve">ニッツウ </t>
    </rPh>
    <rPh sb="6" eb="8">
      <t xml:space="preserve">ヘイキ </t>
    </rPh>
    <phoneticPr fontId="4"/>
  </si>
  <si>
    <r>
      <rPr>
        <sz val="11"/>
        <color theme="5" tint="-0.249977111117893"/>
        <rFont val="Calibri"/>
        <family val="2"/>
      </rPr>
      <t xml:space="preserve">給油時間や名立谷浜など謎と問題の多い運行
</t>
    </r>
    <r>
      <rPr>
        <sz val="11"/>
        <color theme="1"/>
        <rFont val="Calibri"/>
        <family val="2"/>
      </rPr>
      <t>カード41100円　現金470円</t>
    </r>
    <rPh sb="0" eb="4">
      <t xml:space="preserve">キュウユジカンヤ </t>
    </rPh>
    <rPh sb="5" eb="9">
      <t xml:space="preserve">ナダチタニハマ </t>
    </rPh>
    <rPh sb="11" eb="12">
      <t xml:space="preserve">ナゾト </t>
    </rPh>
    <rPh sb="13" eb="15">
      <t xml:space="preserve">モンダイノ </t>
    </rPh>
    <rPh sb="16" eb="17">
      <t xml:space="preserve">オオイ </t>
    </rPh>
    <rPh sb="18" eb="20">
      <t xml:space="preserve">ウンコウ </t>
    </rPh>
    <rPh sb="29" eb="30">
      <t xml:space="preserve">エン </t>
    </rPh>
    <rPh sb="31" eb="33">
      <t xml:space="preserve">ゲンキン </t>
    </rPh>
    <phoneticPr fontId="4"/>
  </si>
  <si>
    <r>
      <rPr>
        <sz val="11"/>
        <color theme="5" tint="-0.249977111117893"/>
        <rFont val="Calibri"/>
        <family val="2"/>
        <charset val="1"/>
      </rPr>
      <t>群馬県吉井町</t>
    </r>
    <rPh sb="0" eb="6">
      <t>グンマケン</t>
    </rPh>
    <phoneticPr fontId="4"/>
  </si>
  <si>
    <r>
      <rPr>
        <sz val="11"/>
        <color theme="5" tint="-0.249977111117893"/>
        <rFont val="Calibri"/>
        <family val="2"/>
        <charset val="1"/>
      </rPr>
      <t>古河</t>
    </r>
    <rPh sb="0" eb="2">
      <t xml:space="preserve">コガ </t>
    </rPh>
    <phoneticPr fontId="4"/>
  </si>
  <si>
    <r>
      <rPr>
        <sz val="11"/>
        <color theme="5" tint="-0.249977111117893"/>
        <rFont val="Calibri"/>
        <family val="2"/>
        <charset val="1"/>
      </rPr>
      <t>富山（中継）・高岡（中継）・金沢・福井</t>
    </r>
    <rPh sb="0" eb="2">
      <t xml:space="preserve">トヤマ </t>
    </rPh>
    <rPh sb="3" eb="5">
      <t xml:space="preserve">チュウケイ </t>
    </rPh>
    <rPh sb="7" eb="9">
      <t xml:space="preserve">タカオカ </t>
    </rPh>
    <rPh sb="10" eb="12">
      <t xml:space="preserve">チュウケイ </t>
    </rPh>
    <rPh sb="14" eb="16">
      <t xml:space="preserve">カナザワｗ </t>
    </rPh>
    <rPh sb="17" eb="19">
      <t xml:space="preserve">フクイ </t>
    </rPh>
    <phoneticPr fontId="4"/>
  </si>
  <si>
    <r>
      <rPr>
        <sz val="11"/>
        <color theme="5" tint="-0.249977111117893"/>
        <rFont val="Calibri"/>
        <family val="2"/>
        <charset val="1"/>
      </rPr>
      <t>和歌山（丸一・七尾・みかん）</t>
    </r>
    <rPh sb="0" eb="3">
      <t xml:space="preserve">ワカヤマ </t>
    </rPh>
    <rPh sb="4" eb="6">
      <t>マｒ</t>
    </rPh>
    <rPh sb="7" eb="9">
      <t xml:space="preserve">ナナオ </t>
    </rPh>
    <phoneticPr fontId="4"/>
  </si>
  <si>
    <r>
      <rPr>
        <sz val="11"/>
        <color theme="5" tint="-0.249977111117893"/>
        <rFont val="Calibri"/>
        <family val="2"/>
        <charset val="1"/>
      </rPr>
      <t>七尾</t>
    </r>
    <rPh sb="0" eb="2">
      <t xml:space="preserve">ナナオ </t>
    </rPh>
    <phoneticPr fontId="4"/>
  </si>
  <si>
    <t>金沢（石川丸果・馬鈴薯）</t>
    <rPh sb="0" eb="2">
      <t xml:space="preserve">カナザワ </t>
    </rPh>
    <rPh sb="3" eb="7">
      <t xml:space="preserve">マルカ </t>
    </rPh>
    <phoneticPr fontId="4"/>
  </si>
  <si>
    <r>
      <rPr>
        <sz val="11"/>
        <color rgb="FFC00000"/>
        <rFont val="Calibri"/>
        <family val="2"/>
      </rPr>
      <t>12月8日の金沢給油とヤオホンセンの領収書</t>
    </r>
    <r>
      <rPr>
        <sz val="11"/>
        <color rgb="FF000000"/>
        <rFont val="Calibri"/>
        <family val="2"/>
      </rPr>
      <t xml:space="preserve">
給油　405リンター
カード19700円　現金2470円</t>
    </r>
    <rPh sb="2" eb="3">
      <t xml:space="preserve">ガツ8ニチノ </t>
    </rPh>
    <rPh sb="6" eb="8">
      <t xml:space="preserve">カナザワ </t>
    </rPh>
    <rPh sb="8" eb="10">
      <t xml:space="preserve">キュユト </t>
    </rPh>
    <rPh sb="18" eb="21">
      <t xml:space="preserve">リョウシュウショ </t>
    </rPh>
    <rPh sb="21" eb="22">
      <t xml:space="preserve">キュウユ </t>
    </rPh>
    <rPh sb="42" eb="44">
      <t xml:space="preserve">ゲンキン </t>
    </rPh>
    <phoneticPr fontId="4"/>
  </si>
  <si>
    <t>大阪市場</t>
    <rPh sb="0" eb="2">
      <t xml:space="preserve">オオサカ </t>
    </rPh>
    <rPh sb="2" eb="4">
      <t xml:space="preserve">シジョウ </t>
    </rPh>
    <phoneticPr fontId="4"/>
  </si>
  <si>
    <t>和歌山（丸一・七尾・みかん）</t>
    <rPh sb="0" eb="3">
      <t xml:space="preserve">ワカヤマ </t>
    </rPh>
    <rPh sb="4" eb="6">
      <t>マｒ</t>
    </rPh>
    <rPh sb="7" eb="9">
      <t xml:space="preserve">ナナオ </t>
    </rPh>
    <phoneticPr fontId="4"/>
  </si>
  <si>
    <t>羽咋（市場輸送・城西）</t>
    <rPh sb="0" eb="2">
      <t xml:space="preserve">ハクイ </t>
    </rPh>
    <rPh sb="5" eb="7">
      <t xml:space="preserve">イチバユソウ </t>
    </rPh>
    <rPh sb="8" eb="10">
      <t xml:space="preserve">ジョウサイ </t>
    </rPh>
    <phoneticPr fontId="4"/>
  </si>
  <si>
    <t>七尾</t>
    <rPh sb="0" eb="1">
      <t xml:space="preserve">ナナオ </t>
    </rPh>
    <phoneticPr fontId="4"/>
  </si>
  <si>
    <t>山形</t>
    <rPh sb="0" eb="2">
      <t xml:space="preserve">ヤマガタ </t>
    </rPh>
    <phoneticPr fontId="4"/>
  </si>
  <si>
    <r>
      <rPr>
        <sz val="11"/>
        <color rgb="FF000000"/>
        <rFont val="Calibri"/>
        <family val="2"/>
      </rPr>
      <t>山形</t>
    </r>
    <r>
      <rPr>
        <sz val="9"/>
        <color theme="1"/>
        <rFont val="游ゴシック"/>
        <family val="2"/>
        <charset val="128"/>
        <scheme val="minor"/>
      </rPr>
      <t>（リンゴ）</t>
    </r>
    <rPh sb="0" eb="2">
      <t xml:space="preserve">ヤマガタ </t>
    </rPh>
    <phoneticPr fontId="4"/>
  </si>
  <si>
    <r>
      <rPr>
        <sz val="11"/>
        <color rgb="FFC00000"/>
        <rFont val="Calibri"/>
        <family val="2"/>
      </rPr>
      <t>能登有料道路12月9日、4枚の謎</t>
    </r>
    <r>
      <rPr>
        <sz val="11"/>
        <color rgb="FF000000"/>
        <rFont val="Calibri"/>
        <family val="2"/>
      </rPr>
      <t xml:space="preserve">
カード18450円　現金940円</t>
    </r>
    <rPh sb="0" eb="6">
      <t xml:space="preserve">ノトユウリョウドウロ </t>
    </rPh>
    <rPh sb="13" eb="14">
      <t xml:space="preserve">マイ </t>
    </rPh>
    <rPh sb="15" eb="16">
      <t xml:space="preserve">ナゾ </t>
    </rPh>
    <rPh sb="26" eb="28">
      <t xml:space="preserve">ゲンキン </t>
    </rPh>
    <phoneticPr fontId="4"/>
  </si>
  <si>
    <t>富山（名鉄・カップ）</t>
    <rPh sb="0" eb="2">
      <t xml:space="preserve">トヤマ </t>
    </rPh>
    <rPh sb="3" eb="5">
      <t xml:space="preserve">メイテツ </t>
    </rPh>
    <phoneticPr fontId="4"/>
  </si>
  <si>
    <t>茨城県北相馬</t>
    <rPh sb="0" eb="3">
      <t>イ</t>
    </rPh>
    <rPh sb="3" eb="6">
      <t>キタソウマ</t>
    </rPh>
    <phoneticPr fontId="4"/>
  </si>
  <si>
    <r>
      <rPr>
        <sz val="11"/>
        <color rgb="FFC00000"/>
        <rFont val="Calibri"/>
        <family val="2"/>
      </rPr>
      <t>ムイカマチ？浜口訂正</t>
    </r>
    <r>
      <rPr>
        <sz val="11"/>
        <color rgb="FF000000"/>
        <rFont val="Calibri"/>
        <family val="2"/>
      </rPr>
      <t xml:space="preserve">
カード25400円</t>
    </r>
    <rPh sb="6" eb="8">
      <t xml:space="preserve">ハマグチ </t>
    </rPh>
    <rPh sb="8" eb="10">
      <t xml:space="preserve">テイセイ </t>
    </rPh>
    <phoneticPr fontId="4"/>
  </si>
  <si>
    <t>富山・高岡・金沢</t>
    <rPh sb="0" eb="1">
      <t xml:space="preserve">トヤマ </t>
    </rPh>
    <rPh sb="3" eb="5">
      <t xml:space="preserve">タカオカ </t>
    </rPh>
    <rPh sb="6" eb="8">
      <t xml:space="preserve">カナザワ </t>
    </rPh>
    <phoneticPr fontId="4"/>
  </si>
  <si>
    <t>金沢（柿良青果・馬鈴薯）積みおき</t>
    <rPh sb="0" eb="1">
      <t xml:space="preserve">カナザワ </t>
    </rPh>
    <rPh sb="2" eb="3">
      <t>（</t>
    </rPh>
    <rPh sb="3" eb="7">
      <t>カキ</t>
    </rPh>
    <rPh sb="12" eb="13">
      <t xml:space="preserve">ツミオキ </t>
    </rPh>
    <phoneticPr fontId="4"/>
  </si>
  <si>
    <t>カード19900円　2470円</t>
    <phoneticPr fontId="4"/>
  </si>
  <si>
    <r>
      <rPr>
        <sz val="11"/>
        <color rgb="FF000000"/>
        <rFont val="Calibri"/>
        <family val="2"/>
      </rPr>
      <t>大阪</t>
    </r>
    <r>
      <rPr>
        <sz val="9"/>
        <color theme="1"/>
        <rFont val="游ゴシック"/>
        <family val="2"/>
        <charset val="128"/>
        <scheme val="minor"/>
      </rPr>
      <t>（大果）</t>
    </r>
    <rPh sb="0" eb="2">
      <t xml:space="preserve">オオサカ </t>
    </rPh>
    <phoneticPr fontId="4"/>
  </si>
  <si>
    <t>和歌山（丸一・みかん）</t>
    <rPh sb="0" eb="3">
      <t xml:space="preserve">ワカヤマ </t>
    </rPh>
    <rPh sb="4" eb="6">
      <t xml:space="preserve">マルイチ </t>
    </rPh>
    <phoneticPr fontId="4"/>
  </si>
  <si>
    <t>高岡（名鉄北陸・新日軽アルミサッシ）</t>
    <rPh sb="0" eb="2">
      <t xml:space="preserve">タカオカ </t>
    </rPh>
    <rPh sb="3" eb="5">
      <t xml:space="preserve">メイテツ </t>
    </rPh>
    <rPh sb="5" eb="7">
      <t xml:space="preserve">ホクリク </t>
    </rPh>
    <rPh sb="8" eb="11">
      <t xml:space="preserve">シンニッケイ </t>
    </rPh>
    <phoneticPr fontId="4"/>
  </si>
  <si>
    <t>高崎</t>
    <rPh sb="0" eb="1">
      <t xml:space="preserve">タカサキ </t>
    </rPh>
    <phoneticPr fontId="4"/>
  </si>
  <si>
    <t>山三青果</t>
    <rPh sb="0" eb="1">
      <t xml:space="preserve">ヤマサン </t>
    </rPh>
    <phoneticPr fontId="4"/>
  </si>
  <si>
    <t>河島訂正
カード28300円</t>
    <rPh sb="0" eb="2">
      <t xml:space="preserve">カワシマ </t>
    </rPh>
    <rPh sb="2" eb="4">
      <t xml:space="preserve">テイセイ </t>
    </rPh>
    <phoneticPr fontId="4"/>
  </si>
  <si>
    <t>七尾（丸一・材木）</t>
    <rPh sb="0" eb="2">
      <t xml:space="preserve">ナナオ </t>
    </rPh>
    <rPh sb="3" eb="5">
      <t>マ</t>
    </rPh>
    <rPh sb="6" eb="8">
      <t xml:space="preserve">ザイモク </t>
    </rPh>
    <phoneticPr fontId="4"/>
  </si>
  <si>
    <t>東松山・寄居</t>
    <rPh sb="0" eb="3">
      <t xml:space="preserve">ヒガシマツヤマ </t>
    </rPh>
    <rPh sb="4" eb="6">
      <t xml:space="preserve">ヨリイ </t>
    </rPh>
    <phoneticPr fontId="4"/>
  </si>
  <si>
    <r>
      <rPr>
        <sz val="11"/>
        <color rgb="FFC00000"/>
        <rFont val="Calibri"/>
        <family val="2"/>
      </rPr>
      <t>能登有料道路410円？</t>
    </r>
    <r>
      <rPr>
        <sz val="11"/>
        <color rgb="FF000000"/>
        <rFont val="Calibri"/>
        <family val="2"/>
      </rPr>
      <t xml:space="preserve">
カード24500円　現金610円</t>
    </r>
    <rPh sb="0" eb="6">
      <t xml:space="preserve">ノトユウリョウドウロ </t>
    </rPh>
    <rPh sb="21" eb="23">
      <t xml:space="preserve">ゲンキン </t>
    </rPh>
    <phoneticPr fontId="4"/>
  </si>
  <si>
    <t>七尾（丸一・材木）積みおき</t>
    <rPh sb="0" eb="1">
      <t xml:space="preserve">ナナオ </t>
    </rPh>
    <rPh sb="2" eb="3">
      <t>（</t>
    </rPh>
    <rPh sb="3" eb="4">
      <t>マルイチ・ザイ</t>
    </rPh>
    <rPh sb="9" eb="10">
      <t xml:space="preserve">ツミオキ </t>
    </rPh>
    <phoneticPr fontId="4"/>
  </si>
  <si>
    <t>高岡・金沢</t>
    <rPh sb="0" eb="1">
      <t xml:space="preserve">タカオカ </t>
    </rPh>
    <rPh sb="2" eb="3">
      <t>・</t>
    </rPh>
    <rPh sb="3" eb="5">
      <t xml:space="preserve">カナザワ </t>
    </rPh>
    <phoneticPr fontId="4"/>
  </si>
  <si>
    <t>スタンド給油498リッター
カード31000円　現金2140円</t>
    <phoneticPr fontId="4"/>
  </si>
  <si>
    <t>福井・金沢</t>
    <rPh sb="0" eb="2">
      <t xml:space="preserve">フクイ </t>
    </rPh>
    <rPh sb="3" eb="5">
      <t xml:space="preserve">カナザワ </t>
    </rPh>
    <phoneticPr fontId="4"/>
  </si>
  <si>
    <t>七尾（丸一・ベニヤ）</t>
    <rPh sb="0" eb="2">
      <t xml:space="preserve">ナナオ </t>
    </rPh>
    <rPh sb="3" eb="5">
      <t xml:space="preserve">マルイチ </t>
    </rPh>
    <phoneticPr fontId="4"/>
  </si>
  <si>
    <t>カード28550円　現金470円</t>
    <rPh sb="10" eb="12">
      <t xml:space="preserve">ゲンキン </t>
    </rPh>
    <phoneticPr fontId="4"/>
  </si>
  <si>
    <t>総和・古河</t>
    <rPh sb="0" eb="2">
      <t xml:space="preserve">ソウワ </t>
    </rPh>
    <rPh sb="3" eb="5">
      <t xml:space="preserve">コガ </t>
    </rPh>
    <phoneticPr fontId="4"/>
  </si>
  <si>
    <t>北陸ハイミール</t>
    <rPh sb="0" eb="2">
      <t xml:space="preserve">ハイ </t>
    </rPh>
    <phoneticPr fontId="4"/>
  </si>
  <si>
    <t>富山・高岡・金沢・福井</t>
    <rPh sb="0" eb="2">
      <t xml:space="preserve">トヤマ </t>
    </rPh>
    <rPh sb="2" eb="3">
      <t>・</t>
    </rPh>
    <rPh sb="3" eb="4">
      <t xml:space="preserve">タカオカ </t>
    </rPh>
    <rPh sb="9" eb="11">
      <t xml:space="preserve">フクイ </t>
    </rPh>
    <phoneticPr fontId="4"/>
  </si>
  <si>
    <t>金沢（松下・馬鈴薯）年内の積みおき</t>
    <rPh sb="0" eb="2">
      <t xml:space="preserve">カナザワ </t>
    </rPh>
    <rPh sb="3" eb="5">
      <t xml:space="preserve">マツシタ </t>
    </rPh>
    <rPh sb="6" eb="9">
      <t>バレ</t>
    </rPh>
    <rPh sb="10" eb="12">
      <t xml:space="preserve">ネンナイノ </t>
    </rPh>
    <rPh sb="13" eb="14">
      <t xml:space="preserve">ツミオキ </t>
    </rPh>
    <phoneticPr fontId="4"/>
  </si>
  <si>
    <r>
      <rPr>
        <sz val="11"/>
        <color rgb="FFC00000"/>
        <rFont val="Calibri"/>
        <family val="2"/>
      </rPr>
      <t>米原の領収書？</t>
    </r>
    <r>
      <rPr>
        <sz val="11"/>
        <color rgb="FF000000"/>
        <rFont val="Calibri"/>
        <family val="2"/>
      </rPr>
      <t xml:space="preserve">
カード11200円</t>
    </r>
    <rPh sb="0" eb="2">
      <t xml:space="preserve">マイバラノ </t>
    </rPh>
    <rPh sb="3" eb="6">
      <t xml:space="preserve">リョウシュウショ </t>
    </rPh>
    <phoneticPr fontId="4"/>
  </si>
  <si>
    <t>北陸ハイミール</t>
    <rPh sb="0" eb="1">
      <t xml:space="preserve">ハイ </t>
    </rPh>
    <phoneticPr fontId="4"/>
  </si>
  <si>
    <t>金沢（柿良青果・馬鈴薯）</t>
    <rPh sb="0" eb="2">
      <t xml:space="preserve">カナザワ </t>
    </rPh>
    <rPh sb="3" eb="7">
      <t>カ</t>
    </rPh>
    <phoneticPr fontId="4"/>
  </si>
  <si>
    <t>運行指示票の登場
カード18850円</t>
    <rPh sb="0" eb="5">
      <t xml:space="preserve">ウンコウシジヒョウ </t>
    </rPh>
    <rPh sb="6" eb="8">
      <t xml:space="preserve">トウジョウ </t>
    </rPh>
    <phoneticPr fontId="4"/>
  </si>
  <si>
    <t>和歌山（丸一・みかん）</t>
    <rPh sb="0" eb="3">
      <t>ワカ</t>
    </rPh>
    <phoneticPr fontId="4"/>
  </si>
  <si>
    <t>金沢（松下・馬鈴薯）</t>
    <rPh sb="0" eb="2">
      <t xml:space="preserve">カナザワ </t>
    </rPh>
    <rPh sb="3" eb="4">
      <t>マツシタ</t>
    </rPh>
    <rPh sb="9" eb="10">
      <t>）</t>
    </rPh>
    <phoneticPr fontId="4"/>
  </si>
  <si>
    <t>小松・七尾</t>
    <rPh sb="0" eb="1">
      <t xml:space="preserve">コマツ </t>
    </rPh>
    <rPh sb="2" eb="3">
      <t>・</t>
    </rPh>
    <rPh sb="3" eb="4">
      <t xml:space="preserve">ナナオ </t>
    </rPh>
    <phoneticPr fontId="4"/>
  </si>
  <si>
    <t>岐阜</t>
    <rPh sb="0" eb="1">
      <t xml:space="preserve">ギフ </t>
    </rPh>
    <phoneticPr fontId="4"/>
  </si>
  <si>
    <t>カード6800円</t>
    <phoneticPr fontId="4"/>
  </si>
  <si>
    <t>金沢（金沢市場輸送（トナミ航空））</t>
    <rPh sb="0" eb="2">
      <t xml:space="preserve">カナザワ </t>
    </rPh>
    <rPh sb="3" eb="9">
      <t xml:space="preserve">ユソウ </t>
    </rPh>
    <phoneticPr fontId="4"/>
  </si>
  <si>
    <r>
      <rPr>
        <sz val="11"/>
        <color rgb="FFC00000"/>
        <rFont val="Calibri"/>
        <family val="2"/>
      </rPr>
      <t>13日0時金沢で給油の領収書</t>
    </r>
    <r>
      <rPr>
        <sz val="11"/>
        <color rgb="FF000000"/>
        <rFont val="Calibri"/>
        <family val="2"/>
      </rPr>
      <t xml:space="preserve">
スタンド給油528リンター
カード27550円　現金1200円</t>
    </r>
    <rPh sb="5" eb="7">
      <t xml:space="preserve">カナザワデ </t>
    </rPh>
    <rPh sb="8" eb="10">
      <t xml:space="preserve">キュウユ </t>
    </rPh>
    <rPh sb="11" eb="14">
      <t xml:space="preserve">リョウシュウショ </t>
    </rPh>
    <phoneticPr fontId="4"/>
  </si>
  <si>
    <t>東京池袋</t>
    <rPh sb="0" eb="2">
      <t xml:space="preserve">トウキョウ </t>
    </rPh>
    <rPh sb="2" eb="4">
      <t xml:space="preserve">イケブクロ </t>
    </rPh>
    <phoneticPr fontId="4"/>
  </si>
  <si>
    <t>高岡・富山</t>
    <rPh sb="0" eb="2">
      <t xml:space="preserve">タカオカ </t>
    </rPh>
    <rPh sb="3" eb="5">
      <t xml:space="preserve">トヤマ </t>
    </rPh>
    <phoneticPr fontId="4"/>
  </si>
  <si>
    <t>カード20450円　現金1670円</t>
    <rPh sb="10" eb="12">
      <t xml:space="preserve">ゲンキン </t>
    </rPh>
    <phoneticPr fontId="4"/>
  </si>
  <si>
    <t>山梨（2カ所おろし）</t>
    <rPh sb="0" eb="2">
      <t xml:space="preserve">ヤマナシ </t>
    </rPh>
    <phoneticPr fontId="4"/>
  </si>
  <si>
    <t>東京池袋（金沢市場輸送・トナミ航空）</t>
    <rPh sb="0" eb="2">
      <t xml:space="preserve">トウキョウ </t>
    </rPh>
    <rPh sb="2" eb="4">
      <t>イケ</t>
    </rPh>
    <rPh sb="5" eb="11">
      <t xml:space="preserve">ユソウ </t>
    </rPh>
    <phoneticPr fontId="4"/>
  </si>
  <si>
    <t>金沢（金沢市場輸送・ミール）</t>
    <rPh sb="0" eb="2">
      <t xml:space="preserve">カナザアｗ </t>
    </rPh>
    <rPh sb="3" eb="4">
      <t xml:space="preserve">ユソウ </t>
    </rPh>
    <phoneticPr fontId="4"/>
  </si>
  <si>
    <t>名古屋（ダート物流）</t>
    <rPh sb="0" eb="3">
      <t xml:space="preserve">ナゴヤ </t>
    </rPh>
    <phoneticPr fontId="4"/>
  </si>
  <si>
    <t>岐阜県可児市（金沢市場輸送）</t>
    <rPh sb="0" eb="3">
      <t xml:space="preserve">ギフケン </t>
    </rPh>
    <rPh sb="3" eb="6">
      <t xml:space="preserve">カニシ </t>
    </rPh>
    <rPh sb="7" eb="13">
      <t xml:space="preserve">ユソウ </t>
    </rPh>
    <phoneticPr fontId="4"/>
  </si>
  <si>
    <t>カード13850円</t>
    <phoneticPr fontId="4"/>
  </si>
  <si>
    <t>金沢（金沢市場輸送・浜田・ミール）</t>
    <rPh sb="0" eb="2">
      <t xml:space="preserve">カナザワ </t>
    </rPh>
    <rPh sb="2" eb="3">
      <t>（</t>
    </rPh>
    <rPh sb="3" eb="4">
      <t xml:space="preserve">ユソウ </t>
    </rPh>
    <rPh sb="10" eb="12">
      <t xml:space="preserve">ハマダ </t>
    </rPh>
    <phoneticPr fontId="4"/>
  </si>
  <si>
    <t>カード11300円</t>
    <phoneticPr fontId="4"/>
  </si>
  <si>
    <t>四日市</t>
    <rPh sb="0" eb="3">
      <t xml:space="preserve">ヨッカイチ </t>
    </rPh>
    <phoneticPr fontId="4"/>
  </si>
  <si>
    <t>名古屋</t>
    <rPh sb="0" eb="1">
      <t xml:space="preserve">ナゴヤ </t>
    </rPh>
    <phoneticPr fontId="4"/>
  </si>
  <si>
    <t>カード11800円</t>
    <phoneticPr fontId="4"/>
  </si>
  <si>
    <t>カード28250円</t>
    <phoneticPr fontId="4"/>
  </si>
  <si>
    <t>古河（セキスイ・ミヤト）</t>
    <rPh sb="0" eb="2">
      <t xml:space="preserve">コガ </t>
    </rPh>
    <phoneticPr fontId="4"/>
  </si>
  <si>
    <t>富山・金沢・福井</t>
    <rPh sb="0" eb="2">
      <t xml:space="preserve">トヤマ </t>
    </rPh>
    <rPh sb="3" eb="4">
      <t xml:space="preserve">カナザワ </t>
    </rPh>
    <rPh sb="6" eb="8">
      <t xml:space="preserve">フクイ </t>
    </rPh>
    <phoneticPr fontId="4"/>
  </si>
  <si>
    <t>カード25450円</t>
    <phoneticPr fontId="4"/>
  </si>
  <si>
    <t>松任市（水島倉庫・ミール）</t>
    <rPh sb="4" eb="8">
      <t xml:space="preserve">ミズシマソウコ </t>
    </rPh>
    <phoneticPr fontId="4"/>
  </si>
  <si>
    <r>
      <t xml:space="preserve">2月5日金沢西25900円領収書
</t>
    </r>
    <r>
      <rPr>
        <sz val="11"/>
        <color theme="1"/>
        <rFont val="Calibri"/>
        <family val="2"/>
      </rPr>
      <t>カード38400円　現金52520円</t>
    </r>
    <rPh sb="4" eb="7">
      <t xml:space="preserve">カナザワニシ </t>
    </rPh>
    <rPh sb="13" eb="16">
      <t xml:space="preserve">リョウシュウショ </t>
    </rPh>
    <rPh sb="27" eb="29">
      <t xml:space="preserve">ゲンキン </t>
    </rPh>
    <phoneticPr fontId="4"/>
  </si>
  <si>
    <t>福岡</t>
    <rPh sb="0" eb="2">
      <t xml:space="preserve">フクオカ </t>
    </rPh>
    <phoneticPr fontId="4"/>
  </si>
  <si>
    <t>金沢（北陸ハイミール）</t>
    <rPh sb="0" eb="2">
      <t xml:space="preserve">カナザワ </t>
    </rPh>
    <rPh sb="3" eb="5">
      <t xml:space="preserve">ハイ </t>
    </rPh>
    <phoneticPr fontId="4"/>
  </si>
  <si>
    <t>音羽蒲郡インター
紛失後払い9350円
カード17700円</t>
    <rPh sb="0" eb="4">
      <t>オトワ</t>
    </rPh>
    <rPh sb="9" eb="11">
      <t xml:space="preserve">フンシツ </t>
    </rPh>
    <rPh sb="11" eb="13">
      <t xml:space="preserve">アトバライ </t>
    </rPh>
    <phoneticPr fontId="4"/>
  </si>
  <si>
    <t>福井</t>
    <rPh sb="0" eb="2">
      <t xml:space="preserve">フクイ </t>
    </rPh>
    <phoneticPr fontId="4"/>
  </si>
  <si>
    <t>豊橋（小林運送）</t>
    <rPh sb="0" eb="2">
      <t xml:space="preserve">トヨハシ </t>
    </rPh>
    <rPh sb="3" eb="7">
      <t xml:space="preserve">コバヤシウンソウ </t>
    </rPh>
    <phoneticPr fontId="4"/>
  </si>
  <si>
    <t>北陸ハイミール</t>
    <rPh sb="0" eb="2">
      <t>ハイブリッドカー</t>
    </rPh>
    <phoneticPr fontId="4"/>
  </si>
  <si>
    <t>七尾（丸一・材木）</t>
    <rPh sb="0" eb="2">
      <t xml:space="preserve">ナナオ </t>
    </rPh>
    <phoneticPr fontId="4"/>
  </si>
  <si>
    <t>スタンド給油240リッター
カード23600円　立かえ470円</t>
    <phoneticPr fontId="4"/>
  </si>
  <si>
    <t>千葉（2カ所おろし）</t>
    <rPh sb="0" eb="2">
      <t xml:space="preserve">チバ </t>
    </rPh>
    <phoneticPr fontId="4"/>
  </si>
  <si>
    <t>金沢（柿良青果・馬鈴薯）</t>
    <rPh sb="0" eb="2">
      <t xml:space="preserve">カナザワ </t>
    </rPh>
    <rPh sb="3" eb="7">
      <t>カキヨ</t>
    </rPh>
    <phoneticPr fontId="4"/>
  </si>
  <si>
    <t>大阪（大果）</t>
    <rPh sb="0" eb="2">
      <t xml:space="preserve">オオサカ </t>
    </rPh>
    <rPh sb="3" eb="5">
      <t>ダイカ</t>
    </rPh>
    <phoneticPr fontId="4"/>
  </si>
  <si>
    <t>カード18500円　立替2000円</t>
    <rPh sb="10" eb="12">
      <t xml:space="preserve">タテカエ </t>
    </rPh>
    <phoneticPr fontId="4"/>
  </si>
  <si>
    <t>豊橋（渥美訂正、小林運送）</t>
    <rPh sb="0" eb="2">
      <t xml:space="preserve">トヨハシ </t>
    </rPh>
    <rPh sb="3" eb="5">
      <t xml:space="preserve">アツミ </t>
    </rPh>
    <rPh sb="5" eb="7">
      <t xml:space="preserve">テイセイ </t>
    </rPh>
    <rPh sb="8" eb="12">
      <t xml:space="preserve">コバヤシウンソウ </t>
    </rPh>
    <phoneticPr fontId="4"/>
  </si>
  <si>
    <t>カード15400円　立替780円
カード6100円</t>
    <rPh sb="9" eb="11">
      <t>タテカ</t>
    </rPh>
    <phoneticPr fontId="4"/>
  </si>
  <si>
    <t>金沢（北陸ハイミール）から福井</t>
    <rPh sb="0" eb="2">
      <t xml:space="preserve">カナザワ </t>
    </rPh>
    <rPh sb="3" eb="5">
      <t>ハイ</t>
    </rPh>
    <rPh sb="13" eb="15">
      <t xml:space="preserve">フクイ </t>
    </rPh>
    <phoneticPr fontId="4"/>
  </si>
  <si>
    <t>小松・金沢</t>
    <rPh sb="0" eb="2">
      <t xml:space="preserve">コマツ </t>
    </rPh>
    <rPh sb="3" eb="5">
      <t xml:space="preserve">カナザワ </t>
    </rPh>
    <phoneticPr fontId="4"/>
  </si>
  <si>
    <t>松任（北陸ハイミール・水島倉庫・ミール）</t>
    <rPh sb="0" eb="2">
      <t xml:space="preserve">マットウ </t>
    </rPh>
    <rPh sb="3" eb="5">
      <t xml:space="preserve">ハイ </t>
    </rPh>
    <rPh sb="11" eb="15">
      <t>ミズシマ</t>
    </rPh>
    <phoneticPr fontId="4"/>
  </si>
  <si>
    <r>
      <rPr>
        <sz val="11"/>
        <color rgb="FFC00000"/>
        <rFont val="Calibri"/>
        <family val="2"/>
      </rPr>
      <t>業務日報も23日までで2月24日の領収書がない</t>
    </r>
    <r>
      <rPr>
        <sz val="11"/>
        <color rgb="FF000000"/>
        <rFont val="Calibri"/>
        <family val="2"/>
      </rPr>
      <t xml:space="preserve">
カード42850円　立替45695円</t>
    </r>
    <rPh sb="0" eb="4">
      <t>ギョウム</t>
    </rPh>
    <rPh sb="17" eb="20">
      <t xml:space="preserve">リョウシュウショガ </t>
    </rPh>
    <rPh sb="34" eb="36">
      <t>タテ</t>
    </rPh>
    <phoneticPr fontId="4"/>
  </si>
  <si>
    <t>徳島県小松島市</t>
    <rPh sb="0" eb="3">
      <t xml:space="preserve">トクシマケン </t>
    </rPh>
    <rPh sb="3" eb="7">
      <t xml:space="preserve">コマツジマシ </t>
    </rPh>
    <phoneticPr fontId="4"/>
  </si>
  <si>
    <t>愛媛県松山市（上組・いよかん）</t>
    <rPh sb="0" eb="3">
      <t>エヒメ</t>
    </rPh>
    <rPh sb="3" eb="6">
      <t xml:space="preserve">マツヤマシ </t>
    </rPh>
    <rPh sb="7" eb="9">
      <t xml:space="preserve">ウエグミ </t>
    </rPh>
    <phoneticPr fontId="4"/>
  </si>
  <si>
    <t>加賀（ホイル・協共）</t>
    <rPh sb="7" eb="9">
      <t xml:space="preserve">キョウトモ </t>
    </rPh>
    <phoneticPr fontId="4"/>
  </si>
  <si>
    <t>新潟（六日町と中条）</t>
    <rPh sb="0" eb="2">
      <t xml:space="preserve">ニイガタ </t>
    </rPh>
    <rPh sb="3" eb="6">
      <t xml:space="preserve">ムイカマチ </t>
    </rPh>
    <rPh sb="7" eb="9">
      <t xml:space="preserve">ナカジョウ </t>
    </rPh>
    <phoneticPr fontId="4"/>
  </si>
  <si>
    <t>宇都宮</t>
    <rPh sb="0" eb="3">
      <t xml:space="preserve">ウツノミヤ </t>
    </rPh>
    <phoneticPr fontId="4"/>
  </si>
  <si>
    <t>栃木（丸一・石灰）</t>
    <rPh sb="0" eb="2">
      <t xml:space="preserve">トチギ </t>
    </rPh>
    <rPh sb="3" eb="5">
      <t xml:space="preserve">マルイチ </t>
    </rPh>
    <rPh sb="6" eb="8">
      <t xml:space="preserve">イシバイ </t>
    </rPh>
    <phoneticPr fontId="4"/>
  </si>
  <si>
    <t>スタンド給油273リッター
カード18100円　立替470円</t>
    <phoneticPr fontId="4"/>
  </si>
  <si>
    <t>スタンド給油409リッター
カード23250円</t>
    <rPh sb="0" eb="2">
      <t xml:space="preserve">スタンドキュウユ </t>
    </rPh>
    <phoneticPr fontId="4"/>
  </si>
  <si>
    <t>小松（B脂肉・北都ん）</t>
    <rPh sb="0" eb="2">
      <t xml:space="preserve">コマツ </t>
    </rPh>
    <rPh sb="4" eb="6">
      <t xml:space="preserve">アブラニク </t>
    </rPh>
    <rPh sb="7" eb="9">
      <t xml:space="preserve">ホクト </t>
    </rPh>
    <phoneticPr fontId="4"/>
  </si>
  <si>
    <t>埼玉県大利根</t>
    <rPh sb="0" eb="3">
      <t xml:space="preserve">サイタマケン </t>
    </rPh>
    <rPh sb="3" eb="6">
      <t xml:space="preserve">オオトネ </t>
    </rPh>
    <phoneticPr fontId="4"/>
  </si>
  <si>
    <t>高岡・金沢・福井</t>
    <rPh sb="0" eb="2">
      <t xml:space="preserve">タカオカ </t>
    </rPh>
    <rPh sb="3" eb="5">
      <t xml:space="preserve">カナザワ </t>
    </rPh>
    <rPh sb="6" eb="8">
      <t xml:space="preserve">フクイ </t>
    </rPh>
    <phoneticPr fontId="4"/>
  </si>
  <si>
    <t>備考・問題点</t>
    <rPh sb="0" eb="2">
      <t xml:space="preserve">ビコウ </t>
    </rPh>
    <rPh sb="3" eb="6">
      <t xml:space="preserve">モンダイテン </t>
    </rPh>
    <phoneticPr fontId="2"/>
  </si>
  <si>
    <t>運行名</t>
    <rPh sb="0" eb="1">
      <t xml:space="preserve">ウンコウメイ </t>
    </rPh>
    <phoneticPr fontId="2"/>
  </si>
  <si>
    <t>備考・問題点</t>
    <rPh sb="0" eb="2">
      <t>ビコウ</t>
    </rPh>
    <phoneticPr fontId="2"/>
  </si>
  <si>
    <t>8月31日の積みおき、被告発人安田敏と東京に行った運行</t>
  </si>
  <si>
    <t>8月31日の積みおき、被告発人安田敏と東京に行った運行</t>
    <rPh sb="6" eb="7">
      <t xml:space="preserve">ツミオキ </t>
    </rPh>
    <rPh sb="11" eb="18">
      <t xml:space="preserve">ｙｓ </t>
    </rPh>
    <rPh sb="19" eb="21">
      <t xml:space="preserve">トウキョウニイッタ </t>
    </rPh>
    <rPh sb="25" eb="27">
      <t xml:space="preserve">ウンコウ </t>
    </rPh>
    <phoneticPr fontId="2"/>
  </si>
  <si>
    <t>9月6日の福島県白河市の運行</t>
  </si>
  <si>
    <t>9月6日の福島県白河市の運行</t>
    <rPh sb="5" eb="11">
      <t>フクシマケン</t>
    </rPh>
    <rPh sb="12" eb="14">
      <t xml:space="preserve">ウンコウ </t>
    </rPh>
    <phoneticPr fontId="2"/>
  </si>
  <si>
    <t>9月12日となっている大聖寺から宇都宮の運行</t>
  </si>
  <si>
    <t>9月12日となっている大聖寺から宇都宮の運行</t>
    <rPh sb="11" eb="14">
      <t xml:space="preserve">ダイショウジカラ </t>
    </rPh>
    <rPh sb="16" eb="19">
      <t xml:space="preserve">ウツノミヤノ </t>
    </rPh>
    <rPh sb="20" eb="22">
      <t xml:space="preserve">ウンコウ </t>
    </rPh>
    <phoneticPr fontId="2"/>
  </si>
  <si>
    <t>9月17日群馬県吉井町への兵器の運行</t>
  </si>
  <si>
    <t>9月17日群馬県吉井町への兵器の運行</t>
    <rPh sb="5" eb="11">
      <t>グンマ</t>
    </rPh>
    <rPh sb="13" eb="15">
      <t xml:space="preserve">ヘイキノ </t>
    </rPh>
    <rPh sb="16" eb="18">
      <t xml:space="preserve">ウンコウ </t>
    </rPh>
    <phoneticPr fontId="2"/>
  </si>
  <si>
    <t>9月23日大阪から東京有明への運行</t>
  </si>
  <si>
    <t>9月23日大阪から東京有明への運行</t>
    <rPh sb="5" eb="7">
      <t xml:space="preserve">オオサカカラ </t>
    </rPh>
    <rPh sb="9" eb="11">
      <t xml:space="preserve">トウキョウヘノ </t>
    </rPh>
    <rPh sb="11" eb="13">
      <t xml:space="preserve">アリアケ </t>
    </rPh>
    <rPh sb="15" eb="17">
      <t xml:space="preserve">ウンコウ </t>
    </rPh>
    <phoneticPr fontId="2"/>
  </si>
  <si>
    <t>9月25日群馬県吉井町への兵器の運行</t>
  </si>
  <si>
    <t>9月25日群馬県吉井町への兵器の運行</t>
    <rPh sb="5" eb="11">
      <t>グンマケン</t>
    </rPh>
    <phoneticPr fontId="2"/>
  </si>
  <si>
    <t>9月28日積みおきの土浦市にロケットの運行</t>
  </si>
  <si>
    <t>9月28日積みおきの土浦市にロケットの運行</t>
    <rPh sb="5" eb="6">
      <t xml:space="preserve">ツミオキ </t>
    </rPh>
    <rPh sb="10" eb="13">
      <t xml:space="preserve">ツチウラシニ </t>
    </rPh>
    <rPh sb="19" eb="21">
      <t xml:space="preserve">ウンコウ </t>
    </rPh>
    <phoneticPr fontId="2"/>
  </si>
  <si>
    <t>10月2日静岡へタバコのフィルターの運行</t>
  </si>
  <si>
    <t>10月2日静岡へタバコのフィルターの運行</t>
    <rPh sb="5" eb="7">
      <t xml:space="preserve">シズオカヘ </t>
    </rPh>
    <rPh sb="18" eb="20">
      <t xml:space="preserve">ウンコウ </t>
    </rPh>
    <phoneticPr fontId="2"/>
  </si>
  <si>
    <t>10月4日岐阜へ馬鈴薯の運行</t>
  </si>
  <si>
    <t>10月4日岐阜へ馬鈴薯の運行</t>
    <rPh sb="5" eb="7">
      <t xml:space="preserve">ギフヘ </t>
    </rPh>
    <rPh sb="8" eb="11">
      <t>バ</t>
    </rPh>
    <rPh sb="12" eb="14">
      <t xml:space="preserve">ウンコウ </t>
    </rPh>
    <phoneticPr fontId="2"/>
  </si>
  <si>
    <t>10月7日大阪へ馬鈴薯、泉北からキウィの運行</t>
  </si>
  <si>
    <t>10月7日大阪へ馬鈴薯、泉北からキウィの運行</t>
    <rPh sb="5" eb="7">
      <t xml:space="preserve">オオサカヘ </t>
    </rPh>
    <rPh sb="8" eb="11">
      <t>バレ</t>
    </rPh>
    <rPh sb="20" eb="22">
      <t xml:space="preserve">ウンコウ </t>
    </rPh>
    <phoneticPr fontId="2"/>
  </si>
  <si>
    <t>9月9日東京へ馬鈴薯の運行</t>
  </si>
  <si>
    <t>9月9日東京へ馬鈴薯の運行</t>
    <rPh sb="4" eb="6">
      <t xml:space="preserve">トウキョウヘ </t>
    </rPh>
    <rPh sb="7" eb="10">
      <t>バレ</t>
    </rPh>
    <rPh sb="11" eb="13">
      <t xml:space="preserve">ウンコウ </t>
    </rPh>
    <phoneticPr fontId="2"/>
  </si>
  <si>
    <t>9月19日東京へ馬鈴薯の運行</t>
  </si>
  <si>
    <t>9月19日東京へ馬鈴薯の運行</t>
    <rPh sb="5" eb="7">
      <t>トウキョウヘバ</t>
    </rPh>
    <phoneticPr fontId="2"/>
  </si>
  <si>
    <t>10月1日大阪へ馬鈴薯の運行</t>
  </si>
  <si>
    <t>10月1日大阪へ馬鈴薯の運行</t>
    <rPh sb="5" eb="7">
      <t xml:space="preserve">オオサカヘ </t>
    </rPh>
    <rPh sb="8" eb="11">
      <t>バレット</t>
    </rPh>
    <phoneticPr fontId="2"/>
  </si>
  <si>
    <t>10月10日大阪へ馬鈴薯の運行</t>
  </si>
  <si>
    <t>10月10日大阪へ馬鈴薯の運行</t>
    <rPh sb="6" eb="8">
      <t>オオサカヘｂ</t>
    </rPh>
    <phoneticPr fontId="2"/>
  </si>
  <si>
    <t>10月12日積みおきの東京へ馬鈴薯の運行</t>
  </si>
  <si>
    <t>10月12日積みおきの東京へ馬鈴薯の運行</t>
    <rPh sb="6" eb="7">
      <t>ツミオ</t>
    </rPh>
    <rPh sb="11" eb="13">
      <t>トウキョウｈ</t>
    </rPh>
    <phoneticPr fontId="2"/>
  </si>
  <si>
    <t>10月15日大阪へ馬鈴薯、神戸からバナナを群馬県高崎市への運行</t>
  </si>
  <si>
    <t>10月15日大阪へ馬鈴薯、神戸からバナナを群馬県高崎市への運行</t>
    <rPh sb="6" eb="8">
      <t xml:space="preserve">オオサカヘ </t>
    </rPh>
    <rPh sb="9" eb="12">
      <t xml:space="preserve">バレイショ </t>
    </rPh>
    <rPh sb="13" eb="15">
      <t xml:space="preserve">コウベカラ </t>
    </rPh>
    <rPh sb="21" eb="24">
      <t xml:space="preserve">グンマケン </t>
    </rPh>
    <rPh sb="24" eb="27">
      <t xml:space="preserve">タカサキシヘノ </t>
    </rPh>
    <rPh sb="29" eb="31">
      <t xml:space="preserve">ウンコウ </t>
    </rPh>
    <phoneticPr fontId="2"/>
  </si>
  <si>
    <t>10月21日東京へ馬鈴薯の運行</t>
  </si>
  <si>
    <t>10月21日東京へ馬鈴薯の運行</t>
    <rPh sb="6" eb="8">
      <t>トウキョウヘ</t>
    </rPh>
    <phoneticPr fontId="2"/>
  </si>
  <si>
    <t>10月24日東京へ馬鈴薯の運行</t>
  </si>
  <si>
    <t>10月24日東京へ馬鈴薯の運行</t>
    <rPh sb="6" eb="8">
      <t>トウキョウヘ</t>
    </rPh>
    <phoneticPr fontId="2"/>
  </si>
  <si>
    <t>10月28日七尾から丸一・材木で東京への運行</t>
  </si>
  <si>
    <t>10月28日七尾から丸一・材木で東京への運行</t>
    <rPh sb="6" eb="8">
      <t xml:space="preserve">ナナオカラ </t>
    </rPh>
    <rPh sb="10" eb="12">
      <t>マルイチ</t>
    </rPh>
    <rPh sb="16" eb="18">
      <t xml:space="preserve">トウキョウヘノウンコウ </t>
    </rPh>
    <phoneticPr fontId="2"/>
  </si>
  <si>
    <t>10月30日七尾から丸一・ベニヤで埼玉への運行</t>
  </si>
  <si>
    <t>10月30日七尾から丸一・ベニヤで埼玉への運行</t>
    <rPh sb="6" eb="8">
      <t xml:space="preserve">ナナオカラ </t>
    </rPh>
    <rPh sb="10" eb="12">
      <t xml:space="preserve">マルイチ </t>
    </rPh>
    <rPh sb="17" eb="19">
      <t xml:space="preserve">サイタマヘノ </t>
    </rPh>
    <rPh sb="21" eb="23">
      <t xml:space="preserve">ウンコウ </t>
    </rPh>
    <phoneticPr fontId="2"/>
  </si>
  <si>
    <t>11月1日名古屋・小牧へ馬鈴薯の運行</t>
  </si>
  <si>
    <t>11月1日名古屋・小牧へ馬鈴薯の運行</t>
    <rPh sb="5" eb="8">
      <t xml:space="preserve">ナゴヤ </t>
    </rPh>
    <rPh sb="9" eb="11">
      <t xml:space="preserve">コマキ </t>
    </rPh>
    <rPh sb="12" eb="15">
      <t>バ</t>
    </rPh>
    <phoneticPr fontId="2"/>
  </si>
  <si>
    <t>11月2日積みおきの七尾から丸一・ベニヤの埼玉県飯能市への運行・謎の一日</t>
  </si>
  <si>
    <t>11月2日積みおきの七尾から丸一・ベニヤの埼玉県飯能市への運行・謎の一日</t>
    <rPh sb="5" eb="6">
      <t>ツミ</t>
    </rPh>
    <rPh sb="10" eb="12">
      <t xml:space="preserve">ナナオカラ </t>
    </rPh>
    <rPh sb="14" eb="16">
      <t xml:space="preserve">マルイチ </t>
    </rPh>
    <rPh sb="21" eb="24">
      <t xml:space="preserve">サイタマケン </t>
    </rPh>
    <rPh sb="24" eb="27">
      <t xml:space="preserve">ハンノウシヘノ </t>
    </rPh>
    <rPh sb="29" eb="31">
      <t xml:space="preserve">ウンコウ </t>
    </rPh>
    <rPh sb="32" eb="33">
      <t xml:space="preserve">ナゾノ </t>
    </rPh>
    <rPh sb="34" eb="36">
      <t xml:space="preserve">イチニチ </t>
    </rPh>
    <phoneticPr fontId="2"/>
  </si>
  <si>
    <t>11月6日金沢から水戸へたばこを運んだことになっている運行</t>
  </si>
  <si>
    <t>11月6日金沢から水戸へたばこを運んだことになっている運行</t>
    <rPh sb="5" eb="7">
      <t xml:space="preserve">カナザワ </t>
    </rPh>
    <rPh sb="9" eb="11">
      <t xml:space="preserve">ミトヘ </t>
    </rPh>
    <rPh sb="16" eb="17">
      <t xml:space="preserve">ハコンダコトニ </t>
    </rPh>
    <rPh sb="27" eb="29">
      <t xml:space="preserve">ウンコウ </t>
    </rPh>
    <phoneticPr fontId="2"/>
  </si>
  <si>
    <t>11月9日名古屋・小牧へ馬鈴薯、古河から金沢への運行</t>
  </si>
  <si>
    <t>11月9日名古屋・小牧へ馬鈴薯、古河から金沢への運行</t>
    <rPh sb="5" eb="8">
      <t xml:space="preserve">ナゴヤ </t>
    </rPh>
    <rPh sb="9" eb="11">
      <t xml:space="preserve">コマキ </t>
    </rPh>
    <rPh sb="12" eb="15">
      <t>バレ</t>
    </rPh>
    <rPh sb="16" eb="18">
      <t xml:space="preserve">コガカラ </t>
    </rPh>
    <rPh sb="20" eb="22">
      <t xml:space="preserve">カナザワヘノ </t>
    </rPh>
    <rPh sb="24" eb="26">
      <t xml:space="preserve">ウンコウ </t>
    </rPh>
    <phoneticPr fontId="2"/>
  </si>
  <si>
    <t>11月11日名古屋・小牧へ馬鈴薯の運行</t>
  </si>
  <si>
    <t>11月11日名古屋・小牧へ馬鈴薯の運行</t>
    <rPh sb="0" eb="4">
      <t xml:space="preserve">11ガツ11ニチ </t>
    </rPh>
    <rPh sb="6" eb="9">
      <t xml:space="preserve">ナゴヤ </t>
    </rPh>
    <rPh sb="10" eb="12">
      <t xml:space="preserve">コマキヘ </t>
    </rPh>
    <rPh sb="13" eb="16">
      <t>バ</t>
    </rPh>
    <rPh sb="17" eb="19">
      <t xml:space="preserve">ウンコウ </t>
    </rPh>
    <phoneticPr fontId="2"/>
  </si>
  <si>
    <t>11月12日富山から茨城県北相馬郡へ、古河から名古屋に行っているの運行</t>
  </si>
  <si>
    <t>11月12日富山から茨城県北相馬郡へ、古河から名古屋に行っているの運行</t>
    <rPh sb="6" eb="8">
      <t xml:space="preserve">トヤマカラ </t>
    </rPh>
    <rPh sb="10" eb="17">
      <t>イバラ</t>
    </rPh>
    <rPh sb="19" eb="21">
      <t xml:space="preserve">コガカラ </t>
    </rPh>
    <rPh sb="23" eb="26">
      <t xml:space="preserve">ナゴヤニ </t>
    </rPh>
    <rPh sb="27" eb="28">
      <t xml:space="preserve">イッテイル </t>
    </rPh>
    <rPh sb="33" eb="35">
      <t xml:space="preserve">ウンコウ </t>
    </rPh>
    <phoneticPr fontId="2"/>
  </si>
  <si>
    <t>11月15日大阪へ馬鈴薯、神戸から高岡・富山の運行</t>
  </si>
  <si>
    <t>11月15日大阪へ馬鈴薯、神戸から高岡・富山の運行</t>
    <rPh sb="6" eb="8">
      <t xml:space="preserve">オオサカヘ </t>
    </rPh>
    <rPh sb="9" eb="12">
      <t xml:space="preserve">バレイショ </t>
    </rPh>
    <rPh sb="13" eb="15">
      <t xml:space="preserve">コウベカラ </t>
    </rPh>
    <rPh sb="17" eb="19">
      <t xml:space="preserve">タカオカ </t>
    </rPh>
    <rPh sb="20" eb="22">
      <t xml:space="preserve">トヤマノ </t>
    </rPh>
    <rPh sb="23" eb="25">
      <t xml:space="preserve">ウンコウ </t>
    </rPh>
    <phoneticPr fontId="2"/>
  </si>
  <si>
    <t>11月18日能都と七尾へみかんを運んだ運行</t>
  </si>
  <si>
    <t>11月18日能都と七尾へみかんを運んだ運行</t>
    <rPh sb="6" eb="8">
      <t xml:space="preserve">ノト </t>
    </rPh>
    <rPh sb="9" eb="11">
      <t xml:space="preserve">ナナオヘ </t>
    </rPh>
    <rPh sb="16" eb="17">
      <t xml:space="preserve">ハコンダ </t>
    </rPh>
    <rPh sb="19" eb="21">
      <t xml:space="preserve">ウンコウ </t>
    </rPh>
    <phoneticPr fontId="2"/>
  </si>
  <si>
    <t>11月20日七尾から丸一・ベニヤで水戸に行ったことになっている運行</t>
  </si>
  <si>
    <t>11月20日七尾から丸一・ベニヤで水戸に行ったことになっている運行</t>
    <rPh sb="6" eb="8">
      <t xml:space="preserve">ナナオカラ </t>
    </rPh>
    <rPh sb="10" eb="12">
      <t xml:space="preserve">マルイチ </t>
    </rPh>
    <rPh sb="17" eb="19">
      <t xml:space="preserve">ミトニ </t>
    </rPh>
    <rPh sb="20" eb="21">
      <t xml:space="preserve">イッタコトニ </t>
    </rPh>
    <rPh sb="31" eb="33">
      <t xml:space="preserve">ウンコウ </t>
    </rPh>
    <phoneticPr fontId="2"/>
  </si>
  <si>
    <t>11月26日高岡からアルミサッシを積んで高崎に行ったことになっている運行</t>
  </si>
  <si>
    <t>11月26日高岡からアルミサッシを積んで高崎に行ったことになっている運行</t>
    <rPh sb="6" eb="8">
      <t xml:space="preserve">タカオカカラ </t>
    </rPh>
    <rPh sb="17" eb="18">
      <t xml:space="preserve">ツンデ </t>
    </rPh>
    <rPh sb="20" eb="22">
      <t xml:space="preserve">タカサキニ </t>
    </rPh>
    <rPh sb="23" eb="24">
      <t xml:space="preserve">イッタコトニ </t>
    </rPh>
    <rPh sb="34" eb="36">
      <t xml:space="preserve">ウンコウ </t>
    </rPh>
    <phoneticPr fontId="2"/>
  </si>
  <si>
    <t>11月28日大阪へ馬鈴薯、和歌山からみかんを小松・七尾の運行</t>
  </si>
  <si>
    <t>11月28日大阪へ馬鈴薯、和歌山からみかんを小松・七尾の運行</t>
    <rPh sb="6" eb="8">
      <t xml:space="preserve">オオサカヘ </t>
    </rPh>
    <rPh sb="9" eb="12">
      <t xml:space="preserve">バレイショ </t>
    </rPh>
    <rPh sb="13" eb="16">
      <t xml:space="preserve">ワカヤマカラ </t>
    </rPh>
    <rPh sb="22" eb="24">
      <t xml:space="preserve">コマツ・ </t>
    </rPh>
    <rPh sb="25" eb="27">
      <t xml:space="preserve">ナナオノ </t>
    </rPh>
    <rPh sb="28" eb="30">
      <t xml:space="preserve">ウンコウ </t>
    </rPh>
    <phoneticPr fontId="2"/>
  </si>
  <si>
    <t>11月23日大阪北部市場に馬鈴薯、和歌山からみかんを七尾の運行</t>
  </si>
  <si>
    <t>11月23日大阪北部市場に馬鈴薯、和歌山からみかんを七尾の運行</t>
    <rPh sb="6" eb="12">
      <t>オオサカホク</t>
    </rPh>
    <rPh sb="13" eb="16">
      <t>バレイ</t>
    </rPh>
    <rPh sb="17" eb="20">
      <t xml:space="preserve">ワカヤマカラ </t>
    </rPh>
    <rPh sb="26" eb="28">
      <t xml:space="preserve">ナナオ </t>
    </rPh>
    <rPh sb="29" eb="31">
      <t xml:space="preserve">ウンコウ </t>
    </rPh>
    <phoneticPr fontId="2"/>
  </si>
  <si>
    <t>12月2日群馬県吉井町へ兵器の運行</t>
  </si>
  <si>
    <t>12月2日群馬県吉井町へ兵器の運行</t>
    <rPh sb="5" eb="11">
      <t>グンマ</t>
    </rPh>
    <rPh sb="12" eb="14">
      <t xml:space="preserve">ヘイキ </t>
    </rPh>
    <phoneticPr fontId="2"/>
  </si>
  <si>
    <t>12月5日空車で和歌山からみかんを七尾への運行</t>
  </si>
  <si>
    <t>12月5日空車で和歌山からみかんを七尾への運行</t>
    <rPh sb="5" eb="7">
      <t xml:space="preserve">クウシャデ </t>
    </rPh>
    <rPh sb="8" eb="11">
      <t xml:space="preserve">ワカヤマカラ </t>
    </rPh>
    <rPh sb="17" eb="19">
      <t xml:space="preserve">ナナオヘノ </t>
    </rPh>
    <rPh sb="21" eb="23">
      <t xml:space="preserve">ウンコウ </t>
    </rPh>
    <phoneticPr fontId="2"/>
  </si>
  <si>
    <t>12月7日大阪へ馬鈴薯、和歌山からみかんを七尾への運行</t>
  </si>
  <si>
    <t>12月7日大阪へ馬鈴薯、和歌山からみかんを七尾への運行</t>
    <rPh sb="5" eb="7">
      <t xml:space="preserve">オオサカヘ </t>
    </rPh>
    <rPh sb="8" eb="11">
      <t>バレ</t>
    </rPh>
    <rPh sb="12" eb="15">
      <t xml:space="preserve">ワカヤマカラ </t>
    </rPh>
    <rPh sb="21" eb="23">
      <t xml:space="preserve">ナナオヘノ </t>
    </rPh>
    <rPh sb="25" eb="27">
      <t xml:space="preserve">ウンコウ </t>
    </rPh>
    <phoneticPr fontId="2"/>
  </si>
  <si>
    <t>12月9日羽咋から山形、寒河江からリンゴを金沢への運行</t>
  </si>
  <si>
    <t>12月9日羽咋から山形、寒河江からリンゴを金沢への運行</t>
    <rPh sb="5" eb="7">
      <t xml:space="preserve">ハクイカラ </t>
    </rPh>
    <rPh sb="9" eb="11">
      <t xml:space="preserve">ヤマガタ </t>
    </rPh>
    <rPh sb="12" eb="15">
      <t xml:space="preserve">サガエカラ </t>
    </rPh>
    <rPh sb="21" eb="23">
      <t xml:space="preserve">カナザワヘノ </t>
    </rPh>
    <rPh sb="25" eb="27">
      <t xml:space="preserve">ウンコウ </t>
    </rPh>
    <phoneticPr fontId="2"/>
  </si>
  <si>
    <t>12月10日富山から茨城県北相馬郡への運行</t>
  </si>
  <si>
    <t>12月10日富山から茨城県北相馬郡への運行</t>
    <rPh sb="6" eb="8">
      <t xml:space="preserve">トヤマカラ </t>
    </rPh>
    <rPh sb="10" eb="17">
      <t>イバ</t>
    </rPh>
    <rPh sb="19" eb="21">
      <t xml:space="preserve">ウンコウ </t>
    </rPh>
    <phoneticPr fontId="2"/>
  </si>
  <si>
    <t>12月14日積みおきの大阪へ馬鈴薯、和歌山からみかんを七尾への運行</t>
  </si>
  <si>
    <t>12月14日積みおきの大阪へ馬鈴薯、和歌山からみかんを七尾への運行</t>
    <rPh sb="6" eb="7">
      <t>ツミ</t>
    </rPh>
    <rPh sb="11" eb="13">
      <t xml:space="preserve">オオサカヘ </t>
    </rPh>
    <rPh sb="14" eb="17">
      <t>バレ</t>
    </rPh>
    <rPh sb="18" eb="21">
      <t>ワカｙ</t>
    </rPh>
    <rPh sb="27" eb="29">
      <t xml:space="preserve">ナナオヘノ </t>
    </rPh>
    <rPh sb="31" eb="33">
      <t xml:space="preserve">ウンコウ </t>
    </rPh>
    <phoneticPr fontId="2"/>
  </si>
  <si>
    <t>12月17日高岡から新日軽アルミサッシを高崎へ運んだことになっている運行</t>
  </si>
  <si>
    <t>12月17日高岡から新日軽アルミサッシを高崎へ運んだことになっている運行</t>
    <rPh sb="6" eb="8">
      <t xml:space="preserve">タカオカカラ </t>
    </rPh>
    <rPh sb="10" eb="13">
      <t>シングルモルト</t>
    </rPh>
    <rPh sb="20" eb="22">
      <t xml:space="preserve">タカサキヘ </t>
    </rPh>
    <rPh sb="23" eb="24">
      <t xml:space="preserve">ハコンダコトニ </t>
    </rPh>
    <phoneticPr fontId="2"/>
  </si>
  <si>
    <t>12月19日七尾から丸一・材木を東松山・寄居への運行</t>
  </si>
  <si>
    <t>12月19日七尾から丸一・材木を東松山・寄居への運行</t>
    <rPh sb="6" eb="8">
      <t xml:space="preserve">ナナオカラ </t>
    </rPh>
    <rPh sb="10" eb="12">
      <t>マルイチ</t>
    </rPh>
    <rPh sb="16" eb="19">
      <t>ヒガシ</t>
    </rPh>
    <rPh sb="24" eb="26">
      <t xml:space="preserve">ウンコウ </t>
    </rPh>
    <phoneticPr fontId="2"/>
  </si>
  <si>
    <t>12月1日に積みおきの七尾から丸一・材木を東京への運行</t>
    <rPh sb="6" eb="7">
      <t>ツ</t>
    </rPh>
    <rPh sb="11" eb="13">
      <t xml:space="preserve">ナナオカラ </t>
    </rPh>
    <rPh sb="15" eb="17">
      <t xml:space="preserve">マルイチ </t>
    </rPh>
    <rPh sb="18" eb="20">
      <t xml:space="preserve">ザイモクヲ </t>
    </rPh>
    <rPh sb="21" eb="23">
      <t xml:space="preserve">トウキョウヘノ </t>
    </rPh>
    <rPh sb="25" eb="27">
      <t xml:space="preserve">ウンコウ </t>
    </rPh>
    <phoneticPr fontId="2"/>
  </si>
  <si>
    <t>12月25日七尾から丸一・ベニヤを総和・古河への運行</t>
  </si>
  <si>
    <t>12月25日七尾から丸一・ベニヤを総和・古河への運行</t>
    <rPh sb="0" eb="4">
      <t xml:space="preserve">12ガツ25ニチ </t>
    </rPh>
    <rPh sb="6" eb="8">
      <t xml:space="preserve">ナナオカラ </t>
    </rPh>
    <rPh sb="10" eb="12">
      <t xml:space="preserve">マルイチ </t>
    </rPh>
    <rPh sb="17" eb="19">
      <t>ソウワ</t>
    </rPh>
    <rPh sb="24" eb="26">
      <t xml:space="preserve">ウンコウ </t>
    </rPh>
    <phoneticPr fontId="2"/>
  </si>
  <si>
    <t>1月4日年内に積みおきの馬鈴薯を岐阜への運行</t>
  </si>
  <si>
    <t>1月4日年内に積みおきの馬鈴薯を岐阜への運行</t>
    <rPh sb="4" eb="6">
      <t xml:space="preserve">ネンナイニ </t>
    </rPh>
    <rPh sb="7" eb="8">
      <t>ツミオ</t>
    </rPh>
    <rPh sb="12" eb="15">
      <t>バｒ</t>
    </rPh>
    <rPh sb="16" eb="18">
      <t xml:space="preserve">ギフヘノ </t>
    </rPh>
    <rPh sb="20" eb="22">
      <t xml:space="preserve">ウンコウ </t>
    </rPh>
    <phoneticPr fontId="2"/>
  </si>
  <si>
    <t>1月7日大阪へ馬鈴薯、和歌山からみかんを小松・七尾の運行</t>
  </si>
  <si>
    <t>1月7日大阪へ馬鈴薯、和歌山からみかんを小松・七尾の運行</t>
    <rPh sb="4" eb="6">
      <t xml:space="preserve">オオサカヘバレイショ </t>
    </rPh>
    <rPh sb="11" eb="14">
      <t>ワカ</t>
    </rPh>
    <rPh sb="20" eb="22">
      <t xml:space="preserve">コマツ </t>
    </rPh>
    <rPh sb="23" eb="25">
      <t xml:space="preserve">ナナオノ </t>
    </rPh>
    <rPh sb="26" eb="28">
      <t xml:space="preserve">ウンコウ </t>
    </rPh>
    <phoneticPr fontId="2"/>
  </si>
  <si>
    <t>1月9日馬鈴薯を岐阜へという運行</t>
  </si>
  <si>
    <t>1月9日馬鈴薯を岐阜へという運行</t>
    <rPh sb="4" eb="7">
      <t xml:space="preserve">バレイショヲ </t>
    </rPh>
    <rPh sb="8" eb="10">
      <t xml:space="preserve">ギフヘノ </t>
    </rPh>
    <rPh sb="14" eb="16">
      <t xml:space="preserve">ウンコウ </t>
    </rPh>
    <phoneticPr fontId="2"/>
  </si>
  <si>
    <t>1月17日七尾から丸一・材木を山梨へ、泊まりで東京池袋から金沢への運行</t>
  </si>
  <si>
    <t>1月17日七尾から丸一・材木を山梨へ、泊まりで東京池袋から金沢への運行</t>
    <rPh sb="5" eb="7">
      <t xml:space="preserve">ナナオカラ </t>
    </rPh>
    <rPh sb="9" eb="11">
      <t>マ</t>
    </rPh>
    <rPh sb="15" eb="17">
      <t xml:space="preserve">ヤマナシヘノ </t>
    </rPh>
    <rPh sb="19" eb="20">
      <t xml:space="preserve">トマリデ </t>
    </rPh>
    <rPh sb="23" eb="27">
      <t xml:space="preserve">トウキョウイケブクロカラ </t>
    </rPh>
    <rPh sb="29" eb="31">
      <t xml:space="preserve">カナザワヘノ </t>
    </rPh>
    <rPh sb="33" eb="35">
      <t xml:space="preserve">ウンコウ </t>
    </rPh>
    <phoneticPr fontId="2"/>
  </si>
  <si>
    <t>1月12日東京池袋への運行</t>
  </si>
  <si>
    <t>1月12日東京池袋への運行</t>
    <rPh sb="5" eb="7">
      <t xml:space="preserve">トウキョウ </t>
    </rPh>
    <rPh sb="7" eb="9">
      <t>イケ</t>
    </rPh>
    <rPh sb="11" eb="13">
      <t xml:space="preserve">ウンコウ </t>
    </rPh>
    <phoneticPr fontId="2"/>
  </si>
  <si>
    <t>1月20日名古屋へミール、岐阜県可児市からパレットを金沢への運行</t>
  </si>
  <si>
    <t>1月20日名古屋へミール、岐阜県可児市からパレットを金沢への運行</t>
    <rPh sb="5" eb="8">
      <t xml:space="preserve">ナゴヤヘ </t>
    </rPh>
    <rPh sb="13" eb="19">
      <t>ギフケンカニシ</t>
    </rPh>
    <rPh sb="26" eb="28">
      <t xml:space="preserve">カナザワヘノ </t>
    </rPh>
    <rPh sb="30" eb="32">
      <t xml:space="preserve">ウンコウ </t>
    </rPh>
    <phoneticPr fontId="2"/>
  </si>
  <si>
    <t>1月23日四日市へミールの運行</t>
  </si>
  <si>
    <t>1月23日四日市へミールの運行</t>
    <rPh sb="5" eb="8">
      <t>ヨッカ</t>
    </rPh>
    <rPh sb="13" eb="15">
      <t xml:space="preserve">ウンコウ </t>
    </rPh>
    <phoneticPr fontId="2"/>
  </si>
  <si>
    <t>1月24日名古屋へミールの運行</t>
  </si>
  <si>
    <t>1月24日名古屋へミールの運行</t>
    <rPh sb="5" eb="8">
      <t xml:space="preserve">ナゴヤヘ </t>
    </rPh>
    <rPh sb="13" eb="15">
      <t xml:space="preserve">ウンコウ </t>
    </rPh>
    <phoneticPr fontId="2"/>
  </si>
  <si>
    <t>1月27日七尾から丸一・ベニヤで古河（セキスイ・ミヤト）への運行</t>
  </si>
  <si>
    <t>1月27日七尾から丸一・ベニヤで古河（セキスイ・ミヤト）への運行</t>
    <rPh sb="5" eb="7">
      <t xml:space="preserve">ナナオカラ </t>
    </rPh>
    <rPh sb="9" eb="11">
      <t xml:space="preserve">マルイチ </t>
    </rPh>
    <rPh sb="16" eb="18">
      <t xml:space="preserve">コガ </t>
    </rPh>
    <rPh sb="30" eb="32">
      <t xml:space="preserve">ウンコウ </t>
    </rPh>
    <phoneticPr fontId="2"/>
  </si>
  <si>
    <t>1月30日七尾から丸一・ベニヤで埼玉となっている運行</t>
  </si>
  <si>
    <t>1月30日七尾から丸一・ベニヤで埼玉となっている運行</t>
    <rPh sb="5" eb="7">
      <t xml:space="preserve">ナナオカラ </t>
    </rPh>
    <rPh sb="9" eb="11">
      <t xml:space="preserve">マルイチ </t>
    </rPh>
    <rPh sb="16" eb="18">
      <t xml:space="preserve">サイタマト </t>
    </rPh>
    <rPh sb="24" eb="26">
      <t xml:space="preserve">ウンコウ </t>
    </rPh>
    <phoneticPr fontId="2"/>
  </si>
  <si>
    <t>2月3日福岡へミール、2月5日に金沢に戻ったことになっている運行</t>
  </si>
  <si>
    <t>2月3日福岡へミール、2月5日に金沢に戻ったことになっている運行</t>
    <rPh sb="4" eb="6">
      <t xml:space="preserve">フクオカヘ </t>
    </rPh>
    <rPh sb="16" eb="18">
      <t xml:space="preserve">カナザワニ </t>
    </rPh>
    <rPh sb="19" eb="20">
      <t xml:space="preserve">モドッタコトニナッテイル </t>
    </rPh>
    <rPh sb="30" eb="32">
      <t xml:space="preserve">ウンコウ </t>
    </rPh>
    <phoneticPr fontId="2"/>
  </si>
  <si>
    <t>2月6日に福井へミール、小林運送で豊橋から金沢になっている運行</t>
  </si>
  <si>
    <t>2月6日に福井へミール、小林運送で豊橋から金沢になっている運行</t>
    <rPh sb="5" eb="7">
      <t xml:space="preserve">フクイヘ </t>
    </rPh>
    <rPh sb="12" eb="16">
      <t xml:space="preserve">コバヤシウンソウデ </t>
    </rPh>
    <rPh sb="17" eb="19">
      <t xml:space="preserve">トヨハシカラ </t>
    </rPh>
    <rPh sb="21" eb="23">
      <t xml:space="preserve">カナザワニ </t>
    </rPh>
    <rPh sb="29" eb="31">
      <t xml:space="preserve">ウンコウ </t>
    </rPh>
    <phoneticPr fontId="2"/>
  </si>
  <si>
    <t>2月12日七尾から丸一・材木で千葉（2カ所おろし）の運行</t>
  </si>
  <si>
    <t>2月12日七尾から丸一・材木で千葉（2カ所おろし）の運行</t>
    <rPh sb="5" eb="7">
      <t xml:space="preserve">ナナオカラ </t>
    </rPh>
    <rPh sb="9" eb="11">
      <t>マルチプラットフォーム</t>
    </rPh>
    <rPh sb="15" eb="17">
      <t xml:space="preserve">チバ </t>
    </rPh>
    <rPh sb="26" eb="28">
      <t xml:space="preserve">ウンコウ </t>
    </rPh>
    <phoneticPr fontId="2"/>
  </si>
  <si>
    <t>2月14日大阪へ馬鈴薯、空車で戻った運行</t>
  </si>
  <si>
    <t>2月14日大阪へ馬鈴薯、空車で戻った運行</t>
    <rPh sb="5" eb="7">
      <t xml:space="preserve">オオサカヘバレイショ </t>
    </rPh>
    <rPh sb="12" eb="14">
      <t xml:space="preserve">クウシャデ </t>
    </rPh>
    <rPh sb="15" eb="16">
      <t xml:space="preserve">モドッタ </t>
    </rPh>
    <rPh sb="18" eb="20">
      <t xml:space="preserve">ウンコウ </t>
    </rPh>
    <phoneticPr fontId="2"/>
  </si>
  <si>
    <t>2月17日空車で渥美を訂正した豊橋から小林運送で小松・金沢という運行</t>
  </si>
  <si>
    <t>2月17日空車で渥美を訂正した豊橋から小林運送で小松・金沢という運行</t>
    <rPh sb="5" eb="7">
      <t xml:space="preserve">クウシャデ </t>
    </rPh>
    <rPh sb="8" eb="10">
      <t xml:space="preserve">アツミヲ </t>
    </rPh>
    <rPh sb="11" eb="13">
      <t xml:space="preserve">テイセイシタ </t>
    </rPh>
    <rPh sb="15" eb="17">
      <t xml:space="preserve">トヨハシカラ </t>
    </rPh>
    <rPh sb="19" eb="23">
      <t>コバヤｓ</t>
    </rPh>
    <rPh sb="24" eb="26">
      <t xml:space="preserve">コマツ </t>
    </rPh>
    <rPh sb="27" eb="29">
      <t xml:space="preserve">カナザワ </t>
    </rPh>
    <rPh sb="32" eb="34">
      <t xml:space="preserve">ウンコウ </t>
    </rPh>
    <phoneticPr fontId="2"/>
  </si>
  <si>
    <r>
      <rPr>
        <sz val="9"/>
        <color rgb="FFC00000"/>
        <rFont val="游ゴシック"/>
        <family val="3"/>
        <charset val="128"/>
      </rPr>
      <t>業務日報も23日までで2月24日の領収書がない</t>
    </r>
    <r>
      <rPr>
        <sz val="9"/>
        <color theme="1"/>
        <rFont val="游ゴシック"/>
        <family val="2"/>
        <charset val="128"/>
        <scheme val="minor"/>
      </rPr>
      <t xml:space="preserve">
カード42850円　立替45695円</t>
    </r>
    <phoneticPr fontId="2"/>
  </si>
  <si>
    <t>2月19日ミールを徳島県小松島市へ、泊まりで松山からイヨカンを新潟への運行</t>
  </si>
  <si>
    <t>2月19日ミールを徳島県小松島市へ、泊まりで松山からイヨカンを新潟への運行</t>
    <rPh sb="9" eb="16">
      <t>トク</t>
    </rPh>
    <rPh sb="18" eb="19">
      <t xml:space="preserve">トマリデ </t>
    </rPh>
    <rPh sb="22" eb="24">
      <t xml:space="preserve">マツヤマカラ </t>
    </rPh>
    <rPh sb="31" eb="33">
      <t xml:space="preserve">ニイガタヘノ </t>
    </rPh>
    <rPh sb="35" eb="37">
      <t xml:space="preserve">ウンコウ </t>
    </rPh>
    <phoneticPr fontId="2"/>
  </si>
  <si>
    <t>2月24日加賀市大聖寺から宇都宮へ、栃木から丸一・石灰で七尾への運行</t>
  </si>
  <si>
    <t>2月24日加賀市大聖寺から宇都宮へ、栃木から丸一・石灰で七尾への運行</t>
    <rPh sb="5" eb="11">
      <t>カガシ</t>
    </rPh>
    <rPh sb="13" eb="16">
      <t xml:space="preserve">ウツノミヤヘ </t>
    </rPh>
    <rPh sb="18" eb="20">
      <t xml:space="preserve">トチギカラ </t>
    </rPh>
    <rPh sb="22" eb="24">
      <t xml:space="preserve">マルイチ </t>
    </rPh>
    <rPh sb="25" eb="27">
      <t xml:space="preserve">イシバイ </t>
    </rPh>
    <rPh sb="28" eb="30">
      <t xml:space="preserve">ナナオヘノ </t>
    </rPh>
    <rPh sb="32" eb="34">
      <t xml:space="preserve">ウンコウ </t>
    </rPh>
    <phoneticPr fontId="2"/>
  </si>
  <si>
    <t>スタンド給油409リッター
カード23250円</t>
    <phoneticPr fontId="2"/>
  </si>
  <si>
    <t>2月28日小松から脂肉で埼玉県大利根の運行</t>
  </si>
  <si>
    <t>2月28日小松から脂肉で埼玉県大利根の運行</t>
    <rPh sb="1" eb="2">
      <t xml:space="preserve">ガツ </t>
    </rPh>
    <rPh sb="5" eb="7">
      <t xml:space="preserve">コマツカラ </t>
    </rPh>
    <rPh sb="9" eb="11">
      <t xml:space="preserve">アブラニクデ </t>
    </rPh>
    <rPh sb="12" eb="15">
      <t xml:space="preserve">サイタマケン </t>
    </rPh>
    <rPh sb="15" eb="18">
      <t xml:space="preserve">オオトネ </t>
    </rPh>
    <rPh sb="19" eb="21">
      <t xml:space="preserve">ウンコウ </t>
    </rPh>
    <phoneticPr fontId="2"/>
  </si>
  <si>
    <t>No.</t>
    <phoneticPr fontId="2"/>
  </si>
  <si>
    <t>運行名リスト</t>
    <rPh sb="0" eb="3">
      <t xml:space="preserve">ウンコウメイ </t>
    </rPh>
    <phoneticPr fontId="2"/>
  </si>
  <si>
    <t>資料名リスト</t>
    <rPh sb="0" eb="2">
      <t xml:space="preserve">シリョウ </t>
    </rPh>
    <rPh sb="2" eb="3">
      <t xml:space="preserve">ウンコウメイ </t>
    </rPh>
    <phoneticPr fontId="2"/>
  </si>
  <si>
    <t>note</t>
    <phoneticPr fontId="2"/>
  </si>
  <si>
    <t>市場急配センターの金沢弁護士会事件＼金沢地方検察庁御中</t>
  </si>
  <si>
    <t>Blogger</t>
    <phoneticPr fontId="2"/>
  </si>
  <si>
    <t>奉納＼危険生物・弁護士脳汚染除去装置＼金沢地方検察庁御中_2020</t>
  </si>
  <si>
    <t>はてなブログ</t>
    <phoneticPr fontId="2"/>
  </si>
  <si>
    <t>告発＼金沢地方検察庁＼最高検察庁＼法務省＼石川県警察御中2020</t>
  </si>
  <si>
    <t>資料名</t>
    <rPh sb="0" eb="3">
      <t xml:space="preserve">シリョウメイ </t>
    </rPh>
    <phoneticPr fontId="2"/>
  </si>
  <si>
    <t>登録日時</t>
    <rPh sb="0" eb="4">
      <t xml:space="preserve">トウロクニチジ </t>
    </rPh>
    <phoneticPr fontId="2"/>
  </si>
  <si>
    <t>記事名</t>
    <rPh sb="0" eb="3">
      <t xml:space="preserve">キジメイ </t>
    </rPh>
    <phoneticPr fontId="2"/>
  </si>
  <si>
    <t>URL</t>
    <phoneticPr fontId="2"/>
  </si>
  <si>
    <t>最終更新日時</t>
    <rPh sb="0" eb="6">
      <t xml:space="preserve">サイシュウコウシンニチジ </t>
    </rPh>
    <phoneticPr fontId="2"/>
  </si>
  <si>
    <t>note</t>
  </si>
  <si>
    <t>2023年05月29日、金沢地方検察庁への電話と記録用データベースとExcelファイルの作成</t>
  </si>
  <si>
    <t>https://note.com/hirono2020kk/n/n44ee75461f11</t>
  </si>
  <si>
    <t>平成4年1月4日、馬鈴薯を積んで岐阜の市場に向かったときの領収書が米原インターという謎</t>
  </si>
  <si>
    <t>https://note.com/hirono2020kk/n/nd2e781231909</t>
  </si>
  <si>
    <t>どう考えてもありえない、平成3年9月12日に加賀市大聖寺から宇都宮に行ったという運行記録</t>
  </si>
  <si>
    <t>https://note.com/hirono2020kk/n/nd6858f0c1202</t>
  </si>
  <si>
    <t>長岡インターから乗ったことになっている前橋インターの領収書、2月の大聖寺から宇都宮の運行</t>
  </si>
  <si>
    <t>https://note.com/hirono2020kk/n/nf702dd88db95</t>
  </si>
  <si>
    <r>
      <rPr>
        <sz val="11"/>
        <color rgb="FF292929"/>
        <rFont val="游ゴシック"/>
        <family val="2"/>
        <charset val="128"/>
      </rPr>
      <t>ミールの倉庫移動</t>
    </r>
    <rPh sb="4" eb="8">
      <t xml:space="preserve">ソウコイドウ </t>
    </rPh>
    <phoneticPr fontId="2"/>
  </si>
  <si>
    <t>市場急配センターの業務日報に明白な24トンのミール移動が1つも存在しないという問題（写真資料編）</t>
  </si>
  <si>
    <t>https://note.com/hirono2020kk/n/n250561715afe</t>
  </si>
  <si>
    <t>平成3年11月13日、古河から名古屋というあり得ない運行の記録、しかも岡崎インター</t>
  </si>
  <si>
    <t>https://note.com/hirono2020kk/n/n48e534cb620f</t>
  </si>
  <si>
    <t>平成3年12月2日から6日にかけた、あり得ない給油時刻など謎の多い運行（写真資料編）</t>
  </si>
  <si>
    <t>https://note.com/hirono2020kk/n/ndb48e8ced554</t>
  </si>
  <si>
    <t>群馬県吉井町で荷下ろしの当日12月3日の午前0時44分に金沢で給油した領収書という謎</t>
    <rPh sb="0" eb="6">
      <t>グンマケ</t>
    </rPh>
    <rPh sb="7" eb="9">
      <t xml:space="preserve">ニオロシノ </t>
    </rPh>
    <rPh sb="12" eb="14">
      <t xml:space="preserve">トウジツ </t>
    </rPh>
    <rPh sb="20" eb="22">
      <t xml:space="preserve">ゴゼン0ジ </t>
    </rPh>
    <rPh sb="28" eb="30">
      <t xml:space="preserve">カナザワデ </t>
    </rPh>
    <rPh sb="31" eb="33">
      <t xml:space="preserve">キュウユシタ </t>
    </rPh>
    <rPh sb="35" eb="38">
      <t>リョウ</t>
    </rPh>
    <rPh sb="41" eb="42">
      <t xml:space="preserve">ナゾ </t>
    </rPh>
    <phoneticPr fontId="2"/>
  </si>
  <si>
    <r>
      <t>❯</t>
    </r>
    <r>
      <rPr>
        <sz val="12"/>
        <color rgb="FF3B2322"/>
        <rFont val="Courier"/>
      </rPr>
      <t xml:space="preserve"> </t>
    </r>
    <r>
      <rPr>
        <sz val="12"/>
        <color rgb="FF149802"/>
        <rFont val="Courier"/>
      </rPr>
      <t>h3-mysql-regexp-html.py</t>
    </r>
    <r>
      <rPr>
        <sz val="12"/>
        <color rgb="FF3B2322"/>
        <rFont val="Courier"/>
      </rPr>
      <t xml:space="preserve"> -s </t>
    </r>
    <r>
      <rPr>
        <sz val="12"/>
        <color rgb="FF848604"/>
        <rFont val="Courier"/>
      </rPr>
      <t>"日本工機"</t>
    </r>
  </si>
  <si>
    <t>Darwin</t>
  </si>
  <si>
    <t>/Users/a66/mac-bin/h3-mysql-regexp-html.py -s "日本工機"</t>
  </si>
  <si>
    <t>SELECT * FROM tw_hirono WHERE tweet REGEXP '日本工機' ORDER BY date ASC;</t>
  </si>
  <si>
    <t>2023-06-04_091521の実行記録</t>
  </si>
  <si>
    <t>- （1／6／669647：検索：日本工機）ツイート：@kk_hirono（）2018-08-29 21:49:49</t>
  </si>
  <si>
    <t>&gt; » 日本工機 - Google マップ https://www.google.co.jp/maps/search/%E6%97%A5%E6%9C%AC%E5%B7%A5%E6%A9%9F/@37.143312 </t>
  </si>
  <si>
    <t>ツイートのURL： https://twitter.com/kk_hirono/status/1034785132639485952</t>
  </si>
  <si>
    <t>- （2／6／669647：検索：日本工機）ツイート：@kk_hirono（）2018-08-29 21:51:51</t>
  </si>
  <si>
    <t>&gt; 平成３年の春頃に行ったと記憶のある「日本工機」ですが、調べると福島県白河市だったようです。その辺りだったという記憶はあったのですが、はっきり白河市という記憶はありませんでした。国道４号線から近かったとは思います。ゴルフ場のような場所でもありました。 </t>
  </si>
  <si>
    <t>ツイートのURL： https://twitter.com/kk_hirono/status/1034785687847882752</t>
  </si>
  <si>
    <t>- （3／6／669647：検索：日本工機）ツイート：@kk_hirono（）2020-07-28 16:08:08</t>
  </si>
  <si>
    <t>&gt; 自衛隊や爆弾というのは国防に関わる問題でもあり，あまり具体的にするのを避けていたのですが，福島県の火薬工場は日本工機，群馬県にあるのは中国化薬でした。前に調べたとき，中国化薬の本社は広島県とかの中国地方にあるらしく，それで中国化薬という名前になっているようです。 </t>
  </si>
  <si>
    <t>ツイートのURL： https://twitter.com/kk_hirono/status/1288008397904740358</t>
  </si>
  <si>
    <t>- （4／6／669647：検索：日本工機）ツイート：@kk_hirono（）2020-07-28 16:10:10</t>
  </si>
  <si>
    <t>&gt; 日本工機 - Google 検索 https://www.google.co.jp/search?sxsrf=ALeKk03hWrAqBkXfXCjTsnSzfHI48lFWEA:1595920132854&amp;q=%E6%97%A5%E6%9C%AC%E5%B7%A5%E6%A9%9F&amp;npsic=0&amp;rflfq=1&amp;rlha=0&amp;rllag=35994281 </t>
  </si>
  <si>
    <t>ツイートのURL： https://twitter.com/kk_hirono/status/1288008824155119617</t>
  </si>
  <si>
    <t>- （5／6／669647：検索：日本工機）ツイート：@kk_hirono（）2021-10-07 14:12:24</t>
  </si>
  <si>
    <t>&gt; ⑥館山に行くちょっと前、浜上さんに福島の白河市の日本工機の地図を渡してくれるよう、彼女に頼んだ。</t>
  </si>
  <si>
    <t>ツイートのURL： https://twitter.com/kk_hirono/status/1445980307383939072</t>
  </si>
  <si>
    <t>- （6／6／669647：検索：日本工機）ツイート：@kk_hirono（刑事告発・非常上告＿金沢地方検察庁御中）2022-05-29 11:04:53</t>
  </si>
  <si>
    <t>&gt; 石川製作所の仕事で、爆弾か魚雷の荷物でそれを自衛隊の基地にも持っていくこともありました。火薬工場は高崎市の中国化薬の他に、福島県で日本工機という工場に行ったことがありました。金沢市場輸送で、まだ保冷車に乗務していた頃かもしれません。</t>
  </si>
  <si>
    <t>ツイートのURL： https://twitter.com/kk_hirono/status/1530731877128372225</t>
  </si>
  <si>
    <t>割と最近まで気づかずにいた気がする金沢市場輸送名義の太陽鉱油の領収書</t>
    <rPh sb="0" eb="1">
      <t xml:space="preserve">ワリト </t>
    </rPh>
    <rPh sb="2" eb="4">
      <t xml:space="preserve">サイキンマデ </t>
    </rPh>
    <rPh sb="6" eb="7">
      <t xml:space="preserve">キヅカズニ </t>
    </rPh>
    <rPh sb="13" eb="14">
      <t xml:space="preserve">キガスル </t>
    </rPh>
    <rPh sb="17" eb="23">
      <t>ユソウ</t>
    </rPh>
    <rPh sb="23" eb="25">
      <t xml:space="preserve">メイギノ </t>
    </rPh>
    <rPh sb="26" eb="30">
      <t xml:space="preserve">タイヨウコウユ </t>
    </rPh>
    <rPh sb="31" eb="34">
      <t xml:space="preserve">リョウシュウショ </t>
    </rPh>
    <phoneticPr fontId="2"/>
  </si>
  <si>
    <r>
      <t>2</t>
    </r>
    <r>
      <rPr>
        <sz val="12"/>
        <color rgb="FF3B2322"/>
        <rFont val="游ゴシック"/>
        <family val="2"/>
        <charset val="128"/>
      </rPr>
      <t>月</t>
    </r>
    <r>
      <rPr>
        <sz val="12"/>
        <color rgb="FF3B2322"/>
        <rFont val="Courier"/>
      </rPr>
      <t>29</t>
    </r>
    <r>
      <rPr>
        <sz val="12"/>
        <color rgb="FF3B2322"/>
        <rFont val="游ゴシック"/>
        <family val="2"/>
        <charset val="128"/>
      </rPr>
      <t>日土曜日から</t>
    </r>
    <r>
      <rPr>
        <sz val="12"/>
        <color rgb="FF3B2322"/>
        <rFont val="Courier"/>
      </rPr>
      <t>3</t>
    </r>
    <r>
      <rPr>
        <sz val="12"/>
        <color rgb="FF3B2322"/>
        <rFont val="游ゴシック"/>
        <family val="2"/>
        <charset val="128"/>
      </rPr>
      <t>月</t>
    </r>
    <r>
      <rPr>
        <sz val="12"/>
        <color rgb="FF3B2322"/>
        <rFont val="Courier"/>
      </rPr>
      <t>1</t>
    </r>
    <r>
      <rPr>
        <sz val="12"/>
        <color rgb="FF3B2322"/>
        <rFont val="游ゴシック"/>
        <family val="2"/>
        <charset val="128"/>
      </rPr>
      <t>日日曜日の未明に掛け、高岡、金沢、福井の市場で荷下ろしをしたことになっている運行（写真資料編）</t>
    </r>
    <rPh sb="5" eb="8">
      <t xml:space="preserve">ドヨウビ </t>
    </rPh>
    <rPh sb="14" eb="17">
      <t xml:space="preserve">ニチヨウビノ </t>
    </rPh>
    <rPh sb="18" eb="20">
      <t xml:space="preserve">ミメイニカケ </t>
    </rPh>
    <rPh sb="24" eb="26">
      <t xml:space="preserve">タカオカ </t>
    </rPh>
    <rPh sb="27" eb="29">
      <t xml:space="preserve">カナザワ </t>
    </rPh>
    <rPh sb="30" eb="32">
      <t xml:space="preserve">フクイノ </t>
    </rPh>
    <rPh sb="33" eb="35">
      <t xml:space="preserve">イチバデ </t>
    </rPh>
    <rPh sb="36" eb="38">
      <t>ニ</t>
    </rPh>
    <rPh sb="51" eb="53">
      <t xml:space="preserve">ウンコウ </t>
    </rPh>
    <rPh sb="54" eb="59">
      <t>シャシ</t>
    </rPh>
    <phoneticPr fontId="2"/>
  </si>
  <si>
    <t>09月06日
白河
2950円</t>
    <phoneticPr fontId="2"/>
  </si>
  <si>
    <t>09月05日
新潟西
8950円</t>
    <rPh sb="6" eb="9">
      <t xml:space="preserve">ニイガタニシ </t>
    </rPh>
    <phoneticPr fontId="2"/>
  </si>
  <si>
    <t>09月06日
佐野藤岡
4250円</t>
    <rPh sb="0" eb="1">
      <t>09ガツ</t>
    </rPh>
    <rPh sb="7" eb="11">
      <t>サノフ</t>
    </rPh>
    <phoneticPr fontId="2"/>
  </si>
  <si>
    <t>09月06日
小杉
11900円</t>
    <rPh sb="0" eb="1">
      <t>09ガツ</t>
    </rPh>
    <rPh sb="7" eb="9">
      <t xml:space="preserve">コスギ </t>
    </rPh>
    <phoneticPr fontId="2"/>
  </si>
  <si>
    <t>09月07日
金沢西
2450円</t>
    <phoneticPr fontId="2"/>
  </si>
  <si>
    <t>09月07日
丸岡
3700円</t>
    <rPh sb="0" eb="1">
      <t>09</t>
    </rPh>
    <rPh sb="7" eb="9">
      <t xml:space="preserve">マルオカ </t>
    </rPh>
    <phoneticPr fontId="2"/>
  </si>
  <si>
    <r>
      <rPr>
        <sz val="11"/>
        <color rgb="FF292929"/>
        <rFont val="Cambria"/>
        <family val="1"/>
      </rPr>
      <t>9</t>
    </r>
    <r>
      <rPr>
        <sz val="11"/>
        <color rgb="FF292929"/>
        <rFont val="Menlo"/>
        <family val="2"/>
      </rPr>
      <t>月5日の福島県白河市の運行</t>
    </r>
    <phoneticPr fontId="2"/>
  </si>
  <si>
    <t>その他</t>
  </si>
  <si>
    <r>
      <rPr>
        <sz val="11"/>
        <color rgb="FF292929"/>
        <rFont val="游ゴシック"/>
        <family val="2"/>
        <charset val="128"/>
      </rPr>
      <t>その他</t>
    </r>
    <phoneticPr fontId="2"/>
  </si>
  <si>
    <t>金沢市場輸送</t>
    <rPh sb="0" eb="6">
      <t xml:space="preserve">ユソウ </t>
    </rPh>
    <phoneticPr fontId="2"/>
  </si>
  <si>
    <t>2月29日土曜日から3月1日日曜日の未明に掛け、高岡、金沢、福井の市場で荷下ろしをしたことになっている運行（問題点）</t>
  </si>
  <si>
    <t>https://note.com/hirono2020kk/n/n1d746255e177</t>
  </si>
  <si>
    <t>福島県白河市まで新潟西インターから国道49号線で会津若松、東北自動車道の本宮インター経由になっている運行（写真資料編）</t>
  </si>
  <si>
    <t>https://note.com/hirono2020kk/n/n56e8f9a5beae</t>
  </si>
  <si>
    <t>福島県白河市まで新潟西インターから国道49号線で会津若松、東北自動車道の本宮インター経由になっている運行（証拠説明編）</t>
  </si>
  <si>
    <t>https://note.com/hirono2020kk/n/n39ccf192d453</t>
  </si>
  <si>
    <t>Excelで作成した市場急配センターの平成3年8月31日から平成4年3月1日の業務日報を運行表</t>
  </si>
  <si>
    <t>https://note.com/hirono2020kk/n/nf6112dd59f12</t>
  </si>
  <si>
    <t>4ゴウセン　ママダSS</t>
  </si>
  <si>
    <t>4ゴウセン　ママダSS</t>
    <phoneticPr fontId="2"/>
  </si>
  <si>
    <t>不記載</t>
  </si>
  <si>
    <t>不記載</t>
    <rPh sb="0" eb="3">
      <t xml:space="preserve">フキサイ </t>
    </rPh>
    <phoneticPr fontId="2"/>
  </si>
  <si>
    <t>カルイザワバイパスSS</t>
  </si>
  <si>
    <t>カルイザワバイパスSS</t>
    <phoneticPr fontId="2"/>
  </si>
  <si>
    <t>ナカツガワインター</t>
  </si>
  <si>
    <t>ナカツガワインター</t>
    <phoneticPr fontId="2"/>
  </si>
  <si>
    <t>５０ゴウセン　アシカガキュウ</t>
  </si>
  <si>
    <t>５０ゴウセン　アシカガキュウ</t>
    <phoneticPr fontId="2"/>
  </si>
  <si>
    <t>株式会社萩野石油　黒部SS　八町SS　本社　富山県黒部市萩生6660</t>
  </si>
  <si>
    <t>株式会社萩野石油　黒部SS　八町SS　本社　富山県黒部市萩生6660</t>
    <rPh sb="0" eb="4">
      <t>カブシキ</t>
    </rPh>
    <rPh sb="4" eb="8">
      <t xml:space="preserve">ハギノセキユ </t>
    </rPh>
    <rPh sb="9" eb="11">
      <t xml:space="preserve">クロベ </t>
    </rPh>
    <rPh sb="14" eb="16">
      <t xml:space="preserve">ハチマチ </t>
    </rPh>
    <rPh sb="19" eb="21">
      <t xml:space="preserve">ホンシャ </t>
    </rPh>
    <rPh sb="22" eb="25">
      <t xml:space="preserve">トヤマケン </t>
    </rPh>
    <rPh sb="25" eb="28">
      <t xml:space="preserve">クロベシ </t>
    </rPh>
    <rPh sb="28" eb="30">
      <t xml:space="preserve">ハギオ </t>
    </rPh>
    <phoneticPr fontId="2"/>
  </si>
  <si>
    <t>平03年11月10日(日) 11:02</t>
  </si>
  <si>
    <t>５０ゴウ　イフセSS</t>
  </si>
  <si>
    <t>５０ゴウ　イフセSS</t>
    <phoneticPr fontId="2"/>
  </si>
  <si>
    <t>R8-カナザワSS</t>
  </si>
  <si>
    <t>R8-カナザワSS</t>
    <phoneticPr fontId="2"/>
  </si>
  <si>
    <t>13ゴウ　ヤマガタクウコウ</t>
  </si>
  <si>
    <t>13ゴウ　ヤマガタクウコウ</t>
    <phoneticPr fontId="2"/>
  </si>
  <si>
    <t>ヤハラインター　キュウユショ</t>
  </si>
  <si>
    <t>ヤハラインター　キュウユショ</t>
    <phoneticPr fontId="2"/>
  </si>
  <si>
    <t>下の北甲府SS</t>
  </si>
  <si>
    <t>下の北甲府SS</t>
    <rPh sb="0" eb="1">
      <t xml:space="preserve">シモノキタ </t>
    </rPh>
    <rPh sb="3" eb="5">
      <t xml:space="preserve">コウフ </t>
    </rPh>
    <phoneticPr fontId="2"/>
  </si>
  <si>
    <t>大阪コスモ石油　名神大津営業所</t>
  </si>
  <si>
    <t>大阪コスモ石油　名神大津営業所</t>
    <rPh sb="0" eb="2">
      <t xml:space="preserve">オオサカ </t>
    </rPh>
    <rPh sb="8" eb="12">
      <t xml:space="preserve">メイシンオオツ </t>
    </rPh>
    <rPh sb="12" eb="15">
      <t>エイギョウ</t>
    </rPh>
    <phoneticPr fontId="2"/>
  </si>
  <si>
    <t>16ゴウセン　ノダSS</t>
  </si>
  <si>
    <t>16ゴウセン　ノダSS</t>
    <phoneticPr fontId="2"/>
  </si>
  <si>
    <t>市場急配センター・平成03年09月の給油領収書（写真資料編）</t>
  </si>
  <si>
    <t>https://note.com/hirono2020kk/n/nc86192eac34a</t>
  </si>
  <si>
    <t>市場急配センター・平成03年10月から11月の給油領収書（写真資料編）</t>
  </si>
  <si>
    <t>https://note.com/hirono2020kk/n/nf18b4331468d</t>
  </si>
  <si>
    <t>市場急配センター・平成03年12月の給油領収書（写真資料編）</t>
  </si>
  <si>
    <t>https://note.com/hirono2020kk/n/n7e8b136c39e8</t>
  </si>
  <si>
    <t>市場急配センター・平成04年01月12日から03月01日の給油領収書（写真資料編）</t>
  </si>
  <si>
    <t>https://note.com/hirono2020kk/n/n4d1089a3fbe5</t>
  </si>
  <si>
    <t>トスインターSS</t>
  </si>
  <si>
    <t>トスインターSS</t>
    <phoneticPr fontId="2"/>
  </si>
  <si>
    <t>平04/02/01(土)</t>
  </si>
  <si>
    <t xml:space="preserve">富山 ・高 岡・金沢・福井 </t>
    <rPh sb="0" eb="2">
      <t>トヤマ</t>
    </rPh>
    <rPh sb="3" eb="4">
      <t>・</t>
    </rPh>
    <rPh sb="4" eb="5">
      <t>タカオカ</t>
    </rPh>
    <rPh sb="11" eb="13">
      <t>フクイ</t>
    </rPh>
    <phoneticPr fontId="4"/>
  </si>
  <si>
    <t>平04/02/02(日)</t>
  </si>
  <si>
    <t>平04/02/03(月)</t>
  </si>
  <si>
    <t>松任市（水島倉庫 ・ミール）</t>
    <rPh sb="4" eb="8">
      <t>ミズシマソウコ</t>
    </rPh>
    <phoneticPr fontId="4"/>
  </si>
  <si>
    <t>平04/02/04(火)</t>
  </si>
  <si>
    <t xml:space="preserve">福岡 </t>
    <rPh sb="0" eb="2">
      <t>フクオカ</t>
    </rPh>
    <phoneticPr fontId="4"/>
  </si>
  <si>
    <t>平04/02/05(水)</t>
  </si>
  <si>
    <t>平04/02/06(木)</t>
  </si>
  <si>
    <t>金沢 （北陸 ハイミール）</t>
    <rPh sb="0" eb="2">
      <t>カナザワ</t>
    </rPh>
    <rPh sb="4" eb="6">
      <t>ハイ</t>
    </rPh>
    <phoneticPr fontId="4"/>
  </si>
  <si>
    <t>平04/02/07(金)</t>
  </si>
  <si>
    <t xml:space="preserve">福井 </t>
    <rPh sb="0" eb="2">
      <t>フクイ</t>
    </rPh>
    <phoneticPr fontId="4"/>
  </si>
  <si>
    <t>豊橋 （小林運送 ）</t>
    <rPh sb="0" eb="2">
      <t>トヨハシ</t>
    </rPh>
    <rPh sb="4" eb="8">
      <t>コバヤシウンソウ</t>
    </rPh>
    <phoneticPr fontId="4"/>
  </si>
  <si>
    <t>平04/02/08(土)</t>
  </si>
  <si>
    <t xml:space="preserve">金沢 </t>
    <rPh sb="0" eb="2">
      <t>カナザワ</t>
    </rPh>
    <phoneticPr fontId="4"/>
  </si>
  <si>
    <t>平04/02/09(日)</t>
  </si>
  <si>
    <t>平04/02/10(月)</t>
  </si>
  <si>
    <t>北陸 ハイミール</t>
    <rPh sb="0" eb="2">
      <t>ハイ</t>
    </rPh>
    <phoneticPr fontId="4"/>
  </si>
  <si>
    <t>平04/02/11(火)</t>
  </si>
  <si>
    <t>平04/02/12(水)</t>
  </si>
  <si>
    <t>七尾 （丸一・材木）</t>
    <rPh sb="0" eb="2">
      <t>ナナオ</t>
    </rPh>
    <phoneticPr fontId="4"/>
  </si>
  <si>
    <t>平04/02/13(木)</t>
  </si>
  <si>
    <t>千葉 （2カ所おろし）</t>
    <rPh sb="0" eb="2">
      <t>チバ</t>
    </rPh>
    <phoneticPr fontId="4"/>
  </si>
  <si>
    <t xml:space="preserve">古河 </t>
    <rPh sb="0" eb="2">
      <t>コガ</t>
    </rPh>
    <phoneticPr fontId="4"/>
  </si>
  <si>
    <t>平04/02/14(金)</t>
  </si>
  <si>
    <t>金沢 （柿良青果・馬鈴薯）</t>
    <rPh sb="0" eb="2">
      <t>カナザワ</t>
    </rPh>
    <rPh sb="4" eb="8">
      <t>カキヨ</t>
    </rPh>
    <phoneticPr fontId="4"/>
  </si>
  <si>
    <t xml:space="preserve">富山 ・高岡 ・金沢 </t>
    <rPh sb="0" eb="2">
      <t>トヤマ</t>
    </rPh>
    <rPh sb="4" eb="6">
      <t>タカオカ</t>
    </rPh>
    <rPh sb="8" eb="10">
      <t>カナザワ</t>
    </rPh>
    <phoneticPr fontId="4"/>
  </si>
  <si>
    <t>平04/02/15(土)</t>
  </si>
  <si>
    <t>大阪 （大果）</t>
    <rPh sb="0" eb="2">
      <t>オオサカ</t>
    </rPh>
    <rPh sb="4" eb="6">
      <t>ダイカ</t>
    </rPh>
    <phoneticPr fontId="4"/>
  </si>
  <si>
    <t>平04/02/16(日)</t>
  </si>
  <si>
    <t>平04/02/17(月)</t>
  </si>
  <si>
    <t>豊橋 （渥美 訂正 、小林運送 ）</t>
    <rPh sb="0" eb="2">
      <t>トヨハシ</t>
    </rPh>
    <rPh sb="4" eb="6">
      <t>アツミ</t>
    </rPh>
    <rPh sb="7" eb="9">
      <t>テイセイ</t>
    </rPh>
    <rPh sb="11" eb="15">
      <t>コバヤシウンソウ</t>
    </rPh>
    <phoneticPr fontId="4"/>
  </si>
  <si>
    <t>平04/02/18(火)</t>
  </si>
  <si>
    <t xml:space="preserve">金沢 （北陸ハイミール）から福井 </t>
    <rPh sb="0" eb="2">
      <t>カナザワ</t>
    </rPh>
    <rPh sb="4" eb="6">
      <t>ハイ</t>
    </rPh>
    <rPh sb="14" eb="16">
      <t>フクイ</t>
    </rPh>
    <phoneticPr fontId="4"/>
  </si>
  <si>
    <t xml:space="preserve">小松 ・金沢 </t>
    <rPh sb="0" eb="2">
      <t>コマツ</t>
    </rPh>
    <rPh sb="4" eb="6">
      <t>カナザワ</t>
    </rPh>
    <phoneticPr fontId="4"/>
  </si>
  <si>
    <t>平04/02/19(水)</t>
  </si>
  <si>
    <t>松任 （北陸 ハイミール・水島倉庫・ミール）</t>
    <rPh sb="0" eb="2">
      <t>マットウ</t>
    </rPh>
    <rPh sb="4" eb="6">
      <t>ハイ</t>
    </rPh>
    <rPh sb="13" eb="17">
      <t>ミズシマ</t>
    </rPh>
    <phoneticPr fontId="4"/>
  </si>
  <si>
    <t>平04/02/20(木)</t>
  </si>
  <si>
    <t xml:space="preserve">徳島県 小松島市 </t>
    <rPh sb="0" eb="3">
      <t>トクシマケン</t>
    </rPh>
    <rPh sb="4" eb="8">
      <t>コマツジマシ</t>
    </rPh>
    <phoneticPr fontId="4"/>
  </si>
  <si>
    <t>平04/02/21(金)</t>
  </si>
  <si>
    <t>愛媛県松山市 （上組 ・いよかん）</t>
    <rPh sb="0" eb="3">
      <t>エヒメ</t>
    </rPh>
    <rPh sb="3" eb="6">
      <t>マツヤマシ</t>
    </rPh>
    <rPh sb="8" eb="10">
      <t>ウエグミ</t>
    </rPh>
    <phoneticPr fontId="4"/>
  </si>
  <si>
    <t>平04/02/22(土)</t>
  </si>
  <si>
    <t>平04/02/23(日)</t>
  </si>
  <si>
    <t>平04/02/24(月)</t>
  </si>
  <si>
    <t>加賀（ホイル・協共 ）</t>
    <rPh sb="7" eb="9">
      <t>キョウトモ</t>
    </rPh>
    <phoneticPr fontId="4"/>
  </si>
  <si>
    <t>新潟 （六日町 と中条 ）</t>
    <rPh sb="0" eb="2">
      <t>ニイガタ</t>
    </rPh>
    <rPh sb="4" eb="7">
      <t>ムイカマチ</t>
    </rPh>
    <rPh sb="9" eb="11">
      <t>ナカジョウ</t>
    </rPh>
    <phoneticPr fontId="4"/>
  </si>
  <si>
    <t>平04/02/25(火)</t>
  </si>
  <si>
    <t xml:space="preserve">宇都宮 </t>
    <rPh sb="0" eb="3">
      <t>ウツノミヤ</t>
    </rPh>
    <phoneticPr fontId="4"/>
  </si>
  <si>
    <t>栃木 （丸一 ・石灰 ）</t>
    <rPh sb="0" eb="2">
      <t>トチギ</t>
    </rPh>
    <rPh sb="4" eb="6">
      <t>マルイチ</t>
    </rPh>
    <rPh sb="8" eb="10">
      <t>イシバイ</t>
    </rPh>
    <phoneticPr fontId="4"/>
  </si>
  <si>
    <t>平04/02/26(水)</t>
  </si>
  <si>
    <t xml:space="preserve">七尾 </t>
    <rPh sb="0" eb="2">
      <t>ナナオ</t>
    </rPh>
    <phoneticPr fontId="4"/>
  </si>
  <si>
    <t>平04/02/27(木)</t>
  </si>
  <si>
    <t>平04/02/28(金)</t>
  </si>
  <si>
    <t>小松 （B脂肉 ・北都 ん）</t>
    <rPh sb="0" eb="2">
      <t>コマツ</t>
    </rPh>
    <rPh sb="5" eb="7">
      <t>アブラニク</t>
    </rPh>
    <rPh sb="9" eb="11">
      <t>ホクト</t>
    </rPh>
    <phoneticPr fontId="4"/>
  </si>
  <si>
    <t>平04/02/29(土)</t>
  </si>
  <si>
    <t xml:space="preserve">埼玉県 大利根 </t>
    <rPh sb="0" eb="3">
      <t>サイタマケン</t>
    </rPh>
    <rPh sb="4" eb="7">
      <t>オオトネ</t>
    </rPh>
    <phoneticPr fontId="4"/>
  </si>
  <si>
    <t>平04/03/01(日)</t>
  </si>
  <si>
    <t xml:space="preserve">高岡 ・金沢 ・福井 </t>
    <rPh sb="0" eb="2">
      <t>タカオカ</t>
    </rPh>
    <rPh sb="4" eb="6">
      <t>カナザワ</t>
    </rPh>
    <rPh sb="8" eb="10">
      <t>フクイ</t>
    </rPh>
    <phoneticPr fontId="4"/>
  </si>
  <si>
    <t>平成4年2月</t>
    <rPh sb="0" eb="2">
      <t xml:space="preserve">ヘイセイ4ネン2ガツ </t>
    </rPh>
    <phoneticPr fontId="2"/>
  </si>
  <si>
    <t>平成3年10月</t>
    <rPh sb="0" eb="2">
      <t xml:space="preserve">ヘイセイ3ネン10ガツ </t>
    </rPh>
    <phoneticPr fontId="4"/>
  </si>
  <si>
    <r>
      <t>大阪</t>
    </r>
    <r>
      <rPr>
        <sz val="7"/>
        <color theme="1"/>
        <rFont val="游ゴシック"/>
        <family val="2"/>
        <charset val="128"/>
        <scheme val="minor"/>
      </rPr>
      <t>　　　　　　　　　　　　　金沢</t>
    </r>
    <rPh sb="0" eb="1">
      <t xml:space="preserve">オオサカ </t>
    </rPh>
    <rPh sb="15" eb="17">
      <t xml:space="preserve">カナザワ </t>
    </rPh>
    <phoneticPr fontId="4"/>
  </si>
  <si>
    <r>
      <t>泉北</t>
    </r>
    <r>
      <rPr>
        <sz val="7"/>
        <color theme="1"/>
        <rFont val="游ゴシック"/>
        <family val="2"/>
        <charset val="128"/>
        <scheme val="minor"/>
      </rPr>
      <t>（キウィ）</t>
    </r>
    <rPh sb="0" eb="2">
      <t xml:space="preserve">センボク </t>
    </rPh>
    <phoneticPr fontId="4"/>
  </si>
  <si>
    <t>2023-05-28_Lensで作成した業務日報の写真_00028.jpg</t>
  </si>
  <si>
    <t>2023-05-28_Lensで作成した業務日報の写真_00029.jpg</t>
  </si>
  <si>
    <t>2023-05-28_Lensで作成した業務日報の写真_00030.jpg</t>
  </si>
  <si>
    <t>2023-05-28_Lensで作成した業務日報の写真_00031.jpg</t>
  </si>
  <si>
    <t>2023-05-28_Lensで作成した業務日報の写真_00032.jpg</t>
  </si>
  <si>
    <t>2023-05-28_Lensで作成した業務日報の写真_00033.jpg</t>
  </si>
  <si>
    <t>2023-05-28_Lensで作成した業務日報の写真_00034.jpg</t>
  </si>
  <si>
    <t>2023-05-28_Lensで作成した業務日報の写真_00035.jpg</t>
  </si>
  <si>
    <t>2023-05-28_Lensで作成した業務日報の写真_00036.jpg</t>
  </si>
  <si>
    <t>2023-05-28_Lensで作成した業務日報の写真_00037.jpg</t>
  </si>
  <si>
    <t>2023-05-28_Lensで作成した業務日報の写真_00038.jpg</t>
  </si>
  <si>
    <t>2023-05-28_Lensで作成した業務日報の写真_00039.jpg</t>
  </si>
  <si>
    <t>2023-05-28_Lensで作成した業務日報の写真_00040.jpg</t>
  </si>
  <si>
    <t>2023-05-28_Lensで作成した業務日報の写真_00041.jpg</t>
  </si>
  <si>
    <t>2023-05-28_Lensで作成した業務日報の写真_00042.jpg</t>
  </si>
  <si>
    <t>2023-05-28_Lensで作成した業務日報の写真_00043.jpg</t>
  </si>
  <si>
    <t>2023-05-28_Lensで作成した業務日報の写真_00044.jpg</t>
  </si>
  <si>
    <t>2023-05-28_Lensで作成した業務日報の写真_00045.jpg</t>
  </si>
  <si>
    <t>2023-05-28_Lensで作成した業務日報の写真_00046.jpg</t>
  </si>
  <si>
    <t>2023-05-28_Lensで作成した業務日報の写真_00047.jpg</t>
  </si>
  <si>
    <t>2023-05-28_Lensで作成した業務日報の写真_00048.jpg</t>
  </si>
  <si>
    <t>2023-05-28_Lensで作成した業務日報の写真_00049.jpg</t>
  </si>
  <si>
    <t>2023-05-28_Lensで作成した業務日報の写真_00050.jpg</t>
  </si>
  <si>
    <t>2023-05-28_Lensで作成した業務日報の写真_00051.jpg</t>
  </si>
  <si>
    <t>2023-05-28_Lensで作成した業務日報の写真_00052.jpg</t>
  </si>
  <si>
    <t>2023-05-28_Lensで作成した業務日報の写真_00053.jpg</t>
  </si>
  <si>
    <t>2023-05-28_Lensで作成した業務日報の写真_00054.jpg</t>
  </si>
  <si>
    <t>2023-05-28_Lensで作成した業務日報の写真_00055.jpg</t>
  </si>
  <si>
    <t>2023-05-28_Lensで作成した業務日報の写真_00056.jpg</t>
  </si>
  <si>
    <t>2023-05-28_Lensで作成した業務日報の写真_00057.jpg</t>
  </si>
  <si>
    <t>2023-05-28_Lensで作成した業務日報の写真_00058.jpg</t>
  </si>
  <si>
    <t>2023-05-28_Lensで作成した業務日報の写真_00059.jpg</t>
  </si>
  <si>
    <t>2023-05-28_Lensで作成した業務日報の写真_00060.jpg</t>
  </si>
  <si>
    <t>2023-05-28_Lensで作成した業務日報の写真_00061.jpg</t>
  </si>
  <si>
    <t>2023-05-28_Lensで作成した業務日報の写真_00062.jpg</t>
  </si>
  <si>
    <t>2023-05-28_Lensで作成した業務日報の写真_00063.jpg</t>
  </si>
  <si>
    <t>2023-05-28_Lensで作成した業務日報の写真_00064.jpg</t>
  </si>
  <si>
    <t>2023-05-28_Lensで作成した業務日報の写真_00065.jpg</t>
  </si>
  <si>
    <t>2023-05-28_Lensで作成した業務日報の写真_00066.jpg</t>
  </si>
  <si>
    <t>2023-05-28_Lensで作成した業務日報の写真_00067.jpg</t>
  </si>
  <si>
    <t>2023-05-28_Lensで作成した業務日報の写真_00068.jpg</t>
  </si>
  <si>
    <t>2023-05-28_Lensで作成した業務日報の写真_00069.jpg</t>
  </si>
  <si>
    <t>2023-05-28_Lensで作成した業務日報の写真_00070.jpg</t>
  </si>
  <si>
    <t>2023-05-28_Lensで作成した業務日報の写真_00071.jpg</t>
  </si>
  <si>
    <t>2023-05-28_Lensで作成した業務日報の写真_00072.jpg</t>
  </si>
  <si>
    <t>2023-05-28_Lensで作成した業務日報の写真_00073.jpg</t>
  </si>
  <si>
    <t>2023-05-28_Lensで作成した業務日報の写真_00074.jpg</t>
  </si>
  <si>
    <t>2023-05-28_Lensで作成した業務日報の写真_00075.jpg</t>
  </si>
  <si>
    <t>2023-05-28_Lensで作成した業務日報の写真_00076.jpg</t>
  </si>
  <si>
    <t>2023-05-28_Lensで作成した業務日報の写真_00077.jpg</t>
  </si>
  <si>
    <t>2023-05-28_Lensで作成した業務日報の写真_00078.jpg</t>
  </si>
  <si>
    <t>2023-05-28_Lensで作成した業務日報の写真_00079.jpg</t>
  </si>
  <si>
    <t>2023-05-28_Lensで作成した業務日報の写真_00080.jpg</t>
  </si>
  <si>
    <t>2023-05-28_Lensで作成した業務日報の写真_00081.jpg</t>
  </si>
  <si>
    <t>2023-05-28_Lensで作成した業務日報の写真_00082.jpg</t>
  </si>
  <si>
    <t>2023-05-28_Lensで作成した業務日報の写真_00083.jpg</t>
  </si>
  <si>
    <t>2023-05-28_Lensで作成した業務日報の写真_00084.jpg</t>
  </si>
  <si>
    <t>2023-05-28_Lensで作成した業務日報の写真_00085.jpg</t>
  </si>
  <si>
    <t>2023-05-28_Lensで作成した業務日報の写真_00086.jpg</t>
  </si>
  <si>
    <t>2023-05-28_Lensで作成した業務日報の写真_00087.jpg</t>
  </si>
  <si>
    <t>2023-05-28_Lensで作成した業務日報の写真_00088.jpg</t>
  </si>
  <si>
    <t>2023-05-28_Lensで作成した業務日報の写真_00089.jpg</t>
  </si>
  <si>
    <t>2023-05-28_Lensで作成した業務日報の写真_00090.jpg</t>
  </si>
  <si>
    <t>2023-05-28_Lensで作成した業務日報の写真_00091.jpg</t>
  </si>
  <si>
    <t>2023-05-28_Lensで作成した業務日報の写真_00092.jpg</t>
  </si>
  <si>
    <t>2023-05-28_Lensで作成した業務日報の写真_00093.jpg</t>
  </si>
  <si>
    <t>2023-05-28_Lensで作成した業務日報の写真_00094.jpg</t>
  </si>
  <si>
    <t>2023-05-28_Lensで作成した業務日報の写真_00095.jpg</t>
  </si>
  <si>
    <t>2023-05-28_Lensで作成した業務日報の写真_00096.jpg</t>
  </si>
  <si>
    <t>2023-05-28_Lensで作成した業務日報の写真_00097.jpg</t>
  </si>
  <si>
    <t>2023-05-28_Lensで作成した業務日報の写真_00098.jpg</t>
  </si>
  <si>
    <t>2023-05-28_Lensで作成した業務日報の写真_00099.jpg</t>
  </si>
  <si>
    <t>2023-05-28_Lensで作成した業務日報の写真_00100.jpg</t>
  </si>
  <si>
    <t>2023-05-28_Lensで作成した業務日報の写真_00101.jpg</t>
  </si>
  <si>
    <t>2023-05-28_Lensで作成した業務日報の写真_00102.jpg</t>
  </si>
  <si>
    <t>2023-05-28_Lensで作成した業務日報の写真_00103.jpg</t>
  </si>
  <si>
    <t>2023-05-28_Lensで作成した業務日報の写真_00104.jpg</t>
  </si>
  <si>
    <t>2023-05-28_Lensで作成した業務日報の写真_00105.jpg</t>
  </si>
  <si>
    <t>2023-05-28_Lensで作成した業務日報の写真_00106.jpg</t>
  </si>
  <si>
    <t>2023-05-28_Lensで作成した業務日報の写真_00107.jpg</t>
  </si>
  <si>
    <t>2023-05-28_Lensで作成した業務日報の写真_00108.jpg</t>
  </si>
  <si>
    <t>2023-05-28_Lensで作成した業務日報の写真_00109.jpg</t>
  </si>
  <si>
    <t>2023-05-28_Lensで作成した業務日報の写真_00110.jpg</t>
  </si>
  <si>
    <t>2023-05-28_Lensで作成した業務日報の写真_00111.jpg</t>
  </si>
  <si>
    <t>2023-05-28_Lensで作成した業務日報の写真_00112.jpg</t>
  </si>
  <si>
    <t>2023-05-28_Lensで作成した業務日報の写真_00113.jpg</t>
  </si>
  <si>
    <t>2023-05-28_Lensで作成した業務日報の写真_00114.jpg</t>
  </si>
  <si>
    <t>2023-05-28_Lensで作成した業務日報の写真_00115.jpg</t>
  </si>
  <si>
    <t>2023-05-28_Lensで作成した業務日報の写真_00116.jpg</t>
  </si>
  <si>
    <t>2023-05-28_Lensで作成した業務日報の写真_00117.jpg</t>
  </si>
  <si>
    <t>2023-05-28_Lensで作成した業務日報の写真_00118.jpg</t>
  </si>
  <si>
    <t>2023-05-28_Lensで作成した業務日報の写真_00119.jpg</t>
  </si>
  <si>
    <t>2023-05-28_Lensで作成した業務日報の写真_00120.jpg</t>
  </si>
  <si>
    <t>2023-05-28_Lensで作成した業務日報の写真_00121.jpg</t>
  </si>
  <si>
    <t>2023-05-28_Lensで作成した業務日報の写真_00122.jpg</t>
  </si>
  <si>
    <t>2023-05-28_Lensで作成した業務日報の写真_00123.jpg</t>
  </si>
  <si>
    <t>2023-05-28_Lensで作成した業務日報の写真_00124.jpg</t>
  </si>
  <si>
    <t>2023-05-28_Lensで作成した業務日報の写真_00125.jpg</t>
  </si>
  <si>
    <t>2023-05-28_Lensで作成した業務日報の写真_00126.jpg</t>
  </si>
  <si>
    <t>2023-05-28_Lensで作成した業務日報の写真_00127.jpg</t>
  </si>
  <si>
    <t>2023-05-28_Lensで作成した業務日報の写真_00128.jpg</t>
  </si>
  <si>
    <t>2023-05-28_Lensで作成した業務日報の写真_00129.jpg</t>
  </si>
  <si>
    <t>2023-05-28_Lensで作成した業務日報の写真_00130.jpg</t>
  </si>
  <si>
    <t>2023-05-28_Lensで作成した業務日報の写真_00131.jpg</t>
  </si>
  <si>
    <t>2023-05-28_Lensで作成した業務日報の写真_00132.jpg</t>
  </si>
  <si>
    <t>2023-05-28_Lensで作成した業務日報の写真_00133.jpg</t>
  </si>
  <si>
    <t>2023-05-28_Lensで作成した業務日報の写真_00134.jpg</t>
  </si>
  <si>
    <t>2023-05-28_Lensで作成した業務日報の写真_00135.jpg</t>
  </si>
  <si>
    <t>2023-05-28_Lensで作成した業務日報の写真_00136.jpg</t>
  </si>
  <si>
    <t>2023-05-28_Lensで作成した業務日報の写真_00137.jpg</t>
  </si>
  <si>
    <t>2023-05-28_Lensで作成した業務日報の写真_00138.jpg</t>
  </si>
  <si>
    <t>2023-05-28_Lensで作成した業務日報の写真_00139.jpg</t>
  </si>
  <si>
    <t>2023-05-28_Lensで作成した業務日報の写真_00140.jpg</t>
  </si>
  <si>
    <t>2023-05-28_Lensで作成した業務日報の写真_00141.jpg</t>
  </si>
  <si>
    <t>2023-05-28_Lensで作成した業務日報の写真_00142.jpg</t>
  </si>
  <si>
    <t>2023-05-28_Lensで作成した業務日報の写真_00143.jpg</t>
  </si>
  <si>
    <t>2023-05-28_Lensで作成した業務日報の写真_00144.jpg</t>
  </si>
  <si>
    <t>2023-05-28_Lensで作成した業務日報の写真_00145.jpg</t>
  </si>
  <si>
    <t>2023-05-28_Lensで作成した業務日報の写真_00146.jpg</t>
  </si>
  <si>
    <t>2023-05-28_Lensで作成した業務日報の写真_00147.jpg</t>
  </si>
  <si>
    <t>2023-05-28_Lensで作成した業務日報の写真_00148.jpg</t>
  </si>
  <si>
    <t>2023-05-28_Lensで作成した業務日報の写真_00149.jpg</t>
  </si>
  <si>
    <t>2023-05-28_Lensで作成した業務日報の写真_00150.jpg</t>
  </si>
  <si>
    <t>2023-05-28_Lensで作成した業務日報の写真_00151.jpg</t>
  </si>
  <si>
    <t>2023-05-28_Lensで作成した業務日報の写真_00152.jpg</t>
  </si>
  <si>
    <t>2023-05-28_Lensで作成した業務日報の写真_00153.jpg</t>
  </si>
  <si>
    <t>2023-05-28_Lensで作成した業務日報の写真_00154.jpg</t>
  </si>
  <si>
    <t>2023-05-28_Lensで作成した業務日報の写真_00155.jpg</t>
  </si>
  <si>
    <t>2023-05-28_Lensで作成した業務日報の写真_00156.jpg</t>
  </si>
  <si>
    <t>2023-05-28_Lensで作成した業務日報の写真_00157.jpg</t>
  </si>
  <si>
    <t>2023-05-28_Lensで作成した業務日報の写真_00158.jpg</t>
  </si>
  <si>
    <t>2023-05-28_Lensで作成した業務日報の写真_00159.jpg</t>
  </si>
  <si>
    <t>2023-05-28_Lensで作成した業務日報の写真_00160.jpg</t>
  </si>
  <si>
    <t>2023-05-28_Lensで作成した業務日報の写真_00161.jpg</t>
  </si>
  <si>
    <t>2023-05-28_Lensで作成した業務日報の写真_00162.jpg</t>
  </si>
  <si>
    <t>2023-05-28_Lensで作成した業務日報の写真_00163.jpg</t>
  </si>
  <si>
    <t>2023-05-28_Lensで作成した業務日報の写真_00164.jpg</t>
  </si>
  <si>
    <t>2023-05-28_Lensで作成した業務日報の写真_00165.jpg</t>
  </si>
  <si>
    <t>2023-05-28_Lensで作成した業務日報の写真_00166.jpg</t>
  </si>
  <si>
    <t>2023-05-28_Lensで作成した業務日報の写真_00167.jpg</t>
  </si>
  <si>
    <t>2023-05-28_Lensで作成した業務日報の写真_00168.jpg</t>
  </si>
  <si>
    <t>2023-05-28_Lensで作成した業務日報の写真_00169.jpg</t>
  </si>
  <si>
    <t>2023-05-28_Lensで作成した業務日報の写真_00170.jpg</t>
  </si>
  <si>
    <t>2023-05-28_Lensで作成した業務日報の写真_00171.jpg</t>
  </si>
  <si>
    <t>2023-05-28_Lensで作成した業務日報の写真_00172.jpg</t>
  </si>
  <si>
    <t>2023-05-28_Lensで作成した業務日報の写真_00173.jpg</t>
  </si>
  <si>
    <t>2023-05-28_Lensで作成した業務日報の写真_00174.jpg</t>
  </si>
  <si>
    <t>2023-05-28_Lensで作成した業務日報の写真_00175.jpg</t>
  </si>
  <si>
    <t>2023-05-28_Lensで作成した業務日報の写真_00176.jpg</t>
  </si>
  <si>
    <t>2023-05-28_Lensで作成した業務日報の写真_00177.jpg</t>
  </si>
  <si>
    <t>2023-05-28_Lensで作成した業務日報の写真_00178.jpg</t>
  </si>
  <si>
    <t>2023-05-28_Lensで作成した業務日報の写真_00179.jpg</t>
  </si>
  <si>
    <t>2023-05-28_Lensで作成した業務日報の写真_00180.jpg</t>
  </si>
  <si>
    <t>2023-05-28_Lensで作成した業務日報の写真_00181.jpg</t>
  </si>
  <si>
    <t>2023-05-28_Lensで作成した業務日報の写真_00182.jpg</t>
  </si>
  <si>
    <t>2023-05-28_Lensで作成した業務日報の写真_00183.jpg</t>
  </si>
  <si>
    <t>2023-05-28_Lensで作成した業務日報の写真_00184.jpg</t>
  </si>
  <si>
    <t>2023-05-28_Lensで作成した業務日報の写真_00185.jpg</t>
  </si>
  <si>
    <t>2023-05-28_Lensで作成した業務日報の写真_00186.jpg</t>
  </si>
  <si>
    <t>2023-05-28_Lensで作成した業務日報の写真_00187.jpg</t>
  </si>
  <si>
    <t>2023-05-28_Lensで作成した業務日報の写真_00188.jpg</t>
  </si>
  <si>
    <t>2023-05-28_Lensで作成した業務日報の写真_00189.jpg</t>
  </si>
  <si>
    <t>2023-05-28_Lensで作成した業務日報の写真_00190.jpg</t>
  </si>
  <si>
    <t>2023-05-28_Lensで作成した業務日報の写真_00191.jpg</t>
  </si>
  <si>
    <t>2023-05-28_Lensで作成した業務日報の写真_00192.jpg</t>
  </si>
  <si>
    <t>2023-05-28_Lensで作成した業務日報の写真_00193.jpg</t>
  </si>
  <si>
    <t>2023-05-28_Lensで作成した業務日報の写真_00194.jpg</t>
  </si>
  <si>
    <t>2023-05-28_Lensで作成した業務日報の写真_00195.jpg</t>
  </si>
  <si>
    <t>2023-05-28_Lensで作成した業務日報の写真_00196.jpg</t>
  </si>
  <si>
    <t>2023-05-28_Lensで作成した業務日報の写真_00197.jpg</t>
  </si>
  <si>
    <t>2023-05-28_Lensで作成した業務日報の写真_00198.jpg</t>
  </si>
  <si>
    <t>2023-05-28_Lensで作成した業務日報の写真_00199.jpg</t>
  </si>
  <si>
    <t>2023-05-28_Lensで作成した業務日報の写真_00200.jpg</t>
  </si>
  <si>
    <t>2023-05-28_Lensで作成した業務日報の写真_00201.jpg</t>
  </si>
  <si>
    <t>2023-05-28_Lensで作成した業務日報の写真_00202.jpg</t>
  </si>
  <si>
    <t>2023-05-28_Lensで作成した業務日報の写真_00203.jpg</t>
  </si>
  <si>
    <t>2023-05-28_Lensで作成した業務日報の写真_00204.jpg</t>
  </si>
  <si>
    <t>2023-05-28_Lensで作成した業務日報の写真_00205.jpg</t>
  </si>
  <si>
    <t>2023-05-28_Lensで作成した業務日報の写真_00206.jpg</t>
  </si>
  <si>
    <t>2023-05-28_Lensで作成した業務日報の写真_00207.jpg</t>
  </si>
  <si>
    <t>2023-05-28_Lensで作成した業務日報の写真_00208.jpg</t>
  </si>
  <si>
    <t>2023-05-28_Lensで作成した業務日報の写真_00209.jpg</t>
  </si>
  <si>
    <t>2023-05-28_Lensで作成した業務日報の写真_00210.jpg</t>
  </si>
  <si>
    <t>2023-05-28_Lensで作成した業務日報の写真_00211.jpg</t>
  </si>
  <si>
    <t>平成03年09月23日〜09月25日　業務日報　金沢→大阪　東京有明→金沢</t>
    <rPh sb="0" eb="2">
      <t xml:space="preserve">ヘイセイ03ネン09ガツ </t>
    </rPh>
    <rPh sb="19" eb="23">
      <t>ギョウ</t>
    </rPh>
    <rPh sb="24" eb="26">
      <t xml:space="preserve">カナザワ </t>
    </rPh>
    <rPh sb="27" eb="29">
      <t xml:space="preserve">オオサカ </t>
    </rPh>
    <rPh sb="30" eb="32">
      <t xml:space="preserve">トウキョウ </t>
    </rPh>
    <rPh sb="32" eb="34">
      <t xml:space="preserve">アリアケ </t>
    </rPh>
    <rPh sb="35" eb="37">
      <t xml:space="preserve">カナザワ </t>
    </rPh>
    <phoneticPr fontId="4"/>
  </si>
  <si>
    <t>平成03年09月23日〜09月25日　高速道路・首都高速の領収書・給油領収書</t>
    <rPh sb="19" eb="23">
      <t xml:space="preserve">コウソクドウロ </t>
    </rPh>
    <rPh sb="24" eb="28">
      <t>シュトーレン</t>
    </rPh>
    <rPh sb="33" eb="38">
      <t>キュウ</t>
    </rPh>
    <phoneticPr fontId="4"/>
  </si>
  <si>
    <t>平成03年09月25日〜09月27日　業務日報　タコグラフ付</t>
    <rPh sb="19" eb="23">
      <t>ギョウ</t>
    </rPh>
    <phoneticPr fontId="4"/>
  </si>
  <si>
    <t>平成03年09月25日〜09月27日　タコグラフ　1／7</t>
    <phoneticPr fontId="4"/>
  </si>
  <si>
    <t>平成03年09月25日〜09月27日　タコグラフ　2／7</t>
    <phoneticPr fontId="4"/>
  </si>
  <si>
    <t>平成03年09月25日〜09月27日　タコグラフ　3／7</t>
    <phoneticPr fontId="4"/>
  </si>
  <si>
    <t>平成03年09月25日〜09月27日　タコグラフ　4／7</t>
    <phoneticPr fontId="4"/>
  </si>
  <si>
    <t>平成03年09月25日〜09月27日　タコグラフ　5／7</t>
    <phoneticPr fontId="4"/>
  </si>
  <si>
    <t>平成03年09月25日〜09月27日　タコグラフ　7／7</t>
    <phoneticPr fontId="4"/>
  </si>
  <si>
    <t>平成03年09月25日〜09月27日　タコグラフ　6／7</t>
    <phoneticPr fontId="4"/>
  </si>
  <si>
    <t>平成03年09月25日〜09月27日　タコグラフ　7／7（裏面）</t>
    <rPh sb="29" eb="31">
      <t>ウラ</t>
    </rPh>
    <phoneticPr fontId="4"/>
  </si>
  <si>
    <t>平成03年09月25日〜09月27日　高速道路の領収書</t>
    <rPh sb="0" eb="2">
      <t xml:space="preserve">ヘイセイ03ネン </t>
    </rPh>
    <rPh sb="19" eb="23">
      <t>コ</t>
    </rPh>
    <phoneticPr fontId="4"/>
  </si>
  <si>
    <t>平成03年09月28日〜10月01日　業務日報　松任→茨城県土浦市　古河→高岡・福井</t>
    <rPh sb="0" eb="2">
      <t xml:space="preserve">ヘイセイ09ネン </t>
    </rPh>
    <rPh sb="19" eb="23">
      <t xml:space="preserve">ギョウムニッポウ </t>
    </rPh>
    <rPh sb="24" eb="26">
      <t xml:space="preserve">マットウ </t>
    </rPh>
    <rPh sb="27" eb="30">
      <t>イバラｋ</t>
    </rPh>
    <rPh sb="30" eb="33">
      <t xml:space="preserve">ツチウラシ </t>
    </rPh>
    <rPh sb="34" eb="36">
      <t xml:space="preserve">コガ </t>
    </rPh>
    <rPh sb="37" eb="39">
      <t xml:space="preserve">タカオカ </t>
    </rPh>
    <rPh sb="40" eb="42">
      <t xml:space="preserve">フクイ </t>
    </rPh>
    <phoneticPr fontId="4"/>
  </si>
  <si>
    <t>平成03年09月28日〜10月01日　高速道路の領収書・給油領収書</t>
    <rPh sb="0" eb="2">
      <t xml:space="preserve">ヘイセイ09ネン </t>
    </rPh>
    <rPh sb="19" eb="23">
      <t>コウ</t>
    </rPh>
    <rPh sb="28" eb="33">
      <t>キュ</t>
    </rPh>
    <phoneticPr fontId="4"/>
  </si>
  <si>
    <t>平成03年10月01日　業務日報　タコグラフ付　金沢→大阪</t>
    <rPh sb="0" eb="2">
      <t xml:space="preserve">ヘイセイ03ネン </t>
    </rPh>
    <rPh sb="12" eb="16">
      <t>ギョウ</t>
    </rPh>
    <rPh sb="24" eb="26">
      <t xml:space="preserve">カナザワ </t>
    </rPh>
    <rPh sb="27" eb="29">
      <t xml:space="preserve">オオサカ </t>
    </rPh>
    <phoneticPr fontId="4"/>
  </si>
  <si>
    <t>平成03年10月01日　業務日報　金沢→大阪</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</si>
  <si>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1／7</t>
    <rPh sb="0" eb="2">
      <t xml:space="preserve">ヘイセイ03ネン </t>
    </rPh>
    <rPh sb="12" eb="16">
      <t>ギョウ</t>
    </rPh>
    <rPh sb="17" eb="19">
      <t xml:space="preserve">カナザワ </t>
    </rPh>
    <rPh sb="20" eb="22">
      <t xml:space="preserve">オオサカ </t>
    </rPh>
    <phoneticPr fontId="4"/>
  </si>
  <si>
    <t>平成03年10月01日　業務日報　金沢→大阪　タコグラフ　2／7</t>
    <phoneticPr fontId="4"/>
  </si>
  <si>
    <t>平成03年10月01日　業務日報　金沢→大阪　タコグラフ　3／7</t>
    <phoneticPr fontId="4"/>
  </si>
  <si>
    <t>平成03年10月01日　業務日報　金沢→大阪　タコグラフ　4／7</t>
    <phoneticPr fontId="4"/>
  </si>
  <si>
    <t>平成03年10月01日　業務日報　金沢→大阪　タコグラフ　5／7</t>
    <phoneticPr fontId="4"/>
  </si>
  <si>
    <t>平成03年10月01日　業務日報　金沢→大阪　タコグラフ　6／7</t>
    <phoneticPr fontId="4"/>
  </si>
  <si>
    <t>平成03年10月01日　業務日報　金沢→大阪　タコグラフ　7／7</t>
    <phoneticPr fontId="4"/>
  </si>
  <si>
    <t>平成03年10月01日　業務日報　金沢→大阪　タコグラフ　7／7（裏面）</t>
    <phoneticPr fontId="4"/>
  </si>
  <si>
    <t>平成03年10月01日　高速道路・阪神高速の領収書</t>
    <rPh sb="0" eb="2">
      <t xml:space="preserve">ヘイセイ </t>
    </rPh>
    <rPh sb="12" eb="16">
      <t xml:space="preserve">コウソクドウロ </t>
    </rPh>
    <rPh sb="17" eb="21">
      <t>ハンシ</t>
    </rPh>
    <rPh sb="22" eb="25">
      <t>リョウ</t>
    </rPh>
    <phoneticPr fontId="4"/>
  </si>
  <si>
    <t>平成03年10月02日〜10月04日　業務日報　金沢→浜松　浜松→金沢</t>
    <rPh sb="0" eb="2">
      <t xml:space="preserve">ヘイセイ </t>
    </rPh>
    <rPh sb="5" eb="6">
      <t xml:space="preserve">10ガツ02ニチ </t>
    </rPh>
    <rPh sb="19" eb="23">
      <t>ギョウム</t>
    </rPh>
    <rPh sb="24" eb="26">
      <t xml:space="preserve">カナザワ </t>
    </rPh>
    <rPh sb="27" eb="29">
      <t xml:space="preserve">ハママツ </t>
    </rPh>
    <rPh sb="30" eb="32">
      <t xml:space="preserve">ハママツ </t>
    </rPh>
    <rPh sb="33" eb="35">
      <t>カナ</t>
    </rPh>
    <phoneticPr fontId="4"/>
  </si>
  <si>
    <t>平成03年10月02日〜10月04日　高速道路の領収書</t>
    <phoneticPr fontId="4"/>
  </si>
  <si>
    <t>平成03年10月04日　業務日報　金沢→岐阜</t>
    <rPh sb="0" eb="2">
      <t xml:space="preserve">ヘイセイ03ネン </t>
    </rPh>
    <rPh sb="12" eb="16">
      <t>ギョ</t>
    </rPh>
    <rPh sb="17" eb="19">
      <t xml:space="preserve">カナザワ </t>
    </rPh>
    <rPh sb="20" eb="22">
      <t xml:space="preserve">ギフ </t>
    </rPh>
    <phoneticPr fontId="4"/>
  </si>
  <si>
    <t>平成03年10月04日　高速道路の領収書</t>
    <rPh sb="0" eb="2">
      <t xml:space="preserve">ヘイセイ03ネン </t>
    </rPh>
    <rPh sb="12" eb="16">
      <t>コウ</t>
    </rPh>
    <phoneticPr fontId="4"/>
  </si>
  <si>
    <t>平成03年10月07日〜10月09日　業務日報　金沢→大阪　泉北→金沢</t>
    <rPh sb="0" eb="2">
      <t xml:space="preserve">ヘイセイ03ネン </t>
    </rPh>
    <rPh sb="19" eb="23">
      <t>ギョ</t>
    </rPh>
    <rPh sb="24" eb="26">
      <t>カナ</t>
    </rPh>
    <rPh sb="27" eb="29">
      <t xml:space="preserve">オオサカ </t>
    </rPh>
    <rPh sb="30" eb="32">
      <t>センボク</t>
    </rPh>
    <rPh sb="33" eb="35">
      <t xml:space="preserve">カナザワ </t>
    </rPh>
    <phoneticPr fontId="4"/>
  </si>
  <si>
    <t>平成03年10月07日〜10月09日　高速道路・阪神高速の領収書</t>
    <rPh sb="0" eb="2">
      <t xml:space="preserve">ヘイセイ03ネン </t>
    </rPh>
    <rPh sb="19" eb="23">
      <t xml:space="preserve">コウソクドウロ </t>
    </rPh>
    <rPh sb="24" eb="28">
      <t>ハンシ</t>
    </rPh>
    <phoneticPr fontId="4"/>
  </si>
  <si>
    <t>平成03年10月10日　業務日報　金沢→北大阪</t>
    <rPh sb="0" eb="2">
      <t xml:space="preserve">ヘイセイ03ネン </t>
    </rPh>
    <rPh sb="12" eb="16">
      <t>ギョウ</t>
    </rPh>
    <rPh sb="17" eb="19">
      <t xml:space="preserve">カナザワ </t>
    </rPh>
    <rPh sb="20" eb="23">
      <t xml:space="preserve">キタオオサカ </t>
    </rPh>
    <phoneticPr fontId="4"/>
  </si>
  <si>
    <t>平成03年10月10日　高速道路の領収書</t>
    <rPh sb="0" eb="2">
      <t xml:space="preserve">ヘイセイ03ネン </t>
    </rPh>
    <rPh sb="12" eb="16">
      <t>コウ</t>
    </rPh>
    <phoneticPr fontId="4"/>
  </si>
  <si>
    <t>平成03年10月12日〜10月15日　業務日報　金沢→東京　東京→金沢</t>
    <rPh sb="0" eb="2">
      <t xml:space="preserve">ヘイセイ03ネン </t>
    </rPh>
    <rPh sb="19" eb="23">
      <t>ギョウ</t>
    </rPh>
    <rPh sb="24" eb="26">
      <t xml:space="preserve">カナザワｗ </t>
    </rPh>
    <rPh sb="27" eb="29">
      <t xml:space="preserve">トウキョウ </t>
    </rPh>
    <rPh sb="30" eb="32">
      <t xml:space="preserve">トウキョウ </t>
    </rPh>
    <rPh sb="33" eb="35">
      <t xml:space="preserve">カナザワ </t>
    </rPh>
    <phoneticPr fontId="4"/>
  </si>
  <si>
    <t>平成03年10月12日〜10月15日　高速道路・首都高速の領収書</t>
    <rPh sb="0" eb="2">
      <t xml:space="preserve">ヘイセイ03ネン </t>
    </rPh>
    <rPh sb="19" eb="23">
      <t xml:space="preserve">コウソクドウロ </t>
    </rPh>
    <phoneticPr fontId="4"/>
  </si>
  <si>
    <t>平成03年10月15日〜10月19日　業務日報　神戸→高崎　金沢→大阪　古河→富山・高岡・金沢・福井（中継）</t>
    <rPh sb="0" eb="2">
      <t xml:space="preserve">ヘイセイ03ネン </t>
    </rPh>
    <rPh sb="19" eb="23">
      <t>ギョウ</t>
    </rPh>
    <rPh sb="24" eb="26">
      <t xml:space="preserve">コウベ </t>
    </rPh>
    <rPh sb="27" eb="29">
      <t xml:space="preserve">タカサキ </t>
    </rPh>
    <rPh sb="30" eb="32">
      <t xml:space="preserve">カナザワ </t>
    </rPh>
    <rPh sb="33" eb="35">
      <t xml:space="preserve">オオサカ </t>
    </rPh>
    <rPh sb="36" eb="38">
      <t xml:space="preserve">コガ </t>
    </rPh>
    <rPh sb="39" eb="41">
      <t xml:space="preserve">トヤマ </t>
    </rPh>
    <rPh sb="42" eb="44">
      <t xml:space="preserve">タカオカ </t>
    </rPh>
    <rPh sb="45" eb="47">
      <t xml:space="preserve">カナザワ </t>
    </rPh>
    <rPh sb="48" eb="50">
      <t xml:space="preserve">フクイ </t>
    </rPh>
    <rPh sb="51" eb="53">
      <t xml:space="preserve">チュウケイ </t>
    </rPh>
    <phoneticPr fontId="4"/>
  </si>
  <si>
    <t>平成03年10月15日〜10月19日　阪神高速の領収書・給油領収書</t>
    <rPh sb="19" eb="23">
      <t>ハンシ</t>
    </rPh>
    <rPh sb="28" eb="33">
      <t>キュ</t>
    </rPh>
    <phoneticPr fontId="4"/>
  </si>
  <si>
    <t>平成03年10月21日〜10月23日　業務日報　金沢→東京　東京→金沢</t>
    <rPh sb="0" eb="2">
      <t xml:space="preserve">ヘイセイ03ネン </t>
    </rPh>
    <rPh sb="19" eb="23">
      <t>ギョウ</t>
    </rPh>
    <rPh sb="24" eb="26">
      <t xml:space="preserve">カナザワ </t>
    </rPh>
    <rPh sb="27" eb="29">
      <t xml:space="preserve">トウキョウ </t>
    </rPh>
    <rPh sb="30" eb="32">
      <t xml:space="preserve">トウキョウ </t>
    </rPh>
    <rPh sb="33" eb="35">
      <t xml:space="preserve">カナザワ </t>
    </rPh>
    <phoneticPr fontId="4"/>
  </si>
  <si>
    <t>平成03年10月21日〜10月23日　高速道路・首都高速の領収書</t>
    <phoneticPr fontId="4"/>
  </si>
  <si>
    <t>平成03年10月24日〜10月26日　業務日報　金沢→東京　東京→金沢</t>
    <rPh sb="0" eb="2">
      <t xml:space="preserve">ヘイセイ03ネン </t>
    </rPh>
    <rPh sb="19" eb="23">
      <t>ギョウ</t>
    </rPh>
    <rPh sb="24" eb="26">
      <t xml:space="preserve">カナザワ </t>
    </rPh>
    <rPh sb="27" eb="29">
      <t>トウキョ</t>
    </rPh>
    <rPh sb="30" eb="32">
      <t>トウｋ</t>
    </rPh>
    <rPh sb="33" eb="35">
      <t>カナ</t>
    </rPh>
    <phoneticPr fontId="4"/>
  </si>
  <si>
    <t>平成03年10月24日〜10月26日　高速道路・首都高速の領収書</t>
    <phoneticPr fontId="4"/>
  </si>
  <si>
    <t>平成03年10月28日〜10月30日　業務日報　七尾→東京　東京→高岡・金沢</t>
    <rPh sb="0" eb="2">
      <t xml:space="preserve">ヘイセイ03ネン </t>
    </rPh>
    <rPh sb="19" eb="23">
      <t>ギョウ</t>
    </rPh>
    <rPh sb="24" eb="26">
      <t xml:space="preserve">ナナオ </t>
    </rPh>
    <rPh sb="27" eb="29">
      <t xml:space="preserve">トウキョウ </t>
    </rPh>
    <rPh sb="30" eb="32">
      <t xml:space="preserve">トウキョウ </t>
    </rPh>
    <rPh sb="33" eb="35">
      <t xml:space="preserve">タカオカ </t>
    </rPh>
    <rPh sb="36" eb="38">
      <t>カナ</t>
    </rPh>
    <phoneticPr fontId="4"/>
  </si>
  <si>
    <t>平成03年10月28日〜10月30日　高速道路・能登有料・首都高速の領収書・給油領収書</t>
    <rPh sb="38" eb="43">
      <t>キュウ</t>
    </rPh>
    <phoneticPr fontId="4"/>
  </si>
  <si>
    <t>平成03年10月30日〜11月01日　業務日報　七尾→埼玉　古河→富山・福井</t>
    <rPh sb="0" eb="2">
      <t xml:space="preserve">ヘイセイ03ネン </t>
    </rPh>
    <rPh sb="10" eb="11">
      <t xml:space="preserve">ニチ </t>
    </rPh>
    <rPh sb="19" eb="23">
      <t>ギョウ</t>
    </rPh>
    <rPh sb="24" eb="26">
      <t xml:space="preserve">ナナオ </t>
    </rPh>
    <rPh sb="27" eb="29">
      <t xml:space="preserve">サイタマ </t>
    </rPh>
    <rPh sb="30" eb="32">
      <t xml:space="preserve">コガ </t>
    </rPh>
    <rPh sb="33" eb="35">
      <t xml:space="preserve">トヤマ </t>
    </rPh>
    <rPh sb="36" eb="38">
      <t xml:space="preserve">フクイ </t>
    </rPh>
    <phoneticPr fontId="4"/>
  </si>
  <si>
    <t>平成03年10月30日〜11月01日　高速道路・能登有料の領収書</t>
    <rPh sb="0" eb="2">
      <t xml:space="preserve">ヘイセイ03ネン </t>
    </rPh>
    <rPh sb="10" eb="11">
      <t xml:space="preserve">ニチ </t>
    </rPh>
    <rPh sb="19" eb="23">
      <t>コウソク</t>
    </rPh>
    <rPh sb="24" eb="28">
      <t xml:space="preserve">ノトユウリョウドウロ </t>
    </rPh>
    <rPh sb="29" eb="32">
      <t>リョウ</t>
    </rPh>
    <phoneticPr fontId="4"/>
  </si>
  <si>
    <t>平成03年11月01日　業務日報　金沢→名古屋（名果）</t>
    <rPh sb="0" eb="2">
      <t xml:space="preserve">ヘイセイ03ネン </t>
    </rPh>
    <rPh sb="12" eb="16">
      <t>ギョウ</t>
    </rPh>
    <rPh sb="17" eb="19">
      <t>カナ</t>
    </rPh>
    <rPh sb="20" eb="23">
      <t xml:space="preserve">ナゴヤ </t>
    </rPh>
    <rPh sb="24" eb="26">
      <t xml:space="preserve">メイカ </t>
    </rPh>
    <phoneticPr fontId="4"/>
  </si>
  <si>
    <t>平成03年11月01日　高速道路の領収書</t>
    <rPh sb="0" eb="2">
      <t xml:space="preserve">ヘイセイ03ネン </t>
    </rPh>
    <rPh sb="5" eb="6">
      <t>11ガツ</t>
    </rPh>
    <rPh sb="12" eb="16">
      <t>コ</t>
    </rPh>
    <phoneticPr fontId="4"/>
  </si>
  <si>
    <t>平成03年11月02日〜11月06日　業務日報　七尾→埼玉県飯能市　古河→富山・金沢</t>
    <rPh sb="0" eb="2">
      <t xml:space="preserve">ヘイセイ03ネン </t>
    </rPh>
    <rPh sb="19" eb="23">
      <t>ギョウ</t>
    </rPh>
    <rPh sb="24" eb="26">
      <t xml:space="preserve">ナナオ </t>
    </rPh>
    <rPh sb="27" eb="33">
      <t>サイタマケン</t>
    </rPh>
    <rPh sb="34" eb="36">
      <t xml:space="preserve">コガ </t>
    </rPh>
    <rPh sb="37" eb="39">
      <t xml:space="preserve">トヤマ </t>
    </rPh>
    <phoneticPr fontId="4"/>
  </si>
  <si>
    <t>平成03年11月02日〜11月06日　高速道路・能登有料の領収書・給油領収書</t>
    <rPh sb="0" eb="2">
      <t xml:space="preserve">ヘイセイ03ネン </t>
    </rPh>
    <rPh sb="5" eb="6">
      <t xml:space="preserve">11ガツ02ニチ </t>
    </rPh>
    <rPh sb="12" eb="13">
      <t>11ガツ06</t>
    </rPh>
    <rPh sb="19" eb="23">
      <t xml:space="preserve">コウソクドウロ </t>
    </rPh>
    <rPh sb="24" eb="28">
      <t xml:space="preserve">ノトユウリョウ </t>
    </rPh>
    <rPh sb="29" eb="32">
      <t>リョウ</t>
    </rPh>
    <rPh sb="33" eb="38">
      <t>キュウ</t>
    </rPh>
    <phoneticPr fontId="4"/>
  </si>
  <si>
    <t>平成03年11月06日〜11月08日　業務日報　金沢→水戸　古河→富山・福井</t>
    <rPh sb="0" eb="2">
      <t xml:space="preserve">ヘイセイ03ネン </t>
    </rPh>
    <rPh sb="19" eb="23">
      <t>ギョウ</t>
    </rPh>
    <rPh sb="24" eb="26">
      <t>カナｚ</t>
    </rPh>
    <rPh sb="27" eb="29">
      <t xml:space="preserve">ミト </t>
    </rPh>
    <rPh sb="30" eb="32">
      <t xml:space="preserve">コガ </t>
    </rPh>
    <rPh sb="33" eb="35">
      <t xml:space="preserve">トヤマ </t>
    </rPh>
    <rPh sb="36" eb="38">
      <t xml:space="preserve">フクイ </t>
    </rPh>
    <phoneticPr fontId="4"/>
  </si>
  <si>
    <t>平成03年11月06日〜11月08日　高速道路の領収書</t>
    <rPh sb="0" eb="2">
      <t xml:space="preserve">ヘイセイ03ネン </t>
    </rPh>
    <rPh sb="5" eb="6">
      <t>11ガツ06ニチ</t>
    </rPh>
    <rPh sb="12" eb="13">
      <t xml:space="preserve">11ガツ08ニチ </t>
    </rPh>
    <rPh sb="19" eb="23">
      <t>コウ</t>
    </rPh>
    <phoneticPr fontId="4"/>
  </si>
  <si>
    <t>平成03年11月06日　給油領収書（50号線足利）</t>
    <rPh sb="0" eb="2">
      <t xml:space="preserve">ヘイセイ03ネン </t>
    </rPh>
    <rPh sb="5" eb="6">
      <t>11ガツ</t>
    </rPh>
    <rPh sb="12" eb="17">
      <t>キュ</t>
    </rPh>
    <rPh sb="20" eb="22">
      <t xml:space="preserve">ゴウセン </t>
    </rPh>
    <rPh sb="22" eb="24">
      <t xml:space="preserve">アシカガ </t>
    </rPh>
    <phoneticPr fontId="4"/>
  </si>
  <si>
    <t>平成03年11月09日〜11月11日　高速道路・首都高速の領収書・給油領収書</t>
    <rPh sb="0" eb="2">
      <t xml:space="preserve">ヘイセイ03ネン </t>
    </rPh>
    <rPh sb="5" eb="6">
      <t>11ガツ09</t>
    </rPh>
    <rPh sb="12" eb="13">
      <t xml:space="preserve">11ガツ11ニチ </t>
    </rPh>
    <rPh sb="19" eb="23">
      <t xml:space="preserve">コウソクドウロ </t>
    </rPh>
    <rPh sb="24" eb="28">
      <t>シュｔ</t>
    </rPh>
    <rPh sb="33" eb="38">
      <t>キュ</t>
    </rPh>
    <phoneticPr fontId="4"/>
  </si>
  <si>
    <t>平成03年11月09日〜11月11日　業務日報　金沢→名古屋　古河→福井（中継）・富山・金沢</t>
    <rPh sb="0" eb="2">
      <t xml:space="preserve">ヘイセイ03ネン </t>
    </rPh>
    <rPh sb="19" eb="23">
      <t>ギョウ</t>
    </rPh>
    <rPh sb="24" eb="26">
      <t xml:space="preserve">カナザワ </t>
    </rPh>
    <rPh sb="27" eb="30">
      <t xml:space="preserve">ナゴヤ </t>
    </rPh>
    <rPh sb="31" eb="33">
      <t xml:space="preserve">コガ </t>
    </rPh>
    <rPh sb="34" eb="36">
      <t xml:space="preserve">フクイ </t>
    </rPh>
    <rPh sb="37" eb="39">
      <t xml:space="preserve">チュウケイ </t>
    </rPh>
    <rPh sb="41" eb="43">
      <t xml:space="preserve">トヤマ </t>
    </rPh>
    <rPh sb="44" eb="46">
      <t xml:space="preserve">カナザワ </t>
    </rPh>
    <phoneticPr fontId="4"/>
  </si>
  <si>
    <t>平成03年11月11日　業務日報　金沢→名古屋（名果）</t>
    <rPh sb="0" eb="2">
      <t xml:space="preserve">ヘイセイ03ネン </t>
    </rPh>
    <rPh sb="12" eb="16">
      <t>ギョ</t>
    </rPh>
    <rPh sb="17" eb="19">
      <t xml:space="preserve">カナザワ </t>
    </rPh>
    <rPh sb="20" eb="23">
      <t xml:space="preserve">ナゴヤ </t>
    </rPh>
    <rPh sb="24" eb="26">
      <t>メイカ</t>
    </rPh>
    <phoneticPr fontId="4"/>
  </si>
  <si>
    <t>平成03年11月11日　高速道路の領収書</t>
    <rPh sb="0" eb="2">
      <t xml:space="preserve">ヘイセイ03ネン </t>
    </rPh>
    <rPh sb="8" eb="9">
      <t xml:space="preserve">11ニチ </t>
    </rPh>
    <rPh sb="12" eb="16">
      <t>コウソ</t>
    </rPh>
    <phoneticPr fontId="4"/>
  </si>
  <si>
    <t>平成03年11月12日〜11月14日　業務日報　富山→茨城県北相馬郡　古河→名古屋</t>
    <rPh sb="0" eb="2">
      <t xml:space="preserve">ヘイセイ03ネン </t>
    </rPh>
    <rPh sb="19" eb="23">
      <t>ギョウ</t>
    </rPh>
    <rPh sb="24" eb="26">
      <t xml:space="preserve">トヤマ </t>
    </rPh>
    <rPh sb="27" eb="30">
      <t xml:space="preserve">イバラキケン </t>
    </rPh>
    <rPh sb="30" eb="34">
      <t xml:space="preserve">キタソウマグン </t>
    </rPh>
    <rPh sb="35" eb="37">
      <t xml:space="preserve">コガ </t>
    </rPh>
    <rPh sb="38" eb="41">
      <t xml:space="preserve">ナゴヤ </t>
    </rPh>
    <phoneticPr fontId="4"/>
  </si>
  <si>
    <t>平成03年11月12日〜11月14日　高速道路・首都高速の領収書</t>
    <rPh sb="0" eb="2">
      <t xml:space="preserve">ヘイセイ03ンｎ </t>
    </rPh>
    <rPh sb="4" eb="5">
      <t xml:space="preserve">ネン </t>
    </rPh>
    <rPh sb="5" eb="6">
      <t xml:space="preserve">11ガツ12ニチ </t>
    </rPh>
    <rPh sb="12" eb="13">
      <t xml:space="preserve">11ガツ14ニチ </t>
    </rPh>
    <rPh sb="19" eb="23">
      <t xml:space="preserve">コウソクドウロ </t>
    </rPh>
    <rPh sb="24" eb="28">
      <t>シュト</t>
    </rPh>
    <phoneticPr fontId="4"/>
  </si>
  <si>
    <t>平成03年11月12日　給油領収書（50号線足利）</t>
    <rPh sb="0" eb="2">
      <t xml:space="preserve">ヘイセイ03ネン </t>
    </rPh>
    <rPh sb="5" eb="6">
      <t>11ガツ1</t>
    </rPh>
    <rPh sb="12" eb="17">
      <t>キュウ</t>
    </rPh>
    <rPh sb="22" eb="24">
      <t>アシカ</t>
    </rPh>
    <phoneticPr fontId="4"/>
  </si>
  <si>
    <t>平成03年11月15日〜11月17日　業務日報　金沢→大阪（大果）　神戸→高岡・富山</t>
    <rPh sb="0" eb="2">
      <t xml:space="preserve">ヘイセイ03ネン </t>
    </rPh>
    <rPh sb="19" eb="23">
      <t>ギョウ</t>
    </rPh>
    <rPh sb="24" eb="26">
      <t xml:space="preserve">カナザワ </t>
    </rPh>
    <rPh sb="27" eb="29">
      <t xml:space="preserve">オオサカ </t>
    </rPh>
    <rPh sb="30" eb="31">
      <t xml:space="preserve">ダイカ </t>
    </rPh>
    <rPh sb="31" eb="32">
      <t xml:space="preserve">クダモノ </t>
    </rPh>
    <rPh sb="34" eb="36">
      <t xml:space="preserve">コウベ </t>
    </rPh>
    <rPh sb="37" eb="39">
      <t xml:space="preserve">タカオカ </t>
    </rPh>
    <rPh sb="40" eb="42">
      <t xml:space="preserve">トヤマ </t>
    </rPh>
    <phoneticPr fontId="4"/>
  </si>
  <si>
    <t>平成03年11月15日〜11月17日　高速道路・阪神高速の領収書</t>
    <rPh sb="0" eb="2">
      <t xml:space="preserve">ヘイセイ03ネン </t>
    </rPh>
    <rPh sb="5" eb="6">
      <t xml:space="preserve">11ガツ15ニチ </t>
    </rPh>
    <rPh sb="12" eb="13">
      <t xml:space="preserve">11ガツ17ニチ </t>
    </rPh>
    <rPh sb="19" eb="23">
      <t xml:space="preserve">コウソクドウロ </t>
    </rPh>
    <rPh sb="24" eb="28">
      <t>ハン</t>
    </rPh>
    <phoneticPr fontId="4"/>
  </si>
  <si>
    <t>平成03年11月18日　業務日報　金沢→能都・七尾</t>
    <rPh sb="0" eb="2">
      <t xml:space="preserve">ヘイセイ </t>
    </rPh>
    <rPh sb="12" eb="16">
      <t>ギョウ</t>
    </rPh>
    <rPh sb="17" eb="19">
      <t xml:space="preserve">カナザワ </t>
    </rPh>
    <rPh sb="20" eb="22">
      <t xml:space="preserve">ノト </t>
    </rPh>
    <rPh sb="23" eb="25">
      <t xml:space="preserve">ナナオ </t>
    </rPh>
    <phoneticPr fontId="4"/>
  </si>
  <si>
    <t>平成03年11月18日　能登有料の領収書</t>
    <rPh sb="0" eb="2">
      <t xml:space="preserve">ヘイセイ03ネン </t>
    </rPh>
    <rPh sb="5" eb="6">
      <t xml:space="preserve">11ガツ </t>
    </rPh>
    <rPh sb="8" eb="9">
      <t xml:space="preserve">18ニチ </t>
    </rPh>
    <rPh sb="12" eb="16">
      <t xml:space="preserve">ノトユウウリョウノ </t>
    </rPh>
    <rPh sb="17" eb="20">
      <t>リョウ</t>
    </rPh>
    <phoneticPr fontId="4"/>
  </si>
  <si>
    <t>平成03年11月20日〜　業務日報　七尾→水戸　古河→高岡・福井</t>
    <rPh sb="0" eb="2">
      <t xml:space="preserve">ヘイセイ </t>
    </rPh>
    <rPh sb="5" eb="6">
      <t xml:space="preserve">11ガツ20ニチ </t>
    </rPh>
    <rPh sb="13" eb="17">
      <t>ギョウ</t>
    </rPh>
    <rPh sb="18" eb="20">
      <t xml:space="preserve">ナナオ </t>
    </rPh>
    <rPh sb="21" eb="23">
      <t xml:space="preserve">ミト </t>
    </rPh>
    <rPh sb="24" eb="26">
      <t xml:space="preserve">コガ </t>
    </rPh>
    <rPh sb="27" eb="29">
      <t xml:space="preserve">タカオカ </t>
    </rPh>
    <rPh sb="30" eb="32">
      <t xml:space="preserve">フクイ </t>
    </rPh>
    <phoneticPr fontId="4"/>
  </si>
  <si>
    <t>平成03年11月20日〜　高速道路・能登有料の領収書・給油領収書</t>
    <rPh sb="0" eb="2">
      <t xml:space="preserve">ヘイセイ03ネン </t>
    </rPh>
    <rPh sb="5" eb="6">
      <t xml:space="preserve">11ガツ20ニチ </t>
    </rPh>
    <rPh sb="13" eb="17">
      <t xml:space="preserve">コウソクドウロ </t>
    </rPh>
    <rPh sb="18" eb="22">
      <t xml:space="preserve">ノトユウリョウ </t>
    </rPh>
    <rPh sb="23" eb="26">
      <t>リョウ</t>
    </rPh>
    <rPh sb="27" eb="32">
      <t>キュウｙ</t>
    </rPh>
    <phoneticPr fontId="4"/>
  </si>
  <si>
    <t>平成03年11月23日〜11月25日　業務日報　金沢→大阪北部　和歌山→七尾</t>
    <rPh sb="0" eb="2">
      <t xml:space="preserve">ヘイセイ03ネン </t>
    </rPh>
    <rPh sb="19" eb="23">
      <t>ギョウ</t>
    </rPh>
    <rPh sb="24" eb="26">
      <t xml:space="preserve">カナザワ </t>
    </rPh>
    <rPh sb="27" eb="31">
      <t xml:space="preserve">オオサカホクブ </t>
    </rPh>
    <rPh sb="32" eb="35">
      <t xml:space="preserve">ワカヤマ </t>
    </rPh>
    <rPh sb="36" eb="38">
      <t xml:space="preserve">ナナオ </t>
    </rPh>
    <phoneticPr fontId="4"/>
  </si>
  <si>
    <t>平成03年11月23日〜11月25日　高速道路・能登有料の領収書</t>
    <rPh sb="0" eb="2">
      <t xml:space="preserve">ヘイセイ03ネン </t>
    </rPh>
    <rPh sb="5" eb="6">
      <t xml:space="preserve">11ガツ23ニチ </t>
    </rPh>
    <rPh sb="12" eb="13">
      <t xml:space="preserve">11ガツ25ニチ </t>
    </rPh>
    <rPh sb="19" eb="23">
      <t xml:space="preserve">コウソクドウロ </t>
    </rPh>
    <rPh sb="24" eb="28">
      <t xml:space="preserve">ノトユウリョウノ </t>
    </rPh>
    <rPh sb="29" eb="32">
      <t>リョウ</t>
    </rPh>
    <phoneticPr fontId="4"/>
  </si>
  <si>
    <t>平成03年11月24日　給油領収書（R8-カナザワSS）</t>
    <rPh sb="0" eb="2">
      <t xml:space="preserve">ヘイセイ03ネン </t>
    </rPh>
    <rPh sb="12" eb="17">
      <t>キュウ</t>
    </rPh>
    <phoneticPr fontId="4"/>
  </si>
  <si>
    <t>平成03年11月26日〜11月28日　業務日報　高岡→高崎　古河→富山・高岡・金沢</t>
    <rPh sb="0" eb="2">
      <t xml:space="preserve">ヘイセイ03ネン </t>
    </rPh>
    <rPh sb="19" eb="23">
      <t>ギョウ</t>
    </rPh>
    <rPh sb="24" eb="26">
      <t xml:space="preserve">タカオカ </t>
    </rPh>
    <rPh sb="27" eb="29">
      <t xml:space="preserve">タカサキ </t>
    </rPh>
    <rPh sb="30" eb="32">
      <t xml:space="preserve">コガ </t>
    </rPh>
    <rPh sb="33" eb="35">
      <t xml:space="preserve">トヤマ </t>
    </rPh>
    <rPh sb="36" eb="38">
      <t xml:space="preserve">タカオカ </t>
    </rPh>
    <rPh sb="39" eb="41">
      <t>カナ</t>
    </rPh>
    <phoneticPr fontId="4"/>
  </si>
  <si>
    <t>平成03年11月26日〜11月28日　高速道路の領収書（4枚）</t>
    <rPh sb="0" eb="2">
      <t xml:space="preserve">ヘイセイ03ネン </t>
    </rPh>
    <rPh sb="8" eb="9">
      <t xml:space="preserve">26ニチ </t>
    </rPh>
    <rPh sb="12" eb="13">
      <t xml:space="preserve">11ガツ28ニチ </t>
    </rPh>
    <rPh sb="19" eb="23">
      <t>コウソ</t>
    </rPh>
    <phoneticPr fontId="4"/>
  </si>
  <si>
    <t>平成03年11月28日〜11月29日　業務日報　金沢→大阪　和歌山→小松・七尾</t>
    <rPh sb="0" eb="2">
      <t xml:space="preserve">ヘイセイ03ネン </t>
    </rPh>
    <rPh sb="19" eb="23">
      <t>ギョウ</t>
    </rPh>
    <rPh sb="24" eb="26">
      <t>カナｚ</t>
    </rPh>
    <rPh sb="27" eb="29">
      <t xml:space="preserve">オオサカ </t>
    </rPh>
    <rPh sb="30" eb="33">
      <t xml:space="preserve">ワカヤマ </t>
    </rPh>
    <rPh sb="34" eb="36">
      <t xml:space="preserve">コマツ </t>
    </rPh>
    <rPh sb="37" eb="39">
      <t xml:space="preserve">ナナオ </t>
    </rPh>
    <phoneticPr fontId="4"/>
  </si>
  <si>
    <t>平成03年11月28日〜11月29日　高速道路・能登有料の領収書</t>
    <rPh sb="0" eb="2">
      <t xml:space="preserve">ヘイセイ03ネン </t>
    </rPh>
    <rPh sb="5" eb="6">
      <t xml:space="preserve">11ガツ28ニチ </t>
    </rPh>
    <rPh sb="12" eb="13">
      <t xml:space="preserve">11ガツ29ニチ </t>
    </rPh>
    <rPh sb="19" eb="23">
      <t xml:space="preserve">コウソクドウロ </t>
    </rPh>
    <rPh sb="24" eb="28">
      <t xml:space="preserve">ノトユウリョウノ </t>
    </rPh>
    <rPh sb="29" eb="32">
      <t>リョウ</t>
    </rPh>
    <phoneticPr fontId="4"/>
  </si>
  <si>
    <t>平成03年11月28日〜11月29日　高速道路・阪神高速の領収書</t>
    <rPh sb="0" eb="2">
      <t xml:space="preserve">ヘイセイ03ネン </t>
    </rPh>
    <rPh sb="5" eb="6">
      <t xml:space="preserve">11ガツ28ニチ </t>
    </rPh>
    <rPh sb="12" eb="13">
      <t xml:space="preserve">11ガツ29ニチ </t>
    </rPh>
    <rPh sb="19" eb="23">
      <t xml:space="preserve">コウソクドウロ </t>
    </rPh>
    <rPh sb="24" eb="28">
      <t>ハンシｎ</t>
    </rPh>
    <phoneticPr fontId="4"/>
  </si>
  <si>
    <t>平成03年12月02日〜12月06日　業務日報　松任→群馬県吉井町　古河→富山（中継）・高岡（中継）・金沢・福井</t>
    <rPh sb="0" eb="2">
      <t xml:space="preserve">ヘイセイ03ネン </t>
    </rPh>
    <rPh sb="19" eb="23">
      <t>ギョウ</t>
    </rPh>
    <rPh sb="24" eb="26">
      <t xml:space="preserve">マットウ </t>
    </rPh>
    <rPh sb="27" eb="33">
      <t xml:space="preserve">グンマケンヨシイマチ </t>
    </rPh>
    <rPh sb="34" eb="36">
      <t xml:space="preserve">コガ </t>
    </rPh>
    <rPh sb="37" eb="39">
      <t xml:space="preserve">トヤマ </t>
    </rPh>
    <rPh sb="40" eb="42">
      <t xml:space="preserve">チュウケイ </t>
    </rPh>
    <rPh sb="44" eb="46">
      <t xml:space="preserve">タカオカ </t>
    </rPh>
    <rPh sb="47" eb="49">
      <t xml:space="preserve">チュウケイ </t>
    </rPh>
    <rPh sb="51" eb="53">
      <t xml:space="preserve">カナザワ </t>
    </rPh>
    <rPh sb="54" eb="56">
      <t xml:space="preserve">フクイ </t>
    </rPh>
    <phoneticPr fontId="4"/>
  </si>
  <si>
    <t>平成03年12月02日〜12月06日　高速道路・能登有料の領収書</t>
    <rPh sb="0" eb="2">
      <t xml:space="preserve">ヘイセイ03ネン </t>
    </rPh>
    <rPh sb="5" eb="6">
      <t xml:space="preserve">12ガツ02ニチ </t>
    </rPh>
    <rPh sb="12" eb="13">
      <t xml:space="preserve">12ガツ06ニチ </t>
    </rPh>
    <rPh sb="19" eb="23">
      <t xml:space="preserve">コウソクドウロ </t>
    </rPh>
    <rPh sb="24" eb="28">
      <t xml:space="preserve">ノトユウリョウ </t>
    </rPh>
    <rPh sb="29" eb="32">
      <t>リョウ</t>
    </rPh>
    <phoneticPr fontId="4"/>
  </si>
  <si>
    <t>平成03年12月06日　業務日報　和歌山→七尾</t>
    <rPh sb="0" eb="2">
      <t xml:space="preserve">ヘイセイ03ネン </t>
    </rPh>
    <rPh sb="12" eb="16">
      <t>ギョウ</t>
    </rPh>
    <rPh sb="17" eb="20">
      <t>ワカ</t>
    </rPh>
    <rPh sb="21" eb="23">
      <t xml:space="preserve">ナナオ </t>
    </rPh>
    <phoneticPr fontId="4"/>
  </si>
  <si>
    <t>平成03年12月04日、12月05日の高速道路の領収書・給油領収書（12月03日・R8-カナザワSS）</t>
    <rPh sb="0" eb="2">
      <t xml:space="preserve">ヘイセイ03ネン </t>
    </rPh>
    <rPh sb="19" eb="23">
      <t>コウソクドウ</t>
    </rPh>
    <rPh sb="28" eb="33">
      <t>キュウ</t>
    </rPh>
    <phoneticPr fontId="4"/>
  </si>
  <si>
    <t>平成03年12月05日　給油領収書（R8-カナザワSS）</t>
    <rPh sb="0" eb="2">
      <t xml:space="preserve">ヘイセイ03ネン </t>
    </rPh>
    <rPh sb="12" eb="17">
      <t>キュウ</t>
    </rPh>
    <phoneticPr fontId="4"/>
  </si>
  <si>
    <t>平成03年12月07日〜12月09日　業務日報　金沢→大阪市場　和歌山→七尾</t>
    <rPh sb="0" eb="2">
      <t xml:space="preserve">ヘイセイ03ネン </t>
    </rPh>
    <rPh sb="10" eb="11">
      <t xml:space="preserve">ニチ </t>
    </rPh>
    <rPh sb="19" eb="23">
      <t>ギョウ</t>
    </rPh>
    <rPh sb="24" eb="26">
      <t>カナ</t>
    </rPh>
    <rPh sb="27" eb="29">
      <t xml:space="preserve">オオサカ </t>
    </rPh>
    <rPh sb="29" eb="31">
      <t xml:space="preserve">シジョウ </t>
    </rPh>
    <rPh sb="32" eb="35">
      <t>ワカ</t>
    </rPh>
    <rPh sb="36" eb="38">
      <t xml:space="preserve">ナナオ </t>
    </rPh>
    <phoneticPr fontId="4"/>
  </si>
  <si>
    <t>平成03年12月07日〜12月09日　高速道路・能登有料の領収書</t>
    <phoneticPr fontId="4"/>
  </si>
  <si>
    <t>平成03年12月07日〜12月09日　高速道路・阪神高速の領収書・給油領収書（R8-カナザワSS）</t>
    <phoneticPr fontId="4"/>
  </si>
  <si>
    <t>平成03年12月09日〜　業務日報　羽咋→山形　山形→金沢</t>
    <rPh sb="0" eb="2">
      <t xml:space="preserve">ヘイセイ03ネン </t>
    </rPh>
    <rPh sb="13" eb="17">
      <t>ギョウ</t>
    </rPh>
    <rPh sb="18" eb="20">
      <t xml:space="preserve">ハクイ </t>
    </rPh>
    <rPh sb="21" eb="23">
      <t xml:space="preserve">ヤマガタ </t>
    </rPh>
    <rPh sb="24" eb="26">
      <t xml:space="preserve">ヤマガタ </t>
    </rPh>
    <rPh sb="27" eb="29">
      <t>カナ</t>
    </rPh>
    <phoneticPr fontId="4"/>
  </si>
  <si>
    <t>平成03年12月09日〜　高速道路・能登有料の領収書</t>
    <rPh sb="0" eb="2">
      <t xml:space="preserve">ヘイセイ03ネン </t>
    </rPh>
    <rPh sb="5" eb="6">
      <t xml:space="preserve">12ガツ09ニチ </t>
    </rPh>
    <rPh sb="13" eb="17">
      <t xml:space="preserve">コウソクドウロ </t>
    </rPh>
    <rPh sb="18" eb="22">
      <t xml:space="preserve">ノトユウリョウ </t>
    </rPh>
    <rPh sb="23" eb="26">
      <t>リョウ</t>
    </rPh>
    <phoneticPr fontId="4"/>
  </si>
  <si>
    <t>平成03年12月10日　給油領収書（13号線山形空港）</t>
    <rPh sb="0" eb="2">
      <t xml:space="preserve">ヘイセイ03ネン </t>
    </rPh>
    <rPh sb="12" eb="17">
      <t>キュウ</t>
    </rPh>
    <rPh sb="20" eb="22">
      <t xml:space="preserve">ゴウセン </t>
    </rPh>
    <rPh sb="22" eb="26">
      <t xml:space="preserve">ヤマガタクウコウ </t>
    </rPh>
    <phoneticPr fontId="4"/>
  </si>
  <si>
    <t>平成03年12月11日〜12月13日　業務日報　富山→茨城県北相馬郡　古河→富山・高岡・金沢</t>
    <rPh sb="0" eb="2">
      <t xml:space="preserve">ヘイセイ03ネン </t>
    </rPh>
    <rPh sb="19" eb="23">
      <t>ギョウ</t>
    </rPh>
    <rPh sb="24" eb="26">
      <t xml:space="preserve">トヤマ </t>
    </rPh>
    <rPh sb="27" eb="34">
      <t>イバラキケンキ</t>
    </rPh>
    <rPh sb="35" eb="37">
      <t xml:space="preserve">コガ </t>
    </rPh>
    <rPh sb="38" eb="40">
      <t xml:space="preserve">トヤマ </t>
    </rPh>
    <rPh sb="41" eb="43">
      <t xml:space="preserve">タカオカ </t>
    </rPh>
    <rPh sb="44" eb="46">
      <t xml:space="preserve">カナザワ </t>
    </rPh>
    <phoneticPr fontId="4"/>
  </si>
  <si>
    <t>平成03年12月11日〜12月13日　高速道路の領収書</t>
    <rPh sb="0" eb="2">
      <t xml:space="preserve">ヘイセイ03ネン </t>
    </rPh>
    <rPh sb="5" eb="6">
      <t xml:space="preserve">12ガツ11ニチ </t>
    </rPh>
    <rPh sb="12" eb="13">
      <t xml:space="preserve">12ガツ13ニチ </t>
    </rPh>
    <rPh sb="19" eb="23">
      <t>コウ</t>
    </rPh>
    <phoneticPr fontId="4"/>
  </si>
  <si>
    <t>平成03年12月13日高速道路の領収書・給油領収書（12月11日・谷和原インター給油所）</t>
    <rPh sb="0" eb="2">
      <t xml:space="preserve">ヘイセイ03ネン </t>
    </rPh>
    <rPh sb="11" eb="15">
      <t>コウ</t>
    </rPh>
    <rPh sb="20" eb="25">
      <t>キュウ</t>
    </rPh>
    <rPh sb="33" eb="36">
      <t xml:space="preserve">ヤワラ </t>
    </rPh>
    <rPh sb="40" eb="43">
      <t xml:space="preserve">キュウユジョ </t>
    </rPh>
    <phoneticPr fontId="4"/>
  </si>
  <si>
    <t>平成03年12月14日〜12月17日　業務日報　金沢→大阪（大果）　和歌山→七尾</t>
    <rPh sb="0" eb="2">
      <t xml:space="preserve">ヘイセイ03ネン </t>
    </rPh>
    <rPh sb="19" eb="23">
      <t>ギョウム</t>
    </rPh>
    <rPh sb="24" eb="26">
      <t xml:space="preserve">カナザワ </t>
    </rPh>
    <rPh sb="27" eb="29">
      <t xml:space="preserve">オオサカ </t>
    </rPh>
    <rPh sb="30" eb="32">
      <t xml:space="preserve">ダイカ </t>
    </rPh>
    <rPh sb="34" eb="37">
      <t>ワカ</t>
    </rPh>
    <rPh sb="38" eb="40">
      <t xml:space="preserve">ナナオ </t>
    </rPh>
    <phoneticPr fontId="4"/>
  </si>
  <si>
    <t>平成03年12月14日〜12月17日　高速道路・能登有料・阪神高速の領収書</t>
    <rPh sb="0" eb="2">
      <t xml:space="preserve">ヘイセイ03ネン </t>
    </rPh>
    <rPh sb="5" eb="6">
      <t xml:space="preserve">12ｇツ14ニチ </t>
    </rPh>
    <rPh sb="12" eb="13">
      <t xml:space="preserve">12ガツ17ニチ </t>
    </rPh>
    <rPh sb="19" eb="23">
      <t xml:space="preserve">コウソクドウロ </t>
    </rPh>
    <rPh sb="24" eb="28">
      <t xml:space="preserve">ノトユウリョウ </t>
    </rPh>
    <rPh sb="29" eb="33">
      <t>ハンシ</t>
    </rPh>
    <phoneticPr fontId="4"/>
  </si>
  <si>
    <t>平成03年12月15日、16日　高速道路の領収書（3枚）</t>
    <rPh sb="0" eb="2">
      <t xml:space="preserve">ヘイセイ12ネン </t>
    </rPh>
    <rPh sb="16" eb="20">
      <t>コウソ</t>
    </rPh>
    <phoneticPr fontId="4"/>
  </si>
  <si>
    <t>平成03年12月17日　給油領収書（R8-カナザワSS）</t>
    <rPh sb="0" eb="2">
      <t xml:space="preserve">ヘイセイ03ネン </t>
    </rPh>
    <rPh sb="12" eb="17">
      <t>キュウ</t>
    </rPh>
    <phoneticPr fontId="4"/>
  </si>
  <si>
    <t>平成03年12月17日〜12月19日　業務日報　高岡→高崎　古河→高岡・福井</t>
    <rPh sb="0" eb="2">
      <t xml:space="preserve">ヘイセイ03ネン </t>
    </rPh>
    <rPh sb="5" eb="6">
      <t xml:space="preserve">12ガツ17ニチ </t>
    </rPh>
    <rPh sb="19" eb="23">
      <t>ギョウ</t>
    </rPh>
    <rPh sb="24" eb="26">
      <t xml:space="preserve">タカオカ </t>
    </rPh>
    <rPh sb="27" eb="29">
      <t xml:space="preserve">タカサキ </t>
    </rPh>
    <rPh sb="30" eb="32">
      <t xml:space="preserve">コガ </t>
    </rPh>
    <rPh sb="33" eb="35">
      <t xml:space="preserve">タカオカ </t>
    </rPh>
    <rPh sb="36" eb="38">
      <t xml:space="preserve">フクイ </t>
    </rPh>
    <phoneticPr fontId="4"/>
  </si>
  <si>
    <t>平成03年12月17日〜12月19日　高速道路の領収書（4枚）</t>
    <rPh sb="0" eb="2">
      <t xml:space="preserve">ヘイセイ03ネン </t>
    </rPh>
    <rPh sb="5" eb="6">
      <t xml:space="preserve">12ガツ17ニチ </t>
    </rPh>
    <rPh sb="12" eb="13">
      <t xml:space="preserve">12ガツ19ニチ </t>
    </rPh>
    <rPh sb="19" eb="23">
      <t>コウソク</t>
    </rPh>
    <phoneticPr fontId="4"/>
  </si>
  <si>
    <t>平成03年12月19日〜12月21日　七尾→東松山・寄居　古河→高岡・金沢</t>
    <rPh sb="0" eb="2">
      <t xml:space="preserve">ヘイセイ03ネン </t>
    </rPh>
    <rPh sb="19" eb="21">
      <t xml:space="preserve">ナナオ </t>
    </rPh>
    <rPh sb="22" eb="25">
      <t xml:space="preserve">ヒガシマツヤマ </t>
    </rPh>
    <rPh sb="26" eb="28">
      <t xml:space="preserve">ヨリイ </t>
    </rPh>
    <rPh sb="29" eb="31">
      <t xml:space="preserve">コガ </t>
    </rPh>
    <rPh sb="32" eb="34">
      <t xml:space="preserve">タカオカ </t>
    </rPh>
    <rPh sb="35" eb="37">
      <t>カ</t>
    </rPh>
    <phoneticPr fontId="4"/>
  </si>
  <si>
    <t>平成03年12月19日〜12月21日　高速道路・能登有料の領収書</t>
    <rPh sb="19" eb="23">
      <t xml:space="preserve">コウソクドウロ </t>
    </rPh>
    <rPh sb="24" eb="28">
      <t xml:space="preserve">ノトユウリョウノ </t>
    </rPh>
    <rPh sb="29" eb="32">
      <t>リョウ</t>
    </rPh>
    <phoneticPr fontId="4"/>
  </si>
  <si>
    <t>平成03年12月19日給油領収書（R8-カナザワSS）　平成03年12月20日給油領収書（50号線足利）</t>
    <rPh sb="0" eb="2">
      <t xml:space="preserve">ヘイセイ03ネン </t>
    </rPh>
    <rPh sb="8" eb="9">
      <t xml:space="preserve">19ニチ </t>
    </rPh>
    <rPh sb="11" eb="16">
      <t>キュウユ</t>
    </rPh>
    <rPh sb="28" eb="30">
      <t xml:space="preserve">ヘイセイ03ネン </t>
    </rPh>
    <rPh sb="39" eb="44">
      <t>キュウ</t>
    </rPh>
    <phoneticPr fontId="4"/>
  </si>
  <si>
    <t>平成03年12月21日〜12月25日　業務日報　七尾→東京　古河→福井・金沢</t>
    <rPh sb="0" eb="2">
      <t xml:space="preserve">ヘイセイ03ネン </t>
    </rPh>
    <rPh sb="19" eb="23">
      <t>ギョ</t>
    </rPh>
    <rPh sb="24" eb="26">
      <t xml:space="preserve">ナナオ </t>
    </rPh>
    <rPh sb="27" eb="29">
      <t xml:space="preserve">トウキョウ </t>
    </rPh>
    <rPh sb="30" eb="32">
      <t xml:space="preserve">コガ </t>
    </rPh>
    <rPh sb="33" eb="35">
      <t xml:space="preserve">フクイ </t>
    </rPh>
    <rPh sb="36" eb="38">
      <t>カ</t>
    </rPh>
    <phoneticPr fontId="4"/>
  </si>
  <si>
    <t>平成03年12月21日〜12月25日　高速道路・能登有料の領収書</t>
    <rPh sb="0" eb="2">
      <t xml:space="preserve">ヘイセイ03ネン </t>
    </rPh>
    <rPh sb="5" eb="6">
      <t xml:space="preserve">12ガツ21ニチ </t>
    </rPh>
    <rPh sb="12" eb="13">
      <t xml:space="preserve">12ガツ25ニチ </t>
    </rPh>
    <rPh sb="19" eb="23">
      <t xml:space="preserve">コウソクドウロ </t>
    </rPh>
    <rPh sb="24" eb="28">
      <t xml:space="preserve">ノトユウリョウノ </t>
    </rPh>
    <rPh sb="29" eb="32">
      <t>リョウ</t>
    </rPh>
    <phoneticPr fontId="4"/>
  </si>
  <si>
    <t>平成03年12月23日高速道路の領収書（練馬）、首都高速の領収書</t>
    <rPh sb="0" eb="2">
      <t xml:space="preserve">ヘイセイ03ネン </t>
    </rPh>
    <rPh sb="11" eb="15">
      <t>コウソクドウ</t>
    </rPh>
    <rPh sb="20" eb="22">
      <t xml:space="preserve">ネリマ </t>
    </rPh>
    <rPh sb="24" eb="28">
      <t xml:space="preserve">シュトコウソク </t>
    </rPh>
    <phoneticPr fontId="4"/>
  </si>
  <si>
    <t>平成03年12月24日給油領収書（50号線足利）、平成03年12月23日給油領収書（R8-カナザワSS）</t>
    <rPh sb="0" eb="2">
      <t xml:space="preserve">ヘイセイ03ネン </t>
    </rPh>
    <rPh sb="11" eb="16">
      <t>キュウ</t>
    </rPh>
    <rPh sb="25" eb="27">
      <t xml:space="preserve">ヘイセイ03ネン </t>
    </rPh>
    <rPh sb="36" eb="41">
      <t>キューブ</t>
    </rPh>
    <phoneticPr fontId="4"/>
  </si>
  <si>
    <t>平成03年12月25日〜12月26日　業務日報　七尾→総和・古河　古河→富山・高岡・金沢・福井</t>
    <rPh sb="0" eb="2">
      <t xml:space="preserve">ヘイセイ03ネン </t>
    </rPh>
    <rPh sb="19" eb="23">
      <t>ギョウ</t>
    </rPh>
    <rPh sb="24" eb="26">
      <t xml:space="preserve">ナナオ </t>
    </rPh>
    <rPh sb="27" eb="29">
      <t>ソウワ</t>
    </rPh>
    <rPh sb="30" eb="32">
      <t xml:space="preserve">コガ </t>
    </rPh>
    <rPh sb="33" eb="35">
      <t xml:space="preserve">コガ </t>
    </rPh>
    <rPh sb="36" eb="38">
      <t xml:space="preserve">トヤマ </t>
    </rPh>
    <rPh sb="39" eb="41">
      <t xml:space="preserve">タカオカ </t>
    </rPh>
    <rPh sb="42" eb="44">
      <t>カナ</t>
    </rPh>
    <rPh sb="45" eb="47">
      <t xml:space="preserve">フクイ </t>
    </rPh>
    <phoneticPr fontId="4"/>
  </si>
  <si>
    <t>平成03年12月22日〜12月26日　高速道路・能登有料の領収書</t>
    <rPh sb="0" eb="2">
      <t xml:space="preserve">ヘイセイ03ネン </t>
    </rPh>
    <rPh sb="19" eb="23">
      <t xml:space="preserve">コウソクドウロ </t>
    </rPh>
    <rPh sb="24" eb="28">
      <t xml:space="preserve">ノトユウリョウノ </t>
    </rPh>
    <rPh sb="29" eb="32">
      <t>リョウ</t>
    </rPh>
    <phoneticPr fontId="4"/>
  </si>
  <si>
    <t>平成03年12月26日、27日高速道路の領収書、平成03年12月25日給油領収書（50号線足利）</t>
    <rPh sb="0" eb="2">
      <t xml:space="preserve">ヘイセイ03ネン </t>
    </rPh>
    <rPh sb="15" eb="19">
      <t>コウソクド</t>
    </rPh>
    <rPh sb="24" eb="26">
      <t xml:space="preserve">ヘイセイ03ネン </t>
    </rPh>
    <rPh sb="35" eb="40">
      <t>キュウ</t>
    </rPh>
    <phoneticPr fontId="4"/>
  </si>
  <si>
    <t>平成03年12月27日　業務日報　工場→五高（北陸ハイミール・倉庫移動）</t>
    <rPh sb="0" eb="2">
      <t xml:space="preserve">ヘイセイ03ネン </t>
    </rPh>
    <rPh sb="12" eb="16">
      <t>ギョウ</t>
    </rPh>
    <rPh sb="17" eb="19">
      <t xml:space="preserve">コウバ </t>
    </rPh>
    <rPh sb="20" eb="22">
      <t xml:space="preserve">ゴコウ </t>
    </rPh>
    <rPh sb="23" eb="25">
      <t>ハイミ</t>
    </rPh>
    <rPh sb="31" eb="35">
      <t xml:space="preserve">ソウコイドウ </t>
    </rPh>
    <phoneticPr fontId="4"/>
  </si>
  <si>
    <t>平成04年01月4日〜01月05日　業務日報　金沢→岐阜（岐果）</t>
    <rPh sb="0" eb="2">
      <t xml:space="preserve">ヘイセイ04ネン </t>
    </rPh>
    <rPh sb="18" eb="22">
      <t>ギョウ</t>
    </rPh>
    <rPh sb="23" eb="25">
      <t xml:space="preserve">カナザワ </t>
    </rPh>
    <rPh sb="26" eb="28">
      <t xml:space="preserve">ギフ </t>
    </rPh>
    <rPh sb="29" eb="30">
      <t xml:space="preserve">ギフ </t>
    </rPh>
    <rPh sb="30" eb="31">
      <t xml:space="preserve">クダモノ </t>
    </rPh>
    <phoneticPr fontId="4"/>
  </si>
  <si>
    <t>平成04年01月04日〜01月05日　高速道路の領収書（2枚）</t>
    <rPh sb="0" eb="1">
      <t xml:space="preserve">ヘイセイ04ネン </t>
    </rPh>
    <rPh sb="5" eb="6">
      <t xml:space="preserve">01ガツ04ニチ </t>
    </rPh>
    <rPh sb="19" eb="23">
      <t>コウソ</t>
    </rPh>
    <phoneticPr fontId="4"/>
  </si>
  <si>
    <t>平成04年01月07日　運行指示票　金沢→大阪　和歌山→七尾</t>
    <rPh sb="0" eb="2">
      <t xml:space="preserve">ヘイセイ04ネン </t>
    </rPh>
    <rPh sb="12" eb="17">
      <t>ウンコウシジ</t>
    </rPh>
    <rPh sb="18" eb="20">
      <t xml:space="preserve">カナザワ </t>
    </rPh>
    <rPh sb="21" eb="23">
      <t xml:space="preserve">オオサカ </t>
    </rPh>
    <rPh sb="24" eb="27">
      <t>ワ</t>
    </rPh>
    <rPh sb="28" eb="30">
      <t xml:space="preserve">ナナオ </t>
    </rPh>
    <phoneticPr fontId="4"/>
  </si>
  <si>
    <t>平成04年01月7日〜01月9日　高速道路・能登有料の領収書</t>
    <rPh sb="0" eb="2">
      <t xml:space="preserve">ヘイセイ04ネン </t>
    </rPh>
    <rPh sb="17" eb="21">
      <t xml:space="preserve">コウソクドウロ </t>
    </rPh>
    <rPh sb="22" eb="26">
      <t xml:space="preserve">ノトユウリョウノ </t>
    </rPh>
    <rPh sb="27" eb="30">
      <t>リョウ</t>
    </rPh>
    <phoneticPr fontId="4"/>
  </si>
  <si>
    <t>平成04年01月07日〜01月9日　業務日報　金沢→北大阪　和歌山→小松・七尾</t>
    <rPh sb="0" eb="2">
      <t xml:space="preserve">ヘイセイ04ネン </t>
    </rPh>
    <rPh sb="18" eb="22">
      <t>ギョウ</t>
    </rPh>
    <rPh sb="23" eb="25">
      <t xml:space="preserve">カナザワ </t>
    </rPh>
    <rPh sb="26" eb="29">
      <t xml:space="preserve">キタオオサカ </t>
    </rPh>
    <rPh sb="30" eb="33">
      <t xml:space="preserve">ワカヤマ </t>
    </rPh>
    <rPh sb="34" eb="36">
      <t xml:space="preserve">コマツ </t>
    </rPh>
    <rPh sb="37" eb="39">
      <t xml:space="preserve">ナナオ </t>
    </rPh>
    <phoneticPr fontId="4"/>
  </si>
  <si>
    <t>平成04年01月07日〜01月08日高速道路の領収書（3枚）</t>
    <rPh sb="0" eb="2">
      <t xml:space="preserve">ヘイセイ04ネン </t>
    </rPh>
    <rPh sb="12" eb="13">
      <t xml:space="preserve">01ガツ08ニチ </t>
    </rPh>
    <rPh sb="18" eb="22">
      <t>コウソクドウロ</t>
    </rPh>
    <phoneticPr fontId="4"/>
  </si>
  <si>
    <t>平成04年01月09日　運行指示票　金沢→岐果（岐阜）</t>
    <rPh sb="0" eb="2">
      <t xml:space="preserve">ヘイセイ04ネン </t>
    </rPh>
    <rPh sb="12" eb="17">
      <t>ウン</t>
    </rPh>
    <rPh sb="18" eb="20">
      <t xml:space="preserve">カナザワ </t>
    </rPh>
    <rPh sb="21" eb="22">
      <t>ギ</t>
    </rPh>
    <rPh sb="22" eb="23">
      <t xml:space="preserve">クダモノ </t>
    </rPh>
    <rPh sb="24" eb="26">
      <t xml:space="preserve">ギフ </t>
    </rPh>
    <phoneticPr fontId="4"/>
  </si>
  <si>
    <t>平成04年01月09日　業務日報　金沢→岐阜（岐果）</t>
    <rPh sb="0" eb="2">
      <t xml:space="preserve">ヘイセイ04ネン </t>
    </rPh>
    <rPh sb="8" eb="9">
      <t xml:space="preserve">09ニチ </t>
    </rPh>
    <rPh sb="12" eb="16">
      <t>ギョウ</t>
    </rPh>
    <rPh sb="17" eb="19">
      <t xml:space="preserve">カナザワ </t>
    </rPh>
    <rPh sb="20" eb="22">
      <t xml:space="preserve">ギフ </t>
    </rPh>
    <rPh sb="24" eb="25">
      <t xml:space="preserve">ギカ </t>
    </rPh>
    <phoneticPr fontId="4"/>
  </si>
  <si>
    <t>平成04年01月09日　高速道路の領収書（1枚、岐阜羽島）</t>
    <rPh sb="0" eb="2">
      <t xml:space="preserve">ヘイセイ04ネン </t>
    </rPh>
    <rPh sb="12" eb="16">
      <t>コウソ</t>
    </rPh>
    <rPh sb="24" eb="28">
      <t>ギフ</t>
    </rPh>
    <phoneticPr fontId="4"/>
  </si>
  <si>
    <t>平成04年01月12日〜01月14日　業務日報　金沢→東京池袋　古河→高崎・富山</t>
    <rPh sb="0" eb="2">
      <t xml:space="preserve">ヘイセイ04ネン </t>
    </rPh>
    <rPh sb="19" eb="23">
      <t>ギョウ</t>
    </rPh>
    <rPh sb="24" eb="26">
      <t xml:space="preserve">カナザワ </t>
    </rPh>
    <rPh sb="27" eb="29">
      <t xml:space="preserve">トウキョウ </t>
    </rPh>
    <rPh sb="29" eb="31">
      <t xml:space="preserve">イケブクロ </t>
    </rPh>
    <rPh sb="32" eb="34">
      <t xml:space="preserve">コガ </t>
    </rPh>
    <rPh sb="35" eb="37">
      <t>タカ</t>
    </rPh>
    <rPh sb="38" eb="40">
      <t xml:space="preserve">トヤマ </t>
    </rPh>
    <phoneticPr fontId="4"/>
  </si>
  <si>
    <t>平成04年01月12日〜01月14日　高速道路・首都高速の領収書</t>
    <rPh sb="0" eb="2">
      <t xml:space="preserve">ヘイセイ04ネン </t>
    </rPh>
    <rPh sb="5" eb="6">
      <t xml:space="preserve">01ガツ12ニチ </t>
    </rPh>
    <rPh sb="12" eb="13">
      <t xml:space="preserve">01ガツ14ニチ </t>
    </rPh>
    <rPh sb="19" eb="23">
      <t xml:space="preserve">コウソクドウロ </t>
    </rPh>
    <rPh sb="24" eb="28">
      <t>シュト</t>
    </rPh>
    <phoneticPr fontId="4"/>
  </si>
  <si>
    <t>平成04年01月14日　給油領収書（R8-カナザワSS）</t>
    <rPh sb="0" eb="2">
      <t xml:space="preserve">ヘイセイ04ネン </t>
    </rPh>
    <rPh sb="12" eb="17">
      <t>キュウ</t>
    </rPh>
    <phoneticPr fontId="4"/>
  </si>
  <si>
    <t>平成04年01月12日　給油領収書（R8-カナザワSS）</t>
    <rPh sb="0" eb="2">
      <t xml:space="preserve">ヘイセイ04ネン </t>
    </rPh>
    <rPh sb="12" eb="17">
      <t>キュウ</t>
    </rPh>
    <phoneticPr fontId="4"/>
  </si>
  <si>
    <t>平成04年01月17日　運行指示票　七尾→山梨　池袋→金沢</t>
    <rPh sb="0" eb="2">
      <t xml:space="preserve">ヘイセイ04ネン </t>
    </rPh>
    <rPh sb="5" eb="6">
      <t xml:space="preserve">01ガツ17ニチ </t>
    </rPh>
    <rPh sb="12" eb="17">
      <t>ウン</t>
    </rPh>
    <rPh sb="18" eb="20">
      <t xml:space="preserve">ナナオ </t>
    </rPh>
    <rPh sb="21" eb="23">
      <t xml:space="preserve">ヤマナシ </t>
    </rPh>
    <rPh sb="24" eb="26">
      <t xml:space="preserve">イケブクロ </t>
    </rPh>
    <rPh sb="27" eb="29">
      <t>カナ</t>
    </rPh>
    <phoneticPr fontId="4"/>
  </si>
  <si>
    <t>平成04年01月17日〜01月20日　業務日報　七尾→山梨　池袋→金沢</t>
    <rPh sb="0" eb="2">
      <t xml:space="preserve">ヘイセイ04ネン </t>
    </rPh>
    <rPh sb="5" eb="6">
      <t xml:space="preserve">01ガツ17ニチ </t>
    </rPh>
    <rPh sb="19" eb="23">
      <t>ギョウ</t>
    </rPh>
    <rPh sb="24" eb="26">
      <t xml:space="preserve">ナナオ </t>
    </rPh>
    <rPh sb="27" eb="29">
      <t>ヤ</t>
    </rPh>
    <rPh sb="30" eb="32">
      <t xml:space="preserve">イケブクロ </t>
    </rPh>
    <rPh sb="33" eb="35">
      <t>カナ</t>
    </rPh>
    <phoneticPr fontId="4"/>
  </si>
  <si>
    <t>平成04年01月17日〜01月20日　高速道路・能登有料の領収書</t>
    <rPh sb="0" eb="2">
      <t xml:space="preserve">ヘイセイ04ネン </t>
    </rPh>
    <rPh sb="19" eb="23">
      <t>コ</t>
    </rPh>
    <rPh sb="29" eb="32">
      <t>リョウ</t>
    </rPh>
    <phoneticPr fontId="4"/>
  </si>
  <si>
    <t>平成04年01月18日給油領収書（下の北甲府SS）、平成04年01月18日首都高速の領収書（1枚）</t>
    <rPh sb="0" eb="2">
      <t xml:space="preserve">ヘイセイ04ネン </t>
    </rPh>
    <rPh sb="11" eb="16">
      <t>キュウ</t>
    </rPh>
    <rPh sb="17" eb="18">
      <t xml:space="preserve">シモノキタ </t>
    </rPh>
    <rPh sb="20" eb="22">
      <t xml:space="preserve">コウフ </t>
    </rPh>
    <rPh sb="26" eb="28">
      <t xml:space="preserve">ヘイセイ04ネン </t>
    </rPh>
    <rPh sb="37" eb="41">
      <t>シュト</t>
    </rPh>
    <phoneticPr fontId="4"/>
  </si>
  <si>
    <t>平成04年01月20日　運行指示票　金沢→名古屋</t>
    <rPh sb="0" eb="2">
      <t xml:space="preserve">ヘイセイ04ネン </t>
    </rPh>
    <rPh sb="12" eb="17">
      <t>ウン</t>
    </rPh>
    <rPh sb="18" eb="20">
      <t xml:space="preserve">カナザワ </t>
    </rPh>
    <rPh sb="21" eb="24">
      <t xml:space="preserve">ナゴヤ </t>
    </rPh>
    <phoneticPr fontId="4"/>
  </si>
  <si>
    <t>平成04年01月20日〜01月21日　高速道路の領収書</t>
    <rPh sb="0" eb="2">
      <t xml:space="preserve">ヘイセイ04ネン </t>
    </rPh>
    <rPh sb="5" eb="6">
      <t xml:space="preserve">01ガツ20ニチ </t>
    </rPh>
    <rPh sb="12" eb="13">
      <t xml:space="preserve">01ガツ21ニチ </t>
    </rPh>
    <rPh sb="19" eb="23">
      <t>コウソクドウロノ</t>
    </rPh>
    <phoneticPr fontId="4"/>
  </si>
  <si>
    <t>平成04年01月20日〜01月21日　業務日報　金沢→名古屋　岐阜県可児市→浜田金沢工場</t>
    <rPh sb="0" eb="2">
      <t xml:space="preserve">ヘイセイ04ネン </t>
    </rPh>
    <rPh sb="5" eb="6">
      <t xml:space="preserve">01ガツ20ニチ </t>
    </rPh>
    <rPh sb="10" eb="11">
      <t xml:space="preserve">ニチ </t>
    </rPh>
    <rPh sb="19" eb="23">
      <t>ギョ</t>
    </rPh>
    <rPh sb="24" eb="26">
      <t>カナザ</t>
    </rPh>
    <rPh sb="27" eb="30">
      <t xml:space="preserve">ナゴヤ </t>
    </rPh>
    <rPh sb="31" eb="37">
      <t xml:space="preserve">ギフケンカニシ </t>
    </rPh>
    <rPh sb="38" eb="40">
      <t xml:space="preserve">ハマダ </t>
    </rPh>
    <rPh sb="40" eb="42">
      <t xml:space="preserve">カナザワ </t>
    </rPh>
    <rPh sb="42" eb="44">
      <t xml:space="preserve">コウジョウ </t>
    </rPh>
    <phoneticPr fontId="4"/>
  </si>
  <si>
    <t>平成04年01月22日　業務日報　工場→水島倉庫（15ｔｘ2　30ｔ）　平成1年</t>
    <rPh sb="0" eb="2">
      <t xml:space="preserve">ヘイセイ04ネン </t>
    </rPh>
    <rPh sb="12" eb="16">
      <t>ギョウ</t>
    </rPh>
    <rPh sb="17" eb="19">
      <t xml:space="preserve">コウバ </t>
    </rPh>
    <rPh sb="20" eb="24">
      <t>ミズ</t>
    </rPh>
    <rPh sb="36" eb="38">
      <t xml:space="preserve">ヘイセイ1ネン </t>
    </rPh>
    <phoneticPr fontId="4"/>
  </si>
  <si>
    <t>平成04年01月23日　業務日報　工場→水島倉庫（15ｔｘ2　30ｔ）</t>
    <rPh sb="0" eb="2">
      <t xml:space="preserve">ヘイセイ04ネン </t>
    </rPh>
    <rPh sb="12" eb="16">
      <t>ギョウ</t>
    </rPh>
    <rPh sb="17" eb="19">
      <t xml:space="preserve">コウバ </t>
    </rPh>
    <rPh sb="20" eb="24">
      <t>ミズ</t>
    </rPh>
    <phoneticPr fontId="4"/>
  </si>
  <si>
    <t>平成04年01月23日　運行指示票　市場輸送（浜田）→四日市</t>
    <rPh sb="0" eb="2">
      <t xml:space="preserve">ヘイセイ04ネン </t>
    </rPh>
    <rPh sb="5" eb="6">
      <t xml:space="preserve">01ガツ23ニチ </t>
    </rPh>
    <rPh sb="12" eb="17">
      <t>ウン</t>
    </rPh>
    <rPh sb="18" eb="22">
      <t xml:space="preserve">イチバユソウ </t>
    </rPh>
    <rPh sb="23" eb="25">
      <t xml:space="preserve">ハマダ </t>
    </rPh>
    <rPh sb="27" eb="30">
      <t xml:space="preserve">ヨッカイチ </t>
    </rPh>
    <phoneticPr fontId="4"/>
  </si>
  <si>
    <t>平成04年01月23日　業務日報　金沢→四日市（市場輸送（浜田）ミール）</t>
    <rPh sb="0" eb="2">
      <t xml:space="preserve">ヘイセイ04ネン </t>
    </rPh>
    <rPh sb="5" eb="6">
      <t>01ガツ</t>
    </rPh>
    <rPh sb="12" eb="13">
      <t>ギョウ</t>
    </rPh>
    <rPh sb="17" eb="19">
      <t xml:space="preserve">カナザワ </t>
    </rPh>
    <rPh sb="20" eb="23">
      <t>ヨッカ</t>
    </rPh>
    <rPh sb="24" eb="28">
      <t>イチバユソウ</t>
    </rPh>
    <rPh sb="29" eb="31">
      <t xml:space="preserve">ハマダ </t>
    </rPh>
    <phoneticPr fontId="4"/>
  </si>
  <si>
    <t>平成04年01月23日　高速道路の領収書（2枚）</t>
    <rPh sb="0" eb="2">
      <t xml:space="preserve">ヘイセイ04ネン </t>
    </rPh>
    <rPh sb="5" eb="6">
      <t xml:space="preserve">01ガツ23ニチ </t>
    </rPh>
    <rPh sb="12" eb="16">
      <t>コウソ</t>
    </rPh>
    <phoneticPr fontId="4"/>
  </si>
  <si>
    <t>平成04年01月24日　給油領収書（R8-カナザワSS）</t>
    <rPh sb="0" eb="2">
      <t xml:space="preserve">ヘイセイ04ネン </t>
    </rPh>
    <rPh sb="12" eb="17">
      <t>キュウ</t>
    </rPh>
    <phoneticPr fontId="4"/>
  </si>
  <si>
    <t>平成04年01月24日〜01月25日　業務日報　工場→名古屋（市場輸送（浜田）、ミール、18ｔ）</t>
    <rPh sb="0" eb="2">
      <t xml:space="preserve">ヘイセイ04ネン </t>
    </rPh>
    <rPh sb="5" eb="6">
      <t xml:space="preserve">01ガツ24ニチ </t>
    </rPh>
    <rPh sb="19" eb="23">
      <t>ギョウ</t>
    </rPh>
    <rPh sb="24" eb="26">
      <t xml:space="preserve">コウバ </t>
    </rPh>
    <rPh sb="27" eb="30">
      <t xml:space="preserve">ナゴヤ </t>
    </rPh>
    <rPh sb="31" eb="35">
      <t>イチ</t>
    </rPh>
    <rPh sb="36" eb="38">
      <t xml:space="preserve">ハマダ </t>
    </rPh>
    <phoneticPr fontId="4"/>
  </si>
  <si>
    <t>平成04年01月24日、01月25日　高速道路の領収書（長浜、金沢西インター）</t>
    <rPh sb="0" eb="2">
      <t xml:space="preserve">ヘイセイ04ネン </t>
    </rPh>
    <rPh sb="5" eb="6">
      <t xml:space="preserve">01ガツ24ニチ </t>
    </rPh>
    <rPh sb="19" eb="23">
      <t>コウ</t>
    </rPh>
    <rPh sb="28" eb="30">
      <t xml:space="preserve">ナガハマ </t>
    </rPh>
    <rPh sb="31" eb="34">
      <t>カナｚ</t>
    </rPh>
    <phoneticPr fontId="4"/>
  </si>
  <si>
    <t>平成04年01月27日　業務日報　工場→水島倉庫（北陸ハイミール、15ｔ）</t>
    <rPh sb="0" eb="2">
      <t xml:space="preserve">ヘイセイ04ネン </t>
    </rPh>
    <rPh sb="12" eb="16">
      <t>ギョウ</t>
    </rPh>
    <rPh sb="17" eb="19">
      <t xml:space="preserve">コウバ </t>
    </rPh>
    <rPh sb="20" eb="24">
      <t>ミ</t>
    </rPh>
    <rPh sb="25" eb="27">
      <t>ハイ</t>
    </rPh>
    <phoneticPr fontId="4"/>
  </si>
  <si>
    <t>平成04年01月27日　運行指示票　七尾→古河　古河→北陸</t>
    <rPh sb="0" eb="2">
      <t xml:space="preserve">ヘイセイ04ネン </t>
    </rPh>
    <rPh sb="5" eb="6">
      <t xml:space="preserve">01ガツ27ニチ </t>
    </rPh>
    <rPh sb="12" eb="17">
      <t>ウン</t>
    </rPh>
    <rPh sb="18" eb="20">
      <t xml:space="preserve">ナナオ </t>
    </rPh>
    <rPh sb="21" eb="23">
      <t xml:space="preserve">コガ </t>
    </rPh>
    <rPh sb="24" eb="26">
      <t xml:space="preserve">コガ </t>
    </rPh>
    <rPh sb="27" eb="29">
      <t xml:space="preserve">ホクリク </t>
    </rPh>
    <phoneticPr fontId="4"/>
  </si>
  <si>
    <t>平成04年01月27日〜01月29日　業務日報　七尾→古河　古河→富山・金沢・福井</t>
    <rPh sb="0" eb="2">
      <t xml:space="preserve">ヘイセイ04ネン </t>
    </rPh>
    <rPh sb="5" eb="6">
      <t xml:space="preserve">01ガツ27ニチ </t>
    </rPh>
    <rPh sb="19" eb="23">
      <t>ギョ</t>
    </rPh>
    <rPh sb="24" eb="26">
      <t xml:space="preserve">ナナオ </t>
    </rPh>
    <rPh sb="27" eb="29">
      <t xml:space="preserve">コガ </t>
    </rPh>
    <rPh sb="30" eb="32">
      <t xml:space="preserve">コガ </t>
    </rPh>
    <rPh sb="33" eb="35">
      <t>トヤ</t>
    </rPh>
    <rPh sb="36" eb="38">
      <t xml:space="preserve">カナザワ </t>
    </rPh>
    <rPh sb="39" eb="41">
      <t xml:space="preserve">フクイ </t>
    </rPh>
    <phoneticPr fontId="4"/>
  </si>
  <si>
    <t>平成04年01月27日〜01月29日　高速道路・能登有料の領収書</t>
    <rPh sb="0" eb="2">
      <t>ヘイセイ04ネン</t>
    </rPh>
    <rPh sb="19" eb="23">
      <t xml:space="preserve">コウソクドウロ </t>
    </rPh>
    <rPh sb="24" eb="28">
      <t>ノト</t>
    </rPh>
    <phoneticPr fontId="4"/>
  </si>
  <si>
    <t>平成04年01月27日　給油領収書（R8-カナザワSS）</t>
    <rPh sb="0" eb="2">
      <t xml:space="preserve">ヘイセイ04ネン </t>
    </rPh>
    <rPh sb="12" eb="17">
      <t>キュウ</t>
    </rPh>
    <phoneticPr fontId="4"/>
  </si>
  <si>
    <t>平成04年01月28日　給油領収書（50号線足利）</t>
    <rPh sb="0" eb="2">
      <t xml:space="preserve">ヘイセイ04ネン </t>
    </rPh>
    <rPh sb="12" eb="17">
      <t>キュ</t>
    </rPh>
    <phoneticPr fontId="4"/>
  </si>
  <si>
    <t>平成04年01月29日　業務日報　工場→水島倉庫（北陸ハイミール、15ｔ、倉庫移動）　平成3年</t>
    <rPh sb="0" eb="2">
      <t xml:space="preserve">ヘイセイ04ネン </t>
    </rPh>
    <rPh sb="12" eb="16">
      <t>ギョウ</t>
    </rPh>
    <rPh sb="17" eb="19">
      <t xml:space="preserve">コウバ </t>
    </rPh>
    <rPh sb="20" eb="24">
      <t>ミ</t>
    </rPh>
    <rPh sb="25" eb="27">
      <t xml:space="preserve">ハイ </t>
    </rPh>
    <rPh sb="37" eb="41">
      <t>ソウ</t>
    </rPh>
    <rPh sb="43" eb="45">
      <t xml:space="preserve">ヘイセイ3ネン </t>
    </rPh>
    <phoneticPr fontId="4"/>
  </si>
  <si>
    <t>平成04年01月16日　業務日報　工場→水島倉庫（北陸ハイミール、25ｘ600ｘ2回　30ｔ、倉庫移動）</t>
    <rPh sb="0" eb="2">
      <t xml:space="preserve">ヘイセイ04ネン </t>
    </rPh>
    <rPh sb="12" eb="16">
      <t>ギョウ</t>
    </rPh>
    <rPh sb="17" eb="19">
      <t xml:space="preserve">コウバ </t>
    </rPh>
    <rPh sb="20" eb="24">
      <t>ミズ</t>
    </rPh>
    <rPh sb="25" eb="27">
      <t>ハイ</t>
    </rPh>
    <rPh sb="47" eb="51">
      <t>ソウ</t>
    </rPh>
    <phoneticPr fontId="4"/>
  </si>
  <si>
    <t>平成04年01月17日　業務日報　金沢工場→水島倉庫（北陸ハイミール、25／600　15ｔ、倉庫移動）</t>
    <rPh sb="0" eb="2">
      <t xml:space="preserve">ヘイセイ04ネン </t>
    </rPh>
    <rPh sb="12" eb="16">
      <t>ギョウ</t>
    </rPh>
    <rPh sb="17" eb="19">
      <t xml:space="preserve">カナザワ </t>
    </rPh>
    <rPh sb="19" eb="21">
      <t xml:space="preserve">コウジョウ </t>
    </rPh>
    <rPh sb="22" eb="26">
      <t>ミズ</t>
    </rPh>
    <rPh sb="27" eb="29">
      <t xml:space="preserve">ハイ </t>
    </rPh>
    <rPh sb="46" eb="50">
      <t>ソウ</t>
    </rPh>
    <phoneticPr fontId="4"/>
  </si>
  <si>
    <t>平成04年01月06日　業務日報　工場→五高（北陸ハイミール、15ｔｘ3回、倉庫移動）</t>
    <rPh sb="0" eb="2">
      <t xml:space="preserve">ヘイセイ04ネン </t>
    </rPh>
    <rPh sb="12" eb="16">
      <t>ギョウ</t>
    </rPh>
    <rPh sb="17" eb="19">
      <t>コウバ</t>
    </rPh>
    <rPh sb="23" eb="25">
      <t xml:space="preserve">ハイ </t>
    </rPh>
    <rPh sb="38" eb="42">
      <t>ソウ</t>
    </rPh>
    <phoneticPr fontId="4"/>
  </si>
  <si>
    <t>平成04年01月30日　業務日報　工場→水島倉庫（北陸ハイミール、15ｔ、倉庫移動）</t>
    <rPh sb="0" eb="2">
      <t xml:space="preserve">ヘイセイ04ネン </t>
    </rPh>
    <rPh sb="12" eb="16">
      <t>ギョウ</t>
    </rPh>
    <rPh sb="17" eb="19">
      <t xml:space="preserve">コウバ </t>
    </rPh>
    <rPh sb="20" eb="24">
      <t>ミ</t>
    </rPh>
    <rPh sb="25" eb="27">
      <t xml:space="preserve">ハイ </t>
    </rPh>
    <rPh sb="37" eb="41">
      <t>ソウ</t>
    </rPh>
    <phoneticPr fontId="4"/>
  </si>
  <si>
    <t>平成04年01月30日　運行指示票　北陸ハイミール（水島倉庫、倉庫移動）　七尾→埼玉　古河→北陸</t>
    <rPh sb="0" eb="2">
      <t xml:space="preserve">ヘイセイ04ネン </t>
    </rPh>
    <rPh sb="5" eb="6">
      <t xml:space="preserve">01ガツ30ニチ </t>
    </rPh>
    <rPh sb="12" eb="17">
      <t>ウン</t>
    </rPh>
    <rPh sb="18" eb="20">
      <t xml:space="preserve">ハイ </t>
    </rPh>
    <rPh sb="26" eb="30">
      <t>ミ</t>
    </rPh>
    <rPh sb="31" eb="35">
      <t>ソウ</t>
    </rPh>
    <rPh sb="37" eb="39">
      <t xml:space="preserve">ナナオ </t>
    </rPh>
    <rPh sb="40" eb="42">
      <t xml:space="preserve">サイタマ </t>
    </rPh>
    <rPh sb="43" eb="45">
      <t xml:space="preserve">コガ </t>
    </rPh>
    <rPh sb="46" eb="48">
      <t xml:space="preserve">ホクリク </t>
    </rPh>
    <phoneticPr fontId="4"/>
  </si>
  <si>
    <t>平成04年01月30日〜02月01日　高速道路の領収書（3枚）</t>
    <rPh sb="0" eb="2">
      <t xml:space="preserve">ヘイセイ04ネン </t>
    </rPh>
    <rPh sb="12" eb="13">
      <t>02ガ</t>
    </rPh>
    <rPh sb="19" eb="23">
      <t>コウ</t>
    </rPh>
    <phoneticPr fontId="4"/>
  </si>
  <si>
    <t>平成04年01月30日〜02月01日　業務日報　七尾→埼玉　古河→富山・高岡・金沢・福井　平成3年</t>
    <rPh sb="0" eb="2">
      <t xml:space="preserve">ヘイセイ04ネン </t>
    </rPh>
    <rPh sb="5" eb="6">
      <t xml:space="preserve">01ガツ30ニチ </t>
    </rPh>
    <rPh sb="19" eb="23">
      <t>ギョ</t>
    </rPh>
    <rPh sb="24" eb="26">
      <t xml:space="preserve">ナナオ </t>
    </rPh>
    <rPh sb="27" eb="29">
      <t xml:space="preserve">サイタマ </t>
    </rPh>
    <rPh sb="30" eb="32">
      <t xml:space="preserve">コガ </t>
    </rPh>
    <rPh sb="33" eb="35">
      <t xml:space="preserve">トヤマ </t>
    </rPh>
    <rPh sb="36" eb="38">
      <t xml:space="preserve">タカオカ </t>
    </rPh>
    <rPh sb="39" eb="41">
      <t xml:space="preserve">カナザワ </t>
    </rPh>
    <rPh sb="42" eb="44">
      <t xml:space="preserve">フクイ </t>
    </rPh>
    <rPh sb="45" eb="47">
      <t xml:space="preserve">ヘイセイ3ネン </t>
    </rPh>
    <phoneticPr fontId="4"/>
  </si>
  <si>
    <t>平成04年01月30日　給油領収書（R8-カナザワSS）</t>
    <rPh sb="0" eb="2">
      <t xml:space="preserve">ヘイセイ04ネン </t>
    </rPh>
    <rPh sb="12" eb="17">
      <t>キュウ</t>
    </rPh>
    <phoneticPr fontId="4"/>
  </si>
  <si>
    <t>平成04年01月30日〜01月31日　高速道路・能登有料の領収書（3枚）</t>
    <rPh sb="0" eb="2">
      <t xml:space="preserve">ヘイセイ04ネン </t>
    </rPh>
    <rPh sb="19" eb="23">
      <t xml:space="preserve">コウソクドウロ </t>
    </rPh>
    <rPh sb="24" eb="28">
      <t>ノト</t>
    </rPh>
    <phoneticPr fontId="4"/>
  </si>
  <si>
    <t>平成04年02月03日　運行指示票　松任水島→福岡（北陸ハイミール）</t>
    <rPh sb="0" eb="2">
      <t xml:space="preserve">ヘイセイ04ネン </t>
    </rPh>
    <rPh sb="12" eb="17">
      <t>ウン</t>
    </rPh>
    <rPh sb="18" eb="20">
      <t xml:space="preserve">マットウ </t>
    </rPh>
    <rPh sb="20" eb="22">
      <t xml:space="preserve">ミズシマ </t>
    </rPh>
    <rPh sb="23" eb="25">
      <t xml:space="preserve">フクオカ </t>
    </rPh>
    <rPh sb="26" eb="28">
      <t>ハイ</t>
    </rPh>
    <phoneticPr fontId="4"/>
  </si>
  <si>
    <t>平成04年02月03日〜02月05日　業務日報　水島倉庫→福岡（北陸ハイミール、24ｔ）</t>
    <rPh sb="0" eb="2">
      <t xml:space="preserve">ヘイセイ04ネン </t>
    </rPh>
    <rPh sb="5" eb="6">
      <t xml:space="preserve">02ガツ03ニチ </t>
    </rPh>
    <rPh sb="19" eb="23">
      <t>ギョウ</t>
    </rPh>
    <rPh sb="24" eb="28">
      <t>ミ</t>
    </rPh>
    <rPh sb="29" eb="31">
      <t>フ</t>
    </rPh>
    <rPh sb="32" eb="34">
      <t>ハイ</t>
    </rPh>
    <phoneticPr fontId="4"/>
  </si>
  <si>
    <t>平成04年02月03日〜02月05日　高速道路の領収書（5枚）</t>
    <rPh sb="0" eb="2">
      <t xml:space="preserve">ヘイセイ04ネン </t>
    </rPh>
    <rPh sb="5" eb="6">
      <t>02ガツ03ニチ</t>
    </rPh>
    <rPh sb="19" eb="23">
      <t>コ</t>
    </rPh>
    <phoneticPr fontId="4"/>
  </si>
  <si>
    <t>平成04年02月03日阪神高速の領収書（1枚）　平成04年02月04日福岡高速の領収書（2枚）</t>
    <rPh sb="0" eb="2">
      <t xml:space="preserve">ヘイセイ04ネン </t>
    </rPh>
    <rPh sb="11" eb="15">
      <t>ハン</t>
    </rPh>
    <rPh sb="24" eb="26">
      <t xml:space="preserve">ヘイセイ04ネン02ガツ04ニチ </t>
    </rPh>
    <rPh sb="35" eb="39">
      <t xml:space="preserve">フクオカコウソクノ </t>
    </rPh>
    <rPh sb="40" eb="43">
      <t>リョウ</t>
    </rPh>
    <phoneticPr fontId="4"/>
  </si>
  <si>
    <t>平成04年02月06日　運行指示票　北陸ハイミール→福井　豊橋→北陸（小林運送）</t>
    <rPh sb="0" eb="2">
      <t xml:space="preserve">ヘイセイ04ネン </t>
    </rPh>
    <rPh sb="12" eb="17">
      <t>ウンコウ</t>
    </rPh>
    <rPh sb="18" eb="20">
      <t xml:space="preserve">ハイ </t>
    </rPh>
    <rPh sb="26" eb="28">
      <t xml:space="preserve">フクイ </t>
    </rPh>
    <rPh sb="29" eb="31">
      <t xml:space="preserve">トヨハシ </t>
    </rPh>
    <rPh sb="32" eb="34">
      <t>ホク</t>
    </rPh>
    <rPh sb="35" eb="39">
      <t>コバ</t>
    </rPh>
    <phoneticPr fontId="4"/>
  </si>
  <si>
    <t>平成04年02月06日〜02月08日　業務日報　工場→福井　豊橋→金沢</t>
    <rPh sb="0" eb="2">
      <t xml:space="preserve">ヘイセイ04ネン </t>
    </rPh>
    <rPh sb="5" eb="6">
      <t xml:space="preserve">02ガツ06ニチ </t>
    </rPh>
    <rPh sb="19" eb="23">
      <t>ギョウ</t>
    </rPh>
    <rPh sb="24" eb="26">
      <t xml:space="preserve">コウバ </t>
    </rPh>
    <rPh sb="27" eb="29">
      <t xml:space="preserve">フクイ </t>
    </rPh>
    <rPh sb="30" eb="32">
      <t xml:space="preserve">トヨハシ </t>
    </rPh>
    <rPh sb="33" eb="35">
      <t>カナ</t>
    </rPh>
    <phoneticPr fontId="4"/>
  </si>
  <si>
    <t>平成04年02月06日〜02月08日　高速道路の領収書（3枚・うち1枚紛失の領収書）</t>
    <rPh sb="0" eb="2">
      <t xml:space="preserve">ヘイセイ04ネン </t>
    </rPh>
    <rPh sb="5" eb="6">
      <t xml:space="preserve">02ガツ06ニチ </t>
    </rPh>
    <rPh sb="12" eb="13">
      <t xml:space="preserve">02ガツ08ニチ </t>
    </rPh>
    <rPh sb="19" eb="23">
      <t>コウ</t>
    </rPh>
    <rPh sb="35" eb="37">
      <t>フンシ</t>
    </rPh>
    <rPh sb="38" eb="41">
      <t>リョウ</t>
    </rPh>
    <phoneticPr fontId="4"/>
  </si>
  <si>
    <t>平成04年02月08日　業務日報　工場→新相川倉庫（北陸ハイミール、45ｔ、15ｘ3回、倉庫移動）</t>
    <rPh sb="0" eb="2">
      <t xml:space="preserve">ヘイセイ04ネン </t>
    </rPh>
    <rPh sb="12" eb="16">
      <t>ギョウ</t>
    </rPh>
    <rPh sb="17" eb="19">
      <t xml:space="preserve">コウバ </t>
    </rPh>
    <rPh sb="20" eb="23">
      <t xml:space="preserve">シンアイカワ </t>
    </rPh>
    <rPh sb="23" eb="25">
      <t xml:space="preserve">ソウコ </t>
    </rPh>
    <rPh sb="26" eb="28">
      <t>ハイ</t>
    </rPh>
    <rPh sb="42" eb="43">
      <t xml:space="preserve">カイ </t>
    </rPh>
    <rPh sb="44" eb="48">
      <t>ソウコ</t>
    </rPh>
    <phoneticPr fontId="4"/>
  </si>
  <si>
    <t>平成04年02月10日　業務日報　工場→ライスセンター（北陸ハイミール、15ｔ）</t>
    <rPh sb="0" eb="2">
      <t xml:space="preserve">ヘイセイ04ネン </t>
    </rPh>
    <rPh sb="12" eb="16">
      <t>ギョウ</t>
    </rPh>
    <rPh sb="17" eb="19">
      <t xml:space="preserve">コウバ </t>
    </rPh>
    <rPh sb="28" eb="30">
      <t>ハイ</t>
    </rPh>
    <phoneticPr fontId="4"/>
  </si>
  <si>
    <t>平成04年02月12日　業務日報　七尾→千葉　古河→北陸</t>
    <rPh sb="0" eb="2">
      <t xml:space="preserve">ヘイセイ04ネン </t>
    </rPh>
    <rPh sb="12" eb="16">
      <t>ギョウ</t>
    </rPh>
    <rPh sb="17" eb="19">
      <t xml:space="preserve">ナナオ </t>
    </rPh>
    <rPh sb="20" eb="22">
      <t xml:space="preserve">チバ </t>
    </rPh>
    <rPh sb="23" eb="25">
      <t xml:space="preserve">コガ </t>
    </rPh>
    <rPh sb="26" eb="28">
      <t>ホク</t>
    </rPh>
    <phoneticPr fontId="4"/>
  </si>
  <si>
    <t>弊履04年02月12日〜02月14日　業務日報　七尾→千葉　古河→富山・高岡・金沢</t>
    <rPh sb="0" eb="2">
      <t xml:space="preserve">ヘイリ04ネン </t>
    </rPh>
    <rPh sb="19" eb="23">
      <t>ギョウ</t>
    </rPh>
    <rPh sb="24" eb="26">
      <t xml:space="preserve">ナナオ </t>
    </rPh>
    <rPh sb="27" eb="29">
      <t xml:space="preserve">チバ </t>
    </rPh>
    <rPh sb="30" eb="32">
      <t xml:space="preserve">コガ </t>
    </rPh>
    <rPh sb="33" eb="35">
      <t>トヤ</t>
    </rPh>
    <rPh sb="36" eb="38">
      <t>タカオ</t>
    </rPh>
    <phoneticPr fontId="4"/>
  </si>
  <si>
    <t>平成04年02月13日　通行禁止道路通行許可申請書（我孫子警察署）</t>
    <rPh sb="0" eb="2">
      <t xml:space="preserve">ヘイセイ04ネン02ガツ13ニチ </t>
    </rPh>
    <rPh sb="12" eb="18">
      <t xml:space="preserve">ツウコウキンシドウロ </t>
    </rPh>
    <rPh sb="18" eb="25">
      <t xml:space="preserve">ツウコウキョカシンセイショ </t>
    </rPh>
    <rPh sb="26" eb="32">
      <t xml:space="preserve">アビコケイサツショ </t>
    </rPh>
    <phoneticPr fontId="4"/>
  </si>
  <si>
    <t>弊履04年02月12日〜02月14日　高速道路の領収書（3枚）</t>
    <rPh sb="0" eb="1">
      <t xml:space="preserve">ヘイリ04ネン </t>
    </rPh>
    <rPh sb="5" eb="6">
      <t xml:space="preserve">02ガツ </t>
    </rPh>
    <rPh sb="8" eb="9">
      <t xml:space="preserve">12ニチ </t>
    </rPh>
    <rPh sb="12" eb="13">
      <t xml:space="preserve">02ガツ14ニチ </t>
    </rPh>
    <rPh sb="19" eb="23">
      <t>コウ</t>
    </rPh>
    <phoneticPr fontId="4"/>
  </si>
  <si>
    <t>平成04年02月13日高速道路の領収書（小杉インター）、平成04年02月12日能登有料の領収書（2枚）</t>
    <rPh sb="0" eb="2">
      <t xml:space="preserve">ヘイセイ </t>
    </rPh>
    <rPh sb="5" eb="6">
      <t xml:space="preserve">02ガツ13ニチ </t>
    </rPh>
    <rPh sb="11" eb="15">
      <t>コ</t>
    </rPh>
    <rPh sb="20" eb="22">
      <t>コスギ</t>
    </rPh>
    <rPh sb="28" eb="30">
      <t xml:space="preserve">ヘイセイ04ネン02ガツ12ニチ </t>
    </rPh>
    <rPh sb="39" eb="43">
      <t>ノト</t>
    </rPh>
    <phoneticPr fontId="4"/>
  </si>
  <si>
    <t>弊履04年02月14日　運行指示票　金沢→大果（大阪）</t>
    <rPh sb="0" eb="2">
      <t xml:space="preserve">ヘイリ04ネン </t>
    </rPh>
    <rPh sb="12" eb="17">
      <t>ウン</t>
    </rPh>
    <rPh sb="18" eb="20">
      <t xml:space="preserve">カナザワ </t>
    </rPh>
    <rPh sb="21" eb="23">
      <t>ダイカ</t>
    </rPh>
    <rPh sb="24" eb="26">
      <t xml:space="preserve">オオサカ </t>
    </rPh>
    <phoneticPr fontId="4"/>
  </si>
  <si>
    <t>平成4年02月14日　業務日報　金沢→大阪（だいか）</t>
    <rPh sb="0" eb="2">
      <t xml:space="preserve">ヘイセイ4ネン </t>
    </rPh>
    <rPh sb="11" eb="15">
      <t>ギョウ</t>
    </rPh>
    <rPh sb="16" eb="18">
      <t xml:space="preserve">カナザワ </t>
    </rPh>
    <rPh sb="19" eb="21">
      <t xml:space="preserve">オオサカ </t>
    </rPh>
    <phoneticPr fontId="4"/>
  </si>
  <si>
    <t>平成04年02月14日〜02月15日　高速道路・阪神高速の領収書（4枚）</t>
    <rPh sb="0" eb="1">
      <t xml:space="preserve">ヘイセイ04ネン </t>
    </rPh>
    <rPh sb="5" eb="6">
      <t xml:space="preserve">02ガツ14ニチ </t>
    </rPh>
    <rPh sb="19" eb="23">
      <t xml:space="preserve">コウソクドウロ </t>
    </rPh>
    <rPh sb="24" eb="28">
      <t>ハン</t>
    </rPh>
    <phoneticPr fontId="4"/>
  </si>
  <si>
    <t>平成04年02月17日　業務日報　豊橋→小松・金沢（小林運送）</t>
    <rPh sb="0" eb="1">
      <t xml:space="preserve">ヘイセイ04ネン </t>
    </rPh>
    <rPh sb="5" eb="6">
      <t xml:space="preserve">02ガツ17ニチ </t>
    </rPh>
    <rPh sb="12" eb="16">
      <t>ギョウ</t>
    </rPh>
    <rPh sb="17" eb="19">
      <t xml:space="preserve">トヨハシ </t>
    </rPh>
    <rPh sb="20" eb="22">
      <t xml:space="preserve">コマツ </t>
    </rPh>
    <rPh sb="23" eb="25">
      <t>カ</t>
    </rPh>
    <rPh sb="26" eb="30">
      <t>コバ</t>
    </rPh>
    <phoneticPr fontId="4"/>
  </si>
  <si>
    <t>平成04年02月17日　高速道路・有料道路の領収書（5枚）</t>
    <rPh sb="0" eb="2">
      <t xml:space="preserve">ヘイセイ </t>
    </rPh>
    <rPh sb="12" eb="16">
      <t xml:space="preserve">コウソクドウロ </t>
    </rPh>
    <rPh sb="17" eb="19">
      <t>ユウ</t>
    </rPh>
    <rPh sb="19" eb="21">
      <t xml:space="preserve">ドウロ </t>
    </rPh>
    <phoneticPr fontId="4"/>
  </si>
  <si>
    <t>平成04年02月18日　業務日報　工場→福井（ミール、15ｔ）</t>
    <rPh sb="0" eb="2">
      <t xml:space="preserve">ヘイセイ04ネン </t>
    </rPh>
    <rPh sb="12" eb="16">
      <t>ギョウ</t>
    </rPh>
    <rPh sb="17" eb="19">
      <t xml:space="preserve">コウバ </t>
    </rPh>
    <rPh sb="20" eb="22">
      <t xml:space="preserve">フクイ </t>
    </rPh>
    <phoneticPr fontId="4"/>
  </si>
  <si>
    <t>平成04年02月18日　高速道路の領収書（2枚）</t>
    <rPh sb="0" eb="2">
      <t xml:space="preserve">ヘイセイ04ネン </t>
    </rPh>
    <rPh sb="5" eb="6">
      <t xml:space="preserve">02ガツ18ニチ </t>
    </rPh>
    <rPh sb="12" eb="16">
      <t>コウ</t>
    </rPh>
    <phoneticPr fontId="4"/>
  </si>
  <si>
    <t>平成04年02月20日　指導警告書（守口料金所）</t>
    <rPh sb="0" eb="2">
      <t xml:space="preserve">ヘイセイ04ネン </t>
    </rPh>
    <rPh sb="12" eb="17">
      <t xml:space="preserve">シドウケイコクショ </t>
    </rPh>
    <rPh sb="18" eb="20">
      <t xml:space="preserve">モリグチ </t>
    </rPh>
    <rPh sb="20" eb="23">
      <t xml:space="preserve">リョウキンショ </t>
    </rPh>
    <phoneticPr fontId="4"/>
  </si>
  <si>
    <t>平成04年02月19日　運行指示票　水島→徳島　松山→北陸（北陸ハイミール、上組）</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phoneticPr fontId="4"/>
  </si>
  <si>
    <t>平成04年02月19日　運行指示票　水島→徳島　松山→北陸（北陸ハイミール、上組）　裏面</t>
    <rPh sb="0" eb="2">
      <t xml:space="preserve">ヘイセイ04ネン </t>
    </rPh>
    <rPh sb="12" eb="17">
      <t>ウン</t>
    </rPh>
    <rPh sb="18" eb="20">
      <t xml:space="preserve">ミズシマ </t>
    </rPh>
    <rPh sb="21" eb="23">
      <t xml:space="preserve">トクシマ </t>
    </rPh>
    <rPh sb="24" eb="26">
      <t xml:space="preserve">マツヤマ </t>
    </rPh>
    <rPh sb="27" eb="29">
      <t>ホ</t>
    </rPh>
    <rPh sb="30" eb="32">
      <t>ハイ</t>
    </rPh>
    <rPh sb="38" eb="40">
      <t>カミグ</t>
    </rPh>
    <rPh sb="42" eb="44">
      <t xml:space="preserve">ウラメン </t>
    </rPh>
    <phoneticPr fontId="4"/>
  </si>
  <si>
    <t>平成04年02月19日〜02月23日　業務日報　金沢（水島）→小松島　松山→六日町・中条</t>
    <rPh sb="0" eb="2">
      <t xml:space="preserve">ヘイセイ04ネン </t>
    </rPh>
    <rPh sb="19" eb="23">
      <t>ギョウ</t>
    </rPh>
    <rPh sb="24" eb="26">
      <t>カナｚ</t>
    </rPh>
    <rPh sb="27" eb="29">
      <t xml:space="preserve">ミズシマ </t>
    </rPh>
    <rPh sb="31" eb="34">
      <t xml:space="preserve">コマツジマ </t>
    </rPh>
    <rPh sb="35" eb="37">
      <t xml:space="preserve">マツヤマ </t>
    </rPh>
    <rPh sb="38" eb="41">
      <t xml:space="preserve">ムイカマチ </t>
    </rPh>
    <rPh sb="42" eb="44">
      <t xml:space="preserve">ナカジョウ </t>
    </rPh>
    <phoneticPr fontId="4"/>
  </si>
  <si>
    <t>平成04年02月19日〜02月23日　高速道路・阪神高速・東予有料道路の領収書（5枚）</t>
    <rPh sb="0" eb="2">
      <t xml:space="preserve">ヘイセイ04ネン </t>
    </rPh>
    <rPh sb="5" eb="6">
      <t>02ガツ19ニチ</t>
    </rPh>
    <rPh sb="19" eb="23">
      <t xml:space="preserve">コウソクドウロ </t>
    </rPh>
    <rPh sb="24" eb="28">
      <t xml:space="preserve">ハンシンコウソク </t>
    </rPh>
    <rPh sb="29" eb="31">
      <t xml:space="preserve">ヒガシヨ </t>
    </rPh>
    <rPh sb="31" eb="35">
      <t xml:space="preserve">ユウリョウドウロ </t>
    </rPh>
    <rPh sb="36" eb="39">
      <t>リョウ</t>
    </rPh>
    <phoneticPr fontId="4"/>
  </si>
  <si>
    <t>平成04年02月20日〜02月23日　高速道路の領収書（6枚）</t>
    <rPh sb="0" eb="2">
      <t xml:space="preserve">ヘイセイ </t>
    </rPh>
    <rPh sb="5" eb="6">
      <t xml:space="preserve">02ガツ20ニチ </t>
    </rPh>
    <rPh sb="19" eb="23">
      <t>コウ</t>
    </rPh>
    <phoneticPr fontId="4"/>
  </si>
  <si>
    <t>平成04年02月20日〜02月21日　給油領収書（名神大津）、フェリー・有料道路の領収書</t>
    <rPh sb="0" eb="2">
      <t xml:space="preserve">ヘイセイ04ネン </t>
    </rPh>
    <rPh sb="9" eb="10">
      <t xml:space="preserve">0ニチ </t>
    </rPh>
    <rPh sb="12" eb="13">
      <t xml:space="preserve">02ガツ21ニチ </t>
    </rPh>
    <rPh sb="19" eb="24">
      <t>キュウ</t>
    </rPh>
    <rPh sb="25" eb="29">
      <t xml:space="preserve">メイシンオオツ </t>
    </rPh>
    <rPh sb="36" eb="40">
      <t>ユウリョウドウロノ</t>
    </rPh>
    <phoneticPr fontId="4"/>
  </si>
  <si>
    <t>平成04年02月28日　運行指示票　小松→大宮　古河→金沢</t>
    <rPh sb="0" eb="2">
      <t xml:space="preserve">ヘイセイ04ネン </t>
    </rPh>
    <rPh sb="12" eb="17">
      <t>ウン</t>
    </rPh>
    <rPh sb="18" eb="20">
      <t xml:space="preserve">コマツ </t>
    </rPh>
    <rPh sb="21" eb="23">
      <t xml:space="preserve">オオミヤ </t>
    </rPh>
    <rPh sb="24" eb="26">
      <t xml:space="preserve">コガ </t>
    </rPh>
    <rPh sb="27" eb="29">
      <t>カ</t>
    </rPh>
    <phoneticPr fontId="4"/>
  </si>
  <si>
    <t>平成04年02月28日→03月01日　業務日報　小松→埼玉県大利根　古河→高岡・金沢・福井</t>
    <rPh sb="0" eb="2">
      <t xml:space="preserve">ヘイセイ04ネン </t>
    </rPh>
    <rPh sb="5" eb="6">
      <t xml:space="preserve">02ガツ28ニチ </t>
    </rPh>
    <rPh sb="19" eb="23">
      <t>ギョウ</t>
    </rPh>
    <rPh sb="24" eb="26">
      <t xml:space="preserve">コマツ </t>
    </rPh>
    <rPh sb="27" eb="30">
      <t xml:space="preserve">サイタマケン </t>
    </rPh>
    <rPh sb="30" eb="33">
      <t>オオトネ</t>
    </rPh>
    <rPh sb="34" eb="36">
      <t xml:space="preserve">コガ </t>
    </rPh>
    <rPh sb="37" eb="39">
      <t>タ</t>
    </rPh>
    <rPh sb="40" eb="42">
      <t>カｎ</t>
    </rPh>
    <rPh sb="43" eb="45">
      <t xml:space="preserve">フクイ </t>
    </rPh>
    <phoneticPr fontId="4"/>
  </si>
  <si>
    <t>平成04年02月28日〜03月01日　高速道路の領収書（3枚）</t>
    <rPh sb="0" eb="2">
      <t xml:space="preserve">ヘイセイ04ネン </t>
    </rPh>
    <rPh sb="5" eb="6">
      <t xml:space="preserve">02ガツ28ニチ </t>
    </rPh>
    <rPh sb="19" eb="23">
      <t>コウ</t>
    </rPh>
    <phoneticPr fontId="4"/>
  </si>
  <si>
    <t>平成04年02月28日〜03月01日　高速道路の領収書（3枚、渋川伊香保・加須・福井北）</t>
    <rPh sb="0" eb="2">
      <t xml:space="preserve">ヘイセイ04ネン </t>
    </rPh>
    <rPh sb="5" eb="6">
      <t xml:space="preserve">02ガツ28ニチ </t>
    </rPh>
    <rPh sb="19" eb="23">
      <t>コウ</t>
    </rPh>
    <rPh sb="31" eb="36">
      <t>シブ</t>
    </rPh>
    <rPh sb="37" eb="39">
      <t xml:space="preserve">カゾ </t>
    </rPh>
    <phoneticPr fontId="4"/>
  </si>
  <si>
    <t>平成04年03月01日　給油領収書（R8-カナザワSS）</t>
    <rPh sb="0" eb="2">
      <t xml:space="preserve">ヘイセイ04ネン </t>
    </rPh>
    <rPh sb="12" eb="17">
      <t>キュウ</t>
    </rPh>
    <phoneticPr fontId="4"/>
  </si>
  <si>
    <t>平成04年02月24日〜02月26日　業務日報　加賀→宇都宮　栃木→七尾</t>
    <rPh sb="0" eb="2">
      <t xml:space="preserve">ヘイセイ04ネン </t>
    </rPh>
    <rPh sb="19" eb="23">
      <t>ギョウム</t>
    </rPh>
    <rPh sb="24" eb="26">
      <t xml:space="preserve">カガ </t>
    </rPh>
    <rPh sb="27" eb="30">
      <t xml:space="preserve">ウツノミヤ </t>
    </rPh>
    <rPh sb="31" eb="33">
      <t xml:space="preserve">トチギ </t>
    </rPh>
    <rPh sb="34" eb="36">
      <t xml:space="preserve">ナナオ </t>
    </rPh>
    <phoneticPr fontId="4"/>
  </si>
  <si>
    <t>平成04年02月24日〜02月26日　高速道路・能登有料の領収書（5枚）、給油領収書（50号線足利）</t>
    <rPh sb="0" eb="2">
      <t xml:space="preserve">ヘイセイ04ネン </t>
    </rPh>
    <rPh sb="19" eb="23">
      <t xml:space="preserve">コウソクドウロ </t>
    </rPh>
    <rPh sb="24" eb="28">
      <t>ノト</t>
    </rPh>
    <rPh sb="37" eb="42">
      <t>キュウ</t>
    </rPh>
    <phoneticPr fontId="4"/>
  </si>
  <si>
    <t>平成04年02月12日　給油領収書（16ゴウセン　ノダSS）</t>
    <rPh sb="0" eb="1">
      <t xml:space="preserve">ヘイセイ04ネン </t>
    </rPh>
    <rPh sb="5" eb="6">
      <t xml:space="preserve">02ガツ </t>
    </rPh>
    <rPh sb="8" eb="9">
      <t xml:space="preserve">12ニチ </t>
    </rPh>
    <rPh sb="12" eb="17">
      <t>キュウ</t>
    </rPh>
    <phoneticPr fontId="4"/>
  </si>
  <si>
    <r>
      <rPr>
        <b/>
        <sz val="11"/>
        <color theme="8" tint="-0.249977111117893"/>
        <rFont val="游ゴシック"/>
        <family val="3"/>
        <charset val="128"/>
      </rPr>
      <t>業務日報　平成3年10月15日〜19日</t>
    </r>
    <r>
      <rPr>
        <sz val="9"/>
        <color theme="1"/>
        <rFont val="游ゴシック"/>
        <family val="2"/>
        <charset val="128"/>
        <scheme val="minor"/>
      </rPr>
      <t xml:space="preserve">
石川丸果　バナナ　1000　神戸→高崎
石川丸果（訂正線）　馬レイ　1076ｃ／ｓ　金沢　大阪（全農大阪）
山三青果　青果　10ｔ車　古河　富山・高岡・金沢　福井中継</t>
    </r>
    <rPh sb="0" eb="4">
      <t>ギョ</t>
    </rPh>
    <rPh sb="5" eb="7">
      <t xml:space="preserve">ヘイセイ3ネン </t>
    </rPh>
    <rPh sb="20" eb="24">
      <t xml:space="preserve">イシカワマルカ </t>
    </rPh>
    <rPh sb="34" eb="36">
      <t xml:space="preserve">コウベ </t>
    </rPh>
    <rPh sb="37" eb="39">
      <t>タカ</t>
    </rPh>
    <rPh sb="40" eb="44">
      <t xml:space="preserve">マルカ </t>
    </rPh>
    <rPh sb="45" eb="48">
      <t xml:space="preserve">テイセイセン </t>
    </rPh>
    <rPh sb="50" eb="51">
      <t>バレイ</t>
    </rPh>
    <rPh sb="62" eb="64">
      <t xml:space="preserve">カナザワ </t>
    </rPh>
    <rPh sb="65" eb="67">
      <t xml:space="preserve">オオサカ </t>
    </rPh>
    <rPh sb="68" eb="70">
      <t>ゼンノウ</t>
    </rPh>
    <rPh sb="70" eb="72">
      <t xml:space="preserve">オオサカ </t>
    </rPh>
    <rPh sb="74" eb="78">
      <t xml:space="preserve">ヤマサンセイカ </t>
    </rPh>
    <rPh sb="79" eb="81">
      <t xml:space="preserve">セイカ </t>
    </rPh>
    <rPh sb="85" eb="86">
      <t xml:space="preserve">クルマ </t>
    </rPh>
    <rPh sb="87" eb="89">
      <t xml:space="preserve">コガ </t>
    </rPh>
    <rPh sb="90" eb="92">
      <t xml:space="preserve">トヤマ </t>
    </rPh>
    <rPh sb="93" eb="95">
      <t xml:space="preserve">タカオカ </t>
    </rPh>
    <rPh sb="96" eb="98">
      <t xml:space="preserve">カナザワ </t>
    </rPh>
    <rPh sb="99" eb="103">
      <t xml:space="preserve">フクイチュウケイ </t>
    </rPh>
    <phoneticPr fontId="2"/>
  </si>
  <si>
    <t>京都南インター（550円）
敦賀インター（4550円）</t>
    <rPh sb="0" eb="3">
      <t>キョウト</t>
    </rPh>
    <rPh sb="13" eb="15">
      <t>ツル</t>
    </rPh>
    <phoneticPr fontId="2"/>
  </si>
  <si>
    <t>高崎インター（20500円）
阪神高速・魚崎（600円）
摩耶大橋（200円）
阪神高速・芦集（600円）
西宮インター（1250円）</t>
    <rPh sb="0" eb="2">
      <t>タカサキ</t>
    </rPh>
    <rPh sb="14" eb="33">
      <t>ニシノニシノ</t>
    </rPh>
    <rPh sb="39" eb="43">
      <t xml:space="preserve">ハンシンコウソク </t>
    </rPh>
    <rPh sb="44" eb="45">
      <t xml:space="preserve">アシキタ </t>
    </rPh>
    <rPh sb="45" eb="46">
      <t xml:space="preserve">シュウゴウ </t>
    </rPh>
    <phoneticPr fontId="2"/>
  </si>
  <si>
    <t>金沢東インター（1150円）
小杉インター（600円）
富山インター10650円）</t>
    <rPh sb="0" eb="3">
      <t>カナザワヒガ</t>
    </rPh>
    <rPh sb="15" eb="17">
      <t>コスギ</t>
    </rPh>
    <rPh sb="28" eb="30">
      <t xml:space="preserve">トヤマインター </t>
    </rPh>
    <phoneticPr fontId="2"/>
  </si>
  <si>
    <r>
      <rPr>
        <b/>
        <sz val="9"/>
        <color theme="5" tint="-0.249977111117893"/>
        <rFont val="游ゴシック"/>
        <family val="3"/>
        <charset val="128"/>
      </rPr>
      <t xml:space="preserve">給油
</t>
    </r>
    <r>
      <rPr>
        <sz val="9"/>
        <color theme="1"/>
        <rFont val="游ゴシック"/>
        <family val="2"/>
        <charset val="128"/>
        <scheme val="minor"/>
      </rPr>
      <t>4号線間々田給油所
06：15
453リッター</t>
    </r>
    <rPh sb="0" eb="3">
      <t xml:space="preserve">キュウユ </t>
    </rPh>
    <rPh sb="6" eb="7">
      <t xml:space="preserve">ママダ </t>
    </rPh>
    <rPh sb="9" eb="12">
      <t xml:space="preserve">キュウユジョ </t>
    </rPh>
    <phoneticPr fontId="2"/>
  </si>
  <si>
    <r>
      <rPr>
        <b/>
        <sz val="11"/>
        <color theme="8" tint="-0.249977111117893"/>
        <rFont val="游ゴシック"/>
        <family val="3"/>
        <charset val="128"/>
      </rPr>
      <t>業務日報　平成3年11月15日</t>
    </r>
    <r>
      <rPr>
        <sz val="9"/>
        <color theme="1"/>
        <rFont val="游ゴシック"/>
        <family val="2"/>
        <charset val="128"/>
        <scheme val="minor"/>
      </rPr>
      <t xml:space="preserve">
石川丸果（訂正線・柿良）　馬レイ　1250ｃ／ｓ　金沢→大阪（大果）
北陸名鉄　バナナ　500　500　神戸→高岡・富山</t>
    </r>
    <rPh sb="0" eb="4">
      <t>ギョ</t>
    </rPh>
    <rPh sb="5" eb="7">
      <t xml:space="preserve">ヘイセイ3ネン </t>
    </rPh>
    <rPh sb="16" eb="20">
      <t xml:space="preserve">マルカ </t>
    </rPh>
    <rPh sb="21" eb="24">
      <t xml:space="preserve">テイセイセン </t>
    </rPh>
    <rPh sb="25" eb="27">
      <t xml:space="preserve">カキヨシ </t>
    </rPh>
    <rPh sb="29" eb="30">
      <t>バレイ</t>
    </rPh>
    <rPh sb="41" eb="43">
      <t xml:space="preserve">カナザワ </t>
    </rPh>
    <rPh sb="44" eb="46">
      <t xml:space="preserve">オオサカ </t>
    </rPh>
    <rPh sb="47" eb="49">
      <t xml:space="preserve">ダイカ </t>
    </rPh>
    <rPh sb="51" eb="53">
      <t xml:space="preserve">ホクリク </t>
    </rPh>
    <rPh sb="53" eb="55">
      <t xml:space="preserve">メイテツ </t>
    </rPh>
    <rPh sb="68" eb="70">
      <t xml:space="preserve">コウベ </t>
    </rPh>
    <rPh sb="71" eb="73">
      <t xml:space="preserve">タカオカ </t>
    </rPh>
    <rPh sb="74" eb="76">
      <t xml:space="preserve">トヤマ </t>
    </rPh>
    <phoneticPr fontId="2"/>
  </si>
  <si>
    <t>阪神高速・芦集（600円）
阪神高速・中之島西
豊中合併（現金1000円）
豊中合併（9250円）</t>
    <rPh sb="0" eb="4">
      <t xml:space="preserve">ハンシンコウソク </t>
    </rPh>
    <rPh sb="5" eb="6">
      <t xml:space="preserve">アシヤ </t>
    </rPh>
    <rPh sb="6" eb="7">
      <t xml:space="preserve">アツマル </t>
    </rPh>
    <rPh sb="13" eb="25">
      <t>トヨ</t>
    </rPh>
    <rPh sb="34" eb="38">
      <t>トヨナカガ</t>
    </rPh>
    <phoneticPr fontId="2"/>
  </si>
  <si>
    <t>金沢西インター（9600円）
阪神高速・柳原東（1000円）</t>
    <rPh sb="0" eb="1">
      <t>コ</t>
    </rPh>
    <rPh sb="11" eb="13">
      <t>トヤマイｎ</t>
    </rPh>
    <rPh sb="23" eb="26">
      <t xml:space="preserve">カナハンシンコウソク ヤナギハラヒガシ </t>
    </rPh>
    <phoneticPr fontId="2"/>
  </si>
  <si>
    <t>小杉インター（600円）
富山インター（600円）</t>
    <rPh sb="0" eb="2">
      <t xml:space="preserve">タカサキニシノニシノハンシンコウソク アシキタ シュウゴウ </t>
    </rPh>
    <phoneticPr fontId="2"/>
  </si>
  <si>
    <r>
      <rPr>
        <sz val="11"/>
        <color rgb="FF292929"/>
        <rFont val="Cambria"/>
        <family val="1"/>
      </rPr>
      <t>12</t>
    </r>
    <r>
      <rPr>
        <sz val="11"/>
        <color rgb="FF292929"/>
        <rFont val="Menlo"/>
        <family val="2"/>
      </rPr>
      <t>月2</t>
    </r>
    <r>
      <rPr>
        <sz val="11"/>
        <color rgb="FF292929"/>
        <rFont val="Cambria"/>
        <family val="1"/>
      </rPr>
      <t>1</t>
    </r>
    <r>
      <rPr>
        <sz val="11"/>
        <color rgb="FF292929"/>
        <rFont val="Menlo"/>
        <family val="2"/>
      </rPr>
      <t>日に積みおきの七尾から丸一・材木を東京への運行</t>
    </r>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</si>
</sst>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gee&quot;/&quot;mm&quot;/&quot;dd&quot;&quot;\(aaa\);@" x16r2:formatCode16="[$-ja-JP-x-gannen]ggee&quot;/&quot;mm&quot;/&quot;dd&quot;&quot;\(aaa\);@"/>
    <numFmt numFmtId="177" formatCode="[$]ggee&quot;年&quot;mm&quot;月&quot;dd&quot;日&quot;\(aaa\)\ hh:mm:ss;@" x16r2:formatCode16="[$-ja-JP-x-gannen]ggee&quot;年&quot;mm&quot;月&quot;dd&quot;日&quot;\(aaa\)\ hh:mm:ss;@"/>
    <numFmt numFmtId="178" formatCode="[$]ggee&quot;年&quot;mm&quot;月&quot;dd&quot;日&quot;\(aaa\)\ hh:mm;@" x16r2:formatCode16="[$-ja-JP-x-gannen]ggee&quot;年&quot;mm&quot;月&quot;dd&quot;日&quot;\(aaa\)\ hh:mm;@"/>
    <numFmt numFmtId="179" formatCode="[$]ggee&quot;年&quot;mm&quot;月&quot;dd&quot;日&quot;\(aaa\)\ hh:mm;@"/>
    <numFmt numFmtId="180" formatCode="[$]ggee&quot;/&quot;mm&quot;/&quot;dd&quot;&quot;\(aaa\);@"/>
  </numFmts>
  <fonts count="46">
    <font>
      <sz val="9"/>
      <color theme="1"/>
      <name val="游ゴシック"/>
      <family val="2"/>
      <charset val="128"/>
      <scheme val="minor"/>
    </font>
    <font>
      <sz val="12"/>
      <color theme="1"/>
      <name val="游ゴシック"/>
      <family val="2"/>
      <charset val="128"/>
      <scheme val="minor"/>
    </font>
    <font>
      <sz val="6"/>
      <name val="游ゴシック"/>
      <family val="2"/>
      <charset val="128"/>
      <scheme val="minor"/>
    </font>
    <font>
      <b/>
      <sz val="11"/>
      <color theme="8"/>
      <name val="Calibri"/>
      <family val="2"/>
      <charset val="1"/>
    </font>
    <font>
      <sz val="6"/>
      <name val="Yu Gothic"/>
      <family val="3"/>
      <charset val="128"/>
    </font>
    <font>
      <b/>
      <sz val="11"/>
      <color theme="8"/>
      <name val="Calibri"/>
      <family val="2"/>
    </font>
    <font>
      <sz val="11"/>
      <color rgb="FFC00000"/>
      <name val="Calibri"/>
      <family val="2"/>
      <charset val="1"/>
    </font>
    <font>
      <sz val="11"/>
      <color rgb="FF000000"/>
      <name val="Calibri"/>
      <family val="2"/>
    </font>
    <font>
      <sz val="11"/>
      <color theme="5" tint="0.39997558519241921"/>
      <name val="Calibri"/>
      <family val="2"/>
      <charset val="1"/>
    </font>
    <font>
      <sz val="11"/>
      <color theme="5" tint="0.39997558519241921"/>
      <name val="Calibri"/>
      <family val="2"/>
    </font>
    <font>
      <sz val="11"/>
      <color theme="7" tint="0.39997558519241921"/>
      <name val="Calibri"/>
      <family val="2"/>
    </font>
    <font>
      <sz val="11"/>
      <color theme="5" tint="0.59999389629810485"/>
      <name val="Calibri"/>
      <family val="2"/>
    </font>
    <font>
      <sz val="11"/>
      <color theme="5" tint="-0.249977111117893"/>
      <name val="Calibri"/>
      <family val="2"/>
    </font>
    <font>
      <sz val="11"/>
      <color theme="5" tint="-0.249977111117893"/>
      <name val="Calibri"/>
      <family val="2"/>
      <charset val="1"/>
    </font>
    <font>
      <sz val="11"/>
      <color theme="1"/>
      <name val="Calibri"/>
      <family val="2"/>
    </font>
    <font>
      <sz val="11"/>
      <color rgb="FFC00000"/>
      <name val="Calibri"/>
      <family val="2"/>
    </font>
    <font>
      <sz val="9"/>
      <color theme="1"/>
      <name val="游ゴシック"/>
      <family val="3"/>
      <charset val="128"/>
      <scheme val="minor"/>
    </font>
    <font>
      <sz val="11"/>
      <color theme="9" tint="-0.249977111117893"/>
      <name val="Calibri"/>
      <family val="2"/>
    </font>
    <font>
      <sz val="9"/>
      <color theme="9" tint="-0.249977111117893"/>
      <name val="游ゴシック"/>
      <family val="2"/>
      <charset val="128"/>
      <scheme val="minor"/>
    </font>
    <font>
      <sz val="9"/>
      <color rgb="FFC00000"/>
      <name val="游ゴシック"/>
      <family val="3"/>
      <charset val="128"/>
    </font>
    <font>
      <sz val="11"/>
      <color rgb="FF292929"/>
      <name val="Menlo"/>
      <family val="2"/>
    </font>
    <font>
      <sz val="9"/>
      <color rgb="FFC00000"/>
      <name val="游ゴシック"/>
      <family val="2"/>
      <charset val="128"/>
      <scheme val="minor"/>
    </font>
    <font>
      <b/>
      <sz val="9"/>
      <color rgb="FFC00000"/>
      <name val="游ゴシック"/>
      <family val="3"/>
      <charset val="128"/>
      <scheme val="minor"/>
    </font>
    <font>
      <sz val="11"/>
      <color rgb="FF292929"/>
      <name val="Yu Gothic"/>
      <family val="3"/>
      <charset val="128"/>
    </font>
    <font>
      <sz val="11"/>
      <color rgb="FF292929"/>
      <name val="Cambria"/>
      <family val="1"/>
    </font>
    <font>
      <sz val="12"/>
      <color rgb="FF3B2322"/>
      <name val="Courier"/>
    </font>
    <font>
      <u/>
      <sz val="9"/>
      <color theme="10"/>
      <name val="游ゴシック"/>
      <family val="2"/>
      <charset val="128"/>
      <scheme val="minor"/>
    </font>
    <font>
      <b/>
      <sz val="11"/>
      <color rgb="FFC00000"/>
      <name val="游ゴシック"/>
      <family val="3"/>
      <charset val="128"/>
      <scheme val="minor"/>
    </font>
    <font>
      <sz val="11"/>
      <color rgb="FF292929"/>
      <name val="游ゴシック"/>
      <family val="2"/>
      <charset val="128"/>
    </font>
    <font>
      <sz val="12"/>
      <color rgb="FF149802"/>
      <name val="Courier"/>
    </font>
    <font>
      <sz val="12"/>
      <color rgb="FFB000B2"/>
      <name val="Courier"/>
    </font>
    <font>
      <sz val="12"/>
      <color rgb="FF848604"/>
      <name val="Courier"/>
    </font>
    <font>
      <sz val="12"/>
      <color rgb="FFC00000"/>
      <name val="Courier"/>
    </font>
    <font>
      <sz val="12"/>
      <color rgb="FF3B2322"/>
      <name val="游ゴシック"/>
      <family val="2"/>
      <charset val="128"/>
    </font>
    <font>
      <sz val="11"/>
      <color rgb="FF292929"/>
      <name val="Menlo"/>
      <family val="1"/>
    </font>
    <font>
      <sz val="12"/>
      <color theme="1"/>
      <name val="游ゴシック"/>
      <family val="3"/>
      <charset val="128"/>
      <scheme val="minor"/>
    </font>
    <font>
      <sz val="12"/>
      <color rgb="FF000000"/>
      <name val="游ゴシック"/>
      <family val="3"/>
      <charset val="128"/>
      <scheme val="minor"/>
    </font>
    <font>
      <sz val="9"/>
      <color rgb="FF000000"/>
      <name val="游ゴシック"/>
      <family val="3"/>
      <charset val="128"/>
      <scheme val="minor"/>
    </font>
    <font>
      <sz val="6"/>
      <color theme="1"/>
      <name val="游ゴシック"/>
      <family val="2"/>
      <charset val="128"/>
      <scheme val="minor"/>
    </font>
    <font>
      <sz val="7"/>
      <color rgb="FFC00000"/>
      <name val="Calibri"/>
      <family val="2"/>
    </font>
    <font>
      <sz val="7"/>
      <color rgb="FF000000"/>
      <name val="游ゴシック"/>
      <family val="3"/>
      <charset val="128"/>
      <scheme val="minor"/>
    </font>
    <font>
      <sz val="7"/>
      <color rgb="FF000000"/>
      <name val="Calibri"/>
      <family val="2"/>
    </font>
    <font>
      <sz val="7"/>
      <color rgb="FFC00000"/>
      <name val="Calibri"/>
      <family val="2"/>
      <charset val="1"/>
    </font>
    <font>
      <sz val="7"/>
      <color theme="1"/>
      <name val="游ゴシック"/>
      <family val="2"/>
      <charset val="128"/>
      <scheme val="minor"/>
    </font>
    <font>
      <b/>
      <sz val="11"/>
      <color theme="8" tint="-0.249977111117893"/>
      <name val="游ゴシック"/>
      <family val="3"/>
      <charset val="128"/>
    </font>
    <font>
      <b/>
      <sz val="9"/>
      <color theme="5" tint="-0.249977111117893"/>
      <name val="游ゴシック"/>
      <family val="3"/>
      <charset val="128"/>
    </font>
  </fonts>
  <fills count="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EDEFEC"/>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rgb="FFD9D9D9"/>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s>
  <cellStyleXfs count="2">
    <xf numFmtId="0" fontId="0" fillId="0" borderId="0">
      <alignment vertical="center"/>
    </xf>
    <xf numFmtId="0" fontId="26" fillId="0" borderId="0" applyNumberFormat="0" applyFill="0" applyBorder="0" applyAlignment="0" applyProtection="0">
      <alignment vertical="center"/>
    </xf>
  </cellStyleXfs>
  <cellXfs count="83">
    <xf numFmtId="0" fontId="0" fillId="0" borderId="0" xfId="0">
      <alignment vertical="center"/>
    </xf>
    <xf numFmtId="0" fontId="0" fillId="0" borderId="1" xfId="0" applyBorder="1" applyAlignment="1">
      <alignment horizontal="center"/>
    </xf>
    <xf numFmtId="0" fontId="3" fillId="2" borderId="1" xfId="0" applyFont="1" applyFill="1" applyBorder="1" applyAlignment="1"/>
    <xf numFmtId="0" fontId="5" fillId="2" borderId="1" xfId="0" applyFont="1" applyFill="1" applyBorder="1" applyAlignment="1">
      <alignment horizontal="center"/>
    </xf>
    <xf numFmtId="0" fontId="0" fillId="0" borderId="1" xfId="0" applyBorder="1" applyAlignment="1"/>
    <xf numFmtId="0" fontId="7" fillId="0" borderId="1" xfId="0" applyFont="1" applyBorder="1" applyAlignment="1"/>
    <xf numFmtId="0" fontId="8" fillId="0" borderId="1" xfId="0" applyFont="1" applyBorder="1" applyAlignment="1"/>
    <xf numFmtId="0" fontId="9" fillId="0" borderId="1" xfId="0" applyFont="1" applyBorder="1" applyAlignment="1"/>
    <xf numFmtId="0" fontId="12" fillId="0" borderId="1" xfId="0" applyFont="1" applyBorder="1" applyAlignment="1"/>
    <xf numFmtId="0" fontId="13" fillId="0" borderId="1" xfId="0" applyFont="1" applyBorder="1" applyAlignment="1"/>
    <xf numFmtId="176" fontId="6" fillId="2" borderId="1" xfId="0" applyNumberFormat="1" applyFont="1" applyFill="1" applyBorder="1" applyAlignment="1"/>
    <xf numFmtId="0" fontId="0" fillId="3" borderId="1" xfId="0" applyFill="1" applyBorder="1" applyAlignment="1"/>
    <xf numFmtId="0" fontId="0" fillId="0" borderId="1" xfId="0" applyBorder="1" applyAlignment="1">
      <alignment horizontal="center" vertical="center"/>
    </xf>
    <xf numFmtId="0" fontId="0" fillId="4" borderId="1" xfId="0" applyFill="1" applyBorder="1" applyAlignment="1">
      <alignment horizontal="center" vertical="center"/>
    </xf>
    <xf numFmtId="0" fontId="18" fillId="4" borderId="1" xfId="0" applyFont="1" applyFill="1" applyBorder="1" applyAlignment="1">
      <alignment horizontal="center" vertical="center" wrapText="1"/>
    </xf>
    <xf numFmtId="0" fontId="18" fillId="0" borderId="1" xfId="0" applyFont="1" applyBorder="1" applyAlignment="1">
      <alignment horizontal="center" vertical="center" wrapText="1"/>
    </xf>
    <xf numFmtId="0" fontId="0" fillId="5" borderId="1" xfId="0" applyFill="1" applyBorder="1" applyAlignment="1">
      <alignment vertical="center" wrapText="1"/>
    </xf>
    <xf numFmtId="0" fontId="18" fillId="5" borderId="2" xfId="0" applyFont="1" applyFill="1" applyBorder="1" applyAlignment="1">
      <alignment vertical="center" wrapText="1"/>
    </xf>
    <xf numFmtId="0" fontId="20" fillId="0" borderId="0" xfId="0" applyFont="1">
      <alignment vertical="center"/>
    </xf>
    <xf numFmtId="0" fontId="21" fillId="6" borderId="0" xfId="0" applyFont="1" applyFill="1">
      <alignment vertical="center"/>
    </xf>
    <xf numFmtId="0" fontId="0" fillId="6" borderId="0" xfId="0" applyFill="1">
      <alignment vertical="center"/>
    </xf>
    <xf numFmtId="0" fontId="22" fillId="6" borderId="0" xfId="0" applyFont="1" applyFill="1" applyAlignment="1">
      <alignment horizontal="center" vertical="center"/>
    </xf>
    <xf numFmtId="22" fontId="0" fillId="0" borderId="0" xfId="0" applyNumberFormat="1">
      <alignment vertical="center"/>
    </xf>
    <xf numFmtId="177" fontId="0" fillId="0" borderId="0" xfId="0" applyNumberFormat="1">
      <alignment vertical="center"/>
    </xf>
    <xf numFmtId="0" fontId="23" fillId="0" borderId="0" xfId="0" applyFont="1">
      <alignment vertical="center"/>
    </xf>
    <xf numFmtId="22" fontId="25" fillId="0" borderId="0" xfId="0" applyNumberFormat="1" applyFont="1">
      <alignment vertical="center"/>
    </xf>
    <xf numFmtId="0" fontId="26" fillId="0" borderId="0" xfId="1">
      <alignment vertical="center"/>
    </xf>
    <xf numFmtId="0" fontId="24" fillId="0" borderId="0" xfId="0" applyFont="1">
      <alignment vertical="center"/>
    </xf>
    <xf numFmtId="0" fontId="27" fillId="6" borderId="0" xfId="0" applyFont="1" applyFill="1" applyAlignment="1">
      <alignment horizontal="center" vertical="center"/>
    </xf>
    <xf numFmtId="0" fontId="25" fillId="0" borderId="0" xfId="0" applyFont="1">
      <alignment vertical="center"/>
    </xf>
    <xf numFmtId="0" fontId="30" fillId="0" borderId="0" xfId="0" applyFont="1" applyAlignment="1">
      <alignment vertical="center" wrapText="1"/>
    </xf>
    <xf numFmtId="0" fontId="25" fillId="0" borderId="0" xfId="0" applyFont="1" applyAlignment="1">
      <alignment vertical="center" wrapText="1"/>
    </xf>
    <xf numFmtId="0" fontId="0" fillId="0" borderId="0" xfId="0" applyAlignment="1">
      <alignment vertical="center" wrapText="1"/>
    </xf>
    <xf numFmtId="0" fontId="32" fillId="7" borderId="0" xfId="0" applyFont="1" applyFill="1" applyAlignment="1">
      <alignment vertical="center" wrapText="1"/>
    </xf>
    <xf numFmtId="0" fontId="0" fillId="0" borderId="0" xfId="0" applyAlignment="1">
      <alignment horizontal="left" vertical="center" indent="1"/>
    </xf>
    <xf numFmtId="0" fontId="0" fillId="0" borderId="0" xfId="0" applyAlignment="1">
      <alignment horizontal="left" vertical="center" wrapText="1" indent="1"/>
    </xf>
    <xf numFmtId="0" fontId="34" fillId="0" borderId="0" xfId="0" applyFont="1">
      <alignment vertical="center"/>
    </xf>
    <xf numFmtId="0" fontId="1" fillId="0" borderId="0" xfId="0" applyFont="1">
      <alignment vertical="center"/>
    </xf>
    <xf numFmtId="0" fontId="35" fillId="0" borderId="0" xfId="0" applyFont="1">
      <alignment vertical="center"/>
    </xf>
    <xf numFmtId="178" fontId="1" fillId="0" borderId="0" xfId="0" applyNumberFormat="1" applyFont="1" applyAlignment="1">
      <alignment horizontal="left" vertical="center"/>
    </xf>
    <xf numFmtId="179" fontId="36" fillId="0" borderId="0" xfId="0" applyNumberFormat="1" applyFont="1" applyAlignment="1">
      <alignment horizontal="lef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180" fontId="39" fillId="8" borderId="1" xfId="0" applyNumberFormat="1" applyFont="1" applyFill="1" applyBorder="1" applyAlignment="1"/>
    <xf numFmtId="0" fontId="40" fillId="0" borderId="5" xfId="0" applyFont="1" applyBorder="1" applyAlignment="1"/>
    <xf numFmtId="180" fontId="39" fillId="8" borderId="3" xfId="0" applyNumberFormat="1" applyFont="1" applyFill="1" applyBorder="1" applyAlignment="1"/>
    <xf numFmtId="0" fontId="40" fillId="0" borderId="6" xfId="0" applyFont="1" applyBorder="1" applyAlignment="1"/>
    <xf numFmtId="0" fontId="41" fillId="0" borderId="6" xfId="0" applyFont="1" applyBorder="1" applyAlignment="1"/>
    <xf numFmtId="176" fontId="42" fillId="2" borderId="1" xfId="0" applyNumberFormat="1" applyFont="1" applyFill="1" applyBorder="1" applyAlignment="1"/>
    <xf numFmtId="0" fontId="43" fillId="0" borderId="1" xfId="0" applyFont="1" applyBorder="1" applyAlignment="1"/>
    <xf numFmtId="0" fontId="41" fillId="0" borderId="1" xfId="0" applyFont="1" applyBorder="1" applyAlignment="1"/>
    <xf numFmtId="49" fontId="0" fillId="0" borderId="0" xfId="0" applyNumberFormat="1" applyAlignment="1">
      <alignment vertical="center" textRotation="255" wrapText="1"/>
    </xf>
    <xf numFmtId="49" fontId="0" fillId="0" borderId="1" xfId="0" applyNumberFormat="1" applyBorder="1" applyAlignment="1">
      <alignment vertical="center" textRotation="255" wrapText="1"/>
    </xf>
    <xf numFmtId="49" fontId="16" fillId="0" borderId="1" xfId="0" applyNumberFormat="1" applyFont="1" applyBorder="1" applyAlignment="1">
      <alignment vertical="center" textRotation="255" wrapText="1"/>
    </xf>
    <xf numFmtId="0" fontId="7" fillId="0" borderId="1" xfId="0" applyFont="1" applyBorder="1" applyAlignment="1">
      <alignment horizontal="center" wrapText="1"/>
    </xf>
    <xf numFmtId="0" fontId="7" fillId="0" borderId="1" xfId="0" applyFont="1" applyBorder="1" applyAlignment="1">
      <alignment horizontal="center"/>
    </xf>
    <xf numFmtId="0" fontId="0" fillId="0" borderId="1" xfId="0" applyBorder="1" applyAlignment="1">
      <alignment horizontal="center" wrapText="1"/>
    </xf>
    <xf numFmtId="0" fontId="0" fillId="0" borderId="1" xfId="0" applyBorder="1" applyAlignment="1">
      <alignment horizontal="center"/>
    </xf>
    <xf numFmtId="0" fontId="15" fillId="0" borderId="1" xfId="0" applyFont="1" applyBorder="1" applyAlignment="1">
      <alignment horizontal="center" wrapText="1"/>
    </xf>
    <xf numFmtId="0" fontId="12" fillId="0" borderId="1" xfId="0" applyFont="1" applyBorder="1" applyAlignment="1">
      <alignment horizontal="center" wrapText="1"/>
    </xf>
    <xf numFmtId="0" fontId="5" fillId="2" borderId="1" xfId="0" applyFont="1" applyFill="1" applyBorder="1" applyAlignment="1">
      <alignment horizontal="center"/>
    </xf>
    <xf numFmtId="0" fontId="0" fillId="0" borderId="7" xfId="0" applyBorder="1" applyAlignment="1">
      <alignment horizontal="center" vertical="center"/>
    </xf>
    <xf numFmtId="0" fontId="0" fillId="4" borderId="2" xfId="0" applyFill="1" applyBorder="1" applyAlignment="1">
      <alignment horizontal="center" vertical="center" wrapText="1"/>
    </xf>
    <xf numFmtId="0" fontId="0" fillId="4" borderId="4" xfId="0" applyFill="1" applyBorder="1" applyAlignment="1">
      <alignment horizontal="center" vertical="center"/>
    </xf>
    <xf numFmtId="0" fontId="0" fillId="4" borderId="3" xfId="0" applyFill="1" applyBorder="1" applyAlignment="1">
      <alignment horizontal="center" vertical="center"/>
    </xf>
    <xf numFmtId="0" fontId="18" fillId="4" borderId="1" xfId="0" applyFont="1" applyFill="1" applyBorder="1" applyAlignment="1">
      <alignment horizontal="center" vertical="center" wrapText="1"/>
    </xf>
    <xf numFmtId="0" fontId="17" fillId="4" borderId="2" xfId="0" applyFont="1" applyFill="1" applyBorder="1" applyAlignment="1">
      <alignment horizontal="center" vertical="center" wrapText="1"/>
    </xf>
    <xf numFmtId="0" fontId="17" fillId="4" borderId="4"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8" fillId="4" borderId="2" xfId="0" applyFont="1" applyFill="1" applyBorder="1" applyAlignment="1">
      <alignment horizontal="center" vertical="center" wrapText="1"/>
    </xf>
    <xf numFmtId="0" fontId="18" fillId="4" borderId="3" xfId="0" applyFont="1" applyFill="1" applyBorder="1" applyAlignment="1">
      <alignment horizontal="center" vertical="center" wrapText="1"/>
    </xf>
    <xf numFmtId="0" fontId="18" fillId="4" borderId="4"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 borderId="2" xfId="0" applyFill="1" applyBorder="1" applyAlignment="1">
      <alignment horizontal="center" vertical="center"/>
    </xf>
    <xf numFmtId="0" fontId="15" fillId="4" borderId="1" xfId="0" applyFont="1" applyFill="1" applyBorder="1" applyAlignment="1">
      <alignment horizontal="center" vertical="center" wrapText="1"/>
    </xf>
    <xf numFmtId="0" fontId="7" fillId="4" borderId="1" xfId="0" applyFont="1" applyFill="1" applyBorder="1" applyAlignment="1">
      <alignment horizontal="center" vertical="center" wrapText="1"/>
    </xf>
    <xf numFmtId="0" fontId="7" fillId="4" borderId="1" xfId="0" applyFont="1" applyFill="1" applyBorder="1" applyAlignment="1">
      <alignment horizontal="center" vertical="center"/>
    </xf>
    <xf numFmtId="0" fontId="12" fillId="4" borderId="1" xfId="0" applyFont="1" applyFill="1" applyBorder="1" applyAlignment="1">
      <alignment horizontal="center" vertical="center" wrapText="1"/>
    </xf>
    <xf numFmtId="0" fontId="16" fillId="0" borderId="1" xfId="0" applyFont="1" applyBorder="1" applyAlignment="1">
      <alignment horizontal="center" vertical="center" wrapText="1"/>
    </xf>
    <xf numFmtId="0" fontId="0" fillId="0" borderId="1" xfId="0" applyBorder="1" applyAlignment="1">
      <alignment horizontal="center" vertical="center"/>
    </xf>
  </cellXfs>
  <cellStyles count="2">
    <cellStyle name="ハイパーリンク" xfId="1" builtinId="8"/>
    <cellStyle name="標準" xfId="0" builtinId="0" customBuiltin="1"/>
  </cellStyles>
  <dxfs count="0"/>
  <tableStyles count="0" defaultTableStyle="TableStyleMedium2" defaultPivotStyle="PivotStyleLight16"/>
  <colors>
    <mruColors>
      <color rgb="FFEDEFEC"/>
      <color rgb="FFF7F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openxmlformats.org/officeDocument/2006/relationships/image" Target="../media/image26.jpeg"/><Relationship Id="rId3" Type="http://schemas.openxmlformats.org/officeDocument/2006/relationships/image" Target="../media/image3.jpeg"/><Relationship Id="rId21" Type="http://schemas.openxmlformats.org/officeDocument/2006/relationships/image" Target="../media/image21.jpeg"/><Relationship Id="rId34" Type="http://schemas.openxmlformats.org/officeDocument/2006/relationships/image" Target="../media/image34.jpeg"/><Relationship Id="rId7" Type="http://schemas.openxmlformats.org/officeDocument/2006/relationships/image" Target="../media/image7.jp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2" Type="http://schemas.openxmlformats.org/officeDocument/2006/relationships/image" Target="../media/image2.jpg"/><Relationship Id="rId16" Type="http://schemas.openxmlformats.org/officeDocument/2006/relationships/image" Target="../media/image16.jpeg"/><Relationship Id="rId20" Type="http://schemas.openxmlformats.org/officeDocument/2006/relationships/image" Target="../media/image20.jpeg"/><Relationship Id="rId29" Type="http://schemas.openxmlformats.org/officeDocument/2006/relationships/image" Target="../media/image29.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2.jpeg"/><Relationship Id="rId5" Type="http://schemas.openxmlformats.org/officeDocument/2006/relationships/image" Target="../media/image5.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10" Type="http://schemas.openxmlformats.org/officeDocument/2006/relationships/image" Target="../media/image10.jpeg"/><Relationship Id="rId19" Type="http://schemas.openxmlformats.org/officeDocument/2006/relationships/image" Target="../media/image19.jpeg"/><Relationship Id="rId31" Type="http://schemas.openxmlformats.org/officeDocument/2006/relationships/image" Target="../media/image31.jpe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 Id="rId22" Type="http://schemas.openxmlformats.org/officeDocument/2006/relationships/image" Target="../media/image22.jpeg"/><Relationship Id="rId27" Type="http://schemas.openxmlformats.org/officeDocument/2006/relationships/image" Target="../media/image27.jpeg"/><Relationship Id="rId30" Type="http://schemas.openxmlformats.org/officeDocument/2006/relationships/image" Target="../media/image30.jpeg"/><Relationship Id="rId35" Type="http://schemas.openxmlformats.org/officeDocument/2006/relationships/image" Target="../media/image35.jpg"/><Relationship Id="rId8" Type="http://schemas.openxmlformats.org/officeDocument/2006/relationships/image" Target="../media/image8.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8.jpeg"/><Relationship Id="rId2" Type="http://schemas.openxmlformats.org/officeDocument/2006/relationships/image" Target="../media/image37.jpeg"/><Relationship Id="rId1" Type="http://schemas.openxmlformats.org/officeDocument/2006/relationships/image" Target="../media/image36.jpeg"/><Relationship Id="rId6" Type="http://schemas.openxmlformats.org/officeDocument/2006/relationships/image" Target="../media/image41.jpeg"/><Relationship Id="rId5" Type="http://schemas.openxmlformats.org/officeDocument/2006/relationships/image" Target="../media/image40.jpeg"/><Relationship Id="rId4" Type="http://schemas.openxmlformats.org/officeDocument/2006/relationships/image" Target="../media/image39.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8193" name="AutoShape 1">
          <a:extLst>
            <a:ext uri="{FF2B5EF4-FFF2-40B4-BE49-F238E27FC236}">
              <a16:creationId xmlns:a16="http://schemas.microsoft.com/office/drawing/2014/main" id="{664E3F28-C60F-BB06-ED49-507ACF3FB438}"/>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4" name="AutoShape 2">
          <a:extLst>
            <a:ext uri="{FF2B5EF4-FFF2-40B4-BE49-F238E27FC236}">
              <a16:creationId xmlns:a16="http://schemas.microsoft.com/office/drawing/2014/main" id="{CA253CDE-782A-2252-1D3F-49D474208D6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5" name="AutoShape 3" descr="画像">
          <a:extLst>
            <a:ext uri="{FF2B5EF4-FFF2-40B4-BE49-F238E27FC236}">
              <a16:creationId xmlns:a16="http://schemas.microsoft.com/office/drawing/2014/main" id="{861AB5E2-6735-C967-CFF8-53374F33B505}"/>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3</xdr:row>
      <xdr:rowOff>304800</xdr:rowOff>
    </xdr:to>
    <xdr:sp macro="" textlink="">
      <xdr:nvSpPr>
        <xdr:cNvPr id="8196" name="AutoShape 4" descr="画像">
          <a:extLst>
            <a:ext uri="{FF2B5EF4-FFF2-40B4-BE49-F238E27FC236}">
              <a16:creationId xmlns:a16="http://schemas.microsoft.com/office/drawing/2014/main" id="{B0AC07E4-443C-3AB4-769D-2317F23E9E7B}"/>
            </a:ext>
          </a:extLst>
        </xdr:cNvPr>
        <xdr:cNvSpPr>
          <a:spLocks noChangeAspect="1" noChangeArrowheads="1"/>
        </xdr:cNvSpPr>
      </xdr:nvSpPr>
      <xdr:spPr bwMode="auto">
        <a:xfrm>
          <a:off x="0" y="203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0</xdr:col>
      <xdr:colOff>0</xdr:colOff>
      <xdr:row>2</xdr:row>
      <xdr:rowOff>190500</xdr:rowOff>
    </xdr:from>
    <xdr:to>
      <xdr:col>1</xdr:col>
      <xdr:colOff>337836</xdr:colOff>
      <xdr:row>4</xdr:row>
      <xdr:rowOff>0</xdr:rowOff>
    </xdr:to>
    <xdr:pic>
      <xdr:nvPicPr>
        <xdr:cNvPr id="2" name="図 1">
          <a:extLst>
            <a:ext uri="{FF2B5EF4-FFF2-40B4-BE49-F238E27FC236}">
              <a16:creationId xmlns:a16="http://schemas.microsoft.com/office/drawing/2014/main" id="{93F7AE28-A4FA-2C16-729C-2649A3C140C8}"/>
            </a:ext>
          </a:extLst>
        </xdr:cNvPr>
        <xdr:cNvPicPr>
          <a:picLocks noChangeAspect="1"/>
        </xdr:cNvPicPr>
      </xdr:nvPicPr>
      <xdr:blipFill>
        <a:blip xmlns:r="http://schemas.openxmlformats.org/officeDocument/2006/relationships" r:embed="rId1"/>
        <a:stretch>
          <a:fillRect/>
        </a:stretch>
      </xdr:blipFill>
      <xdr:spPr>
        <a:xfrm>
          <a:off x="0" y="698500"/>
          <a:ext cx="8097536" cy="4686300"/>
        </a:xfrm>
        <a:prstGeom prst="rect">
          <a:avLst/>
        </a:prstGeom>
      </xdr:spPr>
    </xdr:pic>
    <xdr:clientData/>
  </xdr:twoCellAnchor>
  <xdr:twoCellAnchor editAs="oneCell">
    <xdr:from>
      <xdr:col>1</xdr:col>
      <xdr:colOff>0</xdr:colOff>
      <xdr:row>3</xdr:row>
      <xdr:rowOff>0</xdr:rowOff>
    </xdr:from>
    <xdr:to>
      <xdr:col>2</xdr:col>
      <xdr:colOff>71164</xdr:colOff>
      <xdr:row>4</xdr:row>
      <xdr:rowOff>0</xdr:rowOff>
    </xdr:to>
    <xdr:pic>
      <xdr:nvPicPr>
        <xdr:cNvPr id="10" name="図 9">
          <a:extLst>
            <a:ext uri="{FF2B5EF4-FFF2-40B4-BE49-F238E27FC236}">
              <a16:creationId xmlns:a16="http://schemas.microsoft.com/office/drawing/2014/main" id="{1664D6F1-A4D3-4840-904A-6508481DEF9F}"/>
            </a:ext>
          </a:extLst>
        </xdr:cNvPr>
        <xdr:cNvPicPr>
          <a:picLocks noChangeAspect="1"/>
        </xdr:cNvPicPr>
      </xdr:nvPicPr>
      <xdr:blipFill>
        <a:blip xmlns:r="http://schemas.openxmlformats.org/officeDocument/2006/relationships" r:embed="rId2"/>
        <a:stretch>
          <a:fillRect/>
        </a:stretch>
      </xdr:blipFill>
      <xdr:spPr>
        <a:xfrm>
          <a:off x="7759700" y="762000"/>
          <a:ext cx="7830864" cy="4622800"/>
        </a:xfrm>
        <a:prstGeom prst="rect">
          <a:avLst/>
        </a:prstGeom>
      </xdr:spPr>
    </xdr:pic>
    <xdr:clientData/>
  </xdr:twoCellAnchor>
  <xdr:twoCellAnchor editAs="oneCell">
    <xdr:from>
      <xdr:col>2</xdr:col>
      <xdr:colOff>76200</xdr:colOff>
      <xdr:row>3</xdr:row>
      <xdr:rowOff>25399</xdr:rowOff>
    </xdr:from>
    <xdr:to>
      <xdr:col>2</xdr:col>
      <xdr:colOff>6794500</xdr:colOff>
      <xdr:row>3</xdr:row>
      <xdr:rowOff>4614936</xdr:rowOff>
    </xdr:to>
    <xdr:pic>
      <xdr:nvPicPr>
        <xdr:cNvPr id="11" name="図 10">
          <a:extLst>
            <a:ext uri="{FF2B5EF4-FFF2-40B4-BE49-F238E27FC236}">
              <a16:creationId xmlns:a16="http://schemas.microsoft.com/office/drawing/2014/main" id="{9ABDA711-1535-747C-B467-25C33AAA64D8}"/>
            </a:ext>
          </a:extLst>
        </xdr:cNvPr>
        <xdr:cNvPicPr>
          <a:picLocks noChangeAspect="1"/>
        </xdr:cNvPicPr>
      </xdr:nvPicPr>
      <xdr:blipFill>
        <a:blip xmlns:r="http://schemas.openxmlformats.org/officeDocument/2006/relationships" r:embed="rId3"/>
        <a:stretch>
          <a:fillRect/>
        </a:stretch>
      </xdr:blipFill>
      <xdr:spPr>
        <a:xfrm>
          <a:off x="15595600" y="787399"/>
          <a:ext cx="6718300" cy="4589537"/>
        </a:xfrm>
        <a:prstGeom prst="rect">
          <a:avLst/>
        </a:prstGeom>
      </xdr:spPr>
    </xdr:pic>
    <xdr:clientData/>
  </xdr:twoCellAnchor>
  <xdr:twoCellAnchor editAs="oneCell">
    <xdr:from>
      <xdr:col>3</xdr:col>
      <xdr:colOff>0</xdr:colOff>
      <xdr:row>3</xdr:row>
      <xdr:rowOff>0</xdr:rowOff>
    </xdr:from>
    <xdr:to>
      <xdr:col>3</xdr:col>
      <xdr:colOff>3721100</xdr:colOff>
      <xdr:row>3</xdr:row>
      <xdr:rowOff>4607830</xdr:rowOff>
    </xdr:to>
    <xdr:pic>
      <xdr:nvPicPr>
        <xdr:cNvPr id="13" name="図 12">
          <a:extLst>
            <a:ext uri="{FF2B5EF4-FFF2-40B4-BE49-F238E27FC236}">
              <a16:creationId xmlns:a16="http://schemas.microsoft.com/office/drawing/2014/main" id="{E1193D6B-9947-C801-8D82-222CB353E0C7}"/>
            </a:ext>
          </a:extLst>
        </xdr:cNvPr>
        <xdr:cNvPicPr>
          <a:picLocks noChangeAspect="1"/>
        </xdr:cNvPicPr>
      </xdr:nvPicPr>
      <xdr:blipFill>
        <a:blip xmlns:r="http://schemas.openxmlformats.org/officeDocument/2006/relationships" r:embed="rId4"/>
        <a:stretch>
          <a:fillRect/>
        </a:stretch>
      </xdr:blipFill>
      <xdr:spPr>
        <a:xfrm rot="5400000">
          <a:off x="22835735" y="1205365"/>
          <a:ext cx="4607830" cy="3721100"/>
        </a:xfrm>
        <a:prstGeom prst="rect">
          <a:avLst/>
        </a:prstGeom>
      </xdr:spPr>
    </xdr:pic>
    <xdr:clientData/>
  </xdr:twoCellAnchor>
  <xdr:twoCellAnchor editAs="oneCell">
    <xdr:from>
      <xdr:col>3</xdr:col>
      <xdr:colOff>7759699</xdr:colOff>
      <xdr:row>3</xdr:row>
      <xdr:rowOff>0</xdr:rowOff>
    </xdr:from>
    <xdr:to>
      <xdr:col>4</xdr:col>
      <xdr:colOff>7747002</xdr:colOff>
      <xdr:row>3</xdr:row>
      <xdr:rowOff>4368800</xdr:rowOff>
    </xdr:to>
    <xdr:pic>
      <xdr:nvPicPr>
        <xdr:cNvPr id="15" name="図 14">
          <a:extLst>
            <a:ext uri="{FF2B5EF4-FFF2-40B4-BE49-F238E27FC236}">
              <a16:creationId xmlns:a16="http://schemas.microsoft.com/office/drawing/2014/main" id="{9B88A6C9-4AE9-E703-68BA-9EE9B6DE3304}"/>
            </a:ext>
          </a:extLst>
        </xdr:cNvPr>
        <xdr:cNvPicPr>
          <a:picLocks noChangeAspect="1"/>
        </xdr:cNvPicPr>
      </xdr:nvPicPr>
      <xdr:blipFill>
        <a:blip xmlns:r="http://schemas.openxmlformats.org/officeDocument/2006/relationships" r:embed="rId5"/>
        <a:stretch>
          <a:fillRect/>
        </a:stretch>
      </xdr:blipFill>
      <xdr:spPr>
        <a:xfrm rot="5400000">
          <a:off x="32727901" y="-927102"/>
          <a:ext cx="4368800" cy="7747003"/>
        </a:xfrm>
        <a:prstGeom prst="rect">
          <a:avLst/>
        </a:prstGeom>
      </xdr:spPr>
    </xdr:pic>
    <xdr:clientData/>
  </xdr:twoCellAnchor>
  <xdr:twoCellAnchor editAs="oneCell">
    <xdr:from>
      <xdr:col>5</xdr:col>
      <xdr:colOff>0</xdr:colOff>
      <xdr:row>3</xdr:row>
      <xdr:rowOff>0</xdr:rowOff>
    </xdr:from>
    <xdr:to>
      <xdr:col>5</xdr:col>
      <xdr:colOff>5915278</xdr:colOff>
      <xdr:row>3</xdr:row>
      <xdr:rowOff>4368800</xdr:rowOff>
    </xdr:to>
    <xdr:pic>
      <xdr:nvPicPr>
        <xdr:cNvPr id="16" name="図 15">
          <a:extLst>
            <a:ext uri="{FF2B5EF4-FFF2-40B4-BE49-F238E27FC236}">
              <a16:creationId xmlns:a16="http://schemas.microsoft.com/office/drawing/2014/main" id="{B9C56827-B026-E363-05E8-56802C40D0BA}"/>
            </a:ext>
          </a:extLst>
        </xdr:cNvPr>
        <xdr:cNvPicPr>
          <a:picLocks noChangeAspect="1"/>
        </xdr:cNvPicPr>
      </xdr:nvPicPr>
      <xdr:blipFill>
        <a:blip xmlns:r="http://schemas.openxmlformats.org/officeDocument/2006/relationships" r:embed="rId6"/>
        <a:stretch>
          <a:fillRect/>
        </a:stretch>
      </xdr:blipFill>
      <xdr:spPr>
        <a:xfrm>
          <a:off x="38798500" y="762000"/>
          <a:ext cx="5915278" cy="4368800"/>
        </a:xfrm>
        <a:prstGeom prst="rect">
          <a:avLst/>
        </a:prstGeom>
      </xdr:spPr>
    </xdr:pic>
    <xdr:clientData/>
  </xdr:twoCellAnchor>
  <xdr:twoCellAnchor editAs="oneCell">
    <xdr:from>
      <xdr:col>6</xdr:col>
      <xdr:colOff>0</xdr:colOff>
      <xdr:row>3</xdr:row>
      <xdr:rowOff>0</xdr:rowOff>
    </xdr:from>
    <xdr:to>
      <xdr:col>6</xdr:col>
      <xdr:colOff>7707086</xdr:colOff>
      <xdr:row>3</xdr:row>
      <xdr:rowOff>4495800</xdr:rowOff>
    </xdr:to>
    <xdr:pic>
      <xdr:nvPicPr>
        <xdr:cNvPr id="18" name="図 17">
          <a:extLst>
            <a:ext uri="{FF2B5EF4-FFF2-40B4-BE49-F238E27FC236}">
              <a16:creationId xmlns:a16="http://schemas.microsoft.com/office/drawing/2014/main" id="{DBB59C93-F050-7EA1-7C03-7829BC218687}"/>
            </a:ext>
          </a:extLst>
        </xdr:cNvPr>
        <xdr:cNvPicPr>
          <a:picLocks noChangeAspect="1"/>
        </xdr:cNvPicPr>
      </xdr:nvPicPr>
      <xdr:blipFill>
        <a:blip xmlns:r="http://schemas.openxmlformats.org/officeDocument/2006/relationships" r:embed="rId7"/>
        <a:stretch>
          <a:fillRect/>
        </a:stretch>
      </xdr:blipFill>
      <xdr:spPr>
        <a:xfrm rot="16200000">
          <a:off x="48163843" y="-843643"/>
          <a:ext cx="4495800" cy="7707086"/>
        </a:xfrm>
        <a:prstGeom prst="rect">
          <a:avLst/>
        </a:prstGeom>
      </xdr:spPr>
    </xdr:pic>
    <xdr:clientData/>
  </xdr:twoCellAnchor>
  <xdr:twoCellAnchor editAs="oneCell">
    <xdr:from>
      <xdr:col>7</xdr:col>
      <xdr:colOff>12700</xdr:colOff>
      <xdr:row>3</xdr:row>
      <xdr:rowOff>12700</xdr:rowOff>
    </xdr:from>
    <xdr:to>
      <xdr:col>7</xdr:col>
      <xdr:colOff>7747000</xdr:colOff>
      <xdr:row>3</xdr:row>
      <xdr:rowOff>4571866</xdr:rowOff>
    </xdr:to>
    <xdr:pic>
      <xdr:nvPicPr>
        <xdr:cNvPr id="19" name="図 18">
          <a:extLst>
            <a:ext uri="{FF2B5EF4-FFF2-40B4-BE49-F238E27FC236}">
              <a16:creationId xmlns:a16="http://schemas.microsoft.com/office/drawing/2014/main" id="{3F1D729D-6E6C-BDDF-A819-3F220D7B91D5}"/>
            </a:ext>
          </a:extLst>
        </xdr:cNvPr>
        <xdr:cNvPicPr>
          <a:picLocks noChangeAspect="1"/>
        </xdr:cNvPicPr>
      </xdr:nvPicPr>
      <xdr:blipFill>
        <a:blip xmlns:r="http://schemas.openxmlformats.org/officeDocument/2006/relationships" r:embed="rId8"/>
        <a:stretch>
          <a:fillRect/>
        </a:stretch>
      </xdr:blipFill>
      <xdr:spPr>
        <a:xfrm rot="5400000">
          <a:off x="55918167" y="-812867"/>
          <a:ext cx="4559166" cy="7734300"/>
        </a:xfrm>
        <a:prstGeom prst="rect">
          <a:avLst/>
        </a:prstGeom>
      </xdr:spPr>
    </xdr:pic>
    <xdr:clientData/>
  </xdr:twoCellAnchor>
  <xdr:twoCellAnchor editAs="oneCell">
    <xdr:from>
      <xdr:col>8</xdr:col>
      <xdr:colOff>19050</xdr:colOff>
      <xdr:row>3</xdr:row>
      <xdr:rowOff>6349</xdr:rowOff>
    </xdr:from>
    <xdr:to>
      <xdr:col>8</xdr:col>
      <xdr:colOff>7721600</xdr:colOff>
      <xdr:row>25</xdr:row>
      <xdr:rowOff>126120</xdr:rowOff>
    </xdr:to>
    <xdr:pic>
      <xdr:nvPicPr>
        <xdr:cNvPr id="20" name="図 19">
          <a:extLst>
            <a:ext uri="{FF2B5EF4-FFF2-40B4-BE49-F238E27FC236}">
              <a16:creationId xmlns:a16="http://schemas.microsoft.com/office/drawing/2014/main" id="{49B31F87-E7E2-D65C-F800-B071ED0D8545}"/>
            </a:ext>
          </a:extLst>
        </xdr:cNvPr>
        <xdr:cNvPicPr>
          <a:picLocks noChangeAspect="1"/>
        </xdr:cNvPicPr>
      </xdr:nvPicPr>
      <xdr:blipFill>
        <a:blip xmlns:r="http://schemas.openxmlformats.org/officeDocument/2006/relationships" r:embed="rId9"/>
        <a:stretch>
          <a:fillRect/>
        </a:stretch>
      </xdr:blipFill>
      <xdr:spPr>
        <a:xfrm rot="5400000">
          <a:off x="61443039" y="1421960"/>
          <a:ext cx="9009771" cy="7702550"/>
        </a:xfrm>
        <a:prstGeom prst="rect">
          <a:avLst/>
        </a:prstGeom>
      </xdr:spPr>
    </xdr:pic>
    <xdr:clientData/>
  </xdr:twoCellAnchor>
  <xdr:twoCellAnchor editAs="oneCell">
    <xdr:from>
      <xdr:col>8</xdr:col>
      <xdr:colOff>7735849</xdr:colOff>
      <xdr:row>3</xdr:row>
      <xdr:rowOff>20135</xdr:rowOff>
    </xdr:from>
    <xdr:to>
      <xdr:col>10</xdr:col>
      <xdr:colOff>6730</xdr:colOff>
      <xdr:row>3</xdr:row>
      <xdr:rowOff>4449648</xdr:rowOff>
    </xdr:to>
    <xdr:pic>
      <xdr:nvPicPr>
        <xdr:cNvPr id="21" name="図 20">
          <a:extLst>
            <a:ext uri="{FF2B5EF4-FFF2-40B4-BE49-F238E27FC236}">
              <a16:creationId xmlns:a16="http://schemas.microsoft.com/office/drawing/2014/main" id="{907DCD66-7118-7717-7869-8A0A9046AADD}"/>
            </a:ext>
          </a:extLst>
        </xdr:cNvPr>
        <xdr:cNvPicPr>
          <a:picLocks noChangeAspect="1"/>
        </xdr:cNvPicPr>
      </xdr:nvPicPr>
      <xdr:blipFill>
        <a:blip xmlns:r="http://schemas.openxmlformats.org/officeDocument/2006/relationships" r:embed="rId10"/>
        <a:stretch>
          <a:fillRect/>
        </a:stretch>
      </xdr:blipFill>
      <xdr:spPr>
        <a:xfrm rot="5400000">
          <a:off x="71483301" y="-908780"/>
          <a:ext cx="4429513" cy="7774174"/>
        </a:xfrm>
        <a:prstGeom prst="rect">
          <a:avLst/>
        </a:prstGeom>
      </xdr:spPr>
    </xdr:pic>
    <xdr:clientData/>
  </xdr:twoCellAnchor>
  <xdr:twoCellAnchor editAs="oneCell">
    <xdr:from>
      <xdr:col>10</xdr:col>
      <xdr:colOff>34692</xdr:colOff>
      <xdr:row>2</xdr:row>
      <xdr:rowOff>247804</xdr:rowOff>
    </xdr:from>
    <xdr:to>
      <xdr:col>10</xdr:col>
      <xdr:colOff>7743901</xdr:colOff>
      <xdr:row>25</xdr:row>
      <xdr:rowOff>74364</xdr:rowOff>
    </xdr:to>
    <xdr:pic>
      <xdr:nvPicPr>
        <xdr:cNvPr id="22" name="図 21">
          <a:extLst>
            <a:ext uri="{FF2B5EF4-FFF2-40B4-BE49-F238E27FC236}">
              <a16:creationId xmlns:a16="http://schemas.microsoft.com/office/drawing/2014/main" id="{F5DDC015-2029-0618-C7D2-E2E6101C0F14}"/>
            </a:ext>
          </a:extLst>
        </xdr:cNvPr>
        <xdr:cNvPicPr>
          <a:picLocks noChangeAspect="1"/>
        </xdr:cNvPicPr>
      </xdr:nvPicPr>
      <xdr:blipFill>
        <a:blip xmlns:r="http://schemas.openxmlformats.org/officeDocument/2006/relationships" r:embed="rId11"/>
        <a:stretch>
          <a:fillRect/>
        </a:stretch>
      </xdr:blipFill>
      <xdr:spPr>
        <a:xfrm rot="5400000">
          <a:off x="77008761" y="1347760"/>
          <a:ext cx="8917901" cy="7709209"/>
        </a:xfrm>
        <a:prstGeom prst="rect">
          <a:avLst/>
        </a:prstGeom>
      </xdr:spPr>
    </xdr:pic>
    <xdr:clientData/>
  </xdr:twoCellAnchor>
  <xdr:twoCellAnchor editAs="oneCell">
    <xdr:from>
      <xdr:col>11</xdr:col>
      <xdr:colOff>18896</xdr:colOff>
      <xdr:row>3</xdr:row>
      <xdr:rowOff>12080</xdr:rowOff>
    </xdr:from>
    <xdr:to>
      <xdr:col>11</xdr:col>
      <xdr:colOff>7721159</xdr:colOff>
      <xdr:row>3</xdr:row>
      <xdr:rowOff>4553414</xdr:rowOff>
    </xdr:to>
    <xdr:pic>
      <xdr:nvPicPr>
        <xdr:cNvPr id="23" name="図 22">
          <a:extLst>
            <a:ext uri="{FF2B5EF4-FFF2-40B4-BE49-F238E27FC236}">
              <a16:creationId xmlns:a16="http://schemas.microsoft.com/office/drawing/2014/main" id="{B6BD1221-ACA3-B50B-E2D5-35D864FBA176}"/>
            </a:ext>
          </a:extLst>
        </xdr:cNvPr>
        <xdr:cNvPicPr>
          <a:picLocks noChangeAspect="1"/>
        </xdr:cNvPicPr>
      </xdr:nvPicPr>
      <xdr:blipFill>
        <a:blip xmlns:r="http://schemas.openxmlformats.org/officeDocument/2006/relationships" r:embed="rId12"/>
        <a:stretch>
          <a:fillRect/>
        </a:stretch>
      </xdr:blipFill>
      <xdr:spPr>
        <a:xfrm rot="16200000">
          <a:off x="86921678" y="-824970"/>
          <a:ext cx="4541334" cy="7702263"/>
        </a:xfrm>
        <a:prstGeom prst="rect">
          <a:avLst/>
        </a:prstGeom>
      </xdr:spPr>
    </xdr:pic>
    <xdr:clientData/>
  </xdr:twoCellAnchor>
  <xdr:twoCellAnchor editAs="oneCell">
    <xdr:from>
      <xdr:col>12</xdr:col>
      <xdr:colOff>12237</xdr:colOff>
      <xdr:row>3</xdr:row>
      <xdr:rowOff>30974</xdr:rowOff>
    </xdr:from>
    <xdr:to>
      <xdr:col>13</xdr:col>
      <xdr:colOff>15491</xdr:colOff>
      <xdr:row>31</xdr:row>
      <xdr:rowOff>83370</xdr:rowOff>
    </xdr:to>
    <xdr:pic>
      <xdr:nvPicPr>
        <xdr:cNvPr id="24" name="図 23">
          <a:extLst>
            <a:ext uri="{FF2B5EF4-FFF2-40B4-BE49-F238E27FC236}">
              <a16:creationId xmlns:a16="http://schemas.microsoft.com/office/drawing/2014/main" id="{375D12A4-3CC4-A862-7A63-421EA5D03762}"/>
            </a:ext>
          </a:extLst>
        </xdr:cNvPr>
        <xdr:cNvPicPr>
          <a:picLocks noChangeAspect="1"/>
        </xdr:cNvPicPr>
      </xdr:nvPicPr>
      <xdr:blipFill>
        <a:blip xmlns:r="http://schemas.openxmlformats.org/officeDocument/2006/relationships" r:embed="rId13"/>
        <a:stretch>
          <a:fillRect/>
        </a:stretch>
      </xdr:blipFill>
      <xdr:spPr>
        <a:xfrm rot="16200000">
          <a:off x="91900044" y="1952802"/>
          <a:ext cx="10103981" cy="7747156"/>
        </a:xfrm>
        <a:prstGeom prst="rect">
          <a:avLst/>
        </a:prstGeom>
      </xdr:spPr>
    </xdr:pic>
    <xdr:clientData/>
  </xdr:twoCellAnchor>
  <xdr:twoCellAnchor editAs="oneCell">
    <xdr:from>
      <xdr:col>13</xdr:col>
      <xdr:colOff>15488</xdr:colOff>
      <xdr:row>3</xdr:row>
      <xdr:rowOff>30975</xdr:rowOff>
    </xdr:from>
    <xdr:to>
      <xdr:col>14</xdr:col>
      <xdr:colOff>0</xdr:colOff>
      <xdr:row>27</xdr:row>
      <xdr:rowOff>173652</xdr:rowOff>
    </xdr:to>
    <xdr:pic>
      <xdr:nvPicPr>
        <xdr:cNvPr id="25" name="図 24">
          <a:extLst>
            <a:ext uri="{FF2B5EF4-FFF2-40B4-BE49-F238E27FC236}">
              <a16:creationId xmlns:a16="http://schemas.microsoft.com/office/drawing/2014/main" id="{282AC462-572A-01CE-C038-B28F8947CC6D}"/>
            </a:ext>
          </a:extLst>
        </xdr:cNvPr>
        <xdr:cNvPicPr>
          <a:picLocks noChangeAspect="1"/>
        </xdr:cNvPicPr>
      </xdr:nvPicPr>
      <xdr:blipFill>
        <a:blip xmlns:r="http://schemas.openxmlformats.org/officeDocument/2006/relationships" r:embed="rId14"/>
        <a:stretch>
          <a:fillRect/>
        </a:stretch>
      </xdr:blipFill>
      <xdr:spPr>
        <a:xfrm>
          <a:off x="100825610" y="774390"/>
          <a:ext cx="7728414" cy="9388896"/>
        </a:xfrm>
        <a:prstGeom prst="rect">
          <a:avLst/>
        </a:prstGeom>
      </xdr:spPr>
    </xdr:pic>
    <xdr:clientData/>
  </xdr:twoCellAnchor>
  <xdr:twoCellAnchor editAs="oneCell">
    <xdr:from>
      <xdr:col>14</xdr:col>
      <xdr:colOff>35467</xdr:colOff>
      <xdr:row>3</xdr:row>
      <xdr:rowOff>10996</xdr:rowOff>
    </xdr:from>
    <xdr:to>
      <xdr:col>14</xdr:col>
      <xdr:colOff>7728415</xdr:colOff>
      <xdr:row>26</xdr:row>
      <xdr:rowOff>30677</xdr:rowOff>
    </xdr:to>
    <xdr:pic>
      <xdr:nvPicPr>
        <xdr:cNvPr id="26" name="図 25">
          <a:extLst>
            <a:ext uri="{FF2B5EF4-FFF2-40B4-BE49-F238E27FC236}">
              <a16:creationId xmlns:a16="http://schemas.microsoft.com/office/drawing/2014/main" id="{650E8969-F3C1-5A1A-9952-7E98639283B7}"/>
            </a:ext>
          </a:extLst>
        </xdr:cNvPr>
        <xdr:cNvPicPr>
          <a:picLocks noChangeAspect="1"/>
        </xdr:cNvPicPr>
      </xdr:nvPicPr>
      <xdr:blipFill>
        <a:blip xmlns:r="http://schemas.openxmlformats.org/officeDocument/2006/relationships" r:embed="rId15"/>
        <a:stretch>
          <a:fillRect/>
        </a:stretch>
      </xdr:blipFill>
      <xdr:spPr>
        <a:xfrm rot="16200000">
          <a:off x="107903685" y="1440217"/>
          <a:ext cx="9064559" cy="7692948"/>
        </a:xfrm>
        <a:prstGeom prst="rect">
          <a:avLst/>
        </a:prstGeom>
      </xdr:spPr>
    </xdr:pic>
    <xdr:clientData/>
  </xdr:twoCellAnchor>
  <xdr:twoCellAnchor editAs="oneCell">
    <xdr:from>
      <xdr:col>14</xdr:col>
      <xdr:colOff>7743902</xdr:colOff>
      <xdr:row>3</xdr:row>
      <xdr:rowOff>0</xdr:rowOff>
    </xdr:from>
    <xdr:to>
      <xdr:col>15</xdr:col>
      <xdr:colOff>7697438</xdr:colOff>
      <xdr:row>27</xdr:row>
      <xdr:rowOff>26603</xdr:rowOff>
    </xdr:to>
    <xdr:pic>
      <xdr:nvPicPr>
        <xdr:cNvPr id="27" name="図 26">
          <a:extLst>
            <a:ext uri="{FF2B5EF4-FFF2-40B4-BE49-F238E27FC236}">
              <a16:creationId xmlns:a16="http://schemas.microsoft.com/office/drawing/2014/main" id="{EE92FA2F-C925-E6CC-5EB1-F176E3CB8283}"/>
            </a:ext>
          </a:extLst>
        </xdr:cNvPr>
        <xdr:cNvPicPr>
          <a:picLocks noChangeAspect="1"/>
        </xdr:cNvPicPr>
      </xdr:nvPicPr>
      <xdr:blipFill>
        <a:blip xmlns:r="http://schemas.openxmlformats.org/officeDocument/2006/relationships" r:embed="rId16"/>
        <a:stretch>
          <a:fillRect/>
        </a:stretch>
      </xdr:blipFill>
      <xdr:spPr>
        <a:xfrm>
          <a:off x="116297926" y="743415"/>
          <a:ext cx="7697439" cy="9272822"/>
        </a:xfrm>
        <a:prstGeom prst="rect">
          <a:avLst/>
        </a:prstGeom>
      </xdr:spPr>
    </xdr:pic>
    <xdr:clientData/>
  </xdr:twoCellAnchor>
  <xdr:twoCellAnchor editAs="oneCell">
    <xdr:from>
      <xdr:col>15</xdr:col>
      <xdr:colOff>7706729</xdr:colOff>
      <xdr:row>3</xdr:row>
      <xdr:rowOff>6194</xdr:rowOff>
    </xdr:from>
    <xdr:to>
      <xdr:col>16</xdr:col>
      <xdr:colOff>7697438</xdr:colOff>
      <xdr:row>25</xdr:row>
      <xdr:rowOff>96433</xdr:rowOff>
    </xdr:to>
    <xdr:pic>
      <xdr:nvPicPr>
        <xdr:cNvPr id="28" name="図 27">
          <a:extLst>
            <a:ext uri="{FF2B5EF4-FFF2-40B4-BE49-F238E27FC236}">
              <a16:creationId xmlns:a16="http://schemas.microsoft.com/office/drawing/2014/main" id="{53284D54-AD6E-4A7C-0913-EADC8015D1C9}"/>
            </a:ext>
          </a:extLst>
        </xdr:cNvPr>
        <xdr:cNvPicPr>
          <a:picLocks noChangeAspect="1"/>
        </xdr:cNvPicPr>
      </xdr:nvPicPr>
      <xdr:blipFill>
        <a:blip xmlns:r="http://schemas.openxmlformats.org/officeDocument/2006/relationships" r:embed="rId17"/>
        <a:stretch>
          <a:fillRect/>
        </a:stretch>
      </xdr:blipFill>
      <xdr:spPr>
        <a:xfrm rot="16200000">
          <a:off x="123405074" y="1349191"/>
          <a:ext cx="8933775" cy="7734611"/>
        </a:xfrm>
        <a:prstGeom prst="rect">
          <a:avLst/>
        </a:prstGeom>
      </xdr:spPr>
    </xdr:pic>
    <xdr:clientData/>
  </xdr:twoCellAnchor>
  <xdr:twoCellAnchor editAs="oneCell">
    <xdr:from>
      <xdr:col>16</xdr:col>
      <xdr:colOff>7728416</xdr:colOff>
      <xdr:row>3</xdr:row>
      <xdr:rowOff>15487</xdr:rowOff>
    </xdr:from>
    <xdr:to>
      <xdr:col>17</xdr:col>
      <xdr:colOff>7712927</xdr:colOff>
      <xdr:row>32</xdr:row>
      <xdr:rowOff>175203</xdr:rowOff>
    </xdr:to>
    <xdr:pic>
      <xdr:nvPicPr>
        <xdr:cNvPr id="29" name="図 28">
          <a:extLst>
            <a:ext uri="{FF2B5EF4-FFF2-40B4-BE49-F238E27FC236}">
              <a16:creationId xmlns:a16="http://schemas.microsoft.com/office/drawing/2014/main" id="{D5665DE7-4ADB-52C0-77DA-E2DD9AE0E61D}"/>
            </a:ext>
          </a:extLst>
        </xdr:cNvPr>
        <xdr:cNvPicPr>
          <a:picLocks noChangeAspect="1"/>
        </xdr:cNvPicPr>
      </xdr:nvPicPr>
      <xdr:blipFill>
        <a:blip xmlns:r="http://schemas.openxmlformats.org/officeDocument/2006/relationships" r:embed="rId18"/>
        <a:stretch>
          <a:fillRect/>
        </a:stretch>
      </xdr:blipFill>
      <xdr:spPr>
        <a:xfrm>
          <a:off x="131770245" y="758902"/>
          <a:ext cx="7728414" cy="10412642"/>
        </a:xfrm>
        <a:prstGeom prst="rect">
          <a:avLst/>
        </a:prstGeom>
      </xdr:spPr>
    </xdr:pic>
    <xdr:clientData/>
  </xdr:twoCellAnchor>
  <xdr:twoCellAnchor editAs="oneCell">
    <xdr:from>
      <xdr:col>17</xdr:col>
      <xdr:colOff>7743901</xdr:colOff>
      <xdr:row>3</xdr:row>
      <xdr:rowOff>0</xdr:rowOff>
    </xdr:from>
    <xdr:to>
      <xdr:col>18</xdr:col>
      <xdr:colOff>7697438</xdr:colOff>
      <xdr:row>27</xdr:row>
      <xdr:rowOff>29283</xdr:rowOff>
    </xdr:to>
    <xdr:pic>
      <xdr:nvPicPr>
        <xdr:cNvPr id="30" name="図 29">
          <a:extLst>
            <a:ext uri="{FF2B5EF4-FFF2-40B4-BE49-F238E27FC236}">
              <a16:creationId xmlns:a16="http://schemas.microsoft.com/office/drawing/2014/main" id="{8C7AC31B-EEDA-EDD5-F860-82F4AE2AFA75}"/>
            </a:ext>
          </a:extLst>
        </xdr:cNvPr>
        <xdr:cNvPicPr>
          <a:picLocks noChangeAspect="1"/>
        </xdr:cNvPicPr>
      </xdr:nvPicPr>
      <xdr:blipFill>
        <a:blip xmlns:r="http://schemas.openxmlformats.org/officeDocument/2006/relationships" r:embed="rId19"/>
        <a:stretch>
          <a:fillRect/>
        </a:stretch>
      </xdr:blipFill>
      <xdr:spPr>
        <a:xfrm>
          <a:off x="139529633" y="743415"/>
          <a:ext cx="7697439" cy="9275502"/>
        </a:xfrm>
        <a:prstGeom prst="rect">
          <a:avLst/>
        </a:prstGeom>
      </xdr:spPr>
    </xdr:pic>
    <xdr:clientData/>
  </xdr:twoCellAnchor>
  <xdr:twoCellAnchor editAs="oneCell">
    <xdr:from>
      <xdr:col>19</xdr:col>
      <xdr:colOff>0</xdr:colOff>
      <xdr:row>3</xdr:row>
      <xdr:rowOff>0</xdr:rowOff>
    </xdr:from>
    <xdr:to>
      <xdr:col>19</xdr:col>
      <xdr:colOff>7712926</xdr:colOff>
      <xdr:row>28</xdr:row>
      <xdr:rowOff>68619</xdr:rowOff>
    </xdr:to>
    <xdr:pic>
      <xdr:nvPicPr>
        <xdr:cNvPr id="31" name="図 30">
          <a:extLst>
            <a:ext uri="{FF2B5EF4-FFF2-40B4-BE49-F238E27FC236}">
              <a16:creationId xmlns:a16="http://schemas.microsoft.com/office/drawing/2014/main" id="{F58941C1-EA84-1A92-C62D-5BB3FFB93472}"/>
            </a:ext>
          </a:extLst>
        </xdr:cNvPr>
        <xdr:cNvPicPr>
          <a:picLocks noChangeAspect="1"/>
        </xdr:cNvPicPr>
      </xdr:nvPicPr>
      <xdr:blipFill>
        <a:blip xmlns:r="http://schemas.openxmlformats.org/officeDocument/2006/relationships" r:embed="rId20"/>
        <a:stretch>
          <a:fillRect/>
        </a:stretch>
      </xdr:blipFill>
      <xdr:spPr>
        <a:xfrm>
          <a:off x="147273537" y="743415"/>
          <a:ext cx="7712926" cy="9516180"/>
        </a:xfrm>
        <a:prstGeom prst="rect">
          <a:avLst/>
        </a:prstGeom>
      </xdr:spPr>
    </xdr:pic>
    <xdr:clientData/>
  </xdr:twoCellAnchor>
  <xdr:twoCellAnchor editAs="oneCell">
    <xdr:from>
      <xdr:col>19</xdr:col>
      <xdr:colOff>7728413</xdr:colOff>
      <xdr:row>3</xdr:row>
      <xdr:rowOff>0</xdr:rowOff>
    </xdr:from>
    <xdr:to>
      <xdr:col>20</xdr:col>
      <xdr:colOff>7712926</xdr:colOff>
      <xdr:row>6</xdr:row>
      <xdr:rowOff>153938</xdr:rowOff>
    </xdr:to>
    <xdr:pic>
      <xdr:nvPicPr>
        <xdr:cNvPr id="32" name="図 31">
          <a:extLst>
            <a:ext uri="{FF2B5EF4-FFF2-40B4-BE49-F238E27FC236}">
              <a16:creationId xmlns:a16="http://schemas.microsoft.com/office/drawing/2014/main" id="{D29D2BD1-F43B-5BE5-405F-C1B68C48CBE0}"/>
            </a:ext>
          </a:extLst>
        </xdr:cNvPr>
        <xdr:cNvPicPr>
          <a:picLocks noChangeAspect="1"/>
        </xdr:cNvPicPr>
      </xdr:nvPicPr>
      <xdr:blipFill>
        <a:blip xmlns:r="http://schemas.openxmlformats.org/officeDocument/2006/relationships" r:embed="rId21"/>
        <a:stretch>
          <a:fillRect/>
        </a:stretch>
      </xdr:blipFill>
      <xdr:spPr>
        <a:xfrm>
          <a:off x="155001950" y="743415"/>
          <a:ext cx="7712927" cy="5171986"/>
        </a:xfrm>
        <a:prstGeom prst="rect">
          <a:avLst/>
        </a:prstGeom>
      </xdr:spPr>
    </xdr:pic>
    <xdr:clientData/>
  </xdr:twoCellAnchor>
  <xdr:twoCellAnchor editAs="oneCell">
    <xdr:from>
      <xdr:col>21</xdr:col>
      <xdr:colOff>7681951</xdr:colOff>
      <xdr:row>2</xdr:row>
      <xdr:rowOff>247803</xdr:rowOff>
    </xdr:from>
    <xdr:to>
      <xdr:col>22</xdr:col>
      <xdr:colOff>7712927</xdr:colOff>
      <xdr:row>5</xdr:row>
      <xdr:rowOff>44162</xdr:rowOff>
    </xdr:to>
    <xdr:pic>
      <xdr:nvPicPr>
        <xdr:cNvPr id="33" name="図 32">
          <a:extLst>
            <a:ext uri="{FF2B5EF4-FFF2-40B4-BE49-F238E27FC236}">
              <a16:creationId xmlns:a16="http://schemas.microsoft.com/office/drawing/2014/main" id="{30AC400E-1B23-53D4-1BCF-8552D32E8399}"/>
            </a:ext>
          </a:extLst>
        </xdr:cNvPr>
        <xdr:cNvPicPr>
          <a:picLocks noChangeAspect="1"/>
        </xdr:cNvPicPr>
      </xdr:nvPicPr>
      <xdr:blipFill>
        <a:blip xmlns:r="http://schemas.openxmlformats.org/officeDocument/2006/relationships" r:embed="rId22"/>
        <a:stretch>
          <a:fillRect/>
        </a:stretch>
      </xdr:blipFill>
      <xdr:spPr>
        <a:xfrm>
          <a:off x="170412317" y="743413"/>
          <a:ext cx="7759390" cy="4860871"/>
        </a:xfrm>
        <a:prstGeom prst="rect">
          <a:avLst/>
        </a:prstGeom>
      </xdr:spPr>
    </xdr:pic>
    <xdr:clientData/>
  </xdr:twoCellAnchor>
  <xdr:twoCellAnchor editAs="oneCell">
    <xdr:from>
      <xdr:col>20</xdr:col>
      <xdr:colOff>7728414</xdr:colOff>
      <xdr:row>2</xdr:row>
      <xdr:rowOff>247804</xdr:rowOff>
    </xdr:from>
    <xdr:to>
      <xdr:col>21</xdr:col>
      <xdr:colOff>7697439</xdr:colOff>
      <xdr:row>28</xdr:row>
      <xdr:rowOff>142691</xdr:rowOff>
    </xdr:to>
    <xdr:pic>
      <xdr:nvPicPr>
        <xdr:cNvPr id="34" name="図 33">
          <a:extLst>
            <a:ext uri="{FF2B5EF4-FFF2-40B4-BE49-F238E27FC236}">
              <a16:creationId xmlns:a16="http://schemas.microsoft.com/office/drawing/2014/main" id="{20D242AB-ADE3-AFAD-8E5C-0485AB53D57F}"/>
            </a:ext>
          </a:extLst>
        </xdr:cNvPr>
        <xdr:cNvPicPr>
          <a:picLocks noChangeAspect="1"/>
        </xdr:cNvPicPr>
      </xdr:nvPicPr>
      <xdr:blipFill>
        <a:blip xmlns:r="http://schemas.openxmlformats.org/officeDocument/2006/relationships" r:embed="rId23"/>
        <a:stretch>
          <a:fillRect/>
        </a:stretch>
      </xdr:blipFill>
      <xdr:spPr>
        <a:xfrm>
          <a:off x="162730365" y="743414"/>
          <a:ext cx="7697440" cy="9590253"/>
        </a:xfrm>
        <a:prstGeom prst="rect">
          <a:avLst/>
        </a:prstGeom>
      </xdr:spPr>
    </xdr:pic>
    <xdr:clientData/>
  </xdr:twoCellAnchor>
  <xdr:twoCellAnchor editAs="oneCell">
    <xdr:from>
      <xdr:col>22</xdr:col>
      <xdr:colOff>7728414</xdr:colOff>
      <xdr:row>2</xdr:row>
      <xdr:rowOff>247804</xdr:rowOff>
    </xdr:from>
    <xdr:to>
      <xdr:col>23</xdr:col>
      <xdr:colOff>7715714</xdr:colOff>
      <xdr:row>5</xdr:row>
      <xdr:rowOff>80329</xdr:rowOff>
    </xdr:to>
    <xdr:pic>
      <xdr:nvPicPr>
        <xdr:cNvPr id="35" name="図 34">
          <a:extLst>
            <a:ext uri="{FF2B5EF4-FFF2-40B4-BE49-F238E27FC236}">
              <a16:creationId xmlns:a16="http://schemas.microsoft.com/office/drawing/2014/main" id="{6E40338F-D8B7-0642-8931-B9D279F8CA02}"/>
            </a:ext>
          </a:extLst>
        </xdr:cNvPr>
        <xdr:cNvPicPr>
          <a:picLocks noChangeAspect="1"/>
        </xdr:cNvPicPr>
      </xdr:nvPicPr>
      <xdr:blipFill>
        <a:blip xmlns:r="http://schemas.openxmlformats.org/officeDocument/2006/relationships" r:embed="rId24"/>
        <a:stretch>
          <a:fillRect/>
        </a:stretch>
      </xdr:blipFill>
      <xdr:spPr>
        <a:xfrm>
          <a:off x="178187194" y="743414"/>
          <a:ext cx="7728415" cy="4897037"/>
        </a:xfrm>
        <a:prstGeom prst="rect">
          <a:avLst/>
        </a:prstGeom>
      </xdr:spPr>
    </xdr:pic>
    <xdr:clientData/>
  </xdr:twoCellAnchor>
  <xdr:twoCellAnchor editAs="oneCell">
    <xdr:from>
      <xdr:col>25</xdr:col>
      <xdr:colOff>30977</xdr:colOff>
      <xdr:row>3</xdr:row>
      <xdr:rowOff>15487</xdr:rowOff>
    </xdr:from>
    <xdr:to>
      <xdr:col>26</xdr:col>
      <xdr:colOff>30976</xdr:colOff>
      <xdr:row>28</xdr:row>
      <xdr:rowOff>152587</xdr:rowOff>
    </xdr:to>
    <xdr:pic>
      <xdr:nvPicPr>
        <xdr:cNvPr id="36" name="図 35">
          <a:extLst>
            <a:ext uri="{FF2B5EF4-FFF2-40B4-BE49-F238E27FC236}">
              <a16:creationId xmlns:a16="http://schemas.microsoft.com/office/drawing/2014/main" id="{760A1920-5096-731F-B578-D563696D09B2}"/>
            </a:ext>
          </a:extLst>
        </xdr:cNvPr>
        <xdr:cNvPicPr>
          <a:picLocks noChangeAspect="1"/>
        </xdr:cNvPicPr>
      </xdr:nvPicPr>
      <xdr:blipFill>
        <a:blip xmlns:r="http://schemas.openxmlformats.org/officeDocument/2006/relationships" r:embed="rId25"/>
        <a:stretch>
          <a:fillRect/>
        </a:stretch>
      </xdr:blipFill>
      <xdr:spPr>
        <a:xfrm>
          <a:off x="193675001" y="758902"/>
          <a:ext cx="7728414" cy="9584661"/>
        </a:xfrm>
        <a:prstGeom prst="rect">
          <a:avLst/>
        </a:prstGeom>
      </xdr:spPr>
    </xdr:pic>
    <xdr:clientData/>
  </xdr:twoCellAnchor>
  <xdr:twoCellAnchor editAs="oneCell">
    <xdr:from>
      <xdr:col>23</xdr:col>
      <xdr:colOff>7728414</xdr:colOff>
      <xdr:row>2</xdr:row>
      <xdr:rowOff>247804</xdr:rowOff>
    </xdr:from>
    <xdr:to>
      <xdr:col>25</xdr:col>
      <xdr:colOff>28904</xdr:colOff>
      <xdr:row>28</xdr:row>
      <xdr:rowOff>-1</xdr:rowOff>
    </xdr:to>
    <xdr:pic>
      <xdr:nvPicPr>
        <xdr:cNvPr id="37" name="図 36">
          <a:extLst>
            <a:ext uri="{FF2B5EF4-FFF2-40B4-BE49-F238E27FC236}">
              <a16:creationId xmlns:a16="http://schemas.microsoft.com/office/drawing/2014/main" id="{36E85854-EB31-4D78-87B8-58A3BFF7071A}"/>
            </a:ext>
          </a:extLst>
        </xdr:cNvPr>
        <xdr:cNvPicPr>
          <a:picLocks noChangeAspect="1"/>
        </xdr:cNvPicPr>
      </xdr:nvPicPr>
      <xdr:blipFill>
        <a:blip xmlns:r="http://schemas.openxmlformats.org/officeDocument/2006/relationships" r:embed="rId26"/>
        <a:stretch>
          <a:fillRect/>
        </a:stretch>
      </xdr:blipFill>
      <xdr:spPr>
        <a:xfrm>
          <a:off x="185915609" y="743414"/>
          <a:ext cx="7757319" cy="9447561"/>
        </a:xfrm>
        <a:prstGeom prst="rect">
          <a:avLst/>
        </a:prstGeom>
      </xdr:spPr>
    </xdr:pic>
    <xdr:clientData/>
  </xdr:twoCellAnchor>
  <xdr:twoCellAnchor editAs="oneCell">
    <xdr:from>
      <xdr:col>26</xdr:col>
      <xdr:colOff>18275</xdr:colOff>
      <xdr:row>3</xdr:row>
      <xdr:rowOff>15487</xdr:rowOff>
    </xdr:from>
    <xdr:to>
      <xdr:col>26</xdr:col>
      <xdr:colOff>7712926</xdr:colOff>
      <xdr:row>67</xdr:row>
      <xdr:rowOff>138591</xdr:rowOff>
    </xdr:to>
    <xdr:pic>
      <xdr:nvPicPr>
        <xdr:cNvPr id="38" name="図 37">
          <a:extLst>
            <a:ext uri="{FF2B5EF4-FFF2-40B4-BE49-F238E27FC236}">
              <a16:creationId xmlns:a16="http://schemas.microsoft.com/office/drawing/2014/main" id="{25C4C4BD-4567-393A-9FC8-94F26795B21C}"/>
            </a:ext>
          </a:extLst>
        </xdr:cNvPr>
        <xdr:cNvPicPr>
          <a:picLocks noChangeAspect="1"/>
        </xdr:cNvPicPr>
      </xdr:nvPicPr>
      <xdr:blipFill>
        <a:blip xmlns:r="http://schemas.openxmlformats.org/officeDocument/2006/relationships" r:embed="rId27"/>
        <a:stretch>
          <a:fillRect/>
        </a:stretch>
      </xdr:blipFill>
      <xdr:spPr>
        <a:xfrm>
          <a:off x="201390714" y="758902"/>
          <a:ext cx="7694651" cy="17422982"/>
        </a:xfrm>
        <a:prstGeom prst="rect">
          <a:avLst/>
        </a:prstGeom>
      </xdr:spPr>
    </xdr:pic>
    <xdr:clientData/>
  </xdr:twoCellAnchor>
  <xdr:twoCellAnchor editAs="oneCell">
    <xdr:from>
      <xdr:col>26</xdr:col>
      <xdr:colOff>7728414</xdr:colOff>
      <xdr:row>2</xdr:row>
      <xdr:rowOff>247804</xdr:rowOff>
    </xdr:from>
    <xdr:to>
      <xdr:col>27</xdr:col>
      <xdr:colOff>7697438</xdr:colOff>
      <xdr:row>28</xdr:row>
      <xdr:rowOff>138267</xdr:rowOff>
    </xdr:to>
    <xdr:pic>
      <xdr:nvPicPr>
        <xdr:cNvPr id="39" name="図 38">
          <a:extLst>
            <a:ext uri="{FF2B5EF4-FFF2-40B4-BE49-F238E27FC236}">
              <a16:creationId xmlns:a16="http://schemas.microsoft.com/office/drawing/2014/main" id="{784BAB84-83C5-FC94-585F-03E35735A36E}"/>
            </a:ext>
          </a:extLst>
        </xdr:cNvPr>
        <xdr:cNvPicPr>
          <a:picLocks noChangeAspect="1"/>
        </xdr:cNvPicPr>
      </xdr:nvPicPr>
      <xdr:blipFill>
        <a:blip xmlns:r="http://schemas.openxmlformats.org/officeDocument/2006/relationships" r:embed="rId28"/>
        <a:stretch>
          <a:fillRect/>
        </a:stretch>
      </xdr:blipFill>
      <xdr:spPr>
        <a:xfrm>
          <a:off x="209100853" y="743414"/>
          <a:ext cx="7697439" cy="9585829"/>
        </a:xfrm>
        <a:prstGeom prst="rect">
          <a:avLst/>
        </a:prstGeom>
      </xdr:spPr>
    </xdr:pic>
    <xdr:clientData/>
  </xdr:twoCellAnchor>
  <xdr:twoCellAnchor editAs="oneCell">
    <xdr:from>
      <xdr:col>27</xdr:col>
      <xdr:colOff>7728413</xdr:colOff>
      <xdr:row>3</xdr:row>
      <xdr:rowOff>0</xdr:rowOff>
    </xdr:from>
    <xdr:to>
      <xdr:col>28</xdr:col>
      <xdr:colOff>7715714</xdr:colOff>
      <xdr:row>29</xdr:row>
      <xdr:rowOff>20688</xdr:rowOff>
    </xdr:to>
    <xdr:pic>
      <xdr:nvPicPr>
        <xdr:cNvPr id="40" name="図 39">
          <a:extLst>
            <a:ext uri="{FF2B5EF4-FFF2-40B4-BE49-F238E27FC236}">
              <a16:creationId xmlns:a16="http://schemas.microsoft.com/office/drawing/2014/main" id="{F70D8691-CAF1-29C6-97E9-5582BDC2FAD5}"/>
            </a:ext>
          </a:extLst>
        </xdr:cNvPr>
        <xdr:cNvPicPr>
          <a:picLocks noChangeAspect="1"/>
        </xdr:cNvPicPr>
      </xdr:nvPicPr>
      <xdr:blipFill>
        <a:blip xmlns:r="http://schemas.openxmlformats.org/officeDocument/2006/relationships" r:embed="rId29"/>
        <a:stretch>
          <a:fillRect/>
        </a:stretch>
      </xdr:blipFill>
      <xdr:spPr>
        <a:xfrm>
          <a:off x="216829267" y="743415"/>
          <a:ext cx="7728415" cy="9669590"/>
        </a:xfrm>
        <a:prstGeom prst="rect">
          <a:avLst/>
        </a:prstGeom>
      </xdr:spPr>
    </xdr:pic>
    <xdr:clientData/>
  </xdr:twoCellAnchor>
  <xdr:twoCellAnchor editAs="oneCell">
    <xdr:from>
      <xdr:col>29</xdr:col>
      <xdr:colOff>0</xdr:colOff>
      <xdr:row>2</xdr:row>
      <xdr:rowOff>247804</xdr:rowOff>
    </xdr:from>
    <xdr:to>
      <xdr:col>30</xdr:col>
      <xdr:colOff>15487</xdr:colOff>
      <xdr:row>5</xdr:row>
      <xdr:rowOff>181129</xdr:rowOff>
    </xdr:to>
    <xdr:pic>
      <xdr:nvPicPr>
        <xdr:cNvPr id="41" name="図 40">
          <a:extLst>
            <a:ext uri="{FF2B5EF4-FFF2-40B4-BE49-F238E27FC236}">
              <a16:creationId xmlns:a16="http://schemas.microsoft.com/office/drawing/2014/main" id="{3F860928-24A8-858B-0D4D-476452EFED27}"/>
            </a:ext>
          </a:extLst>
        </xdr:cNvPr>
        <xdr:cNvPicPr>
          <a:picLocks noChangeAspect="1"/>
        </xdr:cNvPicPr>
      </xdr:nvPicPr>
      <xdr:blipFill>
        <a:blip xmlns:r="http://schemas.openxmlformats.org/officeDocument/2006/relationships" r:embed="rId30"/>
        <a:stretch>
          <a:fillRect/>
        </a:stretch>
      </xdr:blipFill>
      <xdr:spPr>
        <a:xfrm>
          <a:off x="224557683" y="743414"/>
          <a:ext cx="7743902" cy="4997837"/>
        </a:xfrm>
        <a:prstGeom prst="rect">
          <a:avLst/>
        </a:prstGeom>
      </xdr:spPr>
    </xdr:pic>
    <xdr:clientData/>
  </xdr:twoCellAnchor>
  <xdr:twoCellAnchor editAs="oneCell">
    <xdr:from>
      <xdr:col>30</xdr:col>
      <xdr:colOff>0</xdr:colOff>
      <xdr:row>2</xdr:row>
      <xdr:rowOff>247804</xdr:rowOff>
    </xdr:from>
    <xdr:to>
      <xdr:col>30</xdr:col>
      <xdr:colOff>7712926</xdr:colOff>
      <xdr:row>29</xdr:row>
      <xdr:rowOff>32896</xdr:rowOff>
    </xdr:to>
    <xdr:pic>
      <xdr:nvPicPr>
        <xdr:cNvPr id="42" name="図 41">
          <a:extLst>
            <a:ext uri="{FF2B5EF4-FFF2-40B4-BE49-F238E27FC236}">
              <a16:creationId xmlns:a16="http://schemas.microsoft.com/office/drawing/2014/main" id="{E0F582E8-F4C8-E117-1F2F-FCD87C484151}"/>
            </a:ext>
          </a:extLst>
        </xdr:cNvPr>
        <xdr:cNvPicPr>
          <a:picLocks noChangeAspect="1"/>
        </xdr:cNvPicPr>
      </xdr:nvPicPr>
      <xdr:blipFill>
        <a:blip xmlns:r="http://schemas.openxmlformats.org/officeDocument/2006/relationships" r:embed="rId31"/>
        <a:stretch>
          <a:fillRect/>
        </a:stretch>
      </xdr:blipFill>
      <xdr:spPr>
        <a:xfrm>
          <a:off x="232286098" y="743414"/>
          <a:ext cx="7712926" cy="9681799"/>
        </a:xfrm>
        <a:prstGeom prst="rect">
          <a:avLst/>
        </a:prstGeom>
      </xdr:spPr>
    </xdr:pic>
    <xdr:clientData/>
  </xdr:twoCellAnchor>
  <xdr:twoCellAnchor editAs="oneCell">
    <xdr:from>
      <xdr:col>32</xdr:col>
      <xdr:colOff>33762</xdr:colOff>
      <xdr:row>3</xdr:row>
      <xdr:rowOff>15487</xdr:rowOff>
    </xdr:from>
    <xdr:to>
      <xdr:col>33</xdr:col>
      <xdr:colOff>61951</xdr:colOff>
      <xdr:row>29</xdr:row>
      <xdr:rowOff>14726</xdr:rowOff>
    </xdr:to>
    <xdr:pic>
      <xdr:nvPicPr>
        <xdr:cNvPr id="43" name="図 42">
          <a:extLst>
            <a:ext uri="{FF2B5EF4-FFF2-40B4-BE49-F238E27FC236}">
              <a16:creationId xmlns:a16="http://schemas.microsoft.com/office/drawing/2014/main" id="{1FA7E6C5-1D18-F8B9-2612-B184E0F3E9F8}"/>
            </a:ext>
          </a:extLst>
        </xdr:cNvPr>
        <xdr:cNvPicPr>
          <a:picLocks noChangeAspect="1"/>
        </xdr:cNvPicPr>
      </xdr:nvPicPr>
      <xdr:blipFill>
        <a:blip xmlns:r="http://schemas.openxmlformats.org/officeDocument/2006/relationships" r:embed="rId32"/>
        <a:stretch>
          <a:fillRect/>
        </a:stretch>
      </xdr:blipFill>
      <xdr:spPr>
        <a:xfrm>
          <a:off x="247776689" y="758902"/>
          <a:ext cx="7756603" cy="9648141"/>
        </a:xfrm>
        <a:prstGeom prst="rect">
          <a:avLst/>
        </a:prstGeom>
      </xdr:spPr>
    </xdr:pic>
    <xdr:clientData/>
  </xdr:twoCellAnchor>
  <xdr:twoCellAnchor editAs="oneCell">
    <xdr:from>
      <xdr:col>32</xdr:col>
      <xdr:colOff>7728414</xdr:colOff>
      <xdr:row>3</xdr:row>
      <xdr:rowOff>0</xdr:rowOff>
    </xdr:from>
    <xdr:to>
      <xdr:col>34</xdr:col>
      <xdr:colOff>28144</xdr:colOff>
      <xdr:row>6</xdr:row>
      <xdr:rowOff>61952</xdr:rowOff>
    </xdr:to>
    <xdr:pic>
      <xdr:nvPicPr>
        <xdr:cNvPr id="44" name="図 43">
          <a:extLst>
            <a:ext uri="{FF2B5EF4-FFF2-40B4-BE49-F238E27FC236}">
              <a16:creationId xmlns:a16="http://schemas.microsoft.com/office/drawing/2014/main" id="{7F783E6D-AD7D-637E-CF17-05DCE41BF1CF}"/>
            </a:ext>
          </a:extLst>
        </xdr:cNvPr>
        <xdr:cNvPicPr>
          <a:picLocks noChangeAspect="1"/>
        </xdr:cNvPicPr>
      </xdr:nvPicPr>
      <xdr:blipFill>
        <a:blip xmlns:r="http://schemas.openxmlformats.org/officeDocument/2006/relationships" r:embed="rId33"/>
        <a:stretch>
          <a:fillRect/>
        </a:stretch>
      </xdr:blipFill>
      <xdr:spPr>
        <a:xfrm>
          <a:off x="247742926" y="743415"/>
          <a:ext cx="7756559" cy="5080000"/>
        </a:xfrm>
        <a:prstGeom prst="rect">
          <a:avLst/>
        </a:prstGeom>
      </xdr:spPr>
    </xdr:pic>
    <xdr:clientData/>
  </xdr:twoCellAnchor>
  <xdr:twoCellAnchor editAs="oneCell">
    <xdr:from>
      <xdr:col>33</xdr:col>
      <xdr:colOff>7728413</xdr:colOff>
      <xdr:row>2</xdr:row>
      <xdr:rowOff>247804</xdr:rowOff>
    </xdr:from>
    <xdr:to>
      <xdr:col>34</xdr:col>
      <xdr:colOff>7715713</xdr:colOff>
      <xdr:row>30</xdr:row>
      <xdr:rowOff>75824</xdr:rowOff>
    </xdr:to>
    <xdr:pic>
      <xdr:nvPicPr>
        <xdr:cNvPr id="45" name="図 44">
          <a:extLst>
            <a:ext uri="{FF2B5EF4-FFF2-40B4-BE49-F238E27FC236}">
              <a16:creationId xmlns:a16="http://schemas.microsoft.com/office/drawing/2014/main" id="{2495FD5D-398A-5937-5BD5-EDDECEB8CDE2}"/>
            </a:ext>
          </a:extLst>
        </xdr:cNvPr>
        <xdr:cNvPicPr>
          <a:picLocks noChangeAspect="1"/>
        </xdr:cNvPicPr>
      </xdr:nvPicPr>
      <xdr:blipFill>
        <a:blip xmlns:r="http://schemas.openxmlformats.org/officeDocument/2006/relationships" r:embed="rId34"/>
        <a:stretch>
          <a:fillRect/>
        </a:stretch>
      </xdr:blipFill>
      <xdr:spPr>
        <a:xfrm>
          <a:off x="255471340" y="743414"/>
          <a:ext cx="7728415" cy="9926069"/>
        </a:xfrm>
        <a:prstGeom prst="rect">
          <a:avLst/>
        </a:prstGeom>
      </xdr:spPr>
    </xdr:pic>
    <xdr:clientData/>
  </xdr:twoCellAnchor>
  <xdr:twoCellAnchor editAs="oneCell">
    <xdr:from>
      <xdr:col>30</xdr:col>
      <xdr:colOff>7697438</xdr:colOff>
      <xdr:row>3</xdr:row>
      <xdr:rowOff>15487</xdr:rowOff>
    </xdr:from>
    <xdr:to>
      <xdr:col>32</xdr:col>
      <xdr:colOff>61951</xdr:colOff>
      <xdr:row>33</xdr:row>
      <xdr:rowOff>192451</xdr:rowOff>
    </xdr:to>
    <xdr:pic>
      <xdr:nvPicPr>
        <xdr:cNvPr id="3" name="図 2">
          <a:extLst>
            <a:ext uri="{FF2B5EF4-FFF2-40B4-BE49-F238E27FC236}">
              <a16:creationId xmlns:a16="http://schemas.microsoft.com/office/drawing/2014/main" id="{B70F5C46-4C1B-F518-E38B-868126DE6BE8}"/>
            </a:ext>
          </a:extLst>
        </xdr:cNvPr>
        <xdr:cNvPicPr>
          <a:picLocks noChangeAspect="1"/>
        </xdr:cNvPicPr>
      </xdr:nvPicPr>
      <xdr:blipFill>
        <a:blip xmlns:r="http://schemas.openxmlformats.org/officeDocument/2006/relationships" r:embed="rId35"/>
        <a:stretch>
          <a:fillRect/>
        </a:stretch>
      </xdr:blipFill>
      <xdr:spPr>
        <a:xfrm>
          <a:off x="239983536" y="758902"/>
          <a:ext cx="7821342" cy="10631232"/>
        </a:xfrm>
        <a:prstGeom prst="rect">
          <a:avLst/>
        </a:prstGeom>
      </xdr:spPr>
    </xdr:pic>
    <xdr:clientData/>
  </xdr:twoCellAnchor>
  <xdr:twoCellAnchor editAs="oneCell">
    <xdr:from>
      <xdr:col>25</xdr:col>
      <xdr:colOff>3809007</xdr:colOff>
      <xdr:row>70</xdr:row>
      <xdr:rowOff>62946</xdr:rowOff>
    </xdr:from>
    <xdr:to>
      <xdr:col>27</xdr:col>
      <xdr:colOff>5775159</xdr:colOff>
      <xdr:row>108</xdr:row>
      <xdr:rowOff>106621</xdr:rowOff>
    </xdr:to>
    <xdr:pic>
      <xdr:nvPicPr>
        <xdr:cNvPr id="4" name="図 3">
          <a:extLst>
            <a:ext uri="{FF2B5EF4-FFF2-40B4-BE49-F238E27FC236}">
              <a16:creationId xmlns:a16="http://schemas.microsoft.com/office/drawing/2014/main" id="{269A39A1-3879-E94D-816A-13649E07D789}"/>
            </a:ext>
          </a:extLst>
        </xdr:cNvPr>
        <xdr:cNvPicPr>
          <a:picLocks noChangeAspect="1"/>
        </xdr:cNvPicPr>
      </xdr:nvPicPr>
      <xdr:blipFill>
        <a:blip xmlns:r="http://schemas.openxmlformats.org/officeDocument/2006/relationships" r:embed="rId27"/>
        <a:stretch>
          <a:fillRect/>
        </a:stretch>
      </xdr:blipFill>
      <xdr:spPr>
        <a:xfrm rot="5400000">
          <a:off x="202317196" y="13846098"/>
          <a:ext cx="7694651" cy="174229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1</xdr:row>
      <xdr:rowOff>12700</xdr:rowOff>
    </xdr:from>
    <xdr:to>
      <xdr:col>1</xdr:col>
      <xdr:colOff>3873500</xdr:colOff>
      <xdr:row>1</xdr:row>
      <xdr:rowOff>2057400</xdr:rowOff>
    </xdr:to>
    <xdr:pic>
      <xdr:nvPicPr>
        <xdr:cNvPr id="9" name="図 8">
          <a:extLst>
            <a:ext uri="{FF2B5EF4-FFF2-40B4-BE49-F238E27FC236}">
              <a16:creationId xmlns:a16="http://schemas.microsoft.com/office/drawing/2014/main" id="{636A221C-A450-88BA-7240-E2899292C748}"/>
            </a:ext>
          </a:extLst>
        </xdr:cNvPr>
        <xdr:cNvPicPr>
          <a:picLocks noChangeAspect="1"/>
        </xdr:cNvPicPr>
      </xdr:nvPicPr>
      <xdr:blipFill>
        <a:blip xmlns:r="http://schemas.openxmlformats.org/officeDocument/2006/relationships" r:embed="rId1"/>
        <a:stretch>
          <a:fillRect/>
        </a:stretch>
      </xdr:blipFill>
      <xdr:spPr>
        <a:xfrm>
          <a:off x="736600" y="12700"/>
          <a:ext cx="3835400" cy="2044700"/>
        </a:xfrm>
        <a:prstGeom prst="rect">
          <a:avLst/>
        </a:prstGeom>
      </xdr:spPr>
    </xdr:pic>
    <xdr:clientData/>
  </xdr:twoCellAnchor>
  <xdr:twoCellAnchor>
    <xdr:from>
      <xdr:col>1</xdr:col>
      <xdr:colOff>0</xdr:colOff>
      <xdr:row>2</xdr:row>
      <xdr:rowOff>0</xdr:rowOff>
    </xdr:from>
    <xdr:to>
      <xdr:col>2</xdr:col>
      <xdr:colOff>25400</xdr:colOff>
      <xdr:row>3</xdr:row>
      <xdr:rowOff>25400</xdr:rowOff>
    </xdr:to>
    <xdr:pic>
      <xdr:nvPicPr>
        <xdr:cNvPr id="13" name="図 12">
          <a:extLst>
            <a:ext uri="{FF2B5EF4-FFF2-40B4-BE49-F238E27FC236}">
              <a16:creationId xmlns:a16="http://schemas.microsoft.com/office/drawing/2014/main" id="{74CC4860-F9F4-121B-1D4D-105B058EED76}"/>
            </a:ext>
          </a:extLst>
        </xdr:cNvPr>
        <xdr:cNvPicPr>
          <a:picLocks noChangeAspect="1"/>
        </xdr:cNvPicPr>
      </xdr:nvPicPr>
      <xdr:blipFill>
        <a:blip xmlns:r="http://schemas.openxmlformats.org/officeDocument/2006/relationships" r:embed="rId2"/>
        <a:stretch>
          <a:fillRect/>
        </a:stretch>
      </xdr:blipFill>
      <xdr:spPr>
        <a:xfrm>
          <a:off x="3009900" y="4114800"/>
          <a:ext cx="3937000" cy="1993900"/>
        </a:xfrm>
        <a:prstGeom prst="rect">
          <a:avLst/>
        </a:prstGeom>
      </xdr:spPr>
    </xdr:pic>
    <xdr:clientData/>
  </xdr:twoCellAnchor>
  <xdr:twoCellAnchor>
    <xdr:from>
      <xdr:col>1</xdr:col>
      <xdr:colOff>0</xdr:colOff>
      <xdr:row>3</xdr:row>
      <xdr:rowOff>0</xdr:rowOff>
    </xdr:from>
    <xdr:to>
      <xdr:col>2</xdr:col>
      <xdr:colOff>38100</xdr:colOff>
      <xdr:row>3</xdr:row>
      <xdr:rowOff>1993900</xdr:rowOff>
    </xdr:to>
    <xdr:pic>
      <xdr:nvPicPr>
        <xdr:cNvPr id="14" name="図 13">
          <a:extLst>
            <a:ext uri="{FF2B5EF4-FFF2-40B4-BE49-F238E27FC236}">
              <a16:creationId xmlns:a16="http://schemas.microsoft.com/office/drawing/2014/main" id="{7D4C4C5F-0598-9DD2-F49E-C06A2906325C}"/>
            </a:ext>
          </a:extLst>
        </xdr:cNvPr>
        <xdr:cNvPicPr>
          <a:picLocks noChangeAspect="1"/>
        </xdr:cNvPicPr>
      </xdr:nvPicPr>
      <xdr:blipFill>
        <a:blip xmlns:r="http://schemas.openxmlformats.org/officeDocument/2006/relationships" r:embed="rId3"/>
        <a:stretch>
          <a:fillRect/>
        </a:stretch>
      </xdr:blipFill>
      <xdr:spPr>
        <a:xfrm>
          <a:off x="3009900" y="6083300"/>
          <a:ext cx="3949700" cy="1993900"/>
        </a:xfrm>
        <a:prstGeom prst="rect">
          <a:avLst/>
        </a:prstGeom>
      </xdr:spPr>
    </xdr:pic>
    <xdr:clientData/>
  </xdr:twoCellAnchor>
  <xdr:twoCellAnchor>
    <xdr:from>
      <xdr:col>1</xdr:col>
      <xdr:colOff>0</xdr:colOff>
      <xdr:row>4</xdr:row>
      <xdr:rowOff>0</xdr:rowOff>
    </xdr:from>
    <xdr:to>
      <xdr:col>2</xdr:col>
      <xdr:colOff>12700</xdr:colOff>
      <xdr:row>4</xdr:row>
      <xdr:rowOff>1981200</xdr:rowOff>
    </xdr:to>
    <xdr:pic>
      <xdr:nvPicPr>
        <xdr:cNvPr id="15" name="図 14">
          <a:extLst>
            <a:ext uri="{FF2B5EF4-FFF2-40B4-BE49-F238E27FC236}">
              <a16:creationId xmlns:a16="http://schemas.microsoft.com/office/drawing/2014/main" id="{20D06001-2D96-85C0-19A9-A18BEBD18489}"/>
            </a:ext>
          </a:extLst>
        </xdr:cNvPr>
        <xdr:cNvPicPr>
          <a:picLocks noChangeAspect="1"/>
        </xdr:cNvPicPr>
      </xdr:nvPicPr>
      <xdr:blipFill>
        <a:blip xmlns:r="http://schemas.openxmlformats.org/officeDocument/2006/relationships" r:embed="rId4"/>
        <a:stretch>
          <a:fillRect/>
        </a:stretch>
      </xdr:blipFill>
      <xdr:spPr>
        <a:xfrm>
          <a:off x="3009900" y="8089900"/>
          <a:ext cx="3924300" cy="1981200"/>
        </a:xfrm>
        <a:prstGeom prst="rect">
          <a:avLst/>
        </a:prstGeom>
      </xdr:spPr>
    </xdr:pic>
    <xdr:clientData/>
  </xdr:twoCellAnchor>
  <xdr:twoCellAnchor>
    <xdr:from>
      <xdr:col>1</xdr:col>
      <xdr:colOff>0</xdr:colOff>
      <xdr:row>6</xdr:row>
      <xdr:rowOff>0</xdr:rowOff>
    </xdr:from>
    <xdr:to>
      <xdr:col>1</xdr:col>
      <xdr:colOff>3822700</xdr:colOff>
      <xdr:row>6</xdr:row>
      <xdr:rowOff>2019300</xdr:rowOff>
    </xdr:to>
    <xdr:pic>
      <xdr:nvPicPr>
        <xdr:cNvPr id="16" name="図 15">
          <a:extLst>
            <a:ext uri="{FF2B5EF4-FFF2-40B4-BE49-F238E27FC236}">
              <a16:creationId xmlns:a16="http://schemas.microsoft.com/office/drawing/2014/main" id="{C1295BCC-9C23-7334-83A2-FBDED7EC5260}"/>
            </a:ext>
          </a:extLst>
        </xdr:cNvPr>
        <xdr:cNvPicPr>
          <a:picLocks noChangeAspect="1"/>
        </xdr:cNvPicPr>
      </xdr:nvPicPr>
      <xdr:blipFill>
        <a:blip xmlns:r="http://schemas.openxmlformats.org/officeDocument/2006/relationships" r:embed="rId5"/>
        <a:stretch>
          <a:fillRect/>
        </a:stretch>
      </xdr:blipFill>
      <xdr:spPr>
        <a:xfrm>
          <a:off x="3009900" y="10083800"/>
          <a:ext cx="3822700" cy="2019300"/>
        </a:xfrm>
        <a:prstGeom prst="rect">
          <a:avLst/>
        </a:prstGeom>
      </xdr:spPr>
    </xdr:pic>
    <xdr:clientData/>
  </xdr:twoCellAnchor>
  <xdr:twoCellAnchor>
    <xdr:from>
      <xdr:col>1</xdr:col>
      <xdr:colOff>0</xdr:colOff>
      <xdr:row>5</xdr:row>
      <xdr:rowOff>0</xdr:rowOff>
    </xdr:from>
    <xdr:to>
      <xdr:col>2</xdr:col>
      <xdr:colOff>12700</xdr:colOff>
      <xdr:row>5</xdr:row>
      <xdr:rowOff>1981200</xdr:rowOff>
    </xdr:to>
    <xdr:pic>
      <xdr:nvPicPr>
        <xdr:cNvPr id="17" name="図 16">
          <a:extLst>
            <a:ext uri="{FF2B5EF4-FFF2-40B4-BE49-F238E27FC236}">
              <a16:creationId xmlns:a16="http://schemas.microsoft.com/office/drawing/2014/main" id="{5C3381AF-6A19-04ED-A02F-E3A1379EBF78}"/>
            </a:ext>
          </a:extLst>
        </xdr:cNvPr>
        <xdr:cNvPicPr>
          <a:picLocks noChangeAspect="1"/>
        </xdr:cNvPicPr>
      </xdr:nvPicPr>
      <xdr:blipFill>
        <a:blip xmlns:r="http://schemas.openxmlformats.org/officeDocument/2006/relationships" r:embed="rId6"/>
        <a:stretch>
          <a:fillRect/>
        </a:stretch>
      </xdr:blipFill>
      <xdr:spPr>
        <a:xfrm>
          <a:off x="3009900" y="12141200"/>
          <a:ext cx="3924300" cy="198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2B6E-3F28-464E-976F-947B78BA5D4D}">
  <sheetPr codeName="Sheet6"/>
  <dimension ref="A1:Q33"/>
  <sheetViews>
    <sheetView workbookViewId="0">
      <selection activeCell="E27" sqref="E27"/>
    </sheetView>
  </sheetViews>
  <sheetFormatPr baseColWidth="10" defaultRowHeight="16"/>
  <cols>
    <col min="1" max="1" width="4.3984375" bestFit="1" customWidth="1"/>
    <col min="2" max="2" width="98.796875" bestFit="1" customWidth="1"/>
    <col min="3" max="3" width="9" bestFit="1" customWidth="1"/>
    <col min="4" max="4" width="15.3984375" bestFit="1" customWidth="1"/>
    <col min="5" max="5" width="159.3984375" bestFit="1" customWidth="1"/>
    <col min="6" max="6" width="48" bestFit="1" customWidth="1"/>
    <col min="7" max="7" width="16.59765625" bestFit="1" customWidth="1"/>
  </cols>
  <sheetData>
    <row r="1" spans="1:17" ht="18">
      <c r="A1" s="19"/>
      <c r="B1" s="19"/>
      <c r="C1" s="28" t="s">
        <v>346</v>
      </c>
      <c r="D1" s="28" t="s">
        <v>347</v>
      </c>
      <c r="E1" s="28" t="s">
        <v>348</v>
      </c>
      <c r="F1" s="28" t="s">
        <v>349</v>
      </c>
      <c r="G1" s="28" t="s">
        <v>350</v>
      </c>
      <c r="H1" s="28"/>
      <c r="I1" s="19"/>
      <c r="J1" s="19"/>
      <c r="K1" s="19"/>
      <c r="L1" s="19"/>
      <c r="M1" s="19"/>
      <c r="N1" s="19"/>
      <c r="O1" s="19"/>
      <c r="P1" s="19"/>
      <c r="Q1" s="19"/>
    </row>
    <row r="2" spans="1:17" ht="17">
      <c r="A2" s="19">
        <v>1</v>
      </c>
      <c r="B2" s="29" t="s">
        <v>330</v>
      </c>
      <c r="C2" t="s">
        <v>351</v>
      </c>
      <c r="D2" s="22">
        <v>45076.398518518516</v>
      </c>
      <c r="E2" s="29" t="s">
        <v>352</v>
      </c>
      <c r="F2" t="s">
        <v>353</v>
      </c>
      <c r="G2" s="22">
        <v>45076.384409722225</v>
      </c>
    </row>
    <row r="3" spans="1:17" ht="17">
      <c r="A3" s="19">
        <v>2</v>
      </c>
      <c r="B3" s="29" t="s">
        <v>299</v>
      </c>
      <c r="C3" t="s">
        <v>351</v>
      </c>
      <c r="D3" s="22">
        <v>45076.410810185182</v>
      </c>
      <c r="E3" s="29" t="s">
        <v>354</v>
      </c>
      <c r="F3" t="s">
        <v>355</v>
      </c>
      <c r="G3" s="22">
        <v>45076.567812499998</v>
      </c>
    </row>
    <row r="4" spans="1:17" ht="17">
      <c r="A4" s="19">
        <v>3</v>
      </c>
      <c r="B4" s="29" t="s">
        <v>220</v>
      </c>
      <c r="C4" t="s">
        <v>351</v>
      </c>
      <c r="D4" s="22">
        <v>45077.375833333332</v>
      </c>
      <c r="E4" s="29" t="s">
        <v>356</v>
      </c>
      <c r="F4" t="s">
        <v>357</v>
      </c>
      <c r="G4" s="22">
        <v>45077.652627314812</v>
      </c>
    </row>
    <row r="5" spans="1:17" ht="17">
      <c r="A5" s="19">
        <v>4</v>
      </c>
      <c r="B5" s="29" t="s">
        <v>332</v>
      </c>
      <c r="C5" t="s">
        <v>351</v>
      </c>
      <c r="D5" s="22">
        <v>45077.65552083333</v>
      </c>
      <c r="E5" s="29" t="s">
        <v>358</v>
      </c>
      <c r="F5" t="s">
        <v>359</v>
      </c>
      <c r="G5" s="22">
        <v>45077.845196759263</v>
      </c>
    </row>
    <row r="6" spans="1:17" ht="18">
      <c r="A6" s="19">
        <v>5</v>
      </c>
      <c r="B6" s="29" t="s">
        <v>360</v>
      </c>
      <c r="C6" t="s">
        <v>351</v>
      </c>
      <c r="D6" s="22">
        <v>45079.703449074077</v>
      </c>
      <c r="E6" s="29" t="s">
        <v>361</v>
      </c>
      <c r="F6" t="s">
        <v>362</v>
      </c>
      <c r="G6" s="22">
        <v>45079.71733796296</v>
      </c>
    </row>
    <row r="7" spans="1:17" ht="17">
      <c r="A7" s="19">
        <v>6</v>
      </c>
      <c r="B7" s="29" t="s">
        <v>266</v>
      </c>
      <c r="C7" t="s">
        <v>351</v>
      </c>
      <c r="D7" s="22">
        <v>45080.542083333334</v>
      </c>
      <c r="E7" s="29" t="s">
        <v>363</v>
      </c>
      <c r="F7" t="s">
        <v>364</v>
      </c>
      <c r="G7" s="22">
        <v>45080.67759259259</v>
      </c>
    </row>
    <row r="8" spans="1:17" ht="17">
      <c r="A8" s="19">
        <v>7</v>
      </c>
      <c r="B8" s="29" t="s">
        <v>280</v>
      </c>
      <c r="C8" t="s">
        <v>351</v>
      </c>
      <c r="D8" s="22">
        <v>45081.346608796295</v>
      </c>
      <c r="E8" s="29" t="s">
        <v>365</v>
      </c>
      <c r="F8" t="s">
        <v>366</v>
      </c>
      <c r="G8" s="22">
        <v>45081.352800925924</v>
      </c>
    </row>
    <row r="9" spans="1:17" ht="17">
      <c r="A9" s="19">
        <v>8</v>
      </c>
      <c r="B9" s="29" t="s">
        <v>280</v>
      </c>
      <c r="C9" t="s">
        <v>351</v>
      </c>
      <c r="D9" s="22">
        <v>45081.364062499997</v>
      </c>
      <c r="E9" s="29" t="s">
        <v>367</v>
      </c>
      <c r="G9" s="22"/>
    </row>
    <row r="10" spans="1:17" ht="17">
      <c r="A10" s="19">
        <v>9</v>
      </c>
      <c r="B10" s="29" t="s">
        <v>335</v>
      </c>
      <c r="C10" t="s">
        <v>351</v>
      </c>
      <c r="D10" s="22">
        <v>45081.526724537034</v>
      </c>
      <c r="E10" s="29" t="s">
        <v>391</v>
      </c>
      <c r="G10" s="22"/>
    </row>
    <row r="11" spans="1:17" ht="20">
      <c r="A11" s="19">
        <v>10</v>
      </c>
      <c r="B11" s="29" t="s">
        <v>335</v>
      </c>
      <c r="C11" t="s">
        <v>351</v>
      </c>
      <c r="D11" s="22">
        <v>45081.574293981481</v>
      </c>
      <c r="E11" s="29" t="s">
        <v>392</v>
      </c>
    </row>
    <row r="12" spans="1:17" ht="17">
      <c r="A12" s="19">
        <v>11</v>
      </c>
      <c r="B12" s="29" t="s">
        <v>218</v>
      </c>
      <c r="C12" t="s">
        <v>351</v>
      </c>
      <c r="D12" s="22">
        <v>45081.835335648146</v>
      </c>
      <c r="E12" s="29" t="s">
        <v>403</v>
      </c>
      <c r="F12" t="s">
        <v>404</v>
      </c>
      <c r="G12" s="22">
        <v>45081.667916666665</v>
      </c>
    </row>
    <row r="13" spans="1:17" ht="17">
      <c r="A13" s="19">
        <v>12</v>
      </c>
      <c r="B13" s="29" t="s">
        <v>218</v>
      </c>
      <c r="C13" t="s">
        <v>351</v>
      </c>
      <c r="D13" s="22">
        <v>45082.35527777778</v>
      </c>
      <c r="E13" s="29" t="s">
        <v>405</v>
      </c>
      <c r="F13" t="s">
        <v>406</v>
      </c>
      <c r="G13" s="22">
        <v>45081.839074074072</v>
      </c>
    </row>
    <row r="14" spans="1:17" ht="17">
      <c r="A14" s="19">
        <v>13</v>
      </c>
      <c r="B14" s="29" t="s">
        <v>218</v>
      </c>
      <c r="C14" t="s">
        <v>351</v>
      </c>
      <c r="D14" s="22">
        <v>45083.35527777778</v>
      </c>
      <c r="E14" s="29" t="s">
        <v>407</v>
      </c>
      <c r="F14" t="s">
        <v>408</v>
      </c>
      <c r="G14" s="22">
        <v>45081.893969907411</v>
      </c>
    </row>
    <row r="15" spans="1:17" ht="17">
      <c r="A15" s="19">
        <v>14</v>
      </c>
      <c r="B15" s="29" t="s">
        <v>400</v>
      </c>
      <c r="C15" t="s">
        <v>351</v>
      </c>
      <c r="D15" s="22">
        <v>45084.35527777778</v>
      </c>
      <c r="E15" s="29" t="s">
        <v>409</v>
      </c>
      <c r="F15" t="s">
        <v>410</v>
      </c>
      <c r="G15" s="22">
        <v>45081.910092592596</v>
      </c>
    </row>
    <row r="16" spans="1:17" ht="17">
      <c r="A16" s="19">
        <v>15</v>
      </c>
      <c r="B16" s="29" t="s">
        <v>400</v>
      </c>
      <c r="C16" t="s">
        <v>351</v>
      </c>
      <c r="D16" s="22">
        <v>45082.582291666666</v>
      </c>
      <c r="E16" s="29" t="s">
        <v>438</v>
      </c>
      <c r="F16" t="s">
        <v>439</v>
      </c>
      <c r="G16" s="22">
        <v>45082.499444444446</v>
      </c>
    </row>
    <row r="17" spans="1:7" ht="17">
      <c r="A17" s="19">
        <v>16</v>
      </c>
      <c r="B17" s="29" t="s">
        <v>400</v>
      </c>
      <c r="C17" t="s">
        <v>351</v>
      </c>
      <c r="D17" s="22">
        <v>45083.582291608793</v>
      </c>
      <c r="E17" s="29" t="s">
        <v>440</v>
      </c>
      <c r="F17" t="s">
        <v>441</v>
      </c>
      <c r="G17" s="22">
        <v>45082.559317129628</v>
      </c>
    </row>
    <row r="18" spans="1:7" ht="17">
      <c r="A18" s="19">
        <v>17</v>
      </c>
      <c r="B18" s="29" t="s">
        <v>400</v>
      </c>
      <c r="C18" t="s">
        <v>351</v>
      </c>
      <c r="D18" s="22">
        <v>45084.582291608793</v>
      </c>
      <c r="E18" s="29" t="s">
        <v>442</v>
      </c>
      <c r="F18" t="s">
        <v>443</v>
      </c>
      <c r="G18" s="22">
        <v>45082.571550925924</v>
      </c>
    </row>
    <row r="19" spans="1:7" ht="17">
      <c r="A19" s="19">
        <v>18</v>
      </c>
      <c r="B19" s="29" t="s">
        <v>400</v>
      </c>
      <c r="C19" t="s">
        <v>351</v>
      </c>
      <c r="D19" s="22">
        <v>45085.582291608793</v>
      </c>
      <c r="E19" s="29" t="s">
        <v>444</v>
      </c>
      <c r="F19" t="s">
        <v>445</v>
      </c>
      <c r="G19" s="22">
        <v>45082.580300925925</v>
      </c>
    </row>
    <row r="20" spans="1:7" ht="17">
      <c r="A20" s="19">
        <v>19</v>
      </c>
      <c r="B20" s="29"/>
    </row>
    <row r="21" spans="1:7" ht="17">
      <c r="A21" s="19">
        <v>20</v>
      </c>
      <c r="B21" s="29"/>
    </row>
    <row r="22" spans="1:7" ht="17">
      <c r="A22" s="19">
        <v>21</v>
      </c>
      <c r="B22" s="29"/>
    </row>
    <row r="23" spans="1:7" ht="17">
      <c r="A23" s="19">
        <v>22</v>
      </c>
      <c r="B23" s="29"/>
    </row>
    <row r="24" spans="1:7" ht="17">
      <c r="A24" s="19">
        <v>23</v>
      </c>
      <c r="B24" s="29"/>
    </row>
    <row r="25" spans="1:7" ht="17">
      <c r="A25" s="19">
        <v>24</v>
      </c>
      <c r="B25" s="29"/>
    </row>
    <row r="26" spans="1:7" ht="17">
      <c r="A26" s="19">
        <v>25</v>
      </c>
      <c r="B26" s="29"/>
    </row>
    <row r="27" spans="1:7" ht="17">
      <c r="A27" s="19">
        <v>26</v>
      </c>
      <c r="B27" s="29"/>
    </row>
    <row r="28" spans="1:7" ht="17">
      <c r="A28" s="19">
        <v>27</v>
      </c>
      <c r="B28" s="29"/>
    </row>
    <row r="29" spans="1:7" ht="17">
      <c r="A29" s="19">
        <v>28</v>
      </c>
      <c r="B29" s="29"/>
    </row>
    <row r="30" spans="1:7" ht="17">
      <c r="A30" s="19">
        <v>29</v>
      </c>
      <c r="B30" s="29"/>
    </row>
    <row r="31" spans="1:7" ht="17">
      <c r="A31" s="19">
        <v>30</v>
      </c>
      <c r="B31" s="29"/>
    </row>
    <row r="32" spans="1:7" ht="17">
      <c r="B32" s="29"/>
    </row>
    <row r="33" spans="2:2" ht="17">
      <c r="B33" s="29"/>
    </row>
  </sheetData>
  <phoneticPr fontId="2"/>
  <dataValidations count="2">
    <dataValidation type="list" allowBlank="1" showInputMessage="1" showErrorMessage="1" sqref="C2:C32" xr:uid="{1CF2E35C-9692-4B4B-A641-A9325188B38B}">
      <formula1>資料名リスト</formula1>
    </dataValidation>
    <dataValidation type="list" allowBlank="1" showInputMessage="1" showErrorMessage="1" sqref="B2:B5 B7:B33" xr:uid="{D7BD36B2-2CB6-B84D-A792-655AA9FE32B0}">
      <formula1>運行名リスト</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3F21DD6-57D1-8847-B926-D2851E664148}">
          <x14:formula1>
            <xm:f>運行名!$B$2:$B$62</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FCC7A-97C6-9141-B460-601CA214BAC5}">
  <dimension ref="B10:B23"/>
  <sheetViews>
    <sheetView topLeftCell="A4" workbookViewId="0">
      <selection activeCell="B21" sqref="B21"/>
    </sheetView>
  </sheetViews>
  <sheetFormatPr baseColWidth="10" defaultRowHeight="16"/>
  <cols>
    <col min="2" max="2" width="78" bestFit="1" customWidth="1"/>
  </cols>
  <sheetData>
    <row r="10" spans="2:2">
      <c r="B10" s="18" t="s">
        <v>411</v>
      </c>
    </row>
    <row r="11" spans="2:2">
      <c r="B11" s="18" t="s">
        <v>413</v>
      </c>
    </row>
    <row r="12" spans="2:2">
      <c r="B12" s="18" t="s">
        <v>415</v>
      </c>
    </row>
    <row r="13" spans="2:2">
      <c r="B13" s="18" t="s">
        <v>417</v>
      </c>
    </row>
    <row r="14" spans="2:2">
      <c r="B14" s="18" t="s">
        <v>419</v>
      </c>
    </row>
    <row r="15" spans="2:2">
      <c r="B15" s="18" t="s">
        <v>421</v>
      </c>
    </row>
    <row r="16" spans="2:2">
      <c r="B16" s="18" t="s">
        <v>424</v>
      </c>
    </row>
    <row r="17" spans="2:2">
      <c r="B17" s="18" t="s">
        <v>426</v>
      </c>
    </row>
    <row r="18" spans="2:2">
      <c r="B18" t="s">
        <v>428</v>
      </c>
    </row>
    <row r="19" spans="2:2">
      <c r="B19" t="s">
        <v>430</v>
      </c>
    </row>
    <row r="20" spans="2:2">
      <c r="B20" t="s">
        <v>432</v>
      </c>
    </row>
    <row r="21" spans="2:2">
      <c r="B21" t="s">
        <v>447</v>
      </c>
    </row>
    <row r="22" spans="2:2">
      <c r="B22" t="s">
        <v>436</v>
      </c>
    </row>
    <row r="23" spans="2:2">
      <c r="B23" t="s">
        <v>434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B3425-B815-6746-93D9-C8696E938914}">
  <dimension ref="A1:BD4"/>
  <sheetViews>
    <sheetView topLeftCell="X1" zoomScale="82" zoomScaleNormal="82" workbookViewId="0">
      <selection activeCell="Z1" sqref="Z1:Z29"/>
    </sheetView>
  </sheetViews>
  <sheetFormatPr baseColWidth="10" defaultRowHeight="16"/>
  <cols>
    <col min="1" max="9" width="122.19921875" customWidth="1"/>
    <col min="10" max="19" width="122" customWidth="1"/>
    <col min="20" max="40" width="121.59765625" customWidth="1"/>
  </cols>
  <sheetData>
    <row r="1" spans="1:56" ht="20">
      <c r="A1" s="39">
        <v>33487.465277777781</v>
      </c>
      <c r="B1" s="39">
        <v>33494.474999999999</v>
      </c>
      <c r="C1" s="39">
        <v>33498.927777777775</v>
      </c>
      <c r="D1" s="39">
        <v>33505.01666666667</v>
      </c>
      <c r="E1" s="39">
        <v>33510.929166666669</v>
      </c>
      <c r="F1" s="39">
        <v>33528.260416666664</v>
      </c>
      <c r="G1" s="39">
        <v>33539.707638888889</v>
      </c>
      <c r="H1" s="39">
        <v>33547.496527777781</v>
      </c>
      <c r="I1" s="39">
        <v>33548.902777777781</v>
      </c>
      <c r="J1" s="39">
        <v>33552.459722222222</v>
      </c>
      <c r="K1" s="40" t="s">
        <v>423</v>
      </c>
      <c r="L1" s="39">
        <v>33563.37222222222</v>
      </c>
      <c r="M1" s="39">
        <v>33566.019444444442</v>
      </c>
      <c r="N1" s="39">
        <v>33575.030555555553</v>
      </c>
      <c r="O1" s="39">
        <v>33577.934027777781</v>
      </c>
      <c r="P1" s="39">
        <v>33580.066666666666</v>
      </c>
      <c r="Q1" s="39">
        <v>33582.431250000001</v>
      </c>
      <c r="R1" s="39">
        <v>33583.978472222225</v>
      </c>
      <c r="S1" s="39">
        <v>33589.54791666667</v>
      </c>
      <c r="T1" s="39">
        <v>33591.563888888886</v>
      </c>
      <c r="U1" s="39">
        <v>33592.736111111109</v>
      </c>
      <c r="V1" s="39">
        <v>33595.668749999997</v>
      </c>
      <c r="W1" s="39">
        <v>33596.565972222219</v>
      </c>
      <c r="X1" s="39">
        <v>33597.966666666667</v>
      </c>
      <c r="Y1" s="39">
        <v>33615.520138888889</v>
      </c>
      <c r="Z1" s="39">
        <v>33616.005555555559</v>
      </c>
      <c r="AA1" s="39">
        <v>33621</v>
      </c>
      <c r="AB1" s="39">
        <v>33627.60833333333</v>
      </c>
      <c r="AC1" s="39">
        <v>33630.480555555558</v>
      </c>
      <c r="AD1" s="39">
        <v>33631.535416666666</v>
      </c>
      <c r="AE1" s="39">
        <v>33633.493750000001</v>
      </c>
      <c r="AF1" s="39">
        <v>33638.668055555558</v>
      </c>
      <c r="AG1" s="39">
        <v>33646.027083333334</v>
      </c>
      <c r="AH1" s="39">
        <v>33655.740277777775</v>
      </c>
      <c r="AI1" s="39">
        <v>33664.548611111109</v>
      </c>
      <c r="AJ1" s="39"/>
      <c r="AK1" s="39"/>
      <c r="AL1" s="39"/>
      <c r="AM1" s="39"/>
      <c r="AN1" s="39"/>
      <c r="AO1" s="39"/>
      <c r="AP1" s="39"/>
      <c r="AQ1" s="39"/>
      <c r="AR1" s="39"/>
      <c r="AS1" s="39"/>
      <c r="AT1" s="39"/>
      <c r="AU1" s="39"/>
      <c r="AV1" s="39"/>
      <c r="AW1" s="39"/>
      <c r="AX1" s="39"/>
      <c r="AY1" s="39"/>
      <c r="AZ1" s="39"/>
      <c r="BA1" s="39"/>
      <c r="BB1" s="39"/>
      <c r="BC1" s="39"/>
      <c r="BD1" s="39"/>
    </row>
    <row r="2" spans="1:56" ht="20">
      <c r="A2" s="37" t="s">
        <v>412</v>
      </c>
      <c r="B2" s="37" t="s">
        <v>414</v>
      </c>
      <c r="C2" s="37" t="s">
        <v>416</v>
      </c>
      <c r="D2" s="37" t="s">
        <v>418</v>
      </c>
      <c r="E2" s="37" t="s">
        <v>420</v>
      </c>
      <c r="F2" s="37" t="s">
        <v>412</v>
      </c>
      <c r="G2" s="37" t="s">
        <v>422</v>
      </c>
      <c r="H2" s="37" t="s">
        <v>411</v>
      </c>
      <c r="I2" s="37" t="s">
        <v>420</v>
      </c>
      <c r="J2" s="37" t="s">
        <v>411</v>
      </c>
      <c r="K2" s="41" t="s">
        <v>419</v>
      </c>
      <c r="L2" s="37" t="s">
        <v>425</v>
      </c>
      <c r="M2" s="37" t="s">
        <v>427</v>
      </c>
      <c r="N2" s="37" t="s">
        <v>427</v>
      </c>
      <c r="O2" s="37" t="s">
        <v>427</v>
      </c>
      <c r="P2" s="37" t="s">
        <v>426</v>
      </c>
      <c r="Q2" s="37" t="s">
        <v>429</v>
      </c>
      <c r="R2" s="37" t="s">
        <v>431</v>
      </c>
      <c r="S2" s="37" t="s">
        <v>426</v>
      </c>
      <c r="T2" s="37" t="s">
        <v>426</v>
      </c>
      <c r="U2" s="37" t="s">
        <v>419</v>
      </c>
      <c r="V2" s="37" t="s">
        <v>426</v>
      </c>
      <c r="W2" s="37" t="s">
        <v>419</v>
      </c>
      <c r="X2" s="37" t="s">
        <v>419</v>
      </c>
      <c r="Y2" s="37" t="s">
        <v>426</v>
      </c>
      <c r="Z2" s="37" t="s">
        <v>426</v>
      </c>
      <c r="AA2" s="37" t="s">
        <v>433</v>
      </c>
      <c r="AB2" s="37" t="s">
        <v>426</v>
      </c>
      <c r="AC2" s="37" t="s">
        <v>426</v>
      </c>
      <c r="AD2" s="37" t="s">
        <v>419</v>
      </c>
      <c r="AE2" s="37" t="s">
        <v>426</v>
      </c>
      <c r="AF2" s="37" t="s">
        <v>446</v>
      </c>
      <c r="AG2" s="37" t="s">
        <v>437</v>
      </c>
      <c r="AH2" s="37" t="s">
        <v>435</v>
      </c>
      <c r="AI2" s="37" t="s">
        <v>426</v>
      </c>
      <c r="AJ2" s="37"/>
      <c r="AK2" s="37"/>
      <c r="AL2" s="37"/>
      <c r="AM2" s="37"/>
      <c r="AN2" s="37"/>
      <c r="AO2" s="37"/>
      <c r="AP2" s="37"/>
      <c r="AQ2" s="37"/>
      <c r="AR2" s="37"/>
      <c r="AS2" s="37"/>
      <c r="AT2" s="37"/>
      <c r="AU2" s="37"/>
      <c r="AV2" s="37"/>
      <c r="AW2" s="37"/>
      <c r="AX2" s="37"/>
      <c r="AY2" s="37"/>
      <c r="AZ2" s="37"/>
      <c r="BA2" s="37"/>
      <c r="BB2" s="37"/>
      <c r="BC2" s="37"/>
      <c r="BD2" s="37"/>
    </row>
    <row r="3" spans="1:56" ht="20">
      <c r="A3" s="38">
        <v>235</v>
      </c>
      <c r="B3" s="38">
        <v>185</v>
      </c>
      <c r="C3" s="38">
        <v>122</v>
      </c>
      <c r="D3" s="38">
        <v>355</v>
      </c>
      <c r="E3" s="38">
        <v>123</v>
      </c>
      <c r="F3" s="38">
        <v>453</v>
      </c>
      <c r="G3" s="38">
        <v>34</v>
      </c>
      <c r="H3" s="38">
        <v>290</v>
      </c>
      <c r="I3" s="38">
        <f>181+194</f>
        <v>375</v>
      </c>
      <c r="J3" s="38">
        <v>280</v>
      </c>
      <c r="K3" s="41">
        <f>188+179</f>
        <v>367</v>
      </c>
      <c r="L3" s="38">
        <v>270</v>
      </c>
      <c r="M3" s="38">
        <f>200+180</f>
        <v>380</v>
      </c>
      <c r="N3" s="38">
        <f>230+220</f>
        <v>450</v>
      </c>
      <c r="O3" s="38">
        <f>140+140</f>
        <v>280</v>
      </c>
      <c r="P3" s="38">
        <f>195+210</f>
        <v>405</v>
      </c>
      <c r="Q3" s="38">
        <f>138+120</f>
        <v>258</v>
      </c>
      <c r="R3" s="38">
        <f>191+186</f>
        <v>377</v>
      </c>
      <c r="S3" s="38">
        <f>190+183</f>
        <v>373</v>
      </c>
      <c r="T3" s="38">
        <f>210+205</f>
        <v>415</v>
      </c>
      <c r="U3" s="38">
        <v>290</v>
      </c>
      <c r="V3" s="38">
        <f>120+130</f>
        <v>250</v>
      </c>
      <c r="W3" s="38">
        <v>248</v>
      </c>
      <c r="X3" s="38">
        <v>418</v>
      </c>
      <c r="Y3" s="38">
        <f>80+95</f>
        <v>175</v>
      </c>
      <c r="Z3" s="38">
        <f>165+188</f>
        <v>353</v>
      </c>
      <c r="AA3" s="38">
        <v>340</v>
      </c>
      <c r="AB3" s="38">
        <f>105+110</f>
        <v>215</v>
      </c>
      <c r="AC3" s="38">
        <f>126+118</f>
        <v>244</v>
      </c>
      <c r="AD3" s="38">
        <v>247</v>
      </c>
      <c r="AE3" s="38">
        <f>130+120</f>
        <v>250</v>
      </c>
      <c r="AF3" s="38">
        <v>234</v>
      </c>
      <c r="AG3" s="38">
        <f>120+120</f>
        <v>240</v>
      </c>
      <c r="AH3" s="38">
        <v>127.2</v>
      </c>
      <c r="AI3" s="38">
        <f>213+196</f>
        <v>409</v>
      </c>
      <c r="AJ3" s="38"/>
      <c r="AK3" s="38"/>
      <c r="AL3" s="38"/>
      <c r="AM3" s="38"/>
      <c r="AN3" s="38"/>
      <c r="AO3" s="38"/>
      <c r="AP3" s="38"/>
      <c r="AQ3" s="38"/>
      <c r="AR3" s="38"/>
      <c r="AS3" s="38"/>
      <c r="AT3" s="38"/>
      <c r="AU3" s="38"/>
      <c r="AV3" s="38"/>
      <c r="AW3" s="38"/>
      <c r="AX3" s="38"/>
      <c r="AY3" s="38"/>
      <c r="AZ3" s="38"/>
      <c r="BA3" s="38"/>
      <c r="BB3" s="38"/>
      <c r="BC3" s="38"/>
      <c r="BD3" s="38"/>
    </row>
    <row r="4" spans="1:56" ht="364" customHeight="1">
      <c r="K4" s="42"/>
    </row>
  </sheetData>
  <phoneticPr fontId="2"/>
  <dataValidations count="3">
    <dataValidation imeMode="off" allowBlank="1" showInputMessage="1" showErrorMessage="1" sqref="D1:J1 D3:G3 I3:J3 W3 L3:V3 X3:AY3" xr:uid="{4B0C6D7A-B88E-5148-B932-1E4674AD9417}"/>
    <dataValidation imeMode="on" allowBlank="1" showInputMessage="1" showErrorMessage="1" sqref="D2:E2 G2:J2 L2:Q2" xr:uid="{F5C656CA-F16C-B74C-A7B0-A441194D4DFE}"/>
    <dataValidation type="list" allowBlank="1" showInputMessage="1" showErrorMessage="1" sqref="AI2 AB2:AF2 W2 S2:V2 X2:Z2" xr:uid="{B065B2D7-D9D1-A14D-B58E-01FE796C36AC}">
      <formula1>給油所一覧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BE99-3E91-1E43-B74E-8CEE1C6FCDDE}">
  <sheetPr codeName="Sheet1">
    <pageSetUpPr fitToPage="1"/>
  </sheetPr>
  <dimension ref="A1:E216"/>
  <sheetViews>
    <sheetView tabSelected="1" topLeftCell="A152" zoomScaleNormal="100" workbookViewId="0">
      <selection activeCell="G128" sqref="G128"/>
    </sheetView>
  </sheetViews>
  <sheetFormatPr baseColWidth="10" defaultRowHeight="16"/>
  <cols>
    <col min="1" max="1" width="16.796875" bestFit="1" customWidth="1"/>
    <col min="2" max="2" width="15.19921875" bestFit="1" customWidth="1"/>
    <col min="3" max="4" width="46.3984375" customWidth="1"/>
    <col min="5" max="5" width="51.3984375" customWidth="1"/>
  </cols>
  <sheetData>
    <row r="1" spans="1:5">
      <c r="A1" s="11"/>
      <c r="B1" s="2" t="s">
        <v>0</v>
      </c>
      <c r="C1" s="61" t="s">
        <v>1</v>
      </c>
      <c r="D1" s="61"/>
      <c r="E1" s="3" t="s">
        <v>213</v>
      </c>
    </row>
    <row r="2" spans="1:5">
      <c r="A2" s="10">
        <v>33481</v>
      </c>
      <c r="B2" s="4"/>
      <c r="C2" s="5" t="s">
        <v>2</v>
      </c>
      <c r="D2" s="4"/>
      <c r="E2" s="56" t="s">
        <v>3</v>
      </c>
    </row>
    <row r="3" spans="1:5">
      <c r="A3" s="10">
        <v>33482</v>
      </c>
      <c r="B3" s="4"/>
      <c r="C3" s="4"/>
      <c r="D3" s="4"/>
      <c r="E3" s="58"/>
    </row>
    <row r="4" spans="1:5">
      <c r="A4" s="10">
        <v>33483</v>
      </c>
      <c r="B4" s="4"/>
      <c r="C4" s="4" t="s">
        <v>4</v>
      </c>
      <c r="D4" s="5" t="s">
        <v>5</v>
      </c>
      <c r="E4" s="58"/>
    </row>
    <row r="5" spans="1:5">
      <c r="A5" s="10">
        <v>33484</v>
      </c>
      <c r="B5" s="4"/>
      <c r="C5" s="4"/>
      <c r="D5" s="4" t="s">
        <v>6</v>
      </c>
      <c r="E5" s="58"/>
    </row>
    <row r="6" spans="1:5">
      <c r="A6" s="10">
        <v>33485</v>
      </c>
      <c r="B6" s="4"/>
      <c r="C6" s="4"/>
      <c r="D6" s="4"/>
      <c r="E6" s="4"/>
    </row>
    <row r="7" spans="1:5">
      <c r="A7" s="10">
        <v>33486</v>
      </c>
      <c r="B7" s="4"/>
      <c r="C7" s="4" t="s">
        <v>7</v>
      </c>
      <c r="D7" s="4"/>
      <c r="E7" s="55" t="s">
        <v>8</v>
      </c>
    </row>
    <row r="8" spans="1:5">
      <c r="A8" s="10">
        <v>33487</v>
      </c>
      <c r="B8" s="4"/>
      <c r="C8" s="4" t="s">
        <v>9</v>
      </c>
      <c r="D8" s="4" t="s">
        <v>10</v>
      </c>
      <c r="E8" s="58"/>
    </row>
    <row r="9" spans="1:5">
      <c r="A9" s="10">
        <v>33488</v>
      </c>
      <c r="B9" s="4"/>
      <c r="C9" s="4"/>
      <c r="D9" s="4" t="s">
        <v>11</v>
      </c>
      <c r="E9" s="58"/>
    </row>
    <row r="10" spans="1:5">
      <c r="A10" s="10">
        <v>33489</v>
      </c>
      <c r="B10" s="4"/>
      <c r="C10" s="4"/>
      <c r="D10" s="4"/>
      <c r="E10" s="4"/>
    </row>
    <row r="11" spans="1:5">
      <c r="A11" s="10">
        <v>33490</v>
      </c>
      <c r="B11" s="4"/>
      <c r="C11" s="4" t="s">
        <v>6</v>
      </c>
      <c r="D11" s="4"/>
      <c r="E11" s="55" t="s">
        <v>12</v>
      </c>
    </row>
    <row r="12" spans="1:5">
      <c r="A12" s="10">
        <v>33491</v>
      </c>
      <c r="B12" s="4"/>
      <c r="C12" s="4" t="s">
        <v>13</v>
      </c>
      <c r="D12" s="4" t="s">
        <v>13</v>
      </c>
      <c r="E12" s="58"/>
    </row>
    <row r="13" spans="1:5">
      <c r="A13" s="10">
        <v>33492</v>
      </c>
      <c r="B13" s="4"/>
      <c r="C13" s="4"/>
      <c r="D13" s="4" t="s">
        <v>6</v>
      </c>
      <c r="E13" s="58"/>
    </row>
    <row r="14" spans="1:5">
      <c r="A14" s="10">
        <v>33493</v>
      </c>
      <c r="B14" s="4"/>
      <c r="C14" s="6" t="s">
        <v>14</v>
      </c>
      <c r="D14" s="4"/>
      <c r="E14" s="57" t="s">
        <v>15</v>
      </c>
    </row>
    <row r="15" spans="1:5">
      <c r="A15" s="10">
        <v>33494</v>
      </c>
      <c r="B15" s="4"/>
      <c r="C15" s="7" t="s">
        <v>16</v>
      </c>
      <c r="D15" s="4" t="s">
        <v>17</v>
      </c>
      <c r="E15" s="58"/>
    </row>
    <row r="16" spans="1:5">
      <c r="A16" s="10">
        <v>33495</v>
      </c>
      <c r="B16" s="4"/>
      <c r="C16" s="4"/>
      <c r="D16" s="4" t="s">
        <v>18</v>
      </c>
      <c r="E16" s="58"/>
    </row>
    <row r="17" spans="1:5">
      <c r="A17" s="10">
        <v>33496</v>
      </c>
      <c r="B17" s="4"/>
      <c r="C17" s="4" t="s">
        <v>19</v>
      </c>
      <c r="D17" s="4"/>
      <c r="E17" s="4" t="s">
        <v>20</v>
      </c>
    </row>
    <row r="18" spans="1:5">
      <c r="A18" s="10">
        <v>33497</v>
      </c>
      <c r="B18" s="4"/>
      <c r="C18" s="4"/>
      <c r="D18" s="4"/>
      <c r="E18" s="4"/>
    </row>
    <row r="19" spans="1:5">
      <c r="A19" s="10">
        <v>33498</v>
      </c>
      <c r="B19" s="4"/>
      <c r="C19" s="5" t="s">
        <v>21</v>
      </c>
      <c r="D19" s="4"/>
      <c r="E19" s="55" t="s">
        <v>22</v>
      </c>
    </row>
    <row r="20" spans="1:5">
      <c r="A20" s="10">
        <v>33499</v>
      </c>
      <c r="B20" s="4"/>
      <c r="C20" s="4" t="s">
        <v>23</v>
      </c>
      <c r="D20" s="4" t="s">
        <v>17</v>
      </c>
      <c r="E20" s="58"/>
    </row>
    <row r="21" spans="1:5">
      <c r="A21" s="10">
        <v>33500</v>
      </c>
      <c r="B21" s="4"/>
      <c r="C21" s="4" t="s">
        <v>6</v>
      </c>
      <c r="D21" s="4" t="s">
        <v>18</v>
      </c>
      <c r="E21" s="58"/>
    </row>
    <row r="22" spans="1:5">
      <c r="A22" s="10">
        <v>33501</v>
      </c>
      <c r="B22" s="4"/>
      <c r="C22" s="4" t="s">
        <v>13</v>
      </c>
      <c r="D22" s="4" t="s">
        <v>24</v>
      </c>
      <c r="E22" s="57" t="s">
        <v>25</v>
      </c>
    </row>
    <row r="23" spans="1:5">
      <c r="A23" s="10">
        <v>33502</v>
      </c>
      <c r="B23" s="4"/>
      <c r="C23" s="4"/>
      <c r="D23" s="5" t="s">
        <v>26</v>
      </c>
      <c r="E23" s="58"/>
    </row>
    <row r="24" spans="1:5">
      <c r="A24" s="10">
        <v>33503</v>
      </c>
      <c r="B24" s="4"/>
      <c r="C24" s="4"/>
      <c r="D24" s="4"/>
      <c r="E24" s="4"/>
    </row>
    <row r="25" spans="1:5">
      <c r="A25" s="10">
        <v>33504</v>
      </c>
      <c r="B25" s="4"/>
      <c r="C25" s="5" t="s">
        <v>27</v>
      </c>
      <c r="D25" s="4"/>
      <c r="E25" s="55" t="s">
        <v>28</v>
      </c>
    </row>
    <row r="26" spans="1:5">
      <c r="A26" s="10">
        <v>33505</v>
      </c>
      <c r="B26" s="4"/>
      <c r="C26" s="4" t="s">
        <v>29</v>
      </c>
      <c r="D26" s="5" t="s">
        <v>30</v>
      </c>
      <c r="E26" s="58"/>
    </row>
    <row r="27" spans="1:5">
      <c r="A27" s="10">
        <v>33506</v>
      </c>
      <c r="B27" s="4"/>
      <c r="C27" s="4" t="s">
        <v>21</v>
      </c>
      <c r="D27" s="4" t="s">
        <v>6</v>
      </c>
      <c r="E27" s="58"/>
    </row>
    <row r="28" spans="1:5">
      <c r="A28" s="10">
        <v>33507</v>
      </c>
      <c r="B28" s="4"/>
      <c r="C28" s="4" t="s">
        <v>31</v>
      </c>
      <c r="D28" s="4" t="s">
        <v>17</v>
      </c>
      <c r="E28" s="55" t="s">
        <v>32</v>
      </c>
    </row>
    <row r="29" spans="1:5">
      <c r="A29" s="10">
        <v>33508</v>
      </c>
      <c r="B29" s="4"/>
      <c r="C29" s="4"/>
      <c r="D29" s="4" t="s">
        <v>18</v>
      </c>
      <c r="E29" s="58"/>
    </row>
    <row r="30" spans="1:5">
      <c r="A30" s="10">
        <v>33509</v>
      </c>
      <c r="B30" s="4"/>
      <c r="C30" s="5" t="s">
        <v>33</v>
      </c>
      <c r="D30" s="4"/>
      <c r="E30" s="55" t="s">
        <v>34</v>
      </c>
    </row>
    <row r="31" spans="1:5">
      <c r="A31" s="10">
        <v>33510</v>
      </c>
      <c r="B31" s="4"/>
      <c r="C31" s="4"/>
      <c r="D31" s="4"/>
      <c r="E31" s="55"/>
    </row>
    <row r="32" spans="1:5">
      <c r="A32" s="10">
        <v>33511</v>
      </c>
      <c r="B32" s="4"/>
      <c r="C32" s="4" t="s">
        <v>35</v>
      </c>
      <c r="D32" s="4" t="s">
        <v>24</v>
      </c>
      <c r="E32" s="55"/>
    </row>
    <row r="33" spans="1:5">
      <c r="A33" s="10">
        <v>33512</v>
      </c>
      <c r="B33" s="4"/>
      <c r="C33" s="4" t="s">
        <v>36</v>
      </c>
      <c r="D33" s="4" t="s">
        <v>11</v>
      </c>
      <c r="E33" s="55"/>
    </row>
    <row r="34" spans="1:5">
      <c r="A34" s="10">
        <v>33513</v>
      </c>
      <c r="B34" s="4"/>
      <c r="C34" s="5" t="s">
        <v>37</v>
      </c>
      <c r="D34" s="4"/>
      <c r="E34" s="1" t="s">
        <v>38</v>
      </c>
    </row>
    <row r="35" spans="1:5">
      <c r="A35" s="10">
        <v>33514</v>
      </c>
      <c r="B35" s="4"/>
      <c r="C35" s="5" t="s">
        <v>39</v>
      </c>
      <c r="D35" s="4" t="s">
        <v>40</v>
      </c>
      <c r="E35" s="58" t="s">
        <v>41</v>
      </c>
    </row>
    <row r="36" spans="1:5">
      <c r="A36" s="10">
        <v>33515</v>
      </c>
      <c r="B36" s="4"/>
      <c r="C36" s="5" t="s">
        <v>42</v>
      </c>
      <c r="D36" s="4" t="s">
        <v>43</v>
      </c>
      <c r="E36" s="58"/>
    </row>
    <row r="37" spans="1:5">
      <c r="A37" s="10">
        <v>33516</v>
      </c>
      <c r="B37" s="4"/>
      <c r="C37" s="4" t="s">
        <v>44</v>
      </c>
      <c r="D37" s="4"/>
      <c r="E37" s="4"/>
    </row>
    <row r="38" spans="1:5">
      <c r="A38" s="10">
        <v>33517</v>
      </c>
      <c r="B38" s="4"/>
      <c r="C38" s="4"/>
      <c r="D38" s="4"/>
      <c r="E38" s="4"/>
    </row>
    <row r="39" spans="1:5">
      <c r="A39" s="10">
        <v>33518</v>
      </c>
      <c r="B39" s="4"/>
      <c r="C39" s="4" t="s">
        <v>27</v>
      </c>
      <c r="D39" s="4"/>
      <c r="E39" s="58" t="s">
        <v>45</v>
      </c>
    </row>
    <row r="40" spans="1:5">
      <c r="A40" s="10">
        <v>33519</v>
      </c>
      <c r="B40" s="4"/>
      <c r="C40" s="4" t="s">
        <v>29</v>
      </c>
      <c r="D40" s="5" t="s">
        <v>46</v>
      </c>
      <c r="E40" s="58"/>
    </row>
    <row r="41" spans="1:5">
      <c r="A41" s="10">
        <v>33520</v>
      </c>
      <c r="B41" s="4"/>
      <c r="C41" s="4"/>
      <c r="D41" s="4" t="s">
        <v>6</v>
      </c>
      <c r="E41" s="58"/>
    </row>
    <row r="42" spans="1:5">
      <c r="A42" s="10">
        <v>33521</v>
      </c>
      <c r="B42" s="4"/>
      <c r="C42" s="4" t="s">
        <v>47</v>
      </c>
      <c r="D42" s="4"/>
      <c r="E42" s="4"/>
    </row>
    <row r="43" spans="1:5">
      <c r="A43" s="10">
        <v>33522</v>
      </c>
      <c r="B43" s="4"/>
      <c r="C43" s="4" t="s">
        <v>48</v>
      </c>
      <c r="D43" s="4"/>
      <c r="E43" s="4"/>
    </row>
    <row r="44" spans="1:5">
      <c r="A44" s="10">
        <v>33523</v>
      </c>
      <c r="B44" s="4"/>
      <c r="C44" s="4" t="s">
        <v>49</v>
      </c>
      <c r="D44" s="4"/>
      <c r="E44" s="58" t="s">
        <v>50</v>
      </c>
    </row>
    <row r="45" spans="1:5">
      <c r="A45" s="10">
        <v>33524</v>
      </c>
      <c r="B45" s="4"/>
      <c r="C45" s="4"/>
      <c r="D45" s="4"/>
      <c r="E45" s="58"/>
    </row>
    <row r="46" spans="1:5">
      <c r="A46" s="10">
        <v>33525</v>
      </c>
      <c r="B46" s="4"/>
      <c r="C46" s="4" t="s">
        <v>51</v>
      </c>
      <c r="D46" s="4" t="s">
        <v>52</v>
      </c>
      <c r="E46" s="58"/>
    </row>
    <row r="47" spans="1:5">
      <c r="A47" s="10">
        <v>33526</v>
      </c>
      <c r="B47" s="4"/>
      <c r="C47" s="4" t="s">
        <v>27</v>
      </c>
      <c r="D47" s="4" t="s">
        <v>6</v>
      </c>
      <c r="E47" s="58"/>
    </row>
    <row r="48" spans="1:5">
      <c r="A48" s="10">
        <v>33527</v>
      </c>
      <c r="B48" s="4"/>
      <c r="C48" s="5" t="s">
        <v>29</v>
      </c>
      <c r="D48" s="4"/>
      <c r="E48" s="55" t="s">
        <v>53</v>
      </c>
    </row>
    <row r="49" spans="1:5">
      <c r="A49" s="10">
        <v>33528</v>
      </c>
      <c r="B49" s="4"/>
      <c r="C49" s="5" t="s">
        <v>54</v>
      </c>
      <c r="D49" s="4"/>
      <c r="E49" s="56"/>
    </row>
    <row r="50" spans="1:5">
      <c r="A50" s="10">
        <v>33529</v>
      </c>
      <c r="B50" s="4"/>
      <c r="C50" s="5" t="s">
        <v>55</v>
      </c>
      <c r="D50" s="4" t="s">
        <v>17</v>
      </c>
      <c r="E50" s="56"/>
    </row>
    <row r="51" spans="1:5">
      <c r="A51" s="10">
        <v>33530</v>
      </c>
      <c r="B51" s="4"/>
      <c r="C51" s="4"/>
      <c r="D51" s="4" t="s">
        <v>56</v>
      </c>
      <c r="E51" s="56"/>
    </row>
    <row r="52" spans="1:5">
      <c r="A52" s="10">
        <v>33531</v>
      </c>
      <c r="B52" s="4"/>
      <c r="C52" s="4"/>
      <c r="D52" s="4"/>
      <c r="E52" s="4"/>
    </row>
    <row r="53" spans="1:5">
      <c r="A53" s="10">
        <v>33532</v>
      </c>
      <c r="B53" s="4"/>
      <c r="C53" s="4" t="s">
        <v>57</v>
      </c>
      <c r="D53" s="4"/>
      <c r="E53" s="55" t="s">
        <v>58</v>
      </c>
    </row>
    <row r="54" spans="1:5">
      <c r="A54" s="10">
        <v>33533</v>
      </c>
      <c r="B54" s="4"/>
      <c r="C54" s="4" t="s">
        <v>13</v>
      </c>
      <c r="D54" s="4" t="s">
        <v>52</v>
      </c>
      <c r="E54" s="58"/>
    </row>
    <row r="55" spans="1:5">
      <c r="A55" s="10">
        <v>33534</v>
      </c>
      <c r="B55" s="4"/>
      <c r="C55" s="4"/>
      <c r="D55" s="4" t="s">
        <v>6</v>
      </c>
      <c r="E55" s="58"/>
    </row>
    <row r="56" spans="1:5">
      <c r="A56" s="10">
        <v>33535</v>
      </c>
      <c r="B56" s="4"/>
      <c r="C56" s="4" t="s">
        <v>59</v>
      </c>
      <c r="D56" s="4"/>
      <c r="E56" s="58" t="s">
        <v>60</v>
      </c>
    </row>
    <row r="57" spans="1:5">
      <c r="A57" s="10">
        <v>33536</v>
      </c>
      <c r="B57" s="4"/>
      <c r="C57" s="4" t="s">
        <v>61</v>
      </c>
      <c r="D57" s="4" t="s">
        <v>52</v>
      </c>
      <c r="E57" s="58"/>
    </row>
    <row r="58" spans="1:5">
      <c r="A58" s="10">
        <v>33537</v>
      </c>
      <c r="B58" s="4"/>
      <c r="C58" s="4"/>
      <c r="D58" s="4" t="s">
        <v>43</v>
      </c>
      <c r="E58" s="58"/>
    </row>
    <row r="59" spans="1:5">
      <c r="A59" s="10">
        <v>33538</v>
      </c>
      <c r="B59" s="4"/>
      <c r="C59" s="4"/>
      <c r="D59" s="4"/>
      <c r="E59" s="4"/>
    </row>
    <row r="60" spans="1:5">
      <c r="A60" s="10">
        <v>33539</v>
      </c>
      <c r="B60" s="4"/>
      <c r="C60" s="4" t="s">
        <v>62</v>
      </c>
      <c r="D60" s="4"/>
      <c r="E60" s="55" t="s">
        <v>63</v>
      </c>
    </row>
    <row r="61" spans="1:5">
      <c r="A61" s="10">
        <v>33540</v>
      </c>
      <c r="B61" s="4"/>
      <c r="C61" s="4" t="s">
        <v>13</v>
      </c>
      <c r="D61" s="4" t="s">
        <v>64</v>
      </c>
      <c r="E61" s="58"/>
    </row>
    <row r="62" spans="1:5">
      <c r="A62" s="10">
        <v>33541</v>
      </c>
      <c r="B62" s="4"/>
      <c r="C62" s="4" t="s">
        <v>65</v>
      </c>
      <c r="D62" s="4" t="s">
        <v>66</v>
      </c>
      <c r="E62" s="58"/>
    </row>
    <row r="63" spans="1:5">
      <c r="A63" s="10">
        <v>33542</v>
      </c>
      <c r="B63" s="4"/>
      <c r="C63" s="4" t="s">
        <v>67</v>
      </c>
      <c r="D63" s="4" t="s">
        <v>17</v>
      </c>
      <c r="E63" s="55" t="s">
        <v>68</v>
      </c>
    </row>
    <row r="64" spans="1:5">
      <c r="A64" s="10">
        <v>33543</v>
      </c>
      <c r="B64" s="4"/>
      <c r="C64" s="4" t="s">
        <v>69</v>
      </c>
      <c r="D64" s="4" t="s">
        <v>70</v>
      </c>
      <c r="E64" s="58"/>
    </row>
    <row r="65" spans="1:5">
      <c r="A65" s="10">
        <v>33544</v>
      </c>
      <c r="B65" s="4"/>
      <c r="C65" s="5" t="s">
        <v>71</v>
      </c>
      <c r="D65" s="4"/>
      <c r="E65" s="1" t="s">
        <v>72</v>
      </c>
    </row>
    <row r="66" spans="1:5">
      <c r="A66" s="10">
        <v>33545</v>
      </c>
      <c r="B66" s="4"/>
      <c r="C66" s="4" t="s">
        <v>73</v>
      </c>
      <c r="D66" s="4"/>
      <c r="E66" s="55" t="s">
        <v>74</v>
      </c>
    </row>
    <row r="67" spans="1:5">
      <c r="A67" s="10">
        <v>33546</v>
      </c>
      <c r="B67" s="4"/>
      <c r="C67" s="8" t="s">
        <v>75</v>
      </c>
      <c r="D67" s="4"/>
      <c r="E67" s="55"/>
    </row>
    <row r="68" spans="1:5">
      <c r="A68" s="10">
        <v>33547</v>
      </c>
      <c r="B68" s="4"/>
      <c r="C68" s="4" t="s">
        <v>76</v>
      </c>
      <c r="D68" s="4" t="s">
        <v>24</v>
      </c>
      <c r="E68" s="55"/>
    </row>
    <row r="69" spans="1:5">
      <c r="A69" s="10">
        <v>33548</v>
      </c>
      <c r="B69" s="4"/>
      <c r="C69" s="4" t="s">
        <v>77</v>
      </c>
      <c r="D69" s="4" t="s">
        <v>78</v>
      </c>
      <c r="E69" s="55"/>
    </row>
    <row r="70" spans="1:5">
      <c r="A70" s="10">
        <v>33549</v>
      </c>
      <c r="B70" s="4"/>
      <c r="C70" s="8" t="s">
        <v>79</v>
      </c>
      <c r="D70" s="4" t="s">
        <v>17</v>
      </c>
      <c r="E70" s="55" t="s">
        <v>80</v>
      </c>
    </row>
    <row r="71" spans="1:5">
      <c r="A71" s="10">
        <v>33550</v>
      </c>
      <c r="B71" s="4"/>
      <c r="C71" s="4"/>
      <c r="D71" s="4" t="s">
        <v>81</v>
      </c>
      <c r="E71" s="58"/>
    </row>
    <row r="72" spans="1:5">
      <c r="A72" s="10">
        <v>33551</v>
      </c>
      <c r="B72" s="4"/>
      <c r="C72" s="4" t="s">
        <v>69</v>
      </c>
      <c r="D72" s="4"/>
      <c r="E72" s="58" t="s">
        <v>82</v>
      </c>
    </row>
    <row r="73" spans="1:5">
      <c r="A73" s="10">
        <v>33552</v>
      </c>
      <c r="B73" s="4"/>
      <c r="C73" s="5" t="s">
        <v>83</v>
      </c>
      <c r="D73" s="4" t="s">
        <v>17</v>
      </c>
      <c r="E73" s="58"/>
    </row>
    <row r="74" spans="1:5">
      <c r="A74" s="10">
        <v>33553</v>
      </c>
      <c r="B74" s="4"/>
      <c r="C74" s="4" t="s">
        <v>69</v>
      </c>
      <c r="D74" s="4" t="s">
        <v>84</v>
      </c>
      <c r="E74" s="58"/>
    </row>
    <row r="75" spans="1:5">
      <c r="A75" s="10">
        <v>33554</v>
      </c>
      <c r="B75" s="4"/>
      <c r="C75" s="5" t="s">
        <v>85</v>
      </c>
      <c r="D75" s="4"/>
      <c r="E75" s="1" t="s">
        <v>86</v>
      </c>
    </row>
    <row r="76" spans="1:5">
      <c r="A76" s="10">
        <v>33555</v>
      </c>
      <c r="B76" s="4"/>
      <c r="C76" s="5" t="s">
        <v>87</v>
      </c>
      <c r="D76" s="8" t="s">
        <v>88</v>
      </c>
      <c r="E76" s="55" t="s">
        <v>89</v>
      </c>
    </row>
    <row r="77" spans="1:5">
      <c r="A77" s="10">
        <v>33556</v>
      </c>
      <c r="B77" s="4"/>
      <c r="C77" s="4"/>
      <c r="D77" s="8" t="s">
        <v>90</v>
      </c>
      <c r="E77" s="58"/>
    </row>
    <row r="78" spans="1:5">
      <c r="A78" s="10">
        <v>33557</v>
      </c>
      <c r="B78" s="4"/>
      <c r="C78" s="4" t="s">
        <v>91</v>
      </c>
      <c r="D78" s="4"/>
      <c r="E78" s="58" t="s">
        <v>92</v>
      </c>
    </row>
    <row r="79" spans="1:5">
      <c r="A79" s="10">
        <v>33558</v>
      </c>
      <c r="B79" s="4"/>
      <c r="C79" s="4" t="s">
        <v>29</v>
      </c>
      <c r="D79" s="4" t="s">
        <v>93</v>
      </c>
      <c r="E79" s="58"/>
    </row>
    <row r="80" spans="1:5">
      <c r="A80" s="10">
        <v>33559</v>
      </c>
      <c r="B80" s="4"/>
      <c r="C80" s="4"/>
      <c r="D80" s="4" t="s">
        <v>94</v>
      </c>
      <c r="E80" s="58"/>
    </row>
    <row r="81" spans="1:5">
      <c r="A81" s="10">
        <v>33560</v>
      </c>
      <c r="B81" s="4"/>
      <c r="C81" s="4" t="s">
        <v>95</v>
      </c>
      <c r="D81" s="4"/>
      <c r="E81" s="1" t="s">
        <v>96</v>
      </c>
    </row>
    <row r="82" spans="1:5">
      <c r="A82" s="10">
        <v>33561</v>
      </c>
      <c r="B82" s="4"/>
      <c r="C82" s="4"/>
      <c r="D82" s="4"/>
      <c r="E82" s="4"/>
    </row>
    <row r="83" spans="1:5">
      <c r="A83" s="10">
        <v>33562</v>
      </c>
      <c r="B83" s="4"/>
      <c r="C83" s="9" t="s">
        <v>97</v>
      </c>
      <c r="D83" s="4"/>
      <c r="E83" s="55" t="s">
        <v>98</v>
      </c>
    </row>
    <row r="84" spans="1:5">
      <c r="A84" s="10">
        <v>33563</v>
      </c>
      <c r="B84" s="4"/>
      <c r="C84" s="9" t="s">
        <v>99</v>
      </c>
      <c r="D84" s="4" t="s">
        <v>17</v>
      </c>
      <c r="E84" s="58"/>
    </row>
    <row r="85" spans="1:5">
      <c r="A85" s="10">
        <v>33564</v>
      </c>
      <c r="B85" s="4"/>
      <c r="C85" s="4"/>
      <c r="D85" s="4" t="s">
        <v>11</v>
      </c>
      <c r="E85" s="58"/>
    </row>
    <row r="86" spans="1:5">
      <c r="A86" s="10">
        <v>33565</v>
      </c>
      <c r="B86" s="4"/>
      <c r="C86" s="4" t="s">
        <v>100</v>
      </c>
      <c r="D86" s="4"/>
      <c r="E86" s="55" t="s">
        <v>101</v>
      </c>
    </row>
    <row r="87" spans="1:5">
      <c r="A87" s="10">
        <v>33566</v>
      </c>
      <c r="B87" s="4"/>
      <c r="C87" s="4" t="s">
        <v>102</v>
      </c>
      <c r="D87" s="4" t="s">
        <v>103</v>
      </c>
      <c r="E87" s="58"/>
    </row>
    <row r="88" spans="1:5">
      <c r="A88" s="10">
        <v>33567</v>
      </c>
      <c r="B88" s="4"/>
      <c r="C88" s="4"/>
      <c r="D88" s="4" t="s">
        <v>104</v>
      </c>
      <c r="E88" s="58"/>
    </row>
    <row r="89" spans="1:5">
      <c r="A89" s="10">
        <v>33568</v>
      </c>
      <c r="B89" s="4"/>
      <c r="C89" s="9" t="s">
        <v>105</v>
      </c>
      <c r="D89" s="4"/>
      <c r="E89" s="60" t="s">
        <v>106</v>
      </c>
    </row>
    <row r="90" spans="1:5">
      <c r="A90" s="10">
        <v>33569</v>
      </c>
      <c r="B90" s="4"/>
      <c r="C90" s="8" t="s">
        <v>107</v>
      </c>
      <c r="D90" s="4" t="s">
        <v>24</v>
      </c>
      <c r="E90" s="58"/>
    </row>
    <row r="91" spans="1:5">
      <c r="A91" s="10">
        <v>33570</v>
      </c>
      <c r="B91" s="4"/>
      <c r="C91" s="4" t="s">
        <v>108</v>
      </c>
      <c r="D91" s="4" t="s">
        <v>109</v>
      </c>
      <c r="E91" s="58"/>
    </row>
    <row r="92" spans="1:5">
      <c r="A92" s="10">
        <v>33571</v>
      </c>
      <c r="B92" s="4"/>
      <c r="C92" s="4" t="s">
        <v>48</v>
      </c>
      <c r="D92" s="4" t="s">
        <v>103</v>
      </c>
      <c r="E92" s="55" t="s">
        <v>110</v>
      </c>
    </row>
    <row r="93" spans="1:5">
      <c r="A93" s="10">
        <v>33572</v>
      </c>
      <c r="B93" s="4"/>
      <c r="C93" s="4"/>
      <c r="D93" s="4" t="s">
        <v>111</v>
      </c>
      <c r="E93" s="58"/>
    </row>
    <row r="94" spans="1:5">
      <c r="A94" s="10">
        <v>33573</v>
      </c>
      <c r="B94" s="4"/>
      <c r="C94" s="4"/>
      <c r="D94" s="4"/>
      <c r="E94" s="4"/>
    </row>
    <row r="95" spans="1:5">
      <c r="A95" s="10">
        <v>33574</v>
      </c>
      <c r="B95" s="4"/>
      <c r="C95" s="8" t="s">
        <v>112</v>
      </c>
      <c r="D95" s="8"/>
      <c r="E95" s="55" t="s">
        <v>113</v>
      </c>
    </row>
    <row r="96" spans="1:5">
      <c r="A96" s="10">
        <v>33575</v>
      </c>
      <c r="B96" s="4"/>
      <c r="C96" s="8" t="s">
        <v>114</v>
      </c>
      <c r="D96" s="8" t="s">
        <v>115</v>
      </c>
      <c r="E96" s="58"/>
    </row>
    <row r="97" spans="1:5">
      <c r="A97" s="10">
        <v>33576</v>
      </c>
      <c r="B97" s="4"/>
      <c r="C97" s="8"/>
      <c r="D97" s="8" t="s">
        <v>116</v>
      </c>
      <c r="E97" s="58"/>
    </row>
    <row r="98" spans="1:5">
      <c r="A98" s="10">
        <v>33577</v>
      </c>
      <c r="B98" s="4"/>
      <c r="C98" s="8"/>
      <c r="D98" s="8" t="s">
        <v>117</v>
      </c>
      <c r="E98" s="58"/>
    </row>
    <row r="99" spans="1:5">
      <c r="A99" s="10">
        <v>33578</v>
      </c>
      <c r="B99" s="4"/>
      <c r="C99" s="8"/>
      <c r="D99" s="8" t="s">
        <v>118</v>
      </c>
      <c r="E99" s="58"/>
    </row>
    <row r="100" spans="1:5">
      <c r="A100" s="10">
        <v>33579</v>
      </c>
      <c r="B100" s="4"/>
      <c r="C100" s="4" t="s">
        <v>119</v>
      </c>
      <c r="D100" s="4"/>
      <c r="E100" s="55" t="s">
        <v>120</v>
      </c>
    </row>
    <row r="101" spans="1:5">
      <c r="A101" s="10">
        <v>33580</v>
      </c>
      <c r="B101" s="4"/>
      <c r="C101" s="4" t="s">
        <v>121</v>
      </c>
      <c r="D101" s="4" t="s">
        <v>122</v>
      </c>
      <c r="E101" s="58"/>
    </row>
    <row r="102" spans="1:5">
      <c r="A102" s="10">
        <v>33581</v>
      </c>
      <c r="B102" s="4"/>
      <c r="C102" s="4" t="s">
        <v>123</v>
      </c>
      <c r="D102" s="4" t="s">
        <v>124</v>
      </c>
      <c r="E102" s="58"/>
    </row>
    <row r="103" spans="1:5">
      <c r="A103" s="10">
        <v>33582</v>
      </c>
      <c r="B103" s="4"/>
      <c r="C103" s="4" t="s">
        <v>125</v>
      </c>
      <c r="D103" s="5" t="s">
        <v>126</v>
      </c>
      <c r="E103" s="55" t="s">
        <v>127</v>
      </c>
    </row>
    <row r="104" spans="1:5">
      <c r="A104" s="10">
        <v>33583</v>
      </c>
      <c r="B104" s="4"/>
      <c r="C104" s="4" t="s">
        <v>128</v>
      </c>
      <c r="D104" s="4" t="s">
        <v>6</v>
      </c>
      <c r="E104" s="58"/>
    </row>
    <row r="105" spans="1:5">
      <c r="A105" s="10">
        <v>33584</v>
      </c>
      <c r="B105" s="4"/>
      <c r="C105" s="4" t="s">
        <v>129</v>
      </c>
      <c r="D105" s="4" t="s">
        <v>24</v>
      </c>
      <c r="E105" s="55" t="s">
        <v>130</v>
      </c>
    </row>
    <row r="106" spans="1:5">
      <c r="A106" s="10">
        <v>33585</v>
      </c>
      <c r="B106" s="4"/>
      <c r="C106" s="4"/>
      <c r="D106" s="4" t="s">
        <v>131</v>
      </c>
      <c r="E106" s="58"/>
    </row>
    <row r="107" spans="1:5">
      <c r="A107" s="10">
        <v>33586</v>
      </c>
      <c r="B107" s="4"/>
      <c r="C107" s="4" t="s">
        <v>132</v>
      </c>
      <c r="D107" s="4"/>
      <c r="E107" s="56" t="s">
        <v>133</v>
      </c>
    </row>
    <row r="108" spans="1:5">
      <c r="A108" s="10">
        <v>33587</v>
      </c>
      <c r="B108" s="4"/>
      <c r="C108" s="4"/>
      <c r="D108" s="4"/>
      <c r="E108" s="58"/>
    </row>
    <row r="109" spans="1:5">
      <c r="A109" s="10">
        <v>33588</v>
      </c>
      <c r="B109" s="4"/>
      <c r="C109" s="5" t="s">
        <v>134</v>
      </c>
      <c r="D109" s="4" t="s">
        <v>135</v>
      </c>
      <c r="E109" s="58"/>
    </row>
    <row r="110" spans="1:5">
      <c r="A110" s="10">
        <v>33589</v>
      </c>
      <c r="B110" s="4"/>
      <c r="C110" s="5" t="s">
        <v>136</v>
      </c>
      <c r="D110" s="4" t="s">
        <v>104</v>
      </c>
      <c r="E110" s="58"/>
    </row>
    <row r="111" spans="1:5">
      <c r="A111" s="10">
        <v>33590</v>
      </c>
      <c r="B111" s="4"/>
      <c r="C111" s="4" t="s">
        <v>137</v>
      </c>
      <c r="D111" s="4" t="s">
        <v>138</v>
      </c>
      <c r="E111" s="57" t="s">
        <v>139</v>
      </c>
    </row>
    <row r="112" spans="1:5">
      <c r="A112" s="10">
        <v>33591</v>
      </c>
      <c r="B112" s="4"/>
      <c r="C112" s="4" t="s">
        <v>140</v>
      </c>
      <c r="D112" s="4" t="s">
        <v>11</v>
      </c>
      <c r="E112" s="58"/>
    </row>
    <row r="113" spans="1:5">
      <c r="A113" s="10">
        <v>33592</v>
      </c>
      <c r="B113" s="4"/>
      <c r="C113" s="4" t="s">
        <v>141</v>
      </c>
      <c r="D113" s="4" t="s">
        <v>17</v>
      </c>
      <c r="E113" s="55" t="s">
        <v>142</v>
      </c>
    </row>
    <row r="114" spans="1:5">
      <c r="A114" s="10">
        <v>33593</v>
      </c>
      <c r="B114" s="4"/>
      <c r="C114" s="4" t="s">
        <v>143</v>
      </c>
      <c r="D114" s="4" t="s">
        <v>144</v>
      </c>
      <c r="E114" s="58"/>
    </row>
    <row r="115" spans="1:5">
      <c r="A115" s="10">
        <v>33594</v>
      </c>
      <c r="B115" s="4"/>
      <c r="C115" s="4"/>
      <c r="D115" s="4"/>
      <c r="E115" s="57" t="s">
        <v>145</v>
      </c>
    </row>
    <row r="116" spans="1:5">
      <c r="A116" s="10">
        <v>33595</v>
      </c>
      <c r="B116" s="4"/>
      <c r="E116" s="58"/>
    </row>
    <row r="117" spans="1:5">
      <c r="A117" s="10">
        <v>33596</v>
      </c>
      <c r="B117" s="4"/>
      <c r="C117" s="4" t="s">
        <v>13</v>
      </c>
      <c r="D117" s="4" t="s">
        <v>17</v>
      </c>
      <c r="E117" s="58"/>
    </row>
    <row r="118" spans="1:5">
      <c r="A118" s="10">
        <v>33597</v>
      </c>
      <c r="B118" s="4"/>
      <c r="C118" s="4" t="s">
        <v>147</v>
      </c>
      <c r="D118" s="4" t="s">
        <v>146</v>
      </c>
      <c r="E118" s="58" t="s">
        <v>148</v>
      </c>
    </row>
    <row r="119" spans="1:5">
      <c r="A119" s="10">
        <v>33598</v>
      </c>
      <c r="B119" s="4"/>
      <c r="C119" s="4" t="s">
        <v>149</v>
      </c>
      <c r="D119" s="4" t="s">
        <v>17</v>
      </c>
      <c r="E119" s="58"/>
    </row>
    <row r="120" spans="1:5">
      <c r="A120" s="10">
        <v>33599</v>
      </c>
      <c r="B120" s="4" t="s">
        <v>150</v>
      </c>
      <c r="C120" s="4"/>
      <c r="D120" s="5" t="s">
        <v>151</v>
      </c>
      <c r="E120" s="58"/>
    </row>
    <row r="121" spans="1:5">
      <c r="A121" s="10">
        <v>33600</v>
      </c>
      <c r="B121" s="4"/>
      <c r="C121" s="4"/>
      <c r="D121" s="4"/>
      <c r="E121" s="4"/>
    </row>
    <row r="122" spans="1:5">
      <c r="A122" s="10">
        <v>33601</v>
      </c>
      <c r="B122" s="4"/>
      <c r="C122" s="4"/>
      <c r="D122" s="4"/>
      <c r="E122" s="4"/>
    </row>
    <row r="123" spans="1:5">
      <c r="A123" s="10">
        <v>33602</v>
      </c>
      <c r="B123" s="4"/>
      <c r="C123" s="4"/>
      <c r="D123" s="4"/>
      <c r="E123" s="4"/>
    </row>
    <row r="124" spans="1:5">
      <c r="A124" s="10">
        <v>33603</v>
      </c>
      <c r="B124" s="4"/>
      <c r="C124" s="4"/>
      <c r="D124" s="4"/>
      <c r="E124" s="4"/>
    </row>
    <row r="125" spans="1:5">
      <c r="A125" s="10">
        <v>33604</v>
      </c>
      <c r="B125" s="4"/>
      <c r="C125" s="4"/>
      <c r="D125" s="4"/>
      <c r="E125" s="4"/>
    </row>
    <row r="126" spans="1:5">
      <c r="A126" s="10">
        <v>33605</v>
      </c>
      <c r="B126" s="4"/>
      <c r="C126" s="4"/>
      <c r="D126" s="4"/>
      <c r="E126" s="4"/>
    </row>
    <row r="127" spans="1:5">
      <c r="A127" s="10">
        <v>33606</v>
      </c>
      <c r="B127" s="4"/>
      <c r="C127" s="4"/>
      <c r="D127" s="4"/>
      <c r="E127" s="4"/>
    </row>
    <row r="128" spans="1:5">
      <c r="A128" s="10">
        <v>33607</v>
      </c>
      <c r="B128" s="4"/>
      <c r="C128" s="5" t="s">
        <v>152</v>
      </c>
      <c r="D128" s="4"/>
      <c r="E128" s="55" t="s">
        <v>153</v>
      </c>
    </row>
    <row r="129" spans="1:5">
      <c r="A129" s="10">
        <v>33608</v>
      </c>
      <c r="B129" s="4"/>
      <c r="C129" s="4" t="s">
        <v>44</v>
      </c>
      <c r="D129" s="4"/>
      <c r="E129" s="58"/>
    </row>
    <row r="130" spans="1:5">
      <c r="A130" s="10">
        <v>33609</v>
      </c>
      <c r="B130" s="4" t="s">
        <v>154</v>
      </c>
      <c r="C130" s="4"/>
      <c r="D130" s="4"/>
      <c r="E130" s="4"/>
    </row>
    <row r="131" spans="1:5">
      <c r="A131" s="10">
        <v>33610</v>
      </c>
      <c r="B131" s="4"/>
      <c r="C131" s="4" t="s">
        <v>155</v>
      </c>
      <c r="D131" s="4"/>
      <c r="E131" s="55" t="s">
        <v>156</v>
      </c>
    </row>
    <row r="132" spans="1:5">
      <c r="A132" s="10">
        <v>33611</v>
      </c>
      <c r="B132" s="4"/>
      <c r="C132" s="4" t="s">
        <v>29</v>
      </c>
      <c r="D132" s="4" t="s">
        <v>157</v>
      </c>
      <c r="E132" s="58"/>
    </row>
    <row r="133" spans="1:5">
      <c r="A133" s="10">
        <v>33612</v>
      </c>
      <c r="B133" s="4"/>
      <c r="C133" s="4" t="s">
        <v>158</v>
      </c>
      <c r="D133" s="4" t="s">
        <v>159</v>
      </c>
      <c r="E133" s="58"/>
    </row>
    <row r="134" spans="1:5">
      <c r="A134" s="10">
        <v>33613</v>
      </c>
      <c r="B134" s="4"/>
      <c r="C134" s="4" t="s">
        <v>160</v>
      </c>
      <c r="D134" s="4"/>
      <c r="E134" s="1" t="s">
        <v>161</v>
      </c>
    </row>
    <row r="135" spans="1:5">
      <c r="A135" s="10">
        <v>33614</v>
      </c>
      <c r="B135" s="4"/>
      <c r="C135" s="4"/>
      <c r="D135" s="4"/>
      <c r="E135" s="4"/>
    </row>
    <row r="136" spans="1:5">
      <c r="A136" s="10">
        <v>33615</v>
      </c>
      <c r="B136" s="4"/>
      <c r="C136" s="4" t="s">
        <v>162</v>
      </c>
      <c r="D136" s="4"/>
      <c r="E136" s="55" t="s">
        <v>163</v>
      </c>
    </row>
    <row r="137" spans="1:5">
      <c r="A137" s="10">
        <v>33616</v>
      </c>
      <c r="B137" s="4"/>
      <c r="C137" s="4" t="s">
        <v>164</v>
      </c>
      <c r="D137" s="4" t="s">
        <v>17</v>
      </c>
      <c r="E137" s="58"/>
    </row>
    <row r="138" spans="1:5">
      <c r="A138" s="10">
        <v>33617</v>
      </c>
      <c r="B138" s="4"/>
      <c r="C138" s="4"/>
      <c r="D138" s="4" t="s">
        <v>165</v>
      </c>
      <c r="E138" s="58"/>
    </row>
    <row r="139" spans="1:5">
      <c r="A139" s="10">
        <v>33618</v>
      </c>
      <c r="B139" s="4"/>
      <c r="C139" s="4"/>
      <c r="D139" s="4"/>
      <c r="E139" s="4"/>
    </row>
    <row r="140" spans="1:5">
      <c r="A140" s="10">
        <v>33619</v>
      </c>
      <c r="B140" s="4" t="s">
        <v>150</v>
      </c>
      <c r="C140" s="4"/>
      <c r="D140" s="4"/>
      <c r="E140" s="4"/>
    </row>
    <row r="141" spans="1:5">
      <c r="A141" s="10">
        <v>33620</v>
      </c>
      <c r="B141" s="4" t="s">
        <v>150</v>
      </c>
      <c r="C141" s="4" t="s">
        <v>140</v>
      </c>
      <c r="D141" s="4"/>
      <c r="E141" s="58" t="s">
        <v>166</v>
      </c>
    </row>
    <row r="142" spans="1:5">
      <c r="A142" s="10">
        <v>33621</v>
      </c>
      <c r="B142" s="4"/>
      <c r="C142" s="4" t="s">
        <v>167</v>
      </c>
      <c r="D142" s="4"/>
      <c r="E142" s="58"/>
    </row>
    <row r="143" spans="1:5">
      <c r="A143" s="10">
        <v>33622</v>
      </c>
      <c r="B143" s="4"/>
      <c r="C143" s="4"/>
      <c r="D143" s="5" t="s">
        <v>168</v>
      </c>
      <c r="E143" s="58"/>
    </row>
    <row r="144" spans="1:5">
      <c r="A144" s="10">
        <v>33623</v>
      </c>
      <c r="B144" s="4"/>
      <c r="C144" s="4" t="s">
        <v>169</v>
      </c>
      <c r="D144" s="4" t="s">
        <v>43</v>
      </c>
      <c r="E144" s="58"/>
    </row>
    <row r="145" spans="1:5">
      <c r="A145" s="10">
        <v>33624</v>
      </c>
      <c r="B145" s="4"/>
      <c r="C145" s="4" t="s">
        <v>170</v>
      </c>
      <c r="D145" s="4" t="s">
        <v>171</v>
      </c>
      <c r="E145" s="58" t="s">
        <v>172</v>
      </c>
    </row>
    <row r="146" spans="1:5">
      <c r="A146" s="10">
        <v>33625</v>
      </c>
      <c r="B146" s="4" t="s">
        <v>150</v>
      </c>
      <c r="C146" s="4"/>
      <c r="D146" s="4" t="s">
        <v>6</v>
      </c>
      <c r="E146" s="58"/>
    </row>
    <row r="147" spans="1:5">
      <c r="A147" s="10">
        <v>33626</v>
      </c>
      <c r="B147" s="4" t="s">
        <v>150</v>
      </c>
      <c r="C147" s="4" t="s">
        <v>173</v>
      </c>
      <c r="D147" s="4"/>
      <c r="E147" s="58" t="s">
        <v>174</v>
      </c>
    </row>
    <row r="148" spans="1:5">
      <c r="A148" s="10">
        <v>33627</v>
      </c>
      <c r="B148" s="4"/>
      <c r="C148" s="4" t="s">
        <v>175</v>
      </c>
      <c r="D148" s="4" t="s">
        <v>173</v>
      </c>
      <c r="E148" s="58"/>
    </row>
    <row r="149" spans="1:5">
      <c r="A149" s="10">
        <v>33628</v>
      </c>
      <c r="B149" s="4"/>
      <c r="C149" s="4"/>
      <c r="D149" s="4" t="s">
        <v>176</v>
      </c>
      <c r="E149" s="1" t="s">
        <v>177</v>
      </c>
    </row>
    <row r="150" spans="1:5">
      <c r="A150" s="10">
        <v>33629</v>
      </c>
      <c r="B150" s="4"/>
      <c r="C150" s="4"/>
      <c r="D150" s="4"/>
      <c r="E150" s="4"/>
    </row>
    <row r="151" spans="1:5">
      <c r="A151" s="10">
        <v>33630</v>
      </c>
      <c r="B151" s="4" t="s">
        <v>150</v>
      </c>
      <c r="C151" s="4" t="s">
        <v>147</v>
      </c>
      <c r="D151" s="4"/>
      <c r="E151" s="58" t="s">
        <v>178</v>
      </c>
    </row>
    <row r="152" spans="1:5">
      <c r="A152" s="10">
        <v>33631</v>
      </c>
      <c r="B152" s="4"/>
      <c r="C152" s="4" t="s">
        <v>179</v>
      </c>
      <c r="D152" s="4" t="s">
        <v>17</v>
      </c>
      <c r="E152" s="58"/>
    </row>
    <row r="153" spans="1:5">
      <c r="A153" s="10">
        <v>33632</v>
      </c>
      <c r="B153" s="4" t="s">
        <v>150</v>
      </c>
      <c r="C153" s="4"/>
      <c r="D153" s="5" t="s">
        <v>180</v>
      </c>
      <c r="E153" s="58"/>
    </row>
    <row r="154" spans="1:5">
      <c r="A154" s="10">
        <v>33633</v>
      </c>
      <c r="B154" s="4" t="s">
        <v>150</v>
      </c>
      <c r="C154" s="4" t="s">
        <v>147</v>
      </c>
      <c r="D154" s="4"/>
      <c r="E154" s="58" t="s">
        <v>181</v>
      </c>
    </row>
    <row r="155" spans="1:5">
      <c r="A155" s="10">
        <v>33634</v>
      </c>
      <c r="B155" s="4"/>
      <c r="C155" s="4" t="s">
        <v>67</v>
      </c>
      <c r="D155" s="4" t="s">
        <v>17</v>
      </c>
      <c r="E155" s="58"/>
    </row>
    <row r="156" spans="1:5">
      <c r="A156" s="10">
        <v>33635</v>
      </c>
      <c r="B156" s="4"/>
      <c r="C156" s="4"/>
      <c r="D156" s="4" t="s">
        <v>151</v>
      </c>
      <c r="E156" s="58"/>
    </row>
    <row r="157" spans="1:5">
      <c r="A157" s="10">
        <v>33636</v>
      </c>
      <c r="B157" s="4"/>
      <c r="C157" s="4"/>
      <c r="D157" s="4"/>
      <c r="E157" s="4"/>
    </row>
    <row r="158" spans="1:5">
      <c r="A158" s="10">
        <v>33637</v>
      </c>
      <c r="B158" s="4"/>
      <c r="C158" s="5" t="s">
        <v>182</v>
      </c>
      <c r="D158" s="4"/>
      <c r="E158" s="59" t="s">
        <v>183</v>
      </c>
    </row>
    <row r="159" spans="1:5">
      <c r="A159" s="10">
        <v>33638</v>
      </c>
      <c r="B159" s="4"/>
      <c r="C159" s="4" t="s">
        <v>184</v>
      </c>
      <c r="D159" s="4"/>
      <c r="E159" s="58"/>
    </row>
    <row r="160" spans="1:5">
      <c r="A160" s="10">
        <v>33639</v>
      </c>
      <c r="B160" s="4"/>
      <c r="C160" s="4"/>
      <c r="D160" s="4"/>
      <c r="E160" s="58"/>
    </row>
    <row r="161" spans="1:5">
      <c r="A161" s="10">
        <v>33640</v>
      </c>
      <c r="B161" s="4"/>
      <c r="C161" s="4" t="s">
        <v>185</v>
      </c>
      <c r="D161" s="4"/>
      <c r="E161" s="55" t="s">
        <v>186</v>
      </c>
    </row>
    <row r="162" spans="1:5">
      <c r="A162" s="10">
        <v>33641</v>
      </c>
      <c r="B162" s="4"/>
      <c r="C162" s="4" t="s">
        <v>187</v>
      </c>
      <c r="D162" s="4" t="s">
        <v>188</v>
      </c>
      <c r="E162" s="58"/>
    </row>
    <row r="163" spans="1:5">
      <c r="A163" s="10">
        <v>33642</v>
      </c>
      <c r="B163" s="4" t="s">
        <v>189</v>
      </c>
      <c r="C163" s="4"/>
      <c r="D163" s="4" t="s">
        <v>6</v>
      </c>
      <c r="E163" s="58"/>
    </row>
    <row r="164" spans="1:5">
      <c r="A164" s="10">
        <v>33643</v>
      </c>
      <c r="B164" s="4"/>
      <c r="C164" s="4"/>
      <c r="D164" s="4"/>
      <c r="E164" s="4"/>
    </row>
    <row r="165" spans="1:5">
      <c r="A165" s="10">
        <v>33644</v>
      </c>
      <c r="B165" s="4" t="s">
        <v>150</v>
      </c>
      <c r="C165" s="4"/>
      <c r="D165" s="4"/>
      <c r="E165" s="4"/>
    </row>
    <row r="166" spans="1:5">
      <c r="A166" s="10">
        <v>33645</v>
      </c>
      <c r="B166" s="4"/>
      <c r="C166" s="4"/>
      <c r="D166" s="4"/>
      <c r="E166" s="4"/>
    </row>
    <row r="167" spans="1:5">
      <c r="A167" s="10">
        <v>33646</v>
      </c>
      <c r="B167" s="4"/>
      <c r="C167" s="4" t="s">
        <v>190</v>
      </c>
      <c r="D167" s="4"/>
      <c r="E167" s="57" t="s">
        <v>191</v>
      </c>
    </row>
    <row r="168" spans="1:5">
      <c r="A168" s="10">
        <v>33647</v>
      </c>
      <c r="B168" s="4"/>
      <c r="C168" s="4" t="s">
        <v>192</v>
      </c>
      <c r="D168" s="4" t="s">
        <v>17</v>
      </c>
      <c r="E168" s="58"/>
    </row>
    <row r="169" spans="1:5">
      <c r="A169" s="10">
        <v>33648</v>
      </c>
      <c r="B169" s="4"/>
      <c r="C169" s="4" t="s">
        <v>193</v>
      </c>
      <c r="D169" s="4" t="s">
        <v>109</v>
      </c>
      <c r="E169" s="58"/>
    </row>
    <row r="170" spans="1:5">
      <c r="A170" s="10">
        <v>33649</v>
      </c>
      <c r="B170" s="4"/>
      <c r="C170" s="4" t="s">
        <v>194</v>
      </c>
      <c r="D170" s="4"/>
      <c r="E170" s="4" t="s">
        <v>195</v>
      </c>
    </row>
    <row r="171" spans="1:5">
      <c r="A171" s="10">
        <v>33650</v>
      </c>
      <c r="B171" s="4"/>
      <c r="C171" s="4"/>
      <c r="D171" s="4"/>
      <c r="E171" s="4"/>
    </row>
    <row r="172" spans="1:5">
      <c r="A172" s="10">
        <v>33651</v>
      </c>
      <c r="B172" s="4"/>
      <c r="C172" s="4"/>
      <c r="D172" s="5" t="s">
        <v>196</v>
      </c>
      <c r="E172" s="55" t="s">
        <v>197</v>
      </c>
    </row>
    <row r="173" spans="1:5">
      <c r="A173" s="10">
        <v>33652</v>
      </c>
      <c r="B173" s="4"/>
      <c r="C173" s="4" t="s">
        <v>198</v>
      </c>
      <c r="D173" s="4" t="s">
        <v>199</v>
      </c>
      <c r="E173" s="58"/>
    </row>
    <row r="174" spans="1:5">
      <c r="A174" s="10">
        <v>33653</v>
      </c>
      <c r="B174" s="4"/>
      <c r="C174" s="4" t="s">
        <v>200</v>
      </c>
      <c r="D174" s="4"/>
      <c r="E174" s="55" t="s">
        <v>201</v>
      </c>
    </row>
    <row r="175" spans="1:5">
      <c r="A175" s="10">
        <v>33654</v>
      </c>
      <c r="B175" s="4"/>
      <c r="C175" s="4" t="s">
        <v>202</v>
      </c>
      <c r="D175" s="4"/>
      <c r="E175" s="56"/>
    </row>
    <row r="176" spans="1:5">
      <c r="A176" s="10">
        <v>33655</v>
      </c>
      <c r="B176" s="4"/>
      <c r="C176" s="4"/>
      <c r="D176" s="4" t="s">
        <v>203</v>
      </c>
      <c r="E176" s="56"/>
    </row>
    <row r="177" spans="1:5">
      <c r="A177" s="10">
        <v>33656</v>
      </c>
      <c r="B177" s="4"/>
      <c r="C177" s="4"/>
      <c r="D177" s="4"/>
      <c r="E177" s="56"/>
    </row>
    <row r="178" spans="1:5">
      <c r="A178" s="10">
        <v>33657</v>
      </c>
      <c r="B178" s="4"/>
      <c r="C178" s="4"/>
      <c r="D178" s="4" t="s">
        <v>205</v>
      </c>
      <c r="E178" s="56"/>
    </row>
    <row r="179" spans="1:5">
      <c r="A179" s="10">
        <v>33658</v>
      </c>
      <c r="B179" s="4"/>
      <c r="C179" s="4" t="s">
        <v>204</v>
      </c>
      <c r="E179" s="56"/>
    </row>
    <row r="180" spans="1:5">
      <c r="A180" s="10">
        <v>33659</v>
      </c>
      <c r="B180" s="4"/>
      <c r="C180" s="4" t="s">
        <v>206</v>
      </c>
      <c r="D180" s="4" t="s">
        <v>207</v>
      </c>
      <c r="E180" s="57" t="s">
        <v>208</v>
      </c>
    </row>
    <row r="181" spans="1:5">
      <c r="A181" s="10">
        <v>33660</v>
      </c>
      <c r="B181" s="4"/>
      <c r="C181" s="4"/>
      <c r="D181" s="4" t="s">
        <v>104</v>
      </c>
      <c r="E181" s="58"/>
    </row>
    <row r="182" spans="1:5">
      <c r="A182" s="10">
        <v>33661</v>
      </c>
      <c r="B182" s="4"/>
      <c r="C182" s="4"/>
      <c r="D182" s="4"/>
      <c r="E182" s="57" t="s">
        <v>209</v>
      </c>
    </row>
    <row r="183" spans="1:5">
      <c r="A183" s="10">
        <v>33662</v>
      </c>
      <c r="B183" s="4"/>
      <c r="C183" s="4" t="s">
        <v>210</v>
      </c>
      <c r="D183" s="4"/>
      <c r="E183" s="58"/>
    </row>
    <row r="184" spans="1:5">
      <c r="A184" s="10">
        <v>33663</v>
      </c>
      <c r="B184" s="4"/>
      <c r="C184" s="4" t="s">
        <v>211</v>
      </c>
      <c r="D184" s="4" t="s">
        <v>17</v>
      </c>
      <c r="E184" s="58"/>
    </row>
    <row r="185" spans="1:5">
      <c r="A185" s="10">
        <v>33664</v>
      </c>
      <c r="B185" s="4"/>
      <c r="C185" s="4"/>
      <c r="D185" s="4" t="s">
        <v>212</v>
      </c>
      <c r="E185" s="58"/>
    </row>
    <row r="186" spans="1:5">
      <c r="A186" s="10">
        <v>33665</v>
      </c>
    </row>
    <row r="187" spans="1:5">
      <c r="A187" s="10">
        <v>33666</v>
      </c>
    </row>
    <row r="188" spans="1:5">
      <c r="A188" s="10">
        <v>33667</v>
      </c>
    </row>
    <row r="189" spans="1:5">
      <c r="A189" s="10">
        <v>33668</v>
      </c>
    </row>
    <row r="190" spans="1:5">
      <c r="A190" s="10">
        <v>33669</v>
      </c>
    </row>
    <row r="191" spans="1:5">
      <c r="A191" s="10">
        <v>33670</v>
      </c>
    </row>
    <row r="192" spans="1:5">
      <c r="A192" s="10">
        <v>33671</v>
      </c>
    </row>
    <row r="193" spans="1:1">
      <c r="A193" s="10">
        <v>33672</v>
      </c>
    </row>
    <row r="194" spans="1:1">
      <c r="A194" s="10">
        <v>33673</v>
      </c>
    </row>
    <row r="195" spans="1:1">
      <c r="A195" s="10">
        <v>33674</v>
      </c>
    </row>
    <row r="196" spans="1:1">
      <c r="A196" s="10">
        <v>33675</v>
      </c>
    </row>
    <row r="197" spans="1:1">
      <c r="A197" s="10">
        <v>33676</v>
      </c>
    </row>
    <row r="198" spans="1:1">
      <c r="A198" s="10">
        <v>33677</v>
      </c>
    </row>
    <row r="199" spans="1:1">
      <c r="A199" s="10">
        <v>33678</v>
      </c>
    </row>
    <row r="200" spans="1:1">
      <c r="A200" s="10">
        <v>33679</v>
      </c>
    </row>
    <row r="201" spans="1:1">
      <c r="A201" s="10">
        <v>33680</v>
      </c>
    </row>
    <row r="202" spans="1:1">
      <c r="A202" s="10">
        <v>33681</v>
      </c>
    </row>
    <row r="203" spans="1:1">
      <c r="A203" s="10">
        <v>33682</v>
      </c>
    </row>
    <row r="204" spans="1:1">
      <c r="A204" s="10">
        <v>33683</v>
      </c>
    </row>
    <row r="205" spans="1:1">
      <c r="A205" s="10">
        <v>33684</v>
      </c>
    </row>
    <row r="206" spans="1:1">
      <c r="A206" s="10">
        <v>33685</v>
      </c>
    </row>
    <row r="207" spans="1:1">
      <c r="A207" s="10">
        <v>33686</v>
      </c>
    </row>
    <row r="208" spans="1:1">
      <c r="A208" s="10">
        <v>33687</v>
      </c>
    </row>
    <row r="209" spans="1:1">
      <c r="A209" s="10">
        <v>33688</v>
      </c>
    </row>
    <row r="210" spans="1:1">
      <c r="A210" s="10">
        <v>33689</v>
      </c>
    </row>
    <row r="211" spans="1:1">
      <c r="A211" s="10">
        <v>33690</v>
      </c>
    </row>
    <row r="212" spans="1:1">
      <c r="A212" s="10">
        <v>33691</v>
      </c>
    </row>
    <row r="213" spans="1:1">
      <c r="A213" s="10">
        <v>33692</v>
      </c>
    </row>
    <row r="214" spans="1:1">
      <c r="A214" s="10">
        <v>33693</v>
      </c>
    </row>
    <row r="215" spans="1:1">
      <c r="A215" s="10">
        <v>33694</v>
      </c>
    </row>
    <row r="216" spans="1:1">
      <c r="A216" s="10">
        <v>33695</v>
      </c>
    </row>
  </sheetData>
  <mergeCells count="51">
    <mergeCell ref="E19:E21"/>
    <mergeCell ref="C1:D1"/>
    <mergeCell ref="E2:E5"/>
    <mergeCell ref="E7:E9"/>
    <mergeCell ref="E11:E13"/>
    <mergeCell ref="E14:E16"/>
    <mergeCell ref="E63:E64"/>
    <mergeCell ref="E22:E23"/>
    <mergeCell ref="E25:E27"/>
    <mergeCell ref="E28:E29"/>
    <mergeCell ref="E30:E33"/>
    <mergeCell ref="E35:E36"/>
    <mergeCell ref="E39:E41"/>
    <mergeCell ref="E44:E47"/>
    <mergeCell ref="E48:E51"/>
    <mergeCell ref="E53:E55"/>
    <mergeCell ref="E56:E58"/>
    <mergeCell ref="E60:E62"/>
    <mergeCell ref="E103:E104"/>
    <mergeCell ref="E66:E69"/>
    <mergeCell ref="E70:E71"/>
    <mergeCell ref="E72:E74"/>
    <mergeCell ref="E76:E77"/>
    <mergeCell ref="E78:E80"/>
    <mergeCell ref="E83:E85"/>
    <mergeCell ref="E86:E88"/>
    <mergeCell ref="E89:E91"/>
    <mergeCell ref="E92:E93"/>
    <mergeCell ref="E95:E99"/>
    <mergeCell ref="E100:E102"/>
    <mergeCell ref="E147:E148"/>
    <mergeCell ref="E105:E106"/>
    <mergeCell ref="E107:E110"/>
    <mergeCell ref="E111:E112"/>
    <mergeCell ref="E113:E114"/>
    <mergeCell ref="E115:E117"/>
    <mergeCell ref="E118:E120"/>
    <mergeCell ref="E128:E129"/>
    <mergeCell ref="E131:E133"/>
    <mergeCell ref="E136:E138"/>
    <mergeCell ref="E141:E144"/>
    <mergeCell ref="E145:E146"/>
    <mergeCell ref="E174:E179"/>
    <mergeCell ref="E180:E181"/>
    <mergeCell ref="E182:E185"/>
    <mergeCell ref="E151:E153"/>
    <mergeCell ref="E154:E156"/>
    <mergeCell ref="E158:E160"/>
    <mergeCell ref="E161:E163"/>
    <mergeCell ref="E167:E169"/>
    <mergeCell ref="E172:E173"/>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564E9-2414-0F4E-A403-4FC3CEE54D38}">
  <dimension ref="A1:A32"/>
  <sheetViews>
    <sheetView workbookViewId="0">
      <selection sqref="A1:A32"/>
    </sheetView>
  </sheetViews>
  <sheetFormatPr baseColWidth="10" defaultRowHeight="16"/>
  <cols>
    <col min="1" max="1" width="135.796875" customWidth="1"/>
  </cols>
  <sheetData>
    <row r="1" spans="1:1" ht="18">
      <c r="A1" s="30" t="s">
        <v>368</v>
      </c>
    </row>
    <row r="2" spans="1:1" ht="18">
      <c r="A2" s="31" t="s">
        <v>369</v>
      </c>
    </row>
    <row r="3" spans="1:1" ht="18">
      <c r="A3" s="31" t="s">
        <v>370</v>
      </c>
    </row>
    <row r="4" spans="1:1">
      <c r="A4" s="32"/>
    </row>
    <row r="5" spans="1:1" ht="18">
      <c r="A5" s="31" t="s">
        <v>371</v>
      </c>
    </row>
    <row r="6" spans="1:1">
      <c r="A6" s="32"/>
    </row>
    <row r="7" spans="1:1" ht="18">
      <c r="A7" s="31" t="s">
        <v>372</v>
      </c>
    </row>
    <row r="8" spans="1:1">
      <c r="A8" s="32"/>
    </row>
    <row r="9" spans="1:1">
      <c r="A9" s="32"/>
    </row>
    <row r="10" spans="1:1" ht="18">
      <c r="A10" s="33" t="s">
        <v>373</v>
      </c>
    </row>
    <row r="11" spans="1:1" ht="36">
      <c r="A11" s="31" t="s">
        <v>374</v>
      </c>
    </row>
    <row r="12" spans="1:1" ht="18">
      <c r="A12" s="31" t="s">
        <v>375</v>
      </c>
    </row>
    <row r="13" spans="1:1">
      <c r="A13" s="32"/>
    </row>
    <row r="14" spans="1:1" ht="18">
      <c r="A14" s="33" t="s">
        <v>376</v>
      </c>
    </row>
    <row r="15" spans="1:1" ht="54">
      <c r="A15" s="31" t="s">
        <v>377</v>
      </c>
    </row>
    <row r="16" spans="1:1" ht="18">
      <c r="A16" s="31" t="s">
        <v>378</v>
      </c>
    </row>
    <row r="17" spans="1:1">
      <c r="A17" s="32"/>
    </row>
    <row r="18" spans="1:1" ht="18">
      <c r="A18" s="33" t="s">
        <v>379</v>
      </c>
    </row>
    <row r="19" spans="1:1" ht="54">
      <c r="A19" s="31" t="s">
        <v>380</v>
      </c>
    </row>
    <row r="20" spans="1:1" ht="18">
      <c r="A20" s="31" t="s">
        <v>381</v>
      </c>
    </row>
    <row r="21" spans="1:1">
      <c r="A21" s="32"/>
    </row>
    <row r="22" spans="1:1" ht="18">
      <c r="A22" s="33" t="s">
        <v>382</v>
      </c>
    </row>
    <row r="23" spans="1:1" ht="54">
      <c r="A23" s="31" t="s">
        <v>383</v>
      </c>
    </row>
    <row r="24" spans="1:1" ht="18">
      <c r="A24" s="31" t="s">
        <v>384</v>
      </c>
    </row>
    <row r="25" spans="1:1">
      <c r="A25" s="32"/>
    </row>
    <row r="26" spans="1:1" ht="18">
      <c r="A26" s="33" t="s">
        <v>385</v>
      </c>
    </row>
    <row r="27" spans="1:1" ht="18">
      <c r="A27" s="31" t="s">
        <v>386</v>
      </c>
    </row>
    <row r="28" spans="1:1" ht="18">
      <c r="A28" s="31" t="s">
        <v>387</v>
      </c>
    </row>
    <row r="29" spans="1:1">
      <c r="A29" s="32"/>
    </row>
    <row r="30" spans="1:1" ht="36">
      <c r="A30" s="33" t="s">
        <v>388</v>
      </c>
    </row>
    <row r="31" spans="1:1" ht="54">
      <c r="A31" s="31" t="s">
        <v>389</v>
      </c>
    </row>
    <row r="32" spans="1:1" ht="18">
      <c r="A32" s="31" t="s">
        <v>390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7B982-421C-FF49-98BC-F0FE3C05B53D}">
  <dimension ref="A1:I185"/>
  <sheetViews>
    <sheetView topLeftCell="F126" workbookViewId="0">
      <selection activeCell="G165" sqref="G165"/>
    </sheetView>
  </sheetViews>
  <sheetFormatPr baseColWidth="10" defaultRowHeight="16"/>
  <cols>
    <col min="1" max="1" width="12" customWidth="1"/>
    <col min="2" max="2" width="12.19921875" customWidth="1"/>
    <col min="3" max="4" width="26.19921875" customWidth="1"/>
    <col min="6" max="6" width="77.19921875" bestFit="1" customWidth="1"/>
    <col min="7" max="7" width="102.59765625" bestFit="1" customWidth="1"/>
    <col min="8" max="8" width="143.796875" customWidth="1"/>
    <col min="9" max="9" width="33.3984375" customWidth="1"/>
  </cols>
  <sheetData>
    <row r="1" spans="1:9">
      <c r="A1" s="62" t="s">
        <v>506</v>
      </c>
      <c r="B1" s="62"/>
      <c r="C1" s="62"/>
      <c r="D1" s="62"/>
    </row>
    <row r="2" spans="1:9" ht="17">
      <c r="A2" s="44" t="s">
        <v>448</v>
      </c>
      <c r="B2" s="45"/>
      <c r="C2" s="45"/>
      <c r="D2" s="45" t="s">
        <v>449</v>
      </c>
      <c r="E2" s="43"/>
      <c r="F2" s="29" t="s">
        <v>510</v>
      </c>
      <c r="G2" t="s">
        <v>694</v>
      </c>
      <c r="H2" t="str">
        <f>"mv  " &amp; F2 &amp; " "  &amp; G2 &amp; ".jpg"</f>
        <v>mv  2023-05-28_Lensで作成した業務日報の写真_00028.jpg 平成03年09月23日〜09月25日　業務日報　金沢→大阪　東京有明→金沢.jpg</v>
      </c>
      <c r="I2" t="str">
        <f>"mv " &amp; G2 &amp; " " &amp; G2 &amp; ".jpg"</f>
        <v>mv 平成03年09月23日〜09月25日　業務日報　金沢→大阪　東京有明→金沢 平成03年09月23日〜09月25日　業務日報　金沢→大阪　東京有明→金沢.jpg</v>
      </c>
    </row>
    <row r="3" spans="1:9" ht="17">
      <c r="A3" s="46" t="s">
        <v>450</v>
      </c>
      <c r="B3" s="47"/>
      <c r="C3" s="47"/>
      <c r="D3" s="47"/>
      <c r="E3" s="43"/>
      <c r="F3" s="29" t="s">
        <v>511</v>
      </c>
      <c r="G3" t="s">
        <v>695</v>
      </c>
      <c r="H3" t="str">
        <f t="shared" ref="H3:H36" si="0">"mv  " &amp; F3 &amp; " "  &amp; G3 &amp; ".jpg"</f>
        <v>mv  2023-05-28_Lensで作成した業務日報の写真_00029.jpg 平成03年09月23日〜09月25日　高速道路・首都高速の領収書・給油領収書.jpg</v>
      </c>
      <c r="I3" t="str">
        <f t="shared" ref="I3:I37" si="1">"mv " &amp; G3 &amp; " " &amp; G3 &amp; ".jpg"</f>
        <v>mv 平成03年09月23日〜09月25日　高速道路・首都高速の領収書・給油領収書 平成03年09月23日〜09月25日　高速道路・首都高速の領収書・給油領収書.jpg</v>
      </c>
    </row>
    <row r="4" spans="1:9" ht="17">
      <c r="A4" s="46" t="s">
        <v>451</v>
      </c>
      <c r="B4" s="47"/>
      <c r="C4" s="48" t="s">
        <v>452</v>
      </c>
      <c r="D4" s="47"/>
      <c r="E4" s="43"/>
      <c r="F4" s="29" t="s">
        <v>512</v>
      </c>
      <c r="G4" t="s">
        <v>696</v>
      </c>
      <c r="H4" t="str">
        <f t="shared" si="0"/>
        <v>mv  2023-05-28_Lensで作成した業務日報の写真_00030.jpg 平成03年09月25日〜09月27日　業務日報　タコグラフ付.jpg</v>
      </c>
      <c r="I4" t="str">
        <f t="shared" si="1"/>
        <v>mv 平成03年09月25日〜09月27日　業務日報　タコグラフ付 平成03年09月25日〜09月27日　業務日報　タコグラフ付.jpg</v>
      </c>
    </row>
    <row r="5" spans="1:9" ht="17">
      <c r="A5" s="46" t="s">
        <v>453</v>
      </c>
      <c r="B5" s="47"/>
      <c r="C5" s="47" t="s">
        <v>454</v>
      </c>
      <c r="D5" s="47"/>
      <c r="E5" s="43"/>
      <c r="F5" s="29" t="s">
        <v>513</v>
      </c>
      <c r="G5" t="s">
        <v>697</v>
      </c>
      <c r="H5" t="str">
        <f t="shared" si="0"/>
        <v>mv  2023-05-28_Lensで作成した業務日報の写真_00031.jpg 平成03年09月25日〜09月27日　タコグラフ　1／7.jpg</v>
      </c>
      <c r="I5" t="str">
        <f t="shared" si="1"/>
        <v>mv 平成03年09月25日〜09月27日　タコグラフ　1／7 平成03年09月25日〜09月27日　タコグラフ　1／7.jpg</v>
      </c>
    </row>
    <row r="6" spans="1:9" ht="17">
      <c r="A6" s="46" t="s">
        <v>455</v>
      </c>
      <c r="B6" s="47"/>
      <c r="C6" s="47"/>
      <c r="D6" s="47"/>
      <c r="E6" s="43"/>
      <c r="F6" s="29" t="s">
        <v>514</v>
      </c>
      <c r="G6" t="s">
        <v>698</v>
      </c>
      <c r="H6" t="str">
        <f t="shared" si="0"/>
        <v>mv  2023-05-28_Lensで作成した業務日報の写真_00032.jpg 平成03年09月25日〜09月27日　タコグラフ　2／7.jpg</v>
      </c>
      <c r="I6" t="str">
        <f t="shared" si="1"/>
        <v>mv 平成03年09月25日〜09月27日　タコグラフ　2／7 平成03年09月25日〜09月27日　タコグラフ　2／7.jpg</v>
      </c>
    </row>
    <row r="7" spans="1:9" ht="17">
      <c r="A7" s="46" t="s">
        <v>456</v>
      </c>
      <c r="B7" s="47"/>
      <c r="C7" s="47" t="s">
        <v>457</v>
      </c>
      <c r="D7" s="47"/>
      <c r="E7" s="43"/>
      <c r="F7" s="29" t="s">
        <v>515</v>
      </c>
      <c r="G7" t="s">
        <v>699</v>
      </c>
      <c r="H7" t="str">
        <f t="shared" si="0"/>
        <v>mv  2023-05-28_Lensで作成した業務日報の写真_00033.jpg 平成03年09月25日〜09月27日　タコグラフ　3／7.jpg</v>
      </c>
      <c r="I7" t="str">
        <f t="shared" si="1"/>
        <v>mv 平成03年09月25日〜09月27日　タコグラフ　3／7 平成03年09月25日〜09月27日　タコグラフ　3／7.jpg</v>
      </c>
    </row>
    <row r="8" spans="1:9" ht="17">
      <c r="A8" s="46" t="s">
        <v>458</v>
      </c>
      <c r="B8" s="47"/>
      <c r="C8" s="47" t="s">
        <v>459</v>
      </c>
      <c r="D8" s="47" t="s">
        <v>460</v>
      </c>
      <c r="E8" s="43"/>
      <c r="F8" s="29" t="s">
        <v>516</v>
      </c>
      <c r="G8" t="s">
        <v>700</v>
      </c>
      <c r="H8" t="str">
        <f t="shared" si="0"/>
        <v>mv  2023-05-28_Lensで作成した業務日報の写真_00034.jpg 平成03年09月25日〜09月27日　タコグラフ　4／7.jpg</v>
      </c>
      <c r="I8" t="str">
        <f t="shared" si="1"/>
        <v>mv 平成03年09月25日〜09月27日　タコグラフ　4／7 平成03年09月25日〜09月27日　タコグラフ　4／7.jpg</v>
      </c>
    </row>
    <row r="9" spans="1:9" ht="17">
      <c r="A9" s="46" t="s">
        <v>461</v>
      </c>
      <c r="B9" s="47" t="s">
        <v>189</v>
      </c>
      <c r="C9" s="47"/>
      <c r="D9" s="47" t="s">
        <v>462</v>
      </c>
      <c r="E9" s="43"/>
      <c r="F9" s="29" t="s">
        <v>517</v>
      </c>
      <c r="G9" t="s">
        <v>701</v>
      </c>
      <c r="H9" t="str">
        <f t="shared" si="0"/>
        <v>mv  2023-05-28_Lensで作成した業務日報の写真_00035.jpg 平成03年09月25日〜09月27日　タコグラフ　5／7.jpg</v>
      </c>
      <c r="I9" t="str">
        <f t="shared" si="1"/>
        <v>mv 平成03年09月25日〜09月27日　タコグラフ　5／7 平成03年09月25日〜09月27日　タコグラフ　5／7.jpg</v>
      </c>
    </row>
    <row r="10" spans="1:9" ht="17">
      <c r="A10" s="46" t="s">
        <v>463</v>
      </c>
      <c r="B10" s="47"/>
      <c r="C10" s="47"/>
      <c r="D10" s="47"/>
      <c r="E10" s="43"/>
      <c r="F10" s="29" t="s">
        <v>518</v>
      </c>
      <c r="G10" t="s">
        <v>703</v>
      </c>
      <c r="H10" t="str">
        <f t="shared" si="0"/>
        <v>mv  2023-05-28_Lensで作成した業務日報の写真_00036.jpg 平成03年09月25日〜09月27日　タコグラフ　6／7.jpg</v>
      </c>
      <c r="I10" t="str">
        <f t="shared" si="1"/>
        <v>mv 平成03年09月25日〜09月27日　タコグラフ　6／7 平成03年09月25日〜09月27日　タコグラフ　6／7.jpg</v>
      </c>
    </row>
    <row r="11" spans="1:9" ht="17">
      <c r="A11" s="46" t="s">
        <v>464</v>
      </c>
      <c r="B11" s="47" t="s">
        <v>465</v>
      </c>
      <c r="C11" s="47"/>
      <c r="D11" s="47"/>
      <c r="E11" s="43"/>
      <c r="F11" s="29" t="s">
        <v>519</v>
      </c>
      <c r="G11" t="s">
        <v>702</v>
      </c>
      <c r="H11" t="str">
        <f t="shared" si="0"/>
        <v>mv  2023-05-28_Lensで作成した業務日報の写真_00037.jpg 平成03年09月25日〜09月27日　タコグラフ　7／7.jpg</v>
      </c>
      <c r="I11" t="str">
        <f t="shared" si="1"/>
        <v>mv 平成03年09月25日〜09月27日　タコグラフ　7／7 平成03年09月25日〜09月27日　タコグラフ　7／7.jpg</v>
      </c>
    </row>
    <row r="12" spans="1:9" ht="17">
      <c r="A12" s="46" t="s">
        <v>466</v>
      </c>
      <c r="B12" s="47"/>
      <c r="C12" s="47"/>
      <c r="D12" s="47"/>
      <c r="E12" s="43"/>
      <c r="F12" s="29" t="s">
        <v>520</v>
      </c>
      <c r="G12" t="s">
        <v>704</v>
      </c>
      <c r="H12" t="str">
        <f t="shared" si="0"/>
        <v>mv  2023-05-28_Lensで作成した業務日報の写真_00038.jpg 平成03年09月25日〜09月27日　タコグラフ　7／7（裏面）.jpg</v>
      </c>
      <c r="I12" t="str">
        <f t="shared" si="1"/>
        <v>mv 平成03年09月25日〜09月27日　タコグラフ　7／7（裏面） 平成03年09月25日〜09月27日　タコグラフ　7／7（裏面）.jpg</v>
      </c>
    </row>
    <row r="13" spans="1:9" ht="17">
      <c r="A13" s="46" t="s">
        <v>467</v>
      </c>
      <c r="B13" s="47"/>
      <c r="C13" s="47" t="s">
        <v>468</v>
      </c>
      <c r="D13" s="47"/>
      <c r="E13" s="43"/>
      <c r="F13" s="29" t="s">
        <v>521</v>
      </c>
      <c r="G13" t="s">
        <v>705</v>
      </c>
      <c r="H13" t="str">
        <f t="shared" si="0"/>
        <v>mv  2023-05-28_Lensで作成した業務日報の写真_00039.jpg 平成03年09月25日〜09月27日　高速道路の領収書.jpg</v>
      </c>
      <c r="I13" t="str">
        <f t="shared" si="1"/>
        <v>mv 平成03年09月25日〜09月27日　高速道路の領収書 平成03年09月25日〜09月27日　高速道路の領収書.jpg</v>
      </c>
    </row>
    <row r="14" spans="1:9" ht="17">
      <c r="A14" s="46" t="s">
        <v>469</v>
      </c>
      <c r="B14" s="47"/>
      <c r="C14" s="47" t="s">
        <v>470</v>
      </c>
      <c r="D14" s="47" t="s">
        <v>471</v>
      </c>
      <c r="E14" s="43"/>
      <c r="F14" s="29" t="s">
        <v>522</v>
      </c>
      <c r="G14" t="s">
        <v>706</v>
      </c>
      <c r="H14" t="str">
        <f t="shared" si="0"/>
        <v>mv  2023-05-28_Lensで作成した業務日報の写真_00040.jpg 平成03年09月28日〜10月01日　業務日報　松任→茨城県土浦市　古河→高岡・福井.jpg</v>
      </c>
      <c r="I14" t="str">
        <f t="shared" si="1"/>
        <v>mv 平成03年09月28日〜10月01日　業務日報　松任→茨城県土浦市　古河→高岡・福井 平成03年09月28日〜10月01日　業務日報　松任→茨城県土浦市　古河→高岡・福井.jpg</v>
      </c>
    </row>
    <row r="15" spans="1:9" ht="17">
      <c r="A15" s="46" t="s">
        <v>472</v>
      </c>
      <c r="B15" s="47"/>
      <c r="C15" s="47" t="s">
        <v>473</v>
      </c>
      <c r="D15" s="47" t="s">
        <v>474</v>
      </c>
      <c r="E15" s="43"/>
      <c r="F15" s="29" t="s">
        <v>523</v>
      </c>
      <c r="G15" t="s">
        <v>707</v>
      </c>
      <c r="H15" t="str">
        <f t="shared" si="0"/>
        <v>mv  2023-05-28_Lensで作成した業務日報の写真_00041.jpg 平成03年09月28日〜10月01日　高速道路の領収書・給油領収書.jpg</v>
      </c>
      <c r="I15" t="str">
        <f t="shared" si="1"/>
        <v>mv 平成03年09月28日〜10月01日　高速道路の領収書・給油領収書 平成03年09月28日〜10月01日　高速道路の領収書・給油領収書.jpg</v>
      </c>
    </row>
    <row r="16" spans="1:9" ht="17">
      <c r="A16" s="46" t="s">
        <v>475</v>
      </c>
      <c r="B16" s="47"/>
      <c r="C16" s="47" t="s">
        <v>476</v>
      </c>
      <c r="D16" s="47"/>
      <c r="E16" s="43"/>
      <c r="F16" s="29" t="s">
        <v>524</v>
      </c>
      <c r="G16" t="s">
        <v>708</v>
      </c>
      <c r="H16" t="str">
        <f t="shared" si="0"/>
        <v>mv  2023-05-28_Lensで作成した業務日報の写真_00042.jpg 平成03年10月01日　業務日報　タコグラフ付　金沢→大阪.jpg</v>
      </c>
      <c r="I16" t="str">
        <f t="shared" si="1"/>
        <v>mv 平成03年10月01日　業務日報　タコグラフ付　金沢→大阪 平成03年10月01日　業務日報　タコグラフ付　金沢→大阪.jpg</v>
      </c>
    </row>
    <row r="17" spans="1:9" ht="17">
      <c r="A17" s="46" t="s">
        <v>477</v>
      </c>
      <c r="B17" s="47"/>
      <c r="C17" s="47"/>
      <c r="D17" s="47"/>
      <c r="E17" s="43"/>
      <c r="F17" s="29" t="s">
        <v>525</v>
      </c>
      <c r="G17" t="s">
        <v>709</v>
      </c>
      <c r="H17" t="str">
        <f t="shared" si="0"/>
        <v>mv  2023-05-28_Lensで作成した業務日報の写真_00043.jpg 平成03年10月01日　業務日報　金沢→大阪.jpg</v>
      </c>
      <c r="I17" t="str">
        <f t="shared" si="1"/>
        <v>mv 平成03年10月01日　業務日報　金沢→大阪 平成03年10月01日　業務日報　金沢→大阪.jpg</v>
      </c>
    </row>
    <row r="18" spans="1:9" ht="17">
      <c r="A18" s="46" t="s">
        <v>478</v>
      </c>
      <c r="B18" s="47"/>
      <c r="C18" s="47"/>
      <c r="D18" s="48" t="s">
        <v>479</v>
      </c>
      <c r="E18" s="43"/>
      <c r="F18" s="29" t="s">
        <v>526</v>
      </c>
      <c r="G18" t="s">
        <v>710</v>
      </c>
      <c r="H18" t="str">
        <f t="shared" si="0"/>
        <v>mv  2023-05-28_Lensで作成した業務日報の写真_00044.jpg 平成03年10月01日　業務日報　金沢→大阪　タコグラフ　1／7.jpg</v>
      </c>
      <c r="I18" t="str">
        <f t="shared" si="1"/>
        <v>mv 平成03年10月01日　業務日報　金沢→大阪　タコグラフ　1／7 平成03年10月01日　業務日報　金沢→大阪　タコグラフ　1／7.jpg</v>
      </c>
    </row>
    <row r="19" spans="1:9" ht="17">
      <c r="A19" s="46" t="s">
        <v>480</v>
      </c>
      <c r="B19" s="47"/>
      <c r="C19" s="47" t="s">
        <v>481</v>
      </c>
      <c r="D19" s="47" t="s">
        <v>482</v>
      </c>
      <c r="E19" s="43"/>
      <c r="F19" s="29" t="s">
        <v>527</v>
      </c>
      <c r="G19" s="42" t="s">
        <v>711</v>
      </c>
      <c r="H19" t="str">
        <f t="shared" si="0"/>
        <v>mv  2023-05-28_Lensで作成した業務日報の写真_00045.jpg 平成03年10月01日　業務日報　金沢→大阪　タコグラフ　2／7.jpg</v>
      </c>
      <c r="I19" t="str">
        <f t="shared" si="1"/>
        <v>mv 平成03年10月01日　業務日報　金沢→大阪　タコグラフ　2／7 平成03年10月01日　業務日報　金沢→大阪　タコグラフ　2／7.jpg</v>
      </c>
    </row>
    <row r="20" spans="1:9" ht="17">
      <c r="A20" s="46" t="s">
        <v>483</v>
      </c>
      <c r="B20" s="47"/>
      <c r="C20" s="47" t="s">
        <v>484</v>
      </c>
      <c r="D20" s="47"/>
      <c r="E20" s="43"/>
      <c r="F20" s="29" t="s">
        <v>528</v>
      </c>
      <c r="G20" s="42" t="s">
        <v>712</v>
      </c>
      <c r="H20" t="str">
        <f t="shared" si="0"/>
        <v>mv  2023-05-28_Lensで作成した業務日報の写真_00046.jpg 平成03年10月01日　業務日報　金沢→大阪　タコグラフ　3／7.jpg</v>
      </c>
      <c r="I20" t="str">
        <f t="shared" si="1"/>
        <v>mv 平成03年10月01日　業務日報　金沢→大阪　タコグラフ　3／7 平成03年10月01日　業務日報　金沢→大阪　タコグラフ　3／7.jpg</v>
      </c>
    </row>
    <row r="21" spans="1:9" ht="17">
      <c r="A21" s="46" t="s">
        <v>485</v>
      </c>
      <c r="B21" s="47"/>
      <c r="C21" s="47" t="s">
        <v>486</v>
      </c>
      <c r="D21" s="47"/>
      <c r="E21" s="43"/>
      <c r="F21" s="29" t="s">
        <v>529</v>
      </c>
      <c r="G21" s="42" t="s">
        <v>713</v>
      </c>
      <c r="H21" t="str">
        <f t="shared" si="0"/>
        <v>mv  2023-05-28_Lensで作成した業務日報の写真_00047.jpg 平成03年10月01日　業務日報　金沢→大阪　タコグラフ　4／7.jpg</v>
      </c>
      <c r="I21" t="str">
        <f t="shared" si="1"/>
        <v>mv 平成03年10月01日　業務日報　金沢→大阪　タコグラフ　4／7 平成03年10月01日　業務日報　金沢→大阪　タコグラフ　4／7.jpg</v>
      </c>
    </row>
    <row r="22" spans="1:9" ht="17">
      <c r="A22" s="46" t="s">
        <v>487</v>
      </c>
      <c r="B22" s="47"/>
      <c r="C22" s="47"/>
      <c r="D22" s="47" t="s">
        <v>488</v>
      </c>
      <c r="E22" s="43"/>
      <c r="F22" s="29" t="s">
        <v>530</v>
      </c>
      <c r="G22" s="42" t="s">
        <v>714</v>
      </c>
      <c r="H22" t="str">
        <f t="shared" si="0"/>
        <v>mv  2023-05-28_Lensで作成した業務日報の写真_00048.jpg 平成03年10月01日　業務日報　金沢→大阪　タコグラフ　5／7.jpg</v>
      </c>
      <c r="I22" t="str">
        <f t="shared" si="1"/>
        <v>mv 平成03年10月01日　業務日報　金沢→大阪　タコグラフ　5／7 平成03年10月01日　業務日報　金沢→大阪　タコグラフ　5／7.jpg</v>
      </c>
    </row>
    <row r="23" spans="1:9" ht="17">
      <c r="A23" s="46" t="s">
        <v>489</v>
      </c>
      <c r="B23" s="47"/>
      <c r="C23" s="47"/>
      <c r="D23" s="47"/>
      <c r="E23" s="43"/>
      <c r="F23" s="29" t="s">
        <v>531</v>
      </c>
      <c r="G23" s="42" t="s">
        <v>715</v>
      </c>
      <c r="H23" t="str">
        <f t="shared" si="0"/>
        <v>mv  2023-05-28_Lensで作成した業務日報の写真_00049.jpg 平成03年10月01日　業務日報　金沢→大阪　タコグラフ　6／7.jpg</v>
      </c>
      <c r="I23" t="str">
        <f t="shared" si="1"/>
        <v>mv 平成03年10月01日　業務日報　金沢→大阪　タコグラフ　6／7 平成03年10月01日　業務日報　金沢→大阪　タコグラフ　6／7.jpg</v>
      </c>
    </row>
    <row r="24" spans="1:9" ht="17">
      <c r="A24" s="46" t="s">
        <v>490</v>
      </c>
      <c r="B24" s="47"/>
      <c r="C24" s="47"/>
      <c r="D24" s="47"/>
      <c r="E24" s="43"/>
      <c r="F24" s="29" t="s">
        <v>532</v>
      </c>
      <c r="G24" s="42" t="s">
        <v>716</v>
      </c>
      <c r="H24" t="str">
        <f t="shared" si="0"/>
        <v>mv  2023-05-28_Lensで作成した業務日報の写真_00050.jpg 平成03年10月01日　業務日報　金沢→大阪　タコグラフ　7／7.jpg</v>
      </c>
      <c r="I24" t="str">
        <f t="shared" si="1"/>
        <v>mv 平成03年10月01日　業務日報　金沢→大阪　タコグラフ　7／7 平成03年10月01日　業務日報　金沢→大阪　タコグラフ　7／7.jpg</v>
      </c>
    </row>
    <row r="25" spans="1:9" ht="17">
      <c r="A25" s="46" t="s">
        <v>491</v>
      </c>
      <c r="B25" s="47"/>
      <c r="C25" s="47" t="s">
        <v>492</v>
      </c>
      <c r="D25" s="47" t="s">
        <v>493</v>
      </c>
      <c r="E25" s="43"/>
      <c r="F25" s="29" t="s">
        <v>533</v>
      </c>
      <c r="G25" s="42" t="s">
        <v>717</v>
      </c>
      <c r="H25" t="str">
        <f t="shared" si="0"/>
        <v>mv  2023-05-28_Lensで作成した業務日報の写真_00051.jpg 平成03年10月01日　業務日報　金沢→大阪　タコグラフ　7／7（裏面）.jpg</v>
      </c>
      <c r="I25" t="str">
        <f t="shared" si="1"/>
        <v>mv 平成03年10月01日　業務日報　金沢→大阪　タコグラフ　7／7（裏面） 平成03年10月01日　業務日報　金沢→大阪　タコグラフ　7／7（裏面）.jpg</v>
      </c>
    </row>
    <row r="26" spans="1:9" ht="17">
      <c r="A26" s="46" t="s">
        <v>494</v>
      </c>
      <c r="B26" s="47"/>
      <c r="C26" s="47" t="s">
        <v>495</v>
      </c>
      <c r="D26" s="47" t="s">
        <v>496</v>
      </c>
      <c r="E26" s="43"/>
      <c r="F26" s="29" t="s">
        <v>534</v>
      </c>
      <c r="G26" s="42" t="s">
        <v>718</v>
      </c>
      <c r="H26" t="str">
        <f t="shared" si="0"/>
        <v>mv  2023-05-28_Lensで作成した業務日報の写真_00052.jpg 平成03年10月01日　高速道路・阪神高速の領収書.jpg</v>
      </c>
      <c r="I26" t="str">
        <f t="shared" si="1"/>
        <v>mv 平成03年10月01日　高速道路・阪神高速の領収書 平成03年10月01日　高速道路・阪神高速の領収書.jpg</v>
      </c>
    </row>
    <row r="27" spans="1:9" ht="17">
      <c r="A27" s="46" t="s">
        <v>497</v>
      </c>
      <c r="B27" s="47"/>
      <c r="C27" s="47"/>
      <c r="D27" s="47" t="s">
        <v>498</v>
      </c>
      <c r="E27" s="43"/>
      <c r="F27" s="29" t="s">
        <v>535</v>
      </c>
      <c r="G27" s="42" t="s">
        <v>719</v>
      </c>
      <c r="H27" t="str">
        <f t="shared" si="0"/>
        <v>mv  2023-05-28_Lensで作成した業務日報の写真_00053.jpg 平成03年10月02日〜10月04日　業務日報　金沢→浜松　浜松→金沢.jpg</v>
      </c>
      <c r="I27" t="str">
        <f t="shared" si="1"/>
        <v>mv 平成03年10月02日〜10月04日　業務日報　金沢→浜松　浜松→金沢 平成03年10月02日〜10月04日　業務日報　金沢→浜松　浜松→金沢.jpg</v>
      </c>
    </row>
    <row r="28" spans="1:9" ht="17">
      <c r="A28" s="46" t="s">
        <v>499</v>
      </c>
      <c r="B28" s="47"/>
      <c r="C28" s="47"/>
      <c r="D28" s="47"/>
      <c r="E28" s="43"/>
      <c r="F28" s="29" t="s">
        <v>536</v>
      </c>
      <c r="G28" t="s">
        <v>720</v>
      </c>
      <c r="H28" t="str">
        <f t="shared" si="0"/>
        <v>mv  2023-05-28_Lensで作成した業務日報の写真_00054.jpg 平成03年10月02日〜10月04日　高速道路の領収書.jpg</v>
      </c>
      <c r="I28" t="str">
        <f t="shared" si="1"/>
        <v>mv 平成03年10月02日〜10月04日　高速道路の領収書 平成03年10月02日〜10月04日　高速道路の領収書.jpg</v>
      </c>
    </row>
    <row r="29" spans="1:9" ht="17">
      <c r="A29" s="46" t="s">
        <v>500</v>
      </c>
      <c r="B29" s="47"/>
      <c r="C29" s="47" t="s">
        <v>501</v>
      </c>
      <c r="D29" s="47"/>
      <c r="E29" s="43"/>
      <c r="F29" s="29" t="s">
        <v>537</v>
      </c>
      <c r="G29" s="42" t="s">
        <v>721</v>
      </c>
      <c r="H29" t="str">
        <f t="shared" si="0"/>
        <v>mv  2023-05-28_Lensで作成した業務日報の写真_00055.jpg 平成03年10月04日　業務日報　金沢→岐阜.jpg</v>
      </c>
      <c r="I29" t="str">
        <f t="shared" si="1"/>
        <v>mv 平成03年10月04日　業務日報　金沢→岐阜 平成03年10月04日　業務日報　金沢→岐阜.jpg</v>
      </c>
    </row>
    <row r="30" spans="1:9" ht="17">
      <c r="A30" s="46" t="s">
        <v>502</v>
      </c>
      <c r="B30" s="47"/>
      <c r="C30" s="47" t="s">
        <v>503</v>
      </c>
      <c r="D30" s="47" t="s">
        <v>471</v>
      </c>
      <c r="E30" s="43"/>
      <c r="F30" s="29" t="s">
        <v>538</v>
      </c>
      <c r="G30" s="42" t="s">
        <v>722</v>
      </c>
      <c r="H30" t="str">
        <f t="shared" si="0"/>
        <v>mv  2023-05-28_Lensで作成した業務日報の写真_00056.jpg 平成03年10月04日　高速道路の領収書.jpg</v>
      </c>
      <c r="I30" t="str">
        <f t="shared" si="1"/>
        <v>mv 平成03年10月04日　高速道路の領収書 平成03年10月04日　高速道路の領収書.jpg</v>
      </c>
    </row>
    <row r="31" spans="1:9" ht="17">
      <c r="A31" s="46" t="s">
        <v>504</v>
      </c>
      <c r="B31" s="47"/>
      <c r="C31" s="47"/>
      <c r="D31" s="47" t="s">
        <v>505</v>
      </c>
      <c r="E31" s="43"/>
      <c r="F31" s="29" t="s">
        <v>539</v>
      </c>
      <c r="G31" s="42" t="s">
        <v>723</v>
      </c>
      <c r="H31" t="str">
        <f t="shared" si="0"/>
        <v>mv  2023-05-28_Lensで作成した業務日報の写真_00057.jpg 平成03年10月07日〜10月09日　業務日報　金沢→大阪　泉北→金沢.jpg</v>
      </c>
      <c r="I31" t="str">
        <f t="shared" si="1"/>
        <v>mv 平成03年10月07日〜10月09日　業務日報　金沢→大阪　泉北→金沢 平成03年10月07日〜10月09日　業務日報　金沢→大阪　泉北→金沢.jpg</v>
      </c>
    </row>
    <row r="32" spans="1:9" ht="17">
      <c r="A32" s="43"/>
      <c r="B32" s="43"/>
      <c r="C32" s="43"/>
      <c r="D32" s="43"/>
      <c r="E32" s="43"/>
      <c r="F32" s="29" t="s">
        <v>540</v>
      </c>
      <c r="G32" s="42" t="s">
        <v>724</v>
      </c>
      <c r="H32" t="str">
        <f t="shared" si="0"/>
        <v>mv  2023-05-28_Lensで作成した業務日報の写真_00058.jpg 平成03年10月07日〜10月09日　高速道路・阪神高速の領収書.jpg</v>
      </c>
      <c r="I32" t="str">
        <f t="shared" si="1"/>
        <v>mv 平成03年10月07日〜10月09日　高速道路・阪神高速の領収書 平成03年10月07日〜10月09日　高速道路・阪神高速の領収書.jpg</v>
      </c>
    </row>
    <row r="33" spans="1:9" ht="17">
      <c r="A33" s="62" t="s">
        <v>507</v>
      </c>
      <c r="B33" s="62"/>
      <c r="C33" s="62"/>
      <c r="D33" s="62"/>
      <c r="F33" s="29" t="s">
        <v>541</v>
      </c>
      <c r="G33" s="42" t="s">
        <v>725</v>
      </c>
      <c r="H33" t="str">
        <f t="shared" si="0"/>
        <v>mv  2023-05-28_Lensで作成した業務日報の写真_00059.jpg 平成03年10月10日　業務日報　金沢→北大阪.jpg</v>
      </c>
      <c r="I33" t="str">
        <f t="shared" si="1"/>
        <v>mv 平成03年10月10日　業務日報　金沢→北大阪 平成03年10月10日　業務日報　金沢→北大阪.jpg</v>
      </c>
    </row>
    <row r="34" spans="1:9" ht="17">
      <c r="A34" s="49">
        <v>33512</v>
      </c>
      <c r="B34" s="50"/>
      <c r="C34" s="50" t="s">
        <v>36</v>
      </c>
      <c r="D34" s="50" t="s">
        <v>11</v>
      </c>
      <c r="F34" s="29" t="s">
        <v>542</v>
      </c>
      <c r="G34" s="42" t="s">
        <v>726</v>
      </c>
      <c r="H34" t="str">
        <f t="shared" si="0"/>
        <v>mv  2023-05-28_Lensで作成した業務日報の写真_00060.jpg 平成03年10月10日　高速道路の領収書.jpg</v>
      </c>
      <c r="I34" t="str">
        <f t="shared" si="1"/>
        <v>mv 平成03年10月10日　高速道路の領収書 平成03年10月10日　高速道路の領収書.jpg</v>
      </c>
    </row>
    <row r="35" spans="1:9" ht="17">
      <c r="A35" s="49">
        <v>33513</v>
      </c>
      <c r="B35" s="50"/>
      <c r="C35" s="51" t="s">
        <v>508</v>
      </c>
      <c r="D35" s="50"/>
      <c r="F35" s="29" t="s">
        <v>543</v>
      </c>
      <c r="G35" s="42" t="s">
        <v>727</v>
      </c>
      <c r="H35" t="str">
        <f t="shared" si="0"/>
        <v>mv  2023-05-28_Lensで作成した業務日報の写真_00061.jpg 平成03年10月12日〜10月15日　業務日報　金沢→東京　東京→金沢.jpg</v>
      </c>
      <c r="I35" t="str">
        <f t="shared" si="1"/>
        <v>mv 平成03年10月12日〜10月15日　業務日報　金沢→東京　東京→金沢 平成03年10月12日〜10月15日　業務日報　金沢→東京　東京→金沢.jpg</v>
      </c>
    </row>
    <row r="36" spans="1:9" ht="17">
      <c r="A36" s="49">
        <v>33514</v>
      </c>
      <c r="B36" s="50"/>
      <c r="C36" s="51" t="s">
        <v>39</v>
      </c>
      <c r="D36" s="50" t="s">
        <v>40</v>
      </c>
      <c r="F36" s="29" t="s">
        <v>544</v>
      </c>
      <c r="G36" s="42" t="s">
        <v>728</v>
      </c>
      <c r="H36" t="str">
        <f t="shared" si="0"/>
        <v>mv  2023-05-28_Lensで作成した業務日報の写真_00062.jpg 平成03年10月12日〜10月15日　高速道路・首都高速の領収書.jpg</v>
      </c>
      <c r="I36" t="str">
        <f t="shared" si="1"/>
        <v>mv 平成03年10月12日〜10月15日　高速道路・首都高速の領収書 平成03年10月12日〜10月15日　高速道路・首都高速の領収書.jpg</v>
      </c>
    </row>
    <row r="37" spans="1:9" ht="17">
      <c r="A37" s="49">
        <v>33515</v>
      </c>
      <c r="B37" s="50"/>
      <c r="C37" s="51" t="s">
        <v>42</v>
      </c>
      <c r="D37" s="50" t="s">
        <v>43</v>
      </c>
      <c r="F37" s="29" t="s">
        <v>545</v>
      </c>
      <c r="G37" s="42" t="s">
        <v>729</v>
      </c>
      <c r="H37" t="str">
        <f>"mv  " &amp; F37 &amp; " "  &amp; G37 &amp; ".jpg"</f>
        <v>mv  2023-05-28_Lensで作成した業務日報の写真_00063.jpg 平成03年10月15日〜10月19日　業務日報　神戸→高崎　金沢→大阪　古河→富山・高岡・金沢・福井（中継）.jpg</v>
      </c>
      <c r="I37" t="str">
        <f t="shared" si="1"/>
        <v>mv 平成03年10月15日〜10月19日　業務日報　神戸→高崎　金沢→大阪　古河→富山・高岡・金沢・福井（中継） 平成03年10月15日〜10月19日　業務日報　神戸→高崎　金沢→大阪　古河→富山・高岡・金沢・福井（中継）.jpg</v>
      </c>
    </row>
    <row r="38" spans="1:9" ht="17">
      <c r="A38" s="49">
        <v>33516</v>
      </c>
      <c r="B38" s="50"/>
      <c r="C38" s="50" t="s">
        <v>44</v>
      </c>
      <c r="D38" s="50"/>
      <c r="F38" s="29" t="s">
        <v>546</v>
      </c>
      <c r="G38" t="s">
        <v>730</v>
      </c>
      <c r="H38" t="str">
        <f>"mv  " &amp; F38 &amp; " "  &amp; G38 &amp; ".jpg"</f>
        <v>mv  2023-05-28_Lensで作成した業務日報の写真_00064.jpg 平成03年10月15日〜10月19日　阪神高速の領収書・給油領収書.jpg</v>
      </c>
    </row>
    <row r="39" spans="1:9" ht="17">
      <c r="A39" s="49">
        <v>33517</v>
      </c>
      <c r="B39" s="50"/>
      <c r="C39" s="50"/>
      <c r="D39" s="50"/>
      <c r="F39" s="29" t="s">
        <v>547</v>
      </c>
      <c r="G39" s="42" t="s">
        <v>731</v>
      </c>
      <c r="H39" t="str">
        <f t="shared" ref="H39:H102" si="2">"mv  " &amp; F39 &amp; " "  &amp; G39 &amp; ".jpg"</f>
        <v>mv  2023-05-28_Lensで作成した業務日報の写真_00065.jpg 平成03年10月21日〜10月23日　業務日報　金沢→東京　東京→金沢.jpg</v>
      </c>
    </row>
    <row r="40" spans="1:9" ht="17">
      <c r="A40" s="49">
        <v>33518</v>
      </c>
      <c r="B40" s="50"/>
      <c r="C40" s="50" t="s">
        <v>27</v>
      </c>
      <c r="D40" s="50"/>
      <c r="F40" s="29" t="s">
        <v>548</v>
      </c>
      <c r="G40" s="42" t="s">
        <v>732</v>
      </c>
      <c r="H40" t="str">
        <f t="shared" si="2"/>
        <v>mv  2023-05-28_Lensで作成した業務日報の写真_00066.jpg 平成03年10月21日〜10月23日　高速道路・首都高速の領収書.jpg</v>
      </c>
    </row>
    <row r="41" spans="1:9" ht="17">
      <c r="A41" s="49">
        <v>33519</v>
      </c>
      <c r="B41" s="50"/>
      <c r="C41" s="50" t="s">
        <v>29</v>
      </c>
      <c r="D41" s="51" t="s">
        <v>509</v>
      </c>
      <c r="F41" s="29" t="s">
        <v>549</v>
      </c>
      <c r="G41" s="42" t="s">
        <v>733</v>
      </c>
      <c r="H41" t="str">
        <f t="shared" si="2"/>
        <v>mv  2023-05-28_Lensで作成した業務日報の写真_00067.jpg 平成03年10月24日〜10月26日　業務日報　金沢→東京　東京→金沢.jpg</v>
      </c>
    </row>
    <row r="42" spans="1:9" ht="17">
      <c r="A42" s="49">
        <v>33520</v>
      </c>
      <c r="B42" s="50"/>
      <c r="C42" s="50"/>
      <c r="D42" s="50" t="s">
        <v>6</v>
      </c>
      <c r="F42" s="29" t="s">
        <v>550</v>
      </c>
      <c r="G42" s="42" t="s">
        <v>734</v>
      </c>
      <c r="H42" t="str">
        <f t="shared" si="2"/>
        <v>mv  2023-05-28_Lensで作成した業務日報の写真_00068.jpg 平成03年10月24日〜10月26日　高速道路・首都高速の領収書.jpg</v>
      </c>
    </row>
    <row r="43" spans="1:9" ht="17">
      <c r="A43" s="49">
        <v>33521</v>
      </c>
      <c r="B43" s="50"/>
      <c r="C43" s="50" t="s">
        <v>47</v>
      </c>
      <c r="D43" s="50"/>
      <c r="F43" s="29" t="s">
        <v>551</v>
      </c>
      <c r="G43" s="42" t="s">
        <v>735</v>
      </c>
      <c r="H43" t="str">
        <f t="shared" si="2"/>
        <v>mv  2023-05-28_Lensで作成した業務日報の写真_00069.jpg 平成03年10月28日〜10月30日　業務日報　七尾→東京　東京→高岡・金沢.jpg</v>
      </c>
    </row>
    <row r="44" spans="1:9" ht="17">
      <c r="A44" s="49">
        <v>33522</v>
      </c>
      <c r="B44" s="50"/>
      <c r="C44" s="50" t="s">
        <v>48</v>
      </c>
      <c r="D44" s="50"/>
      <c r="F44" s="29" t="s">
        <v>552</v>
      </c>
      <c r="G44" s="42" t="s">
        <v>736</v>
      </c>
      <c r="H44" t="str">
        <f t="shared" si="2"/>
        <v>mv  2023-05-28_Lensで作成した業務日報の写真_00070.jpg 平成03年10月28日〜10月30日　高速道路・能登有料・首都高速の領収書・給油領収書.jpg</v>
      </c>
    </row>
    <row r="45" spans="1:9" ht="17">
      <c r="A45" s="49">
        <v>33523</v>
      </c>
      <c r="B45" s="50"/>
      <c r="C45" s="50" t="s">
        <v>49</v>
      </c>
      <c r="D45" s="50"/>
      <c r="F45" s="29" t="s">
        <v>553</v>
      </c>
      <c r="G45" s="42" t="s">
        <v>737</v>
      </c>
      <c r="H45" t="str">
        <f t="shared" si="2"/>
        <v>mv  2023-05-28_Lensで作成した業務日報の写真_00071.jpg 平成03年10月30日〜11月01日　業務日報　七尾→埼玉　古河→富山・福井.jpg</v>
      </c>
    </row>
    <row r="46" spans="1:9" ht="17">
      <c r="A46" s="49">
        <v>33524</v>
      </c>
      <c r="B46" s="50"/>
      <c r="C46" s="50"/>
      <c r="D46" s="50"/>
      <c r="F46" s="29" t="s">
        <v>554</v>
      </c>
      <c r="G46" s="42" t="s">
        <v>738</v>
      </c>
      <c r="H46" t="str">
        <f t="shared" si="2"/>
        <v>mv  2023-05-28_Lensで作成した業務日報の写真_00072.jpg 平成03年10月30日〜11月01日　高速道路・能登有料の領収書.jpg</v>
      </c>
    </row>
    <row r="47" spans="1:9" ht="17">
      <c r="A47" s="49">
        <v>33525</v>
      </c>
      <c r="B47" s="50"/>
      <c r="C47" s="50" t="s">
        <v>51</v>
      </c>
      <c r="D47" s="50" t="s">
        <v>52</v>
      </c>
      <c r="F47" s="29" t="s">
        <v>555</v>
      </c>
      <c r="G47" s="42" t="s">
        <v>739</v>
      </c>
      <c r="H47" t="str">
        <f t="shared" si="2"/>
        <v>mv  2023-05-28_Lensで作成した業務日報の写真_00073.jpg 平成03年11月01日　業務日報　金沢→名古屋（名果）.jpg</v>
      </c>
    </row>
    <row r="48" spans="1:9" ht="17">
      <c r="A48" s="49">
        <v>33526</v>
      </c>
      <c r="B48" s="50"/>
      <c r="C48" s="50" t="s">
        <v>27</v>
      </c>
      <c r="D48" s="50" t="s">
        <v>6</v>
      </c>
      <c r="F48" s="29" t="s">
        <v>556</v>
      </c>
      <c r="G48" s="42" t="s">
        <v>740</v>
      </c>
      <c r="H48" t="str">
        <f t="shared" si="2"/>
        <v>mv  2023-05-28_Lensで作成した業務日報の写真_00074.jpg 平成03年11月01日　高速道路の領収書.jpg</v>
      </c>
    </row>
    <row r="49" spans="1:8" ht="17">
      <c r="A49" s="49">
        <v>33527</v>
      </c>
      <c r="B49" s="50"/>
      <c r="C49" s="51" t="s">
        <v>29</v>
      </c>
      <c r="D49" s="50"/>
      <c r="F49" s="29" t="s">
        <v>557</v>
      </c>
      <c r="G49" s="42" t="s">
        <v>741</v>
      </c>
      <c r="H49" t="str">
        <f t="shared" si="2"/>
        <v>mv  2023-05-28_Lensで作成した業務日報の写真_00075.jpg 平成03年11月02日〜11月06日　業務日報　七尾→埼玉県飯能市　古河→富山・金沢.jpg</v>
      </c>
    </row>
    <row r="50" spans="1:8" ht="17">
      <c r="A50" s="49">
        <v>33528</v>
      </c>
      <c r="B50" s="50"/>
      <c r="C50" s="51" t="s">
        <v>54</v>
      </c>
      <c r="D50" s="50"/>
      <c r="F50" s="29" t="s">
        <v>558</v>
      </c>
      <c r="G50" s="42" t="s">
        <v>742</v>
      </c>
      <c r="H50" t="str">
        <f t="shared" si="2"/>
        <v>mv  2023-05-28_Lensで作成した業務日報の写真_00076.jpg 平成03年11月02日〜11月06日　高速道路・能登有料の領収書・給油領収書.jpg</v>
      </c>
    </row>
    <row r="51" spans="1:8" ht="17">
      <c r="A51" s="49">
        <v>33529</v>
      </c>
      <c r="B51" s="50"/>
      <c r="C51" s="51" t="s">
        <v>55</v>
      </c>
      <c r="D51" s="50" t="s">
        <v>17</v>
      </c>
      <c r="F51" s="29" t="s">
        <v>559</v>
      </c>
      <c r="G51" s="42" t="s">
        <v>743</v>
      </c>
      <c r="H51" t="str">
        <f t="shared" si="2"/>
        <v>mv  2023-05-28_Lensで作成した業務日報の写真_00077.jpg 平成03年11月06日〜11月08日　業務日報　金沢→水戸　古河→富山・福井.jpg</v>
      </c>
    </row>
    <row r="52" spans="1:8" ht="17">
      <c r="A52" s="49">
        <v>33530</v>
      </c>
      <c r="B52" s="50"/>
      <c r="C52" s="50"/>
      <c r="D52" s="50" t="s">
        <v>56</v>
      </c>
      <c r="F52" s="29" t="s">
        <v>560</v>
      </c>
      <c r="G52" s="42" t="s">
        <v>744</v>
      </c>
      <c r="H52" t="str">
        <f t="shared" si="2"/>
        <v>mv  2023-05-28_Lensで作成した業務日報の写真_00078.jpg 平成03年11月06日〜11月08日　高速道路の領収書.jpg</v>
      </c>
    </row>
    <row r="53" spans="1:8" ht="17">
      <c r="A53" s="49">
        <v>33531</v>
      </c>
      <c r="B53" s="50"/>
      <c r="C53" s="50"/>
      <c r="D53" s="50"/>
      <c r="F53" s="29" t="s">
        <v>561</v>
      </c>
      <c r="G53" s="42" t="s">
        <v>745</v>
      </c>
      <c r="H53" t="str">
        <f t="shared" si="2"/>
        <v>mv  2023-05-28_Lensで作成した業務日報の写真_00079.jpg 平成03年11月06日　給油領収書（50号線足利）.jpg</v>
      </c>
    </row>
    <row r="54" spans="1:8" ht="17">
      <c r="A54" s="49">
        <v>33532</v>
      </c>
      <c r="B54" s="50"/>
      <c r="C54" s="50" t="s">
        <v>57</v>
      </c>
      <c r="D54" s="50"/>
      <c r="F54" s="29" t="s">
        <v>562</v>
      </c>
      <c r="G54" s="42" t="s">
        <v>747</v>
      </c>
      <c r="H54" t="str">
        <f t="shared" si="2"/>
        <v>mv  2023-05-28_Lensで作成した業務日報の写真_00080.jpg 平成03年11月09日〜11月11日　業務日報　金沢→名古屋　古河→福井（中継）・富山・金沢.jpg</v>
      </c>
    </row>
    <row r="55" spans="1:8" ht="17">
      <c r="A55" s="49">
        <v>33533</v>
      </c>
      <c r="B55" s="50"/>
      <c r="C55" s="50" t="s">
        <v>13</v>
      </c>
      <c r="D55" s="50" t="s">
        <v>52</v>
      </c>
      <c r="F55" s="29" t="s">
        <v>563</v>
      </c>
      <c r="G55" s="42" t="s">
        <v>746</v>
      </c>
      <c r="H55" t="str">
        <f t="shared" si="2"/>
        <v>mv  2023-05-28_Lensで作成した業務日報の写真_00081.jpg 平成03年11月09日〜11月11日　高速道路・首都高速の領収書・給油領収書.jpg</v>
      </c>
    </row>
    <row r="56" spans="1:8" ht="17">
      <c r="A56" s="49">
        <v>33534</v>
      </c>
      <c r="B56" s="50"/>
      <c r="C56" s="50"/>
      <c r="D56" s="50" t="s">
        <v>6</v>
      </c>
      <c r="F56" s="29" t="s">
        <v>564</v>
      </c>
      <c r="G56" s="42" t="s">
        <v>748</v>
      </c>
      <c r="H56" t="str">
        <f t="shared" si="2"/>
        <v>mv  2023-05-28_Lensで作成した業務日報の写真_00082.jpg 平成03年11月11日　業務日報　金沢→名古屋（名果）.jpg</v>
      </c>
    </row>
    <row r="57" spans="1:8" ht="17">
      <c r="A57" s="49">
        <v>33535</v>
      </c>
      <c r="B57" s="50"/>
      <c r="C57" s="50" t="s">
        <v>59</v>
      </c>
      <c r="D57" s="50"/>
      <c r="F57" s="29" t="s">
        <v>565</v>
      </c>
      <c r="G57" s="42" t="s">
        <v>749</v>
      </c>
      <c r="H57" t="str">
        <f t="shared" si="2"/>
        <v>mv  2023-05-28_Lensで作成した業務日報の写真_00083.jpg 平成03年11月11日　高速道路の領収書.jpg</v>
      </c>
    </row>
    <row r="58" spans="1:8" ht="17">
      <c r="A58" s="49">
        <v>33536</v>
      </c>
      <c r="B58" s="50"/>
      <c r="C58" s="50" t="s">
        <v>61</v>
      </c>
      <c r="D58" s="50" t="s">
        <v>52</v>
      </c>
      <c r="F58" s="29" t="s">
        <v>566</v>
      </c>
      <c r="G58" s="42" t="s">
        <v>750</v>
      </c>
      <c r="H58" t="str">
        <f t="shared" si="2"/>
        <v>mv  2023-05-28_Lensで作成した業務日報の写真_00084.jpg 平成03年11月12日〜11月14日　業務日報　富山→茨城県北相馬郡　古河→名古屋.jpg</v>
      </c>
    </row>
    <row r="59" spans="1:8" ht="17">
      <c r="A59" s="49">
        <v>33537</v>
      </c>
      <c r="B59" s="50"/>
      <c r="C59" s="50"/>
      <c r="D59" s="50" t="s">
        <v>43</v>
      </c>
      <c r="F59" s="29" t="s">
        <v>567</v>
      </c>
      <c r="G59" s="42" t="s">
        <v>751</v>
      </c>
      <c r="H59" t="str">
        <f t="shared" si="2"/>
        <v>mv  2023-05-28_Lensで作成した業務日報の写真_00085.jpg 平成03年11月12日〜11月14日　高速道路・首都高速の領収書.jpg</v>
      </c>
    </row>
    <row r="60" spans="1:8" ht="17">
      <c r="A60" s="49">
        <v>33538</v>
      </c>
      <c r="B60" s="50"/>
      <c r="C60" s="50"/>
      <c r="D60" s="50"/>
      <c r="F60" s="29" t="s">
        <v>568</v>
      </c>
      <c r="G60" s="42" t="s">
        <v>752</v>
      </c>
      <c r="H60" t="str">
        <f t="shared" si="2"/>
        <v>mv  2023-05-28_Lensで作成した業務日報の写真_00086.jpg 平成03年11月12日　給油領収書（50号線足利）.jpg</v>
      </c>
    </row>
    <row r="61" spans="1:8" ht="17">
      <c r="A61" s="49">
        <v>33539</v>
      </c>
      <c r="B61" s="50"/>
      <c r="C61" s="50" t="s">
        <v>62</v>
      </c>
      <c r="D61" s="50"/>
      <c r="F61" s="29" t="s">
        <v>569</v>
      </c>
      <c r="G61" s="42" t="s">
        <v>753</v>
      </c>
      <c r="H61" t="str">
        <f t="shared" si="2"/>
        <v>mv  2023-05-28_Lensで作成した業務日報の写真_00087.jpg 平成03年11月15日〜11月17日　業務日報　金沢→大阪（大果）　神戸→高岡・富山.jpg</v>
      </c>
    </row>
    <row r="62" spans="1:8" ht="17">
      <c r="A62" s="49">
        <v>33540</v>
      </c>
      <c r="B62" s="50"/>
      <c r="C62" s="50" t="s">
        <v>13</v>
      </c>
      <c r="D62" s="50" t="s">
        <v>64</v>
      </c>
      <c r="F62" s="29" t="s">
        <v>570</v>
      </c>
      <c r="G62" s="42" t="s">
        <v>754</v>
      </c>
      <c r="H62" t="str">
        <f t="shared" si="2"/>
        <v>mv  2023-05-28_Lensで作成した業務日報の写真_00088.jpg 平成03年11月15日〜11月17日　高速道路・阪神高速の領収書.jpg</v>
      </c>
    </row>
    <row r="63" spans="1:8" ht="17">
      <c r="A63" s="49">
        <v>33541</v>
      </c>
      <c r="B63" s="50"/>
      <c r="C63" s="50" t="s">
        <v>65</v>
      </c>
      <c r="D63" s="50" t="s">
        <v>66</v>
      </c>
      <c r="F63" s="29" t="s">
        <v>571</v>
      </c>
      <c r="G63" s="42" t="s">
        <v>755</v>
      </c>
      <c r="H63" t="str">
        <f t="shared" si="2"/>
        <v>mv  2023-05-28_Lensで作成した業務日報の写真_00089.jpg 平成03年11月18日　業務日報　金沢→能都・七尾.jpg</v>
      </c>
    </row>
    <row r="64" spans="1:8" ht="17">
      <c r="A64" s="49">
        <v>33542</v>
      </c>
      <c r="B64" s="50"/>
      <c r="C64" s="50" t="s">
        <v>67</v>
      </c>
      <c r="D64" s="50" t="s">
        <v>17</v>
      </c>
      <c r="F64" s="29" t="s">
        <v>572</v>
      </c>
      <c r="G64" s="42" t="s">
        <v>756</v>
      </c>
      <c r="H64" t="str">
        <f t="shared" si="2"/>
        <v>mv  2023-05-28_Lensで作成した業務日報の写真_00090.jpg 平成03年11月18日　能登有料の領収書.jpg</v>
      </c>
    </row>
    <row r="65" spans="6:8" ht="17">
      <c r="F65" s="29" t="s">
        <v>573</v>
      </c>
      <c r="G65" s="42" t="s">
        <v>757</v>
      </c>
      <c r="H65" t="str">
        <f t="shared" si="2"/>
        <v>mv  2023-05-28_Lensで作成した業務日報の写真_00091.jpg 平成03年11月20日〜　業務日報　七尾→水戸　古河→高岡・福井.jpg</v>
      </c>
    </row>
    <row r="66" spans="6:8" ht="17">
      <c r="F66" s="29" t="s">
        <v>574</v>
      </c>
      <c r="G66" s="42" t="s">
        <v>758</v>
      </c>
      <c r="H66" t="str">
        <f t="shared" si="2"/>
        <v>mv  2023-05-28_Lensで作成した業務日報の写真_00092.jpg 平成03年11月20日〜　高速道路・能登有料の領収書・給油領収書.jpg</v>
      </c>
    </row>
    <row r="67" spans="6:8" ht="17">
      <c r="F67" s="29" t="s">
        <v>575</v>
      </c>
      <c r="G67" s="42" t="s">
        <v>759</v>
      </c>
      <c r="H67" t="str">
        <f t="shared" si="2"/>
        <v>mv  2023-05-28_Lensで作成した業務日報の写真_00093.jpg 平成03年11月23日〜11月25日　業務日報　金沢→大阪北部　和歌山→七尾.jpg</v>
      </c>
    </row>
    <row r="68" spans="6:8" ht="17">
      <c r="F68" s="29" t="s">
        <v>576</v>
      </c>
      <c r="G68" s="42" t="s">
        <v>760</v>
      </c>
      <c r="H68" t="str">
        <f t="shared" si="2"/>
        <v>mv  2023-05-28_Lensで作成した業務日報の写真_00094.jpg 平成03年11月23日〜11月25日　高速道路・能登有料の領収書.jpg</v>
      </c>
    </row>
    <row r="69" spans="6:8" ht="17">
      <c r="F69" s="29" t="s">
        <v>577</v>
      </c>
      <c r="G69" s="42" t="s">
        <v>761</v>
      </c>
      <c r="H69" t="str">
        <f t="shared" si="2"/>
        <v>mv  2023-05-28_Lensで作成した業務日報の写真_00095.jpg 平成03年11月24日　給油領収書（R8-カナザワSS）.jpg</v>
      </c>
    </row>
    <row r="70" spans="6:8" ht="17">
      <c r="F70" s="29" t="s">
        <v>578</v>
      </c>
      <c r="G70" s="42" t="s">
        <v>762</v>
      </c>
      <c r="H70" t="str">
        <f t="shared" si="2"/>
        <v>mv  2023-05-28_Lensで作成した業務日報の写真_00096.jpg 平成03年11月26日〜11月28日　業務日報　高岡→高崎　古河→富山・高岡・金沢.jpg</v>
      </c>
    </row>
    <row r="71" spans="6:8" ht="17">
      <c r="F71" s="29" t="s">
        <v>579</v>
      </c>
      <c r="G71" s="42" t="s">
        <v>763</v>
      </c>
      <c r="H71" t="str">
        <f t="shared" si="2"/>
        <v>mv  2023-05-28_Lensで作成した業務日報の写真_00097.jpg 平成03年11月26日〜11月28日　高速道路の領収書（4枚）.jpg</v>
      </c>
    </row>
    <row r="72" spans="6:8" ht="17">
      <c r="F72" s="29" t="s">
        <v>580</v>
      </c>
      <c r="G72" s="42" t="s">
        <v>764</v>
      </c>
      <c r="H72" t="str">
        <f t="shared" si="2"/>
        <v>mv  2023-05-28_Lensで作成した業務日報の写真_00098.jpg 平成03年11月28日〜11月29日　業務日報　金沢→大阪　和歌山→小松・七尾.jpg</v>
      </c>
    </row>
    <row r="73" spans="6:8" ht="17">
      <c r="F73" s="29" t="s">
        <v>581</v>
      </c>
      <c r="G73" s="42" t="s">
        <v>765</v>
      </c>
      <c r="H73" t="str">
        <f t="shared" si="2"/>
        <v>mv  2023-05-28_Lensで作成した業務日報の写真_00099.jpg 平成03年11月28日〜11月29日　高速道路・能登有料の領収書.jpg</v>
      </c>
    </row>
    <row r="74" spans="6:8" ht="17">
      <c r="F74" s="29" t="s">
        <v>582</v>
      </c>
      <c r="G74" s="42" t="s">
        <v>766</v>
      </c>
      <c r="H74" t="str">
        <f t="shared" si="2"/>
        <v>mv  2023-05-28_Lensで作成した業務日報の写真_00100.jpg 平成03年11月28日〜11月29日　高速道路・阪神高速の領収書.jpg</v>
      </c>
    </row>
    <row r="75" spans="6:8" ht="17">
      <c r="F75" s="29" t="s">
        <v>583</v>
      </c>
      <c r="G75" s="42" t="s">
        <v>767</v>
      </c>
      <c r="H75" t="str">
        <f t="shared" si="2"/>
        <v>mv  2023-05-28_Lensで作成した業務日報の写真_00101.jpg 平成03年12月02日〜12月06日　業務日報　松任→群馬県吉井町　古河→富山（中継）・高岡（中継）・金沢・福井.jpg</v>
      </c>
    </row>
    <row r="76" spans="6:8" ht="17">
      <c r="F76" s="29" t="s">
        <v>584</v>
      </c>
      <c r="G76" s="42" t="s">
        <v>768</v>
      </c>
      <c r="H76" t="str">
        <f t="shared" si="2"/>
        <v>mv  2023-05-28_Lensで作成した業務日報の写真_00102.jpg 平成03年12月02日〜12月06日　高速道路・能登有料の領収書.jpg</v>
      </c>
    </row>
    <row r="77" spans="6:8" ht="17">
      <c r="F77" s="29" t="s">
        <v>585</v>
      </c>
      <c r="G77" s="42" t="s">
        <v>769</v>
      </c>
      <c r="H77" t="str">
        <f t="shared" si="2"/>
        <v>mv  2023-05-28_Lensで作成した業務日報の写真_00103.jpg 平成03年12月06日　業務日報　和歌山→七尾.jpg</v>
      </c>
    </row>
    <row r="78" spans="6:8" ht="17">
      <c r="F78" s="29" t="s">
        <v>586</v>
      </c>
      <c r="G78" s="42" t="s">
        <v>770</v>
      </c>
      <c r="H78" t="str">
        <f t="shared" si="2"/>
        <v>mv  2023-05-28_Lensで作成した業務日報の写真_00104.jpg 平成03年12月04日、12月05日の高速道路の領収書・給油領収書（12月03日・R8-カナザワSS）.jpg</v>
      </c>
    </row>
    <row r="79" spans="6:8" ht="17">
      <c r="F79" s="29" t="s">
        <v>587</v>
      </c>
      <c r="G79" s="42" t="s">
        <v>771</v>
      </c>
      <c r="H79" t="str">
        <f t="shared" si="2"/>
        <v>mv  2023-05-28_Lensで作成した業務日報の写真_00105.jpg 平成03年12月05日　給油領収書（R8-カナザワSS）.jpg</v>
      </c>
    </row>
    <row r="80" spans="6:8" ht="17">
      <c r="F80" s="29" t="s">
        <v>588</v>
      </c>
      <c r="G80" s="42" t="s">
        <v>772</v>
      </c>
      <c r="H80" t="str">
        <f t="shared" si="2"/>
        <v>mv  2023-05-28_Lensで作成した業務日報の写真_00106.jpg 平成03年12月07日〜12月09日　業務日報　金沢→大阪市場　和歌山→七尾.jpg</v>
      </c>
    </row>
    <row r="81" spans="6:8" ht="17">
      <c r="F81" s="29" t="s">
        <v>589</v>
      </c>
      <c r="G81" t="s">
        <v>773</v>
      </c>
      <c r="H81" t="str">
        <f t="shared" si="2"/>
        <v>mv  2023-05-28_Lensで作成した業務日報の写真_00107.jpg 平成03年12月07日〜12月09日　高速道路・能登有料の領収書.jpg</v>
      </c>
    </row>
    <row r="82" spans="6:8" ht="17">
      <c r="F82" s="29" t="s">
        <v>590</v>
      </c>
      <c r="G82" t="s">
        <v>774</v>
      </c>
      <c r="H82" t="str">
        <f t="shared" si="2"/>
        <v>mv  2023-05-28_Lensで作成した業務日報の写真_00108.jpg 平成03年12月07日〜12月09日　高速道路・阪神高速の領収書・給油領収書（R8-カナザワSS）.jpg</v>
      </c>
    </row>
    <row r="83" spans="6:8" ht="17">
      <c r="F83" s="29" t="s">
        <v>591</v>
      </c>
      <c r="G83" s="42" t="s">
        <v>775</v>
      </c>
      <c r="H83" t="str">
        <f t="shared" si="2"/>
        <v>mv  2023-05-28_Lensで作成した業務日報の写真_00109.jpg 平成03年12月09日〜　業務日報　羽咋→山形　山形→金沢.jpg</v>
      </c>
    </row>
    <row r="84" spans="6:8" ht="17">
      <c r="F84" s="29" t="s">
        <v>592</v>
      </c>
      <c r="G84" s="42" t="s">
        <v>776</v>
      </c>
      <c r="H84" t="str">
        <f t="shared" si="2"/>
        <v>mv  2023-05-28_Lensで作成した業務日報の写真_00110.jpg 平成03年12月09日〜　高速道路・能登有料の領収書.jpg</v>
      </c>
    </row>
    <row r="85" spans="6:8" ht="17">
      <c r="F85" s="29" t="s">
        <v>593</v>
      </c>
      <c r="G85" s="42" t="s">
        <v>777</v>
      </c>
      <c r="H85" t="str">
        <f t="shared" si="2"/>
        <v>mv  2023-05-28_Lensで作成した業務日報の写真_00111.jpg 平成03年12月10日　給油領収書（13号線山形空港）.jpg</v>
      </c>
    </row>
    <row r="86" spans="6:8" ht="17">
      <c r="F86" s="29" t="s">
        <v>594</v>
      </c>
      <c r="G86" s="42" t="s">
        <v>778</v>
      </c>
      <c r="H86" t="str">
        <f t="shared" si="2"/>
        <v>mv  2023-05-28_Lensで作成した業務日報の写真_00112.jpg 平成03年12月11日〜12月13日　業務日報　富山→茨城県北相馬郡　古河→富山・高岡・金沢.jpg</v>
      </c>
    </row>
    <row r="87" spans="6:8" ht="17">
      <c r="F87" s="29" t="s">
        <v>595</v>
      </c>
      <c r="G87" s="42" t="s">
        <v>779</v>
      </c>
      <c r="H87" t="str">
        <f t="shared" si="2"/>
        <v>mv  2023-05-28_Lensで作成した業務日報の写真_00113.jpg 平成03年12月11日〜12月13日　高速道路の領収書.jpg</v>
      </c>
    </row>
    <row r="88" spans="6:8" ht="17">
      <c r="F88" s="29" t="s">
        <v>596</v>
      </c>
      <c r="G88" s="42" t="s">
        <v>780</v>
      </c>
      <c r="H88" t="str">
        <f t="shared" si="2"/>
        <v>mv  2023-05-28_Lensで作成した業務日報の写真_00114.jpg 平成03年12月13日高速道路の領収書・給油領収書（12月11日・谷和原インター給油所）.jpg</v>
      </c>
    </row>
    <row r="89" spans="6:8" ht="17">
      <c r="F89" s="29" t="s">
        <v>597</v>
      </c>
      <c r="G89" s="42" t="s">
        <v>781</v>
      </c>
      <c r="H89" t="str">
        <f t="shared" si="2"/>
        <v>mv  2023-05-28_Lensで作成した業務日報の写真_00115.jpg 平成03年12月14日〜12月17日　業務日報　金沢→大阪（大果）　和歌山→七尾.jpg</v>
      </c>
    </row>
    <row r="90" spans="6:8" ht="17">
      <c r="F90" s="29" t="s">
        <v>598</v>
      </c>
      <c r="G90" s="42" t="s">
        <v>782</v>
      </c>
      <c r="H90" t="str">
        <f t="shared" si="2"/>
        <v>mv  2023-05-28_Lensで作成した業務日報の写真_00116.jpg 平成03年12月14日〜12月17日　高速道路・能登有料・阪神高速の領収書.jpg</v>
      </c>
    </row>
    <row r="91" spans="6:8" ht="17">
      <c r="F91" s="29" t="s">
        <v>599</v>
      </c>
      <c r="G91" s="42" t="s">
        <v>783</v>
      </c>
      <c r="H91" t="str">
        <f t="shared" si="2"/>
        <v>mv  2023-05-28_Lensで作成した業務日報の写真_00117.jpg 平成03年12月15日、16日　高速道路の領収書（3枚）.jpg</v>
      </c>
    </row>
    <row r="92" spans="6:8" ht="17">
      <c r="F92" s="29" t="s">
        <v>600</v>
      </c>
      <c r="G92" s="42" t="s">
        <v>784</v>
      </c>
      <c r="H92" t="str">
        <f t="shared" si="2"/>
        <v>mv  2023-05-28_Lensで作成した業務日報の写真_00118.jpg 平成03年12月17日　給油領収書（R8-カナザワSS）.jpg</v>
      </c>
    </row>
    <row r="93" spans="6:8" ht="17">
      <c r="F93" s="29" t="s">
        <v>601</v>
      </c>
      <c r="G93" s="42" t="s">
        <v>785</v>
      </c>
      <c r="H93" t="str">
        <f t="shared" si="2"/>
        <v>mv  2023-05-28_Lensで作成した業務日報の写真_00119.jpg 平成03年12月17日〜12月19日　業務日報　高岡→高崎　古河→高岡・福井.jpg</v>
      </c>
    </row>
    <row r="94" spans="6:8" ht="17">
      <c r="F94" s="29" t="s">
        <v>602</v>
      </c>
      <c r="G94" s="42" t="s">
        <v>786</v>
      </c>
      <c r="H94" t="str">
        <f t="shared" si="2"/>
        <v>mv  2023-05-28_Lensで作成した業務日報の写真_00120.jpg 平成03年12月17日〜12月19日　高速道路の領収書（4枚）.jpg</v>
      </c>
    </row>
    <row r="95" spans="6:8" ht="17">
      <c r="F95" s="29" t="s">
        <v>603</v>
      </c>
      <c r="G95" s="42" t="s">
        <v>787</v>
      </c>
      <c r="H95" t="str">
        <f t="shared" si="2"/>
        <v>mv  2023-05-28_Lensで作成した業務日報の写真_00121.jpg 平成03年12月19日〜12月21日　七尾→東松山・寄居　古河→高岡・金沢.jpg</v>
      </c>
    </row>
    <row r="96" spans="6:8" ht="17">
      <c r="F96" s="29" t="s">
        <v>604</v>
      </c>
      <c r="G96" t="s">
        <v>788</v>
      </c>
      <c r="H96" t="str">
        <f t="shared" si="2"/>
        <v>mv  2023-05-28_Lensで作成した業務日報の写真_00122.jpg 平成03年12月19日〜12月21日　高速道路・能登有料の領収書.jpg</v>
      </c>
    </row>
    <row r="97" spans="6:8" ht="17">
      <c r="F97" s="29" t="s">
        <v>605</v>
      </c>
      <c r="G97" s="42" t="s">
        <v>789</v>
      </c>
      <c r="H97" t="str">
        <f t="shared" si="2"/>
        <v>mv  2023-05-28_Lensで作成した業務日報の写真_00123.jpg 平成03年12月19日給油領収書（R8-カナザワSS）　平成03年12月20日給油領収書（50号線足利）.jpg</v>
      </c>
    </row>
    <row r="98" spans="6:8" ht="17">
      <c r="F98" s="29" t="s">
        <v>606</v>
      </c>
      <c r="G98" s="42" t="s">
        <v>790</v>
      </c>
      <c r="H98" t="str">
        <f t="shared" si="2"/>
        <v>mv  2023-05-28_Lensで作成した業務日報の写真_00124.jpg 平成03年12月21日〜12月25日　業務日報　七尾→東京　古河→福井・金沢.jpg</v>
      </c>
    </row>
    <row r="99" spans="6:8" ht="17">
      <c r="F99" s="29" t="s">
        <v>607</v>
      </c>
      <c r="G99" s="42" t="s">
        <v>791</v>
      </c>
      <c r="H99" t="str">
        <f t="shared" si="2"/>
        <v>mv  2023-05-28_Lensで作成した業務日報の写真_00125.jpg 平成03年12月21日〜12月25日　高速道路・能登有料の領収書.jpg</v>
      </c>
    </row>
    <row r="100" spans="6:8" ht="17">
      <c r="F100" s="29" t="s">
        <v>608</v>
      </c>
      <c r="G100" s="42" t="s">
        <v>792</v>
      </c>
      <c r="H100" t="str">
        <f t="shared" si="2"/>
        <v>mv  2023-05-28_Lensで作成した業務日報の写真_00126.jpg 平成03年12月23日高速道路の領収書（練馬）、首都高速の領収書.jpg</v>
      </c>
    </row>
    <row r="101" spans="6:8" ht="17">
      <c r="F101" s="29" t="s">
        <v>609</v>
      </c>
      <c r="G101" s="42" t="s">
        <v>793</v>
      </c>
      <c r="H101" t="str">
        <f t="shared" si="2"/>
        <v>mv  2023-05-28_Lensで作成した業務日報の写真_00127.jpg 平成03年12月24日給油領収書（50号線足利）、平成03年12月23日給油領収書（R8-カナザワSS）.jpg</v>
      </c>
    </row>
    <row r="102" spans="6:8" ht="17">
      <c r="F102" s="29" t="s">
        <v>610</v>
      </c>
      <c r="G102" s="42" t="s">
        <v>794</v>
      </c>
      <c r="H102" t="str">
        <f t="shared" si="2"/>
        <v>mv  2023-05-28_Lensで作成した業務日報の写真_00128.jpg 平成03年12月25日〜12月26日　業務日報　七尾→総和・古河　古河→富山・高岡・金沢・福井.jpg</v>
      </c>
    </row>
    <row r="103" spans="6:8" ht="17">
      <c r="F103" s="29" t="s">
        <v>611</v>
      </c>
      <c r="G103" s="42" t="s">
        <v>795</v>
      </c>
      <c r="H103" t="str">
        <f t="shared" ref="H103:H174" si="3">"mv  " &amp; F103 &amp; " "  &amp; G103 &amp; ".jpg"</f>
        <v>mv  2023-05-28_Lensで作成した業務日報の写真_00129.jpg 平成03年12月22日〜12月26日　高速道路・能登有料の領収書.jpg</v>
      </c>
    </row>
    <row r="104" spans="6:8" ht="17">
      <c r="F104" s="29" t="s">
        <v>612</v>
      </c>
      <c r="G104" s="42" t="s">
        <v>796</v>
      </c>
      <c r="H104" t="str">
        <f t="shared" si="3"/>
        <v>mv  2023-05-28_Lensで作成した業務日報の写真_00130.jpg 平成03年12月26日、27日高速道路の領収書、平成03年12月25日給油領収書（50号線足利）.jpg</v>
      </c>
    </row>
    <row r="105" spans="6:8" ht="17">
      <c r="F105" s="29" t="s">
        <v>613</v>
      </c>
      <c r="G105" s="42" t="s">
        <v>797</v>
      </c>
      <c r="H105" t="str">
        <f t="shared" si="3"/>
        <v>mv  2023-05-28_Lensで作成した業務日報の写真_00131.jpg 平成03年12月27日　業務日報　工場→五高（北陸ハイミール・倉庫移動）.jpg</v>
      </c>
    </row>
    <row r="106" spans="6:8" ht="17">
      <c r="F106" s="29" t="s">
        <v>614</v>
      </c>
      <c r="G106" s="42" t="s">
        <v>798</v>
      </c>
      <c r="H106" t="str">
        <f t="shared" si="3"/>
        <v>mv  2023-05-28_Lensで作成した業務日報の写真_00132.jpg 平成04年01月4日〜01月05日　業務日報　金沢→岐阜（岐果）.jpg</v>
      </c>
    </row>
    <row r="107" spans="6:8" ht="17">
      <c r="F107" s="29" t="s">
        <v>615</v>
      </c>
      <c r="G107" s="42" t="s">
        <v>799</v>
      </c>
      <c r="H107" t="str">
        <f t="shared" si="3"/>
        <v>mv  2023-05-28_Lensで作成した業務日報の写真_00133.jpg 平成04年01月04日〜01月05日　高速道路の領収書（2枚）.jpg</v>
      </c>
    </row>
    <row r="108" spans="6:8" ht="17">
      <c r="F108" s="29" t="s">
        <v>616</v>
      </c>
      <c r="G108" s="42" t="s">
        <v>800</v>
      </c>
      <c r="H108" t="str">
        <f t="shared" si="3"/>
        <v>mv  2023-05-28_Lensで作成した業務日報の写真_00134.jpg 平成04年01月07日　運行指示票　金沢→大阪　和歌山→七尾.jpg</v>
      </c>
    </row>
    <row r="109" spans="6:8" ht="17">
      <c r="F109" s="29" t="s">
        <v>617</v>
      </c>
      <c r="G109" s="42" t="s">
        <v>802</v>
      </c>
      <c r="H109" t="str">
        <f t="shared" si="3"/>
        <v>mv  2023-05-28_Lensで作成した業務日報の写真_00135.jpg 平成04年01月07日〜01月9日　業務日報　金沢→北大阪　和歌山→小松・七尾.jpg</v>
      </c>
    </row>
    <row r="110" spans="6:8" ht="17">
      <c r="F110" s="29" t="s">
        <v>618</v>
      </c>
      <c r="G110" s="42" t="s">
        <v>801</v>
      </c>
      <c r="H110" t="str">
        <f t="shared" si="3"/>
        <v>mv  2023-05-28_Lensで作成した業務日報の写真_00136.jpg 平成04年01月7日〜01月9日　高速道路・能登有料の領収書.jpg</v>
      </c>
    </row>
    <row r="111" spans="6:8" ht="17">
      <c r="F111" s="29" t="s">
        <v>619</v>
      </c>
      <c r="G111" s="42" t="s">
        <v>803</v>
      </c>
      <c r="H111" t="str">
        <f t="shared" si="3"/>
        <v>mv  2023-05-28_Lensで作成した業務日報の写真_00137.jpg 平成04年01月07日〜01月08日高速道路の領収書（3枚）.jpg</v>
      </c>
    </row>
    <row r="112" spans="6:8" ht="17">
      <c r="F112" s="29" t="s">
        <v>620</v>
      </c>
      <c r="G112" s="42" t="s">
        <v>835</v>
      </c>
      <c r="H112" t="str">
        <f t="shared" si="3"/>
        <v>mv  2023-05-28_Lensで作成した業務日報の写真_00138.jpg 平成04年01月06日　業務日報　工場→五高（北陸ハイミール、15ｔｘ3回、倉庫移動）.jpg</v>
      </c>
    </row>
    <row r="113" spans="6:8" ht="17">
      <c r="F113" s="29" t="s">
        <v>621</v>
      </c>
      <c r="G113" s="42" t="s">
        <v>804</v>
      </c>
      <c r="H113" t="str">
        <f t="shared" si="3"/>
        <v>mv  2023-05-28_Lensで作成した業務日報の写真_00139.jpg 平成04年01月09日　運行指示票　金沢→岐果（岐阜）.jpg</v>
      </c>
    </row>
    <row r="114" spans="6:8" ht="17">
      <c r="F114" s="29" t="s">
        <v>622</v>
      </c>
      <c r="G114" s="42" t="s">
        <v>805</v>
      </c>
      <c r="H114" t="str">
        <f t="shared" si="3"/>
        <v>mv  2023-05-28_Lensで作成した業務日報の写真_00140.jpg 平成04年01月09日　業務日報　金沢→岐阜（岐果）.jpg</v>
      </c>
    </row>
    <row r="115" spans="6:8" ht="17">
      <c r="F115" s="29" t="s">
        <v>623</v>
      </c>
      <c r="G115" s="42" t="s">
        <v>806</v>
      </c>
      <c r="H115" t="str">
        <f t="shared" si="3"/>
        <v>mv  2023-05-28_Lensで作成した業務日報の写真_00141.jpg 平成04年01月09日　高速道路の領収書（1枚、岐阜羽島）.jpg</v>
      </c>
    </row>
    <row r="116" spans="6:8" ht="17">
      <c r="F116" s="29" t="s">
        <v>624</v>
      </c>
      <c r="G116" s="42" t="s">
        <v>807</v>
      </c>
      <c r="H116" t="str">
        <f t="shared" si="3"/>
        <v>mv  2023-05-28_Lensで作成した業務日報の写真_00142.jpg 平成04年01月12日〜01月14日　業務日報　金沢→東京池袋　古河→高崎・富山.jpg</v>
      </c>
    </row>
    <row r="117" spans="6:8" ht="17">
      <c r="F117" s="29" t="s">
        <v>625</v>
      </c>
      <c r="G117" s="42" t="s">
        <v>808</v>
      </c>
      <c r="H117" t="str">
        <f t="shared" si="3"/>
        <v>mv  2023-05-28_Lensで作成した業務日報の写真_00143.jpg 平成04年01月12日〜01月14日　高速道路・首都高速の領収書.jpg</v>
      </c>
    </row>
    <row r="118" spans="6:8" ht="17">
      <c r="F118" s="29" t="s">
        <v>626</v>
      </c>
      <c r="G118" s="42" t="s">
        <v>809</v>
      </c>
      <c r="H118" t="str">
        <f t="shared" si="3"/>
        <v>mv  2023-05-28_Lensで作成した業務日報の写真_00144.jpg 平成04年01月14日　給油領収書（R8-カナザワSS）.jpg</v>
      </c>
    </row>
    <row r="119" spans="6:8" ht="17">
      <c r="F119" s="29" t="s">
        <v>627</v>
      </c>
      <c r="G119" s="42" t="s">
        <v>810</v>
      </c>
      <c r="H119" t="str">
        <f t="shared" si="3"/>
        <v>mv  2023-05-28_Lensで作成した業務日報の写真_00145.jpg 平成04年01月12日　給油領収書（R8-カナザワSS）.jpg</v>
      </c>
    </row>
    <row r="120" spans="6:8" ht="17">
      <c r="F120" s="29" t="s">
        <v>628</v>
      </c>
      <c r="G120" s="42" t="s">
        <v>833</v>
      </c>
      <c r="H120" t="str">
        <f t="shared" si="3"/>
        <v>mv  2023-05-28_Lensで作成した業務日報の写真_00146.jpg 平成04年01月16日　業務日報　工場→水島倉庫（北陸ハイミール、25ｘ600ｘ2回　30ｔ、倉庫移動）.jpg</v>
      </c>
    </row>
    <row r="121" spans="6:8" ht="17">
      <c r="F121" s="29" t="s">
        <v>629</v>
      </c>
      <c r="G121" s="42" t="s">
        <v>834</v>
      </c>
      <c r="H121" t="str">
        <f t="shared" si="3"/>
        <v>mv  2023-05-28_Lensで作成した業務日報の写真_00147.jpg 平成04年01月17日　業務日報　金沢工場→水島倉庫（北陸ハイミール、25／600　15ｔ、倉庫移動）.jpg</v>
      </c>
    </row>
    <row r="122" spans="6:8" ht="17">
      <c r="F122" s="29" t="s">
        <v>630</v>
      </c>
      <c r="G122" s="42" t="s">
        <v>811</v>
      </c>
      <c r="H122" t="str">
        <f t="shared" si="3"/>
        <v>mv  2023-05-28_Lensで作成した業務日報の写真_00148.jpg 平成04年01月17日　運行指示票　七尾→山梨　池袋→金沢.jpg</v>
      </c>
    </row>
    <row r="123" spans="6:8" ht="17">
      <c r="F123" s="29" t="s">
        <v>631</v>
      </c>
      <c r="G123" s="42" t="s">
        <v>812</v>
      </c>
      <c r="H123" t="str">
        <f t="shared" si="3"/>
        <v>mv  2023-05-28_Lensで作成した業務日報の写真_00149.jpg 平成04年01月17日〜01月20日　業務日報　七尾→山梨　池袋→金沢.jpg</v>
      </c>
    </row>
    <row r="124" spans="6:8" ht="17">
      <c r="F124" s="29" t="s">
        <v>632</v>
      </c>
      <c r="G124" s="42" t="s">
        <v>813</v>
      </c>
      <c r="H124" t="str">
        <f t="shared" si="3"/>
        <v>mv  2023-05-28_Lensで作成した業務日報の写真_00150.jpg 平成04年01月17日〜01月20日　高速道路・能登有料の領収書.jpg</v>
      </c>
    </row>
    <row r="125" spans="6:8" ht="17">
      <c r="F125" s="29" t="s">
        <v>633</v>
      </c>
      <c r="G125" s="42" t="s">
        <v>814</v>
      </c>
      <c r="H125" t="str">
        <f t="shared" si="3"/>
        <v>mv  2023-05-28_Lensで作成した業務日報の写真_00151.jpg 平成04年01月18日給油領収書（下の北甲府SS）、平成04年01月18日首都高速の領収書（1枚）.jpg</v>
      </c>
    </row>
    <row r="126" spans="6:8" ht="17">
      <c r="F126" s="29" t="s">
        <v>634</v>
      </c>
      <c r="G126" s="42" t="s">
        <v>815</v>
      </c>
      <c r="H126" t="str">
        <f t="shared" si="3"/>
        <v>mv  2023-05-28_Lensで作成した業務日報の写真_00152.jpg 平成04年01月20日　運行指示票　金沢→名古屋.jpg</v>
      </c>
    </row>
    <row r="127" spans="6:8" ht="17">
      <c r="F127" s="29" t="s">
        <v>635</v>
      </c>
      <c r="G127" s="42" t="s">
        <v>817</v>
      </c>
      <c r="H127" t="str">
        <f t="shared" si="3"/>
        <v>mv  2023-05-28_Lensで作成した業務日報の写真_00153.jpg 平成04年01月20日〜01月21日　業務日報　金沢→名古屋　岐阜県可児市→浜田金沢工場.jpg</v>
      </c>
    </row>
    <row r="128" spans="6:8" ht="17">
      <c r="F128" s="29" t="s">
        <v>636</v>
      </c>
      <c r="G128" s="42" t="s">
        <v>816</v>
      </c>
      <c r="H128" t="str">
        <f t="shared" si="3"/>
        <v>mv  2023-05-28_Lensで作成した業務日報の写真_00154.jpg 平成04年01月20日〜01月21日　高速道路の領収書.jpg</v>
      </c>
    </row>
    <row r="129" spans="6:8" ht="17">
      <c r="F129" s="29" t="s">
        <v>637</v>
      </c>
      <c r="G129" s="42" t="s">
        <v>818</v>
      </c>
      <c r="H129" t="str">
        <f t="shared" si="3"/>
        <v>mv  2023-05-28_Lensで作成した業務日報の写真_00155.jpg 平成04年01月22日　業務日報　工場→水島倉庫（15ｔｘ2　30ｔ）　平成1年.jpg</v>
      </c>
    </row>
    <row r="130" spans="6:8" ht="17">
      <c r="F130" s="29" t="s">
        <v>638</v>
      </c>
      <c r="G130" s="42" t="s">
        <v>819</v>
      </c>
      <c r="H130" t="str">
        <f t="shared" si="3"/>
        <v>mv  2023-05-28_Lensで作成した業務日報の写真_00156.jpg 平成04年01月23日　業務日報　工場→水島倉庫（15ｔｘ2　30ｔ）.jpg</v>
      </c>
    </row>
    <row r="131" spans="6:8" ht="17">
      <c r="F131" s="29" t="s">
        <v>639</v>
      </c>
      <c r="G131" s="42" t="s">
        <v>820</v>
      </c>
      <c r="H131" t="str">
        <f t="shared" si="3"/>
        <v>mv  2023-05-28_Lensで作成した業務日報の写真_00157.jpg 平成04年01月23日　運行指示票　市場輸送（浜田）→四日市.jpg</v>
      </c>
    </row>
    <row r="132" spans="6:8" ht="17">
      <c r="F132" s="29" t="s">
        <v>640</v>
      </c>
      <c r="G132" s="42" t="s">
        <v>821</v>
      </c>
      <c r="H132" t="str">
        <f t="shared" si="3"/>
        <v>mv  2023-05-28_Lensで作成した業務日報の写真_00158.jpg 平成04年01月23日　業務日報　金沢→四日市（市場輸送（浜田）ミール）.jpg</v>
      </c>
    </row>
    <row r="133" spans="6:8" ht="17">
      <c r="F133" s="29" t="s">
        <v>641</v>
      </c>
      <c r="G133" s="42" t="s">
        <v>822</v>
      </c>
      <c r="H133" t="str">
        <f t="shared" si="3"/>
        <v>mv  2023-05-28_Lensで作成した業務日報の写真_00159.jpg 平成04年01月23日　高速道路の領収書（2枚）.jpg</v>
      </c>
    </row>
    <row r="134" spans="6:8" ht="17">
      <c r="F134" s="29" t="s">
        <v>642</v>
      </c>
      <c r="G134" s="42" t="s">
        <v>823</v>
      </c>
      <c r="H134" t="str">
        <f>"mv  " &amp; F134 &amp; " "  &amp; G134 &amp; ".jpg"</f>
        <v>mv  2023-05-28_Lensで作成した業務日報の写真_00160.jpg 平成04年01月24日　給油領収書（R8-カナザワSS）.jpg</v>
      </c>
    </row>
    <row r="135" spans="6:8" ht="17">
      <c r="F135" s="29" t="s">
        <v>643</v>
      </c>
      <c r="G135" s="42" t="s">
        <v>824</v>
      </c>
      <c r="H135" t="str">
        <f t="shared" si="3"/>
        <v>mv  2023-05-28_Lensで作成した業務日報の写真_00161.jpg 平成04年01月24日〜01月25日　業務日報　工場→名古屋（市場輸送（浜田）、ミール、18ｔ）.jpg</v>
      </c>
    </row>
    <row r="136" spans="6:8" ht="17">
      <c r="F136" s="29" t="s">
        <v>644</v>
      </c>
      <c r="G136" s="42" t="s">
        <v>825</v>
      </c>
      <c r="H136" t="str">
        <f t="shared" si="3"/>
        <v>mv  2023-05-28_Lensで作成した業務日報の写真_00162.jpg 平成04年01月24日、01月25日　高速道路の領収書（長浜、金沢西インター）.jpg</v>
      </c>
    </row>
    <row r="137" spans="6:8" ht="17">
      <c r="F137" s="29" t="s">
        <v>645</v>
      </c>
      <c r="G137" s="42" t="s">
        <v>826</v>
      </c>
      <c r="H137" t="str">
        <f t="shared" si="3"/>
        <v>mv  2023-05-28_Lensで作成した業務日報の写真_00163.jpg 平成04年01月27日　業務日報　工場→水島倉庫（北陸ハイミール、15ｔ）.jpg</v>
      </c>
    </row>
    <row r="138" spans="6:8" ht="17">
      <c r="F138" s="29" t="s">
        <v>646</v>
      </c>
      <c r="G138" s="42" t="s">
        <v>827</v>
      </c>
      <c r="H138" t="str">
        <f t="shared" si="3"/>
        <v>mv  2023-05-28_Lensで作成した業務日報の写真_00164.jpg 平成04年01月27日　運行指示票　七尾→古河　古河→北陸.jpg</v>
      </c>
    </row>
    <row r="139" spans="6:8" ht="17">
      <c r="F139" s="29" t="s">
        <v>647</v>
      </c>
      <c r="G139" s="42" t="s">
        <v>828</v>
      </c>
      <c r="H139" t="str">
        <f t="shared" si="3"/>
        <v>mv  2023-05-28_Lensで作成した業務日報の写真_00165.jpg 平成04年01月27日〜01月29日　業務日報　七尾→古河　古河→富山・金沢・福井.jpg</v>
      </c>
    </row>
    <row r="140" spans="6:8" ht="17">
      <c r="F140" s="29" t="s">
        <v>648</v>
      </c>
      <c r="G140" s="42" t="s">
        <v>829</v>
      </c>
      <c r="H140" t="str">
        <f t="shared" si="3"/>
        <v>mv  2023-05-28_Lensで作成した業務日報の写真_00166.jpg 平成04年01月27日〜01月29日　高速道路・能登有料の領収書.jpg</v>
      </c>
    </row>
    <row r="141" spans="6:8" ht="17">
      <c r="F141" s="29" t="s">
        <v>649</v>
      </c>
      <c r="G141" s="42" t="s">
        <v>830</v>
      </c>
      <c r="H141" t="str">
        <f t="shared" si="3"/>
        <v>mv  2023-05-28_Lensで作成した業務日報の写真_00167.jpg 平成04年01月27日　給油領収書（R8-カナザワSS）.jpg</v>
      </c>
    </row>
    <row r="142" spans="6:8" ht="17">
      <c r="F142" s="29" t="s">
        <v>650</v>
      </c>
      <c r="G142" s="42" t="s">
        <v>831</v>
      </c>
      <c r="H142" t="str">
        <f t="shared" si="3"/>
        <v>mv  2023-05-28_Lensで作成した業務日報の写真_00168.jpg 平成04年01月28日　給油領収書（50号線足利）.jpg</v>
      </c>
    </row>
    <row r="143" spans="6:8" ht="17">
      <c r="F143" s="29" t="s">
        <v>651</v>
      </c>
      <c r="G143" s="42" t="s">
        <v>832</v>
      </c>
      <c r="H143" t="str">
        <f t="shared" si="3"/>
        <v>mv  2023-05-28_Lensで作成した業務日報の写真_00169.jpg 平成04年01月29日　業務日報　工場→水島倉庫（北陸ハイミール、15ｔ、倉庫移動）　平成3年.jpg</v>
      </c>
    </row>
    <row r="144" spans="6:8" ht="17">
      <c r="F144" s="29" t="s">
        <v>652</v>
      </c>
      <c r="G144" s="42" t="s">
        <v>836</v>
      </c>
      <c r="H144" t="str">
        <f t="shared" si="3"/>
        <v>mv  2023-05-28_Lensで作成した業務日報の写真_00170.jpg 平成04年01月30日　業務日報　工場→水島倉庫（北陸ハイミール、15ｔ、倉庫移動）.jpg</v>
      </c>
    </row>
    <row r="145" spans="6:8" ht="17">
      <c r="F145" s="29" t="s">
        <v>653</v>
      </c>
      <c r="G145" s="42" t="s">
        <v>837</v>
      </c>
      <c r="H145" t="str">
        <f t="shared" si="3"/>
        <v>mv  2023-05-28_Lensで作成した業務日報の写真_00171.jpg 平成04年01月30日　運行指示票　北陸ハイミール（水島倉庫、倉庫移動）　七尾→埼玉　古河→北陸.jpg</v>
      </c>
    </row>
    <row r="146" spans="6:8" ht="17">
      <c r="F146" s="29" t="s">
        <v>654</v>
      </c>
      <c r="G146" s="42" t="s">
        <v>839</v>
      </c>
      <c r="H146" t="str">
        <f t="shared" si="3"/>
        <v>mv  2023-05-28_Lensで作成した業務日報の写真_00172.jpg 平成04年01月30日〜02月01日　業務日報　七尾→埼玉　古河→富山・高岡・金沢・福井　平成3年.jpg</v>
      </c>
    </row>
    <row r="147" spans="6:8" ht="17">
      <c r="F147" s="29" t="s">
        <v>655</v>
      </c>
      <c r="G147" s="42" t="s">
        <v>838</v>
      </c>
      <c r="H147" t="str">
        <f t="shared" si="3"/>
        <v>mv  2023-05-28_Lensで作成した業務日報の写真_00173.jpg 平成04年01月30日〜02月01日　高速道路の領収書（3枚）.jpg</v>
      </c>
    </row>
    <row r="148" spans="6:8" ht="17">
      <c r="F148" s="29" t="s">
        <v>656</v>
      </c>
      <c r="G148" s="42" t="s">
        <v>840</v>
      </c>
      <c r="H148" t="str">
        <f t="shared" si="3"/>
        <v>mv  2023-05-28_Lensで作成した業務日報の写真_00174.jpg 平成04年01月30日　給油領収書（R8-カナザワSS）.jpg</v>
      </c>
    </row>
    <row r="149" spans="6:8" ht="17">
      <c r="F149" s="29" t="s">
        <v>657</v>
      </c>
      <c r="G149" s="42" t="s">
        <v>841</v>
      </c>
      <c r="H149" t="str">
        <f t="shared" si="3"/>
        <v>mv  2023-05-28_Lensで作成した業務日報の写真_00175.jpg 平成04年01月30日〜01月31日　高速道路・能登有料の領収書（3枚）.jpg</v>
      </c>
    </row>
    <row r="150" spans="6:8" ht="17">
      <c r="F150" s="29" t="s">
        <v>658</v>
      </c>
      <c r="G150" s="42" t="s">
        <v>842</v>
      </c>
      <c r="H150" t="str">
        <f t="shared" si="3"/>
        <v>mv  2023-05-28_Lensで作成した業務日報の写真_00176.jpg 平成04年02月03日　運行指示票　松任水島→福岡（北陸ハイミール）.jpg</v>
      </c>
    </row>
    <row r="151" spans="6:8" ht="17">
      <c r="F151" s="29" t="s">
        <v>659</v>
      </c>
      <c r="G151" s="42" t="s">
        <v>843</v>
      </c>
      <c r="H151" t="str">
        <f t="shared" si="3"/>
        <v>mv  2023-05-28_Lensで作成した業務日報の写真_00177.jpg 平成04年02月03日〜02月05日　業務日報　水島倉庫→福岡（北陸ハイミール、24ｔ）.jpg</v>
      </c>
    </row>
    <row r="152" spans="6:8" ht="17">
      <c r="F152" s="29" t="s">
        <v>660</v>
      </c>
      <c r="G152" s="42" t="s">
        <v>844</v>
      </c>
      <c r="H152" t="str">
        <f t="shared" si="3"/>
        <v>mv  2023-05-28_Lensで作成した業務日報の写真_00178.jpg 平成04年02月03日〜02月05日　高速道路の領収書（5枚）.jpg</v>
      </c>
    </row>
    <row r="153" spans="6:8" ht="17">
      <c r="F153" s="29" t="s">
        <v>661</v>
      </c>
      <c r="G153" s="42" t="s">
        <v>845</v>
      </c>
      <c r="H153" t="str">
        <f t="shared" si="3"/>
        <v>mv  2023-05-28_Lensで作成した業務日報の写真_00179.jpg 平成04年02月03日阪神高速の領収書（1枚）　平成04年02月04日福岡高速の領収書（2枚）.jpg</v>
      </c>
    </row>
    <row r="154" spans="6:8" ht="17">
      <c r="F154" s="29" t="s">
        <v>662</v>
      </c>
      <c r="G154" s="42" t="s">
        <v>846</v>
      </c>
      <c r="H154" t="str">
        <f t="shared" si="3"/>
        <v>mv  2023-05-28_Lensで作成した業務日報の写真_00180.jpg 平成04年02月06日　運行指示票　北陸ハイミール→福井　豊橋→北陸（小林運送）.jpg</v>
      </c>
    </row>
    <row r="155" spans="6:8" ht="17">
      <c r="F155" s="29" t="s">
        <v>663</v>
      </c>
      <c r="G155" s="42" t="s">
        <v>847</v>
      </c>
      <c r="H155" t="str">
        <f t="shared" si="3"/>
        <v>mv  2023-05-28_Lensで作成した業務日報の写真_00181.jpg 平成04年02月06日〜02月08日　業務日報　工場→福井　豊橋→金沢.jpg</v>
      </c>
    </row>
    <row r="156" spans="6:8" ht="17">
      <c r="F156" s="29" t="s">
        <v>664</v>
      </c>
      <c r="G156" s="42" t="s">
        <v>848</v>
      </c>
      <c r="H156" t="str">
        <f t="shared" si="3"/>
        <v>mv  2023-05-28_Lensで作成した業務日報の写真_00182.jpg 平成04年02月06日〜02月08日　高速道路の領収書（3枚・うち1枚紛失の領収書）.jpg</v>
      </c>
    </row>
    <row r="157" spans="6:8" ht="17">
      <c r="F157" s="29" t="s">
        <v>665</v>
      </c>
      <c r="G157" s="42" t="s">
        <v>849</v>
      </c>
      <c r="H157" t="str">
        <f t="shared" si="3"/>
        <v>mv  2023-05-28_Lensで作成した業務日報の写真_00183.jpg 平成04年02月08日　業務日報　工場→新相川倉庫（北陸ハイミール、45ｔ、15ｘ3回、倉庫移動）.jpg</v>
      </c>
    </row>
    <row r="158" spans="6:8" ht="17">
      <c r="F158" s="29" t="s">
        <v>666</v>
      </c>
      <c r="G158" s="42" t="s">
        <v>850</v>
      </c>
      <c r="H158" t="str">
        <f t="shared" si="3"/>
        <v>mv  2023-05-28_Lensで作成した業務日報の写真_00184.jpg 平成04年02月10日　業務日報　工場→ライスセンター（北陸ハイミール、15ｔ）.jpg</v>
      </c>
    </row>
    <row r="159" spans="6:8" ht="17">
      <c r="F159" s="29" t="s">
        <v>667</v>
      </c>
      <c r="G159" s="42" t="s">
        <v>851</v>
      </c>
      <c r="H159" t="str">
        <f t="shared" si="3"/>
        <v>mv  2023-05-28_Lensで作成した業務日報の写真_00185.jpg 平成04年02月12日　業務日報　七尾→千葉　古河→北陸.jpg</v>
      </c>
    </row>
    <row r="160" spans="6:8" ht="17">
      <c r="F160" s="29" t="s">
        <v>668</v>
      </c>
      <c r="G160" s="42" t="s">
        <v>852</v>
      </c>
      <c r="H160" t="str">
        <f t="shared" si="3"/>
        <v>mv  2023-05-28_Lensで作成した業務日報の写真_00186.jpg 弊履04年02月12日〜02月14日　業務日報　七尾→千葉　古河→富山・高岡・金沢.jpg</v>
      </c>
    </row>
    <row r="161" spans="6:8" ht="17">
      <c r="F161" s="29" t="s">
        <v>669</v>
      </c>
      <c r="G161" s="42" t="s">
        <v>853</v>
      </c>
      <c r="H161" t="str">
        <f t="shared" si="3"/>
        <v>mv  2023-05-28_Lensで作成した業務日報の写真_00187.jpg 平成04年02月13日　通行禁止道路通行許可申請書（我孫子警察署）.jpg</v>
      </c>
    </row>
    <row r="162" spans="6:8" ht="17">
      <c r="F162" s="29" t="s">
        <v>670</v>
      </c>
      <c r="G162" s="42" t="s">
        <v>854</v>
      </c>
      <c r="H162" t="str">
        <f t="shared" si="3"/>
        <v>mv  2023-05-28_Lensで作成した業務日報の写真_00188.jpg 弊履04年02月12日〜02月14日　高速道路の領収書（3枚）.jpg</v>
      </c>
    </row>
    <row r="163" spans="6:8" ht="17">
      <c r="F163" s="29" t="s">
        <v>671</v>
      </c>
      <c r="G163" s="42" t="s">
        <v>855</v>
      </c>
      <c r="H163" t="str">
        <f t="shared" si="3"/>
        <v>mv  2023-05-28_Lensで作成した業務日報の写真_00189.jpg 平成04年02月13日高速道路の領収書（小杉インター）、平成04年02月12日能登有料の領収書（2枚）.jpg</v>
      </c>
    </row>
    <row r="164" spans="6:8" ht="17">
      <c r="F164" s="29" t="s">
        <v>672</v>
      </c>
      <c r="G164" s="42" t="s">
        <v>877</v>
      </c>
      <c r="H164" t="str">
        <f>"mv  " &amp; F164 &amp; " "  &amp; G164 &amp; ".jpg"</f>
        <v>mv  2023-05-28_Lensで作成した業務日報の写真_00190.jpg 平成04年02月12日　給油領収書（16ゴウセン　ノダSS）.jpg</v>
      </c>
    </row>
    <row r="165" spans="6:8" ht="17">
      <c r="F165" s="29" t="s">
        <v>673</v>
      </c>
      <c r="G165" s="42" t="s">
        <v>856</v>
      </c>
      <c r="H165" t="str">
        <f t="shared" si="3"/>
        <v>mv  2023-05-28_Lensで作成した業務日報の写真_00191.jpg 弊履04年02月14日　運行指示票　金沢→大果（大阪）.jpg</v>
      </c>
    </row>
    <row r="166" spans="6:8" ht="17">
      <c r="F166" s="29" t="s">
        <v>674</v>
      </c>
      <c r="G166" s="42" t="s">
        <v>857</v>
      </c>
      <c r="H166" t="str">
        <f t="shared" si="3"/>
        <v>mv  2023-05-28_Lensで作成した業務日報の写真_00192.jpg 平成4年02月14日　業務日報　金沢→大阪（だいか）.jpg</v>
      </c>
    </row>
    <row r="167" spans="6:8" ht="17">
      <c r="F167" s="29" t="s">
        <v>675</v>
      </c>
      <c r="G167" s="42" t="s">
        <v>858</v>
      </c>
      <c r="H167" t="str">
        <f t="shared" si="3"/>
        <v>mv  2023-05-28_Lensで作成した業務日報の写真_00193.jpg 平成04年02月14日〜02月15日　高速道路・阪神高速の領収書（4枚）.jpg</v>
      </c>
    </row>
    <row r="168" spans="6:8" ht="17">
      <c r="F168" s="29" t="s">
        <v>676</v>
      </c>
      <c r="G168" s="42" t="s">
        <v>859</v>
      </c>
      <c r="H168" t="str">
        <f t="shared" si="3"/>
        <v>mv  2023-05-28_Lensで作成した業務日報の写真_00194.jpg 平成04年02月17日　業務日報　豊橋→小松・金沢（小林運送）.jpg</v>
      </c>
    </row>
    <row r="169" spans="6:8" ht="17">
      <c r="F169" s="29" t="s">
        <v>677</v>
      </c>
      <c r="G169" s="42" t="s">
        <v>860</v>
      </c>
      <c r="H169" t="str">
        <f t="shared" si="3"/>
        <v>mv  2023-05-28_Lensで作成した業務日報の写真_00195.jpg 平成04年02月17日　高速道路・有料道路の領収書（5枚）.jpg</v>
      </c>
    </row>
    <row r="170" spans="6:8" ht="17">
      <c r="F170" s="29" t="s">
        <v>678</v>
      </c>
      <c r="G170" s="42" t="s">
        <v>861</v>
      </c>
      <c r="H170" t="str">
        <f t="shared" si="3"/>
        <v>mv  2023-05-28_Lensで作成した業務日報の写真_00196.jpg 平成04年02月18日　業務日報　工場→福井（ミール、15ｔ）.jpg</v>
      </c>
    </row>
    <row r="171" spans="6:8" ht="17">
      <c r="F171" s="29" t="s">
        <v>679</v>
      </c>
      <c r="G171" s="42" t="s">
        <v>862</v>
      </c>
      <c r="H171" t="str">
        <f t="shared" si="3"/>
        <v>mv  2023-05-28_Lensで作成した業務日報の写真_00197.jpg 平成04年02月18日　高速道路の領収書（2枚）.jpg</v>
      </c>
    </row>
    <row r="172" spans="6:8" ht="17">
      <c r="F172" s="29" t="s">
        <v>680</v>
      </c>
      <c r="G172" s="42" t="s">
        <v>863</v>
      </c>
      <c r="H172" t="str">
        <f t="shared" si="3"/>
        <v>mv  2023-05-28_Lensで作成した業務日報の写真_00198.jpg 平成04年02月20日　指導警告書（守口料金所）.jpg</v>
      </c>
    </row>
    <row r="173" spans="6:8" ht="17">
      <c r="F173" s="29" t="s">
        <v>681</v>
      </c>
      <c r="G173" s="42" t="s">
        <v>864</v>
      </c>
      <c r="H173" t="str">
        <f t="shared" si="3"/>
        <v>mv  2023-05-28_Lensで作成した業務日報の写真_00199.jpg 平成04年02月19日　運行指示票　水島→徳島　松山→北陸（北陸ハイミール、上組）.jpg</v>
      </c>
    </row>
    <row r="174" spans="6:8" ht="17">
      <c r="F174" s="29" t="s">
        <v>682</v>
      </c>
      <c r="G174" s="42" t="s">
        <v>865</v>
      </c>
      <c r="H174" t="str">
        <f t="shared" si="3"/>
        <v>mv  2023-05-28_Lensで作成した業務日報の写真_00200.jpg 平成04年02月19日　運行指示票　水島→徳島　松山→北陸（北陸ハイミール、上組）　裏面.jpg</v>
      </c>
    </row>
    <row r="175" spans="6:8" ht="17">
      <c r="F175" s="29" t="s">
        <v>683</v>
      </c>
      <c r="G175" s="42" t="s">
        <v>866</v>
      </c>
      <c r="H175" t="str">
        <f t="shared" ref="H175:H185" si="4">"mv  " &amp; F175 &amp; " "  &amp; G175 &amp; ".jpg"</f>
        <v>mv  2023-05-28_Lensで作成した業務日報の写真_00201.jpg 平成04年02月19日〜02月23日　業務日報　金沢（水島）→小松島　松山→六日町・中条.jpg</v>
      </c>
    </row>
    <row r="176" spans="6:8" ht="17">
      <c r="F176" s="29" t="s">
        <v>684</v>
      </c>
      <c r="G176" s="42" t="s">
        <v>867</v>
      </c>
      <c r="H176" t="str">
        <f t="shared" si="4"/>
        <v>mv  2023-05-28_Lensで作成した業務日報の写真_00202.jpg 平成04年02月19日〜02月23日　高速道路・阪神高速・東予有料道路の領収書（5枚）.jpg</v>
      </c>
    </row>
    <row r="177" spans="6:8" ht="17">
      <c r="F177" s="29" t="s">
        <v>685</v>
      </c>
      <c r="G177" s="42" t="s">
        <v>868</v>
      </c>
      <c r="H177" t="str">
        <f t="shared" si="4"/>
        <v>mv  2023-05-28_Lensで作成した業務日報の写真_00203.jpg 平成04年02月20日〜02月23日　高速道路の領収書（6枚）.jpg</v>
      </c>
    </row>
    <row r="178" spans="6:8" ht="17">
      <c r="F178" s="29" t="s">
        <v>686</v>
      </c>
      <c r="G178" s="42" t="s">
        <v>869</v>
      </c>
      <c r="H178" t="str">
        <f t="shared" si="4"/>
        <v>mv  2023-05-28_Lensで作成した業務日報の写真_00204.jpg 平成04年02月20日〜02月21日　給油領収書（名神大津）、フェリー・有料道路の領収書.jpg</v>
      </c>
    </row>
    <row r="179" spans="6:8" ht="17">
      <c r="F179" s="29" t="s">
        <v>687</v>
      </c>
      <c r="G179" s="42" t="s">
        <v>870</v>
      </c>
      <c r="H179" t="str">
        <f t="shared" si="4"/>
        <v>mv  2023-05-28_Lensで作成した業務日報の写真_00205.jpg 平成04年02月28日　運行指示票　小松→大宮　古河→金沢.jpg</v>
      </c>
    </row>
    <row r="180" spans="6:8" ht="17">
      <c r="F180" s="29" t="s">
        <v>688</v>
      </c>
      <c r="G180" s="42" t="s">
        <v>871</v>
      </c>
      <c r="H180" t="str">
        <f t="shared" si="4"/>
        <v>mv  2023-05-28_Lensで作成した業務日報の写真_00206.jpg 平成04年02月28日→03月01日　業務日報　小松→埼玉県大利根　古河→高岡・金沢・福井.jpg</v>
      </c>
    </row>
    <row r="181" spans="6:8" ht="17">
      <c r="F181" s="29" t="s">
        <v>689</v>
      </c>
      <c r="G181" s="42" t="s">
        <v>872</v>
      </c>
      <c r="H181" t="str">
        <f t="shared" si="4"/>
        <v>mv  2023-05-28_Lensで作成した業務日報の写真_00207.jpg 平成04年02月28日〜03月01日　高速道路の領収書（3枚）.jpg</v>
      </c>
    </row>
    <row r="182" spans="6:8" ht="17">
      <c r="F182" s="29" t="s">
        <v>690</v>
      </c>
      <c r="G182" s="42" t="s">
        <v>873</v>
      </c>
      <c r="H182" t="str">
        <f t="shared" si="4"/>
        <v>mv  2023-05-28_Lensで作成した業務日報の写真_00208.jpg 平成04年02月28日〜03月01日　高速道路の領収書（3枚、渋川伊香保・加須・福井北）.jpg</v>
      </c>
    </row>
    <row r="183" spans="6:8" ht="17">
      <c r="F183" s="29" t="s">
        <v>691</v>
      </c>
      <c r="G183" s="42" t="s">
        <v>874</v>
      </c>
      <c r="H183" t="str">
        <f t="shared" si="4"/>
        <v>mv  2023-05-28_Lensで作成した業務日報の写真_00209.jpg 平成04年03月01日　給油領収書（R8-カナザワSS）.jpg</v>
      </c>
    </row>
    <row r="184" spans="6:8" ht="17">
      <c r="F184" s="29" t="s">
        <v>692</v>
      </c>
      <c r="G184" s="42" t="s">
        <v>875</v>
      </c>
      <c r="H184" t="str">
        <f t="shared" si="4"/>
        <v>mv  2023-05-28_Lensで作成した業務日報の写真_00210.jpg 平成04年02月24日〜02月26日　業務日報　加賀→宇都宮　栃木→七尾.jpg</v>
      </c>
    </row>
    <row r="185" spans="6:8" ht="17">
      <c r="F185" s="29" t="s">
        <v>693</v>
      </c>
      <c r="G185" s="42" t="s">
        <v>876</v>
      </c>
      <c r="H185" t="str">
        <f t="shared" si="4"/>
        <v>mv  2023-05-28_Lensで作成した業務日報の写真_00211.jpg 平成04年02月24日〜02月26日　高速道路・能登有料の領収書（5枚）、給油領収書（50号線足利）.jpg</v>
      </c>
    </row>
  </sheetData>
  <mergeCells count="2">
    <mergeCell ref="A1:D1"/>
    <mergeCell ref="A33:D33"/>
  </mergeCells>
  <phoneticPr fontId="4"/>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AF447-41F8-D843-B003-6D9218E9C1C5}">
  <sheetPr codeName="Sheet2">
    <pageSetUpPr fitToPage="1"/>
  </sheetPr>
  <dimension ref="A1:F185"/>
  <sheetViews>
    <sheetView topLeftCell="A100" zoomScaleNormal="100" workbookViewId="0">
      <selection activeCell="J117" sqref="J117"/>
    </sheetView>
  </sheetViews>
  <sheetFormatPr baseColWidth="10" defaultRowHeight="16"/>
  <cols>
    <col min="1" max="1" width="16.796875" bestFit="1" customWidth="1"/>
    <col min="2" max="2" width="15.19921875" bestFit="1" customWidth="1"/>
    <col min="3" max="4" width="46.3984375" customWidth="1"/>
    <col min="5" max="6" width="51.3984375" customWidth="1"/>
  </cols>
  <sheetData>
    <row r="1" spans="1:6">
      <c r="A1" s="11"/>
      <c r="B1" s="2" t="s">
        <v>0</v>
      </c>
      <c r="C1" s="61" t="s">
        <v>1</v>
      </c>
      <c r="D1" s="61"/>
      <c r="E1" s="3" t="s">
        <v>215</v>
      </c>
      <c r="F1" s="3" t="s">
        <v>214</v>
      </c>
    </row>
    <row r="2" spans="1:6" ht="16" customHeight="1">
      <c r="A2" s="10">
        <v>33481</v>
      </c>
      <c r="B2" s="4"/>
      <c r="C2" s="5" t="s">
        <v>2</v>
      </c>
      <c r="D2" s="4"/>
      <c r="E2" s="79" t="s">
        <v>3</v>
      </c>
      <c r="F2" s="67" t="s">
        <v>217</v>
      </c>
    </row>
    <row r="3" spans="1:6">
      <c r="A3" s="10">
        <v>33482</v>
      </c>
      <c r="B3" s="4"/>
      <c r="C3" s="4"/>
      <c r="D3" s="4"/>
      <c r="E3" s="75"/>
      <c r="F3" s="72"/>
    </row>
    <row r="4" spans="1:6">
      <c r="A4" s="10">
        <v>33483</v>
      </c>
      <c r="B4" s="4"/>
      <c r="C4" s="4" t="s">
        <v>4</v>
      </c>
      <c r="D4" s="5" t="s">
        <v>5</v>
      </c>
      <c r="E4" s="75"/>
      <c r="F4" s="72"/>
    </row>
    <row r="5" spans="1:6">
      <c r="A5" s="10">
        <v>33484</v>
      </c>
      <c r="B5" s="4"/>
      <c r="C5" s="4"/>
      <c r="D5" s="4" t="s">
        <v>6</v>
      </c>
      <c r="E5" s="75"/>
      <c r="F5" s="71"/>
    </row>
    <row r="6" spans="1:6">
      <c r="A6" s="10">
        <v>33485</v>
      </c>
      <c r="B6" s="4"/>
      <c r="C6" s="4"/>
      <c r="D6" s="4"/>
      <c r="E6" s="12"/>
      <c r="F6" s="15"/>
    </row>
    <row r="7" spans="1:6">
      <c r="A7" s="10">
        <v>33486</v>
      </c>
      <c r="B7" s="4"/>
      <c r="C7" s="4" t="s">
        <v>7</v>
      </c>
      <c r="D7" s="4"/>
      <c r="E7" s="78" t="s">
        <v>8</v>
      </c>
      <c r="F7" s="67" t="s">
        <v>219</v>
      </c>
    </row>
    <row r="8" spans="1:6">
      <c r="A8" s="10">
        <v>33487</v>
      </c>
      <c r="B8" s="4"/>
      <c r="C8" s="4" t="s">
        <v>9</v>
      </c>
      <c r="D8" s="4" t="s">
        <v>10</v>
      </c>
      <c r="E8" s="75"/>
      <c r="F8" s="72"/>
    </row>
    <row r="9" spans="1:6">
      <c r="A9" s="10">
        <v>33488</v>
      </c>
      <c r="B9" s="4"/>
      <c r="C9" s="4"/>
      <c r="D9" s="4" t="s">
        <v>11</v>
      </c>
      <c r="E9" s="75"/>
      <c r="F9" s="71"/>
    </row>
    <row r="10" spans="1:6">
      <c r="A10" s="10">
        <v>33489</v>
      </c>
      <c r="B10" s="4"/>
      <c r="C10" s="4"/>
      <c r="D10" s="4"/>
      <c r="E10" s="12"/>
      <c r="F10" s="15"/>
    </row>
    <row r="11" spans="1:6">
      <c r="A11" s="10">
        <v>33490</v>
      </c>
      <c r="B11" s="4"/>
      <c r="C11" s="4" t="s">
        <v>6</v>
      </c>
      <c r="D11" s="4"/>
      <c r="E11" s="78" t="s">
        <v>12</v>
      </c>
      <c r="F11" s="67" t="s">
        <v>237</v>
      </c>
    </row>
    <row r="12" spans="1:6">
      <c r="A12" s="10">
        <v>33491</v>
      </c>
      <c r="B12" s="4"/>
      <c r="C12" s="4" t="s">
        <v>13</v>
      </c>
      <c r="D12" s="4" t="s">
        <v>13</v>
      </c>
      <c r="E12" s="75"/>
      <c r="F12" s="72"/>
    </row>
    <row r="13" spans="1:6">
      <c r="A13" s="10">
        <v>33492</v>
      </c>
      <c r="B13" s="4"/>
      <c r="C13" s="4"/>
      <c r="D13" s="4" t="s">
        <v>6</v>
      </c>
      <c r="E13" s="75"/>
      <c r="F13" s="71"/>
    </row>
    <row r="14" spans="1:6">
      <c r="A14" s="10">
        <v>33493</v>
      </c>
      <c r="B14" s="4"/>
      <c r="C14" s="6" t="s">
        <v>14</v>
      </c>
      <c r="D14" s="4"/>
      <c r="E14" s="74" t="s">
        <v>15</v>
      </c>
      <c r="F14" s="70" t="s">
        <v>221</v>
      </c>
    </row>
    <row r="15" spans="1:6">
      <c r="A15" s="10">
        <v>33494</v>
      </c>
      <c r="B15" s="4"/>
      <c r="C15" s="7" t="s">
        <v>16</v>
      </c>
      <c r="D15" s="4" t="s">
        <v>17</v>
      </c>
      <c r="E15" s="75"/>
      <c r="F15" s="72"/>
    </row>
    <row r="16" spans="1:6">
      <c r="A16" s="10">
        <v>33495</v>
      </c>
      <c r="B16" s="4"/>
      <c r="C16" s="4"/>
      <c r="D16" s="4" t="s">
        <v>18</v>
      </c>
      <c r="E16" s="75"/>
      <c r="F16" s="71"/>
    </row>
    <row r="17" spans="1:6">
      <c r="A17" s="10">
        <v>33496</v>
      </c>
      <c r="B17" s="4"/>
      <c r="C17" s="4" t="s">
        <v>19</v>
      </c>
      <c r="D17" s="4"/>
      <c r="E17" s="13" t="s">
        <v>20</v>
      </c>
      <c r="F17" s="14"/>
    </row>
    <row r="18" spans="1:6">
      <c r="A18" s="10">
        <v>33497</v>
      </c>
      <c r="B18" s="4"/>
      <c r="C18" s="4"/>
      <c r="D18" s="4"/>
      <c r="E18" s="12"/>
      <c r="F18" s="15"/>
    </row>
    <row r="19" spans="1:6">
      <c r="A19" s="10">
        <v>33498</v>
      </c>
      <c r="B19" s="4"/>
      <c r="C19" s="5" t="s">
        <v>21</v>
      </c>
      <c r="D19" s="4"/>
      <c r="E19" s="78" t="s">
        <v>22</v>
      </c>
      <c r="F19" s="67" t="s">
        <v>223</v>
      </c>
    </row>
    <row r="20" spans="1:6">
      <c r="A20" s="10">
        <v>33499</v>
      </c>
      <c r="B20" s="4"/>
      <c r="C20" s="4" t="s">
        <v>23</v>
      </c>
      <c r="D20" s="4" t="s">
        <v>17</v>
      </c>
      <c r="E20" s="75"/>
      <c r="F20" s="72"/>
    </row>
    <row r="21" spans="1:6">
      <c r="A21" s="10">
        <v>33500</v>
      </c>
      <c r="B21" s="4"/>
      <c r="C21" s="4" t="s">
        <v>6</v>
      </c>
      <c r="D21" s="4" t="s">
        <v>18</v>
      </c>
      <c r="E21" s="75"/>
      <c r="F21" s="71"/>
    </row>
    <row r="22" spans="1:6">
      <c r="A22" s="10">
        <v>33501</v>
      </c>
      <c r="B22" s="4"/>
      <c r="C22" s="4" t="s">
        <v>13</v>
      </c>
      <c r="D22" s="4" t="s">
        <v>24</v>
      </c>
      <c r="E22" s="74" t="s">
        <v>25</v>
      </c>
      <c r="F22" s="70" t="s">
        <v>239</v>
      </c>
    </row>
    <row r="23" spans="1:6">
      <c r="A23" s="10">
        <v>33502</v>
      </c>
      <c r="B23" s="4"/>
      <c r="C23" s="4"/>
      <c r="D23" s="5" t="s">
        <v>26</v>
      </c>
      <c r="E23" s="75"/>
      <c r="F23" s="71"/>
    </row>
    <row r="24" spans="1:6">
      <c r="A24" s="10">
        <v>33503</v>
      </c>
      <c r="B24" s="4"/>
      <c r="C24" s="4"/>
      <c r="D24" s="4"/>
      <c r="E24" s="12"/>
      <c r="F24" s="15"/>
    </row>
    <row r="25" spans="1:6">
      <c r="A25" s="10">
        <v>33504</v>
      </c>
      <c r="B25" s="4"/>
      <c r="C25" s="5" t="s">
        <v>27</v>
      </c>
      <c r="D25" s="4"/>
      <c r="E25" s="78" t="s">
        <v>28</v>
      </c>
      <c r="F25" s="67" t="s">
        <v>225</v>
      </c>
    </row>
    <row r="26" spans="1:6">
      <c r="A26" s="10">
        <v>33505</v>
      </c>
      <c r="B26" s="4"/>
      <c r="C26" s="4" t="s">
        <v>29</v>
      </c>
      <c r="D26" s="5" t="s">
        <v>30</v>
      </c>
      <c r="E26" s="75"/>
      <c r="F26" s="72"/>
    </row>
    <row r="27" spans="1:6">
      <c r="A27" s="10">
        <v>33506</v>
      </c>
      <c r="B27" s="4"/>
      <c r="C27" s="4" t="s">
        <v>21</v>
      </c>
      <c r="D27" s="4" t="s">
        <v>6</v>
      </c>
      <c r="E27" s="75"/>
      <c r="F27" s="71"/>
    </row>
    <row r="28" spans="1:6">
      <c r="A28" s="10">
        <v>33507</v>
      </c>
      <c r="B28" s="4"/>
      <c r="C28" s="4" t="s">
        <v>31</v>
      </c>
      <c r="D28" s="4" t="s">
        <v>17</v>
      </c>
      <c r="E28" s="78" t="s">
        <v>32</v>
      </c>
      <c r="F28" s="67" t="s">
        <v>227</v>
      </c>
    </row>
    <row r="29" spans="1:6">
      <c r="A29" s="10">
        <v>33508</v>
      </c>
      <c r="B29" s="4"/>
      <c r="C29" s="4"/>
      <c r="D29" s="4" t="s">
        <v>18</v>
      </c>
      <c r="E29" s="75"/>
      <c r="F29" s="71"/>
    </row>
    <row r="30" spans="1:6">
      <c r="A30" s="10">
        <v>33509</v>
      </c>
      <c r="B30" s="4"/>
      <c r="C30" s="5" t="s">
        <v>33</v>
      </c>
      <c r="D30" s="4"/>
      <c r="E30" s="78" t="s">
        <v>34</v>
      </c>
      <c r="F30" s="67" t="s">
        <v>229</v>
      </c>
    </row>
    <row r="31" spans="1:6">
      <c r="A31" s="10">
        <v>33510</v>
      </c>
      <c r="B31" s="4"/>
      <c r="C31" s="4"/>
      <c r="D31" s="4"/>
      <c r="E31" s="78"/>
      <c r="F31" s="68"/>
    </row>
    <row r="32" spans="1:6">
      <c r="A32" s="10">
        <v>33511</v>
      </c>
      <c r="B32" s="4"/>
      <c r="C32" s="4" t="s">
        <v>35</v>
      </c>
      <c r="D32" s="4" t="s">
        <v>24</v>
      </c>
      <c r="E32" s="78"/>
      <c r="F32" s="68"/>
    </row>
    <row r="33" spans="1:6">
      <c r="A33" s="10">
        <v>33512</v>
      </c>
      <c r="B33" s="4"/>
      <c r="C33" s="4" t="s">
        <v>36</v>
      </c>
      <c r="D33" s="4" t="s">
        <v>11</v>
      </c>
      <c r="E33" s="78"/>
      <c r="F33" s="69"/>
    </row>
    <row r="34" spans="1:6" ht="17">
      <c r="A34" s="10">
        <v>33513</v>
      </c>
      <c r="B34" s="4"/>
      <c r="C34" s="5" t="s">
        <v>37</v>
      </c>
      <c r="D34" s="4"/>
      <c r="E34" s="13" t="s">
        <v>38</v>
      </c>
      <c r="F34" s="14" t="s">
        <v>241</v>
      </c>
    </row>
    <row r="35" spans="1:6">
      <c r="A35" s="10">
        <v>33514</v>
      </c>
      <c r="B35" s="4"/>
      <c r="C35" s="5" t="s">
        <v>39</v>
      </c>
      <c r="D35" s="4" t="s">
        <v>40</v>
      </c>
      <c r="E35" s="75" t="s">
        <v>41</v>
      </c>
      <c r="F35" s="70" t="s">
        <v>231</v>
      </c>
    </row>
    <row r="36" spans="1:6">
      <c r="A36" s="10">
        <v>33515</v>
      </c>
      <c r="B36" s="4"/>
      <c r="C36" s="5" t="s">
        <v>42</v>
      </c>
      <c r="D36" s="4" t="s">
        <v>43</v>
      </c>
      <c r="E36" s="75"/>
      <c r="F36" s="71"/>
    </row>
    <row r="37" spans="1:6" ht="17">
      <c r="A37" s="10">
        <v>33516</v>
      </c>
      <c r="B37" s="4"/>
      <c r="C37" s="4" t="s">
        <v>44</v>
      </c>
      <c r="D37" s="4"/>
      <c r="E37" s="13"/>
      <c r="F37" s="14" t="s">
        <v>233</v>
      </c>
    </row>
    <row r="38" spans="1:6">
      <c r="A38" s="10">
        <v>33517</v>
      </c>
      <c r="B38" s="4"/>
      <c r="C38" s="4"/>
      <c r="D38" s="4"/>
      <c r="E38" s="12"/>
      <c r="F38" s="15"/>
    </row>
    <row r="39" spans="1:6">
      <c r="A39" s="10">
        <v>33518</v>
      </c>
      <c r="B39" s="4"/>
      <c r="C39" s="4" t="s">
        <v>27</v>
      </c>
      <c r="D39" s="4"/>
      <c r="E39" s="75" t="s">
        <v>45</v>
      </c>
      <c r="F39" s="70" t="s">
        <v>235</v>
      </c>
    </row>
    <row r="40" spans="1:6">
      <c r="A40" s="10">
        <v>33519</v>
      </c>
      <c r="B40" s="4"/>
      <c r="C40" s="4" t="s">
        <v>29</v>
      </c>
      <c r="D40" s="5" t="s">
        <v>46</v>
      </c>
      <c r="E40" s="75"/>
      <c r="F40" s="72"/>
    </row>
    <row r="41" spans="1:6">
      <c r="A41" s="10">
        <v>33520</v>
      </c>
      <c r="B41" s="4"/>
      <c r="C41" s="4"/>
      <c r="D41" s="4" t="s">
        <v>6</v>
      </c>
      <c r="E41" s="75"/>
      <c r="F41" s="71"/>
    </row>
    <row r="42" spans="1:6">
      <c r="A42" s="10">
        <v>33521</v>
      </c>
      <c r="B42" s="4"/>
      <c r="C42" s="4" t="s">
        <v>47</v>
      </c>
      <c r="D42" s="4"/>
      <c r="E42" s="76"/>
      <c r="F42" s="70" t="s">
        <v>243</v>
      </c>
    </row>
    <row r="43" spans="1:6">
      <c r="A43" s="10">
        <v>33522</v>
      </c>
      <c r="B43" s="4"/>
      <c r="C43" s="4" t="s">
        <v>48</v>
      </c>
      <c r="D43" s="4"/>
      <c r="E43" s="65"/>
      <c r="F43" s="71"/>
    </row>
    <row r="44" spans="1:6">
      <c r="A44" s="10">
        <v>33523</v>
      </c>
      <c r="B44" s="4"/>
      <c r="C44" s="4" t="s">
        <v>49</v>
      </c>
      <c r="D44" s="4"/>
      <c r="E44" s="75" t="s">
        <v>50</v>
      </c>
      <c r="F44" s="70" t="s">
        <v>245</v>
      </c>
    </row>
    <row r="45" spans="1:6">
      <c r="A45" s="10">
        <v>33524</v>
      </c>
      <c r="B45" s="4"/>
      <c r="C45" s="4"/>
      <c r="D45" s="4"/>
      <c r="E45" s="75"/>
      <c r="F45" s="72"/>
    </row>
    <row r="46" spans="1:6">
      <c r="A46" s="10">
        <v>33525</v>
      </c>
      <c r="B46" s="4"/>
      <c r="C46" s="4" t="s">
        <v>51</v>
      </c>
      <c r="D46" s="4" t="s">
        <v>52</v>
      </c>
      <c r="E46" s="75"/>
      <c r="F46" s="72"/>
    </row>
    <row r="47" spans="1:6">
      <c r="A47" s="10">
        <v>33526</v>
      </c>
      <c r="B47" s="4"/>
      <c r="C47" s="4" t="s">
        <v>27</v>
      </c>
      <c r="D47" s="4" t="s">
        <v>6</v>
      </c>
      <c r="E47" s="75"/>
      <c r="F47" s="71"/>
    </row>
    <row r="48" spans="1:6">
      <c r="A48" s="10">
        <v>33527</v>
      </c>
      <c r="B48" s="4"/>
      <c r="C48" s="5" t="s">
        <v>29</v>
      </c>
      <c r="D48" s="4"/>
      <c r="E48" s="78" t="s">
        <v>53</v>
      </c>
      <c r="F48" s="67" t="s">
        <v>247</v>
      </c>
    </row>
    <row r="49" spans="1:6">
      <c r="A49" s="10">
        <v>33528</v>
      </c>
      <c r="B49" s="4"/>
      <c r="C49" s="5" t="s">
        <v>54</v>
      </c>
      <c r="D49" s="4"/>
      <c r="E49" s="79"/>
      <c r="F49" s="68"/>
    </row>
    <row r="50" spans="1:6">
      <c r="A50" s="10">
        <v>33529</v>
      </c>
      <c r="B50" s="4"/>
      <c r="C50" s="5" t="s">
        <v>55</v>
      </c>
      <c r="D50" s="4" t="s">
        <v>17</v>
      </c>
      <c r="E50" s="79"/>
      <c r="F50" s="68"/>
    </row>
    <row r="51" spans="1:6">
      <c r="A51" s="10">
        <v>33530</v>
      </c>
      <c r="B51" s="4"/>
      <c r="C51" s="4"/>
      <c r="D51" s="4" t="s">
        <v>56</v>
      </c>
      <c r="E51" s="79"/>
      <c r="F51" s="69"/>
    </row>
    <row r="52" spans="1:6">
      <c r="A52" s="10">
        <v>33531</v>
      </c>
      <c r="B52" s="4"/>
      <c r="C52" s="4"/>
      <c r="D52" s="4"/>
      <c r="E52" s="12"/>
      <c r="F52" s="15"/>
    </row>
    <row r="53" spans="1:6">
      <c r="A53" s="10">
        <v>33532</v>
      </c>
      <c r="B53" s="4"/>
      <c r="C53" s="4" t="s">
        <v>57</v>
      </c>
      <c r="D53" s="4"/>
      <c r="E53" s="78" t="s">
        <v>58</v>
      </c>
      <c r="F53" s="67" t="s">
        <v>249</v>
      </c>
    </row>
    <row r="54" spans="1:6">
      <c r="A54" s="10">
        <v>33533</v>
      </c>
      <c r="B54" s="4"/>
      <c r="C54" s="4" t="s">
        <v>13</v>
      </c>
      <c r="D54" s="4" t="s">
        <v>52</v>
      </c>
      <c r="E54" s="75"/>
      <c r="F54" s="72"/>
    </row>
    <row r="55" spans="1:6">
      <c r="A55" s="10">
        <v>33534</v>
      </c>
      <c r="B55" s="4"/>
      <c r="C55" s="4"/>
      <c r="D55" s="4" t="s">
        <v>6</v>
      </c>
      <c r="E55" s="75"/>
      <c r="F55" s="71"/>
    </row>
    <row r="56" spans="1:6">
      <c r="A56" s="10">
        <v>33535</v>
      </c>
      <c r="B56" s="4"/>
      <c r="C56" s="4" t="s">
        <v>59</v>
      </c>
      <c r="D56" s="4"/>
      <c r="E56" s="75" t="s">
        <v>60</v>
      </c>
      <c r="F56" s="70" t="s">
        <v>251</v>
      </c>
    </row>
    <row r="57" spans="1:6">
      <c r="A57" s="10">
        <v>33536</v>
      </c>
      <c r="B57" s="4"/>
      <c r="C57" s="4" t="s">
        <v>61</v>
      </c>
      <c r="D57" s="4" t="s">
        <v>52</v>
      </c>
      <c r="E57" s="75"/>
      <c r="F57" s="72"/>
    </row>
    <row r="58" spans="1:6">
      <c r="A58" s="10">
        <v>33537</v>
      </c>
      <c r="B58" s="4"/>
      <c r="C58" s="4"/>
      <c r="D58" s="4" t="s">
        <v>43</v>
      </c>
      <c r="E58" s="75"/>
      <c r="F58" s="71"/>
    </row>
    <row r="59" spans="1:6">
      <c r="A59" s="10">
        <v>33538</v>
      </c>
      <c r="B59" s="4"/>
      <c r="C59" s="4"/>
      <c r="D59" s="4"/>
      <c r="E59" s="12"/>
      <c r="F59" s="15"/>
    </row>
    <row r="60" spans="1:6">
      <c r="A60" s="10">
        <v>33539</v>
      </c>
      <c r="B60" s="4"/>
      <c r="C60" s="4" t="s">
        <v>62</v>
      </c>
      <c r="D60" s="4"/>
      <c r="E60" s="78" t="s">
        <v>63</v>
      </c>
      <c r="F60" s="67" t="s">
        <v>253</v>
      </c>
    </row>
    <row r="61" spans="1:6">
      <c r="A61" s="10">
        <v>33540</v>
      </c>
      <c r="B61" s="4"/>
      <c r="C61" s="4" t="s">
        <v>13</v>
      </c>
      <c r="D61" s="4" t="s">
        <v>64</v>
      </c>
      <c r="E61" s="75"/>
      <c r="F61" s="72"/>
    </row>
    <row r="62" spans="1:6">
      <c r="A62" s="10">
        <v>33541</v>
      </c>
      <c r="B62" s="4"/>
      <c r="C62" s="4" t="s">
        <v>65</v>
      </c>
      <c r="D62" s="4" t="s">
        <v>66</v>
      </c>
      <c r="E62" s="75"/>
      <c r="F62" s="71"/>
    </row>
    <row r="63" spans="1:6">
      <c r="A63" s="10">
        <v>33542</v>
      </c>
      <c r="B63" s="4"/>
      <c r="C63" s="4" t="s">
        <v>67</v>
      </c>
      <c r="D63" s="4" t="s">
        <v>17</v>
      </c>
      <c r="E63" s="78" t="s">
        <v>68</v>
      </c>
      <c r="F63" s="67" t="s">
        <v>255</v>
      </c>
    </row>
    <row r="64" spans="1:6">
      <c r="A64" s="10">
        <v>33543</v>
      </c>
      <c r="B64" s="4"/>
      <c r="C64" s="4" t="s">
        <v>69</v>
      </c>
      <c r="D64" s="4" t="s">
        <v>70</v>
      </c>
      <c r="E64" s="75"/>
      <c r="F64" s="71"/>
    </row>
    <row r="65" spans="1:6" ht="17">
      <c r="A65" s="10">
        <v>33544</v>
      </c>
      <c r="B65" s="4"/>
      <c r="C65" s="5" t="s">
        <v>71</v>
      </c>
      <c r="D65" s="4"/>
      <c r="E65" s="13" t="s">
        <v>72</v>
      </c>
      <c r="F65" s="14" t="s">
        <v>257</v>
      </c>
    </row>
    <row r="66" spans="1:6">
      <c r="A66" s="10">
        <v>33545</v>
      </c>
      <c r="B66" s="4"/>
      <c r="C66" s="4" t="s">
        <v>73</v>
      </c>
      <c r="D66" s="4"/>
      <c r="E66" s="78" t="s">
        <v>74</v>
      </c>
      <c r="F66" s="67" t="s">
        <v>259</v>
      </c>
    </row>
    <row r="67" spans="1:6">
      <c r="A67" s="10">
        <v>33546</v>
      </c>
      <c r="B67" s="4"/>
      <c r="C67" s="8" t="s">
        <v>75</v>
      </c>
      <c r="D67" s="4"/>
      <c r="E67" s="78"/>
      <c r="F67" s="68"/>
    </row>
    <row r="68" spans="1:6">
      <c r="A68" s="10">
        <v>33547</v>
      </c>
      <c r="B68" s="4"/>
      <c r="C68" s="4" t="s">
        <v>76</v>
      </c>
      <c r="D68" s="4" t="s">
        <v>24</v>
      </c>
      <c r="E68" s="78"/>
      <c r="F68" s="68"/>
    </row>
    <row r="69" spans="1:6">
      <c r="A69" s="10">
        <v>33548</v>
      </c>
      <c r="B69" s="4"/>
      <c r="C69" s="4" t="s">
        <v>77</v>
      </c>
      <c r="D69" s="4" t="s">
        <v>78</v>
      </c>
      <c r="E69" s="78"/>
      <c r="F69" s="69"/>
    </row>
    <row r="70" spans="1:6">
      <c r="A70" s="10">
        <v>33549</v>
      </c>
      <c r="B70" s="4"/>
      <c r="C70" s="8" t="s">
        <v>79</v>
      </c>
      <c r="D70" s="4" t="s">
        <v>17</v>
      </c>
      <c r="E70" s="78" t="s">
        <v>80</v>
      </c>
      <c r="F70" s="67" t="s">
        <v>261</v>
      </c>
    </row>
    <row r="71" spans="1:6">
      <c r="A71" s="10">
        <v>33550</v>
      </c>
      <c r="B71" s="4"/>
      <c r="C71" s="4"/>
      <c r="D71" s="4" t="s">
        <v>81</v>
      </c>
      <c r="E71" s="75"/>
      <c r="F71" s="71"/>
    </row>
    <row r="72" spans="1:6">
      <c r="A72" s="10">
        <v>33551</v>
      </c>
      <c r="B72" s="4"/>
      <c r="C72" s="4" t="s">
        <v>69</v>
      </c>
      <c r="D72" s="4"/>
      <c r="E72" s="75" t="s">
        <v>82</v>
      </c>
      <c r="F72" s="70" t="s">
        <v>263</v>
      </c>
    </row>
    <row r="73" spans="1:6">
      <c r="A73" s="10">
        <v>33552</v>
      </c>
      <c r="B73" s="4"/>
      <c r="C73" s="5" t="s">
        <v>83</v>
      </c>
      <c r="D73" s="4" t="s">
        <v>17</v>
      </c>
      <c r="E73" s="75"/>
      <c r="F73" s="72"/>
    </row>
    <row r="74" spans="1:6">
      <c r="A74" s="10">
        <v>33553</v>
      </c>
      <c r="B74" s="4"/>
      <c r="C74" s="4" t="s">
        <v>69</v>
      </c>
      <c r="D74" s="4" t="s">
        <v>84</v>
      </c>
      <c r="E74" s="75"/>
      <c r="F74" s="71"/>
    </row>
    <row r="75" spans="1:6" ht="17">
      <c r="A75" s="10">
        <v>33554</v>
      </c>
      <c r="B75" s="4"/>
      <c r="C75" s="5" t="s">
        <v>85</v>
      </c>
      <c r="D75" s="4"/>
      <c r="E75" s="13" t="s">
        <v>86</v>
      </c>
      <c r="F75" s="14" t="s">
        <v>265</v>
      </c>
    </row>
    <row r="76" spans="1:6">
      <c r="A76" s="10">
        <v>33555</v>
      </c>
      <c r="B76" s="4"/>
      <c r="C76" s="5" t="s">
        <v>87</v>
      </c>
      <c r="D76" s="8" t="s">
        <v>88</v>
      </c>
      <c r="E76" s="78" t="s">
        <v>89</v>
      </c>
      <c r="F76" s="67" t="s">
        <v>267</v>
      </c>
    </row>
    <row r="77" spans="1:6">
      <c r="A77" s="10">
        <v>33556</v>
      </c>
      <c r="B77" s="4"/>
      <c r="C77" s="4"/>
      <c r="D77" s="8" t="s">
        <v>90</v>
      </c>
      <c r="E77" s="75"/>
      <c r="F77" s="71"/>
    </row>
    <row r="78" spans="1:6">
      <c r="A78" s="10">
        <v>33557</v>
      </c>
      <c r="B78" s="4"/>
      <c r="C78" s="4" t="s">
        <v>91</v>
      </c>
      <c r="D78" s="4"/>
      <c r="E78" s="75" t="s">
        <v>92</v>
      </c>
      <c r="F78" s="70" t="s">
        <v>269</v>
      </c>
    </row>
    <row r="79" spans="1:6">
      <c r="A79" s="10">
        <v>33558</v>
      </c>
      <c r="B79" s="4"/>
      <c r="C79" s="4" t="s">
        <v>29</v>
      </c>
      <c r="D79" s="4" t="s">
        <v>93</v>
      </c>
      <c r="E79" s="75"/>
      <c r="F79" s="72"/>
    </row>
    <row r="80" spans="1:6">
      <c r="A80" s="10">
        <v>33559</v>
      </c>
      <c r="B80" s="4"/>
      <c r="C80" s="4"/>
      <c r="D80" s="4" t="s">
        <v>94</v>
      </c>
      <c r="E80" s="75"/>
      <c r="F80" s="71"/>
    </row>
    <row r="81" spans="1:6" ht="17">
      <c r="A81" s="10">
        <v>33560</v>
      </c>
      <c r="B81" s="4"/>
      <c r="C81" s="4" t="s">
        <v>95</v>
      </c>
      <c r="D81" s="4"/>
      <c r="E81" s="13" t="s">
        <v>96</v>
      </c>
      <c r="F81" s="14" t="s">
        <v>271</v>
      </c>
    </row>
    <row r="82" spans="1:6">
      <c r="A82" s="10">
        <v>33561</v>
      </c>
      <c r="B82" s="4"/>
      <c r="C82" s="4"/>
      <c r="D82" s="4"/>
      <c r="E82" s="12"/>
      <c r="F82" s="15"/>
    </row>
    <row r="83" spans="1:6">
      <c r="A83" s="10">
        <v>33562</v>
      </c>
      <c r="B83" s="4"/>
      <c r="C83" s="9" t="s">
        <v>97</v>
      </c>
      <c r="D83" s="4"/>
      <c r="E83" s="78" t="s">
        <v>98</v>
      </c>
      <c r="F83" s="67" t="s">
        <v>273</v>
      </c>
    </row>
    <row r="84" spans="1:6">
      <c r="A84" s="10">
        <v>33563</v>
      </c>
      <c r="B84" s="4"/>
      <c r="C84" s="9" t="s">
        <v>99</v>
      </c>
      <c r="D84" s="4" t="s">
        <v>17</v>
      </c>
      <c r="E84" s="75"/>
      <c r="F84" s="72"/>
    </row>
    <row r="85" spans="1:6">
      <c r="A85" s="10">
        <v>33564</v>
      </c>
      <c r="B85" s="4"/>
      <c r="C85" s="4"/>
      <c r="D85" s="4" t="s">
        <v>11</v>
      </c>
      <c r="E85" s="75"/>
      <c r="F85" s="71"/>
    </row>
    <row r="86" spans="1:6">
      <c r="A86" s="10">
        <v>33565</v>
      </c>
      <c r="B86" s="4"/>
      <c r="C86" s="4" t="s">
        <v>100</v>
      </c>
      <c r="D86" s="4"/>
      <c r="E86" s="78" t="s">
        <v>101</v>
      </c>
      <c r="F86" s="67" t="s">
        <v>279</v>
      </c>
    </row>
    <row r="87" spans="1:6">
      <c r="A87" s="10">
        <v>33566</v>
      </c>
      <c r="B87" s="4"/>
      <c r="C87" s="4" t="s">
        <v>102</v>
      </c>
      <c r="D87" s="4" t="s">
        <v>103</v>
      </c>
      <c r="E87" s="75"/>
      <c r="F87" s="72"/>
    </row>
    <row r="88" spans="1:6">
      <c r="A88" s="10">
        <v>33567</v>
      </c>
      <c r="B88" s="4"/>
      <c r="C88" s="4"/>
      <c r="D88" s="4" t="s">
        <v>104</v>
      </c>
      <c r="E88" s="75"/>
      <c r="F88" s="71"/>
    </row>
    <row r="89" spans="1:6">
      <c r="A89" s="10">
        <v>33568</v>
      </c>
      <c r="B89" s="4"/>
      <c r="C89" s="9" t="s">
        <v>105</v>
      </c>
      <c r="D89" s="4"/>
      <c r="E89" s="80" t="s">
        <v>106</v>
      </c>
      <c r="F89" s="67" t="s">
        <v>275</v>
      </c>
    </row>
    <row r="90" spans="1:6">
      <c r="A90" s="10">
        <v>33569</v>
      </c>
      <c r="B90" s="4"/>
      <c r="C90" s="8" t="s">
        <v>107</v>
      </c>
      <c r="D90" s="4" t="s">
        <v>24</v>
      </c>
      <c r="E90" s="75"/>
      <c r="F90" s="72"/>
    </row>
    <row r="91" spans="1:6">
      <c r="A91" s="10">
        <v>33570</v>
      </c>
      <c r="B91" s="4"/>
      <c r="C91" s="4" t="s">
        <v>108</v>
      </c>
      <c r="D91" s="4" t="s">
        <v>109</v>
      </c>
      <c r="E91" s="75"/>
      <c r="F91" s="71"/>
    </row>
    <row r="92" spans="1:6">
      <c r="A92" s="10">
        <v>33571</v>
      </c>
      <c r="B92" s="4"/>
      <c r="C92" s="4" t="s">
        <v>48</v>
      </c>
      <c r="D92" s="4" t="s">
        <v>103</v>
      </c>
      <c r="E92" s="78" t="s">
        <v>110</v>
      </c>
      <c r="F92" s="67" t="s">
        <v>277</v>
      </c>
    </row>
    <row r="93" spans="1:6">
      <c r="A93" s="10">
        <v>33572</v>
      </c>
      <c r="B93" s="4"/>
      <c r="C93" s="4"/>
      <c r="D93" s="4" t="s">
        <v>111</v>
      </c>
      <c r="E93" s="75"/>
      <c r="F93" s="71"/>
    </row>
    <row r="94" spans="1:6">
      <c r="A94" s="10">
        <v>33573</v>
      </c>
      <c r="B94" s="4"/>
      <c r="C94" s="4"/>
      <c r="D94" s="4"/>
      <c r="E94" s="12"/>
      <c r="F94" s="15"/>
    </row>
    <row r="95" spans="1:6">
      <c r="A95" s="10">
        <v>33574</v>
      </c>
      <c r="B95" s="4"/>
      <c r="C95" s="8" t="s">
        <v>112</v>
      </c>
      <c r="D95" s="8"/>
      <c r="E95" s="78" t="s">
        <v>113</v>
      </c>
      <c r="F95" s="67" t="s">
        <v>281</v>
      </c>
    </row>
    <row r="96" spans="1:6">
      <c r="A96" s="10">
        <v>33575</v>
      </c>
      <c r="B96" s="4"/>
      <c r="C96" s="8" t="s">
        <v>114</v>
      </c>
      <c r="D96" s="8" t="s">
        <v>115</v>
      </c>
      <c r="E96" s="75"/>
      <c r="F96" s="68"/>
    </row>
    <row r="97" spans="1:6">
      <c r="A97" s="10">
        <v>33576</v>
      </c>
      <c r="B97" s="4"/>
      <c r="C97" s="8"/>
      <c r="D97" s="8" t="s">
        <v>116</v>
      </c>
      <c r="E97" s="75"/>
      <c r="F97" s="68"/>
    </row>
    <row r="98" spans="1:6">
      <c r="A98" s="10">
        <v>33577</v>
      </c>
      <c r="B98" s="4"/>
      <c r="C98" s="8"/>
      <c r="D98" s="8" t="s">
        <v>117</v>
      </c>
      <c r="E98" s="75"/>
      <c r="F98" s="72" t="s">
        <v>283</v>
      </c>
    </row>
    <row r="99" spans="1:6">
      <c r="A99" s="10">
        <v>33578</v>
      </c>
      <c r="B99" s="4"/>
      <c r="C99" s="8"/>
      <c r="D99" s="8" t="s">
        <v>118</v>
      </c>
      <c r="E99" s="75"/>
      <c r="F99" s="71"/>
    </row>
    <row r="100" spans="1:6">
      <c r="A100" s="10">
        <v>33579</v>
      </c>
      <c r="B100" s="4"/>
      <c r="C100" s="4" t="s">
        <v>119</v>
      </c>
      <c r="D100" s="4"/>
      <c r="E100" s="78" t="s">
        <v>120</v>
      </c>
      <c r="F100" s="67" t="s">
        <v>285</v>
      </c>
    </row>
    <row r="101" spans="1:6">
      <c r="A101" s="10">
        <v>33580</v>
      </c>
      <c r="B101" s="4"/>
      <c r="C101" s="4" t="s">
        <v>121</v>
      </c>
      <c r="D101" s="4" t="s">
        <v>122</v>
      </c>
      <c r="E101" s="75"/>
      <c r="F101" s="72"/>
    </row>
    <row r="102" spans="1:6">
      <c r="A102" s="10">
        <v>33581</v>
      </c>
      <c r="B102" s="4"/>
      <c r="C102" s="4" t="s">
        <v>123</v>
      </c>
      <c r="D102" s="4" t="s">
        <v>124</v>
      </c>
      <c r="E102" s="75"/>
      <c r="F102" s="71"/>
    </row>
    <row r="103" spans="1:6">
      <c r="A103" s="10">
        <v>33582</v>
      </c>
      <c r="B103" s="4"/>
      <c r="C103" s="4" t="s">
        <v>125</v>
      </c>
      <c r="D103" s="5" t="s">
        <v>126</v>
      </c>
      <c r="E103" s="78" t="s">
        <v>127</v>
      </c>
      <c r="F103" s="67" t="s">
        <v>287</v>
      </c>
    </row>
    <row r="104" spans="1:6">
      <c r="A104" s="10">
        <v>33583</v>
      </c>
      <c r="B104" s="4"/>
      <c r="C104" s="4" t="s">
        <v>128</v>
      </c>
      <c r="D104" s="4" t="s">
        <v>6</v>
      </c>
      <c r="E104" s="75"/>
      <c r="F104" s="71"/>
    </row>
    <row r="105" spans="1:6">
      <c r="A105" s="10">
        <v>33584</v>
      </c>
      <c r="B105" s="4"/>
      <c r="C105" s="4" t="s">
        <v>129</v>
      </c>
      <c r="D105" s="4" t="s">
        <v>24</v>
      </c>
      <c r="E105" s="78" t="s">
        <v>130</v>
      </c>
      <c r="F105" s="67" t="s">
        <v>289</v>
      </c>
    </row>
    <row r="106" spans="1:6">
      <c r="A106" s="10">
        <v>33585</v>
      </c>
      <c r="B106" s="4"/>
      <c r="C106" s="4"/>
      <c r="D106" s="4" t="s">
        <v>131</v>
      </c>
      <c r="E106" s="75"/>
      <c r="F106" s="71"/>
    </row>
    <row r="107" spans="1:6">
      <c r="A107" s="10">
        <v>33586</v>
      </c>
      <c r="B107" s="4"/>
      <c r="C107" s="4" t="s">
        <v>132</v>
      </c>
      <c r="D107" s="4"/>
      <c r="E107" s="79" t="s">
        <v>133</v>
      </c>
      <c r="F107" s="67" t="s">
        <v>291</v>
      </c>
    </row>
    <row r="108" spans="1:6">
      <c r="A108" s="10">
        <v>33587</v>
      </c>
      <c r="B108" s="4"/>
      <c r="C108" s="4"/>
      <c r="D108" s="4"/>
      <c r="E108" s="75"/>
      <c r="F108" s="72"/>
    </row>
    <row r="109" spans="1:6">
      <c r="A109" s="10">
        <v>33588</v>
      </c>
      <c r="B109" s="4"/>
      <c r="C109" s="5" t="s">
        <v>134</v>
      </c>
      <c r="D109" s="4" t="s">
        <v>135</v>
      </c>
      <c r="E109" s="75"/>
      <c r="F109" s="72"/>
    </row>
    <row r="110" spans="1:6">
      <c r="A110" s="10">
        <v>33589</v>
      </c>
      <c r="B110" s="4"/>
      <c r="C110" s="5" t="s">
        <v>136</v>
      </c>
      <c r="D110" s="4" t="s">
        <v>104</v>
      </c>
      <c r="E110" s="75"/>
      <c r="F110" s="71"/>
    </row>
    <row r="111" spans="1:6">
      <c r="A111" s="10">
        <v>33590</v>
      </c>
      <c r="B111" s="4"/>
      <c r="C111" s="4" t="s">
        <v>137</v>
      </c>
      <c r="D111" s="4" t="s">
        <v>138</v>
      </c>
      <c r="E111" s="74" t="s">
        <v>139</v>
      </c>
      <c r="F111" s="70" t="s">
        <v>293</v>
      </c>
    </row>
    <row r="112" spans="1:6">
      <c r="A112" s="10">
        <v>33591</v>
      </c>
      <c r="B112" s="4"/>
      <c r="C112" s="4" t="s">
        <v>140</v>
      </c>
      <c r="D112" s="4" t="s">
        <v>11</v>
      </c>
      <c r="E112" s="75"/>
      <c r="F112" s="71"/>
    </row>
    <row r="113" spans="1:6">
      <c r="A113" s="10">
        <v>33592</v>
      </c>
      <c r="B113" s="4"/>
      <c r="C113" s="4" t="s">
        <v>141</v>
      </c>
      <c r="D113" s="4" t="s">
        <v>17</v>
      </c>
      <c r="E113" s="78" t="s">
        <v>142</v>
      </c>
      <c r="F113" s="67" t="s">
        <v>295</v>
      </c>
    </row>
    <row r="114" spans="1:6">
      <c r="A114" s="10">
        <v>33593</v>
      </c>
      <c r="B114" s="4"/>
      <c r="C114" s="4" t="s">
        <v>143</v>
      </c>
      <c r="D114" s="4" t="s">
        <v>144</v>
      </c>
      <c r="E114" s="75"/>
      <c r="F114" s="71"/>
    </row>
    <row r="115" spans="1:6">
      <c r="A115" s="10">
        <v>33594</v>
      </c>
      <c r="B115" s="4"/>
      <c r="C115" s="4"/>
      <c r="D115" s="4"/>
      <c r="E115" s="74" t="s">
        <v>145</v>
      </c>
      <c r="F115" s="70" t="s">
        <v>296</v>
      </c>
    </row>
    <row r="116" spans="1:6">
      <c r="A116" s="10">
        <v>33595</v>
      </c>
      <c r="B116" s="4"/>
      <c r="C116" s="4" t="s">
        <v>13</v>
      </c>
      <c r="D116" s="4" t="s">
        <v>17</v>
      </c>
      <c r="E116" s="75"/>
      <c r="F116" s="72"/>
    </row>
    <row r="117" spans="1:6">
      <c r="A117" s="10">
        <v>33596</v>
      </c>
      <c r="B117" s="4"/>
      <c r="C117" s="4"/>
      <c r="D117" s="4" t="s">
        <v>146</v>
      </c>
      <c r="E117" s="75"/>
      <c r="F117" s="71"/>
    </row>
    <row r="118" spans="1:6">
      <c r="A118" s="10">
        <v>33597</v>
      </c>
      <c r="B118" s="4"/>
      <c r="C118" s="4" t="s">
        <v>147</v>
      </c>
      <c r="D118" s="4"/>
      <c r="E118" s="75" t="s">
        <v>148</v>
      </c>
      <c r="F118" s="70" t="s">
        <v>298</v>
      </c>
    </row>
    <row r="119" spans="1:6">
      <c r="A119" s="10">
        <v>33598</v>
      </c>
      <c r="B119" s="4"/>
      <c r="C119" s="4" t="s">
        <v>149</v>
      </c>
      <c r="D119" s="4" t="s">
        <v>17</v>
      </c>
      <c r="E119" s="75"/>
      <c r="F119" s="72"/>
    </row>
    <row r="120" spans="1:6">
      <c r="A120" s="10">
        <v>33599</v>
      </c>
      <c r="B120" s="4" t="s">
        <v>150</v>
      </c>
      <c r="C120" s="4"/>
      <c r="D120" s="5" t="s">
        <v>151</v>
      </c>
      <c r="E120" s="75"/>
      <c r="F120" s="71"/>
    </row>
    <row r="121" spans="1:6">
      <c r="A121" s="10">
        <v>33600</v>
      </c>
      <c r="B121" s="4"/>
      <c r="C121" s="4"/>
      <c r="D121" s="4"/>
      <c r="E121" s="12"/>
      <c r="F121" s="15"/>
    </row>
    <row r="122" spans="1:6">
      <c r="A122" s="10">
        <v>33601</v>
      </c>
      <c r="B122" s="4"/>
      <c r="C122" s="4"/>
      <c r="D122" s="4"/>
      <c r="E122" s="12"/>
      <c r="F122" s="15"/>
    </row>
    <row r="123" spans="1:6">
      <c r="A123" s="10">
        <v>33602</v>
      </c>
      <c r="B123" s="4"/>
      <c r="C123" s="4"/>
      <c r="D123" s="4"/>
      <c r="E123" s="12"/>
      <c r="F123" s="15"/>
    </row>
    <row r="124" spans="1:6">
      <c r="A124" s="10">
        <v>33603</v>
      </c>
      <c r="B124" s="4"/>
      <c r="C124" s="4"/>
      <c r="D124" s="4"/>
      <c r="E124" s="12"/>
      <c r="F124" s="15"/>
    </row>
    <row r="125" spans="1:6">
      <c r="A125" s="10">
        <v>33604</v>
      </c>
      <c r="B125" s="4"/>
      <c r="C125" s="4"/>
      <c r="D125" s="4"/>
      <c r="E125" s="12"/>
      <c r="F125" s="15"/>
    </row>
    <row r="126" spans="1:6">
      <c r="A126" s="10">
        <v>33605</v>
      </c>
      <c r="B126" s="4"/>
      <c r="C126" s="4"/>
      <c r="D126" s="4"/>
      <c r="E126" s="12"/>
      <c r="F126" s="15"/>
    </row>
    <row r="127" spans="1:6">
      <c r="A127" s="10">
        <v>33606</v>
      </c>
      <c r="B127" s="4"/>
      <c r="C127" s="4"/>
      <c r="D127" s="4"/>
      <c r="E127" s="12"/>
      <c r="F127" s="15"/>
    </row>
    <row r="128" spans="1:6">
      <c r="A128" s="10">
        <v>33607</v>
      </c>
      <c r="B128" s="4"/>
      <c r="C128" s="5" t="s">
        <v>152</v>
      </c>
      <c r="D128" s="4"/>
      <c r="E128" s="78" t="s">
        <v>153</v>
      </c>
      <c r="F128" s="67" t="s">
        <v>300</v>
      </c>
    </row>
    <row r="129" spans="1:6">
      <c r="A129" s="10">
        <v>33608</v>
      </c>
      <c r="B129" s="4"/>
      <c r="C129" s="4" t="s">
        <v>44</v>
      </c>
      <c r="D129" s="4"/>
      <c r="E129" s="75"/>
      <c r="F129" s="71"/>
    </row>
    <row r="130" spans="1:6">
      <c r="A130" s="10">
        <v>33609</v>
      </c>
      <c r="B130" s="4" t="s">
        <v>154</v>
      </c>
      <c r="C130" s="4"/>
      <c r="D130" s="4"/>
      <c r="E130" s="12"/>
      <c r="F130" s="15"/>
    </row>
    <row r="131" spans="1:6">
      <c r="A131" s="10">
        <v>33610</v>
      </c>
      <c r="B131" s="4"/>
      <c r="C131" s="4" t="s">
        <v>155</v>
      </c>
      <c r="D131" s="4"/>
      <c r="E131" s="78" t="s">
        <v>156</v>
      </c>
      <c r="F131" s="67" t="s">
        <v>302</v>
      </c>
    </row>
    <row r="132" spans="1:6">
      <c r="A132" s="10">
        <v>33611</v>
      </c>
      <c r="B132" s="4"/>
      <c r="C132" s="4" t="s">
        <v>29</v>
      </c>
      <c r="D132" s="4" t="s">
        <v>157</v>
      </c>
      <c r="E132" s="75"/>
      <c r="F132" s="72"/>
    </row>
    <row r="133" spans="1:6">
      <c r="A133" s="10">
        <v>33612</v>
      </c>
      <c r="B133" s="4"/>
      <c r="C133" s="4" t="s">
        <v>158</v>
      </c>
      <c r="D133" s="4" t="s">
        <v>159</v>
      </c>
      <c r="E133" s="75"/>
      <c r="F133" s="71"/>
    </row>
    <row r="134" spans="1:6" ht="17">
      <c r="A134" s="10">
        <v>33613</v>
      </c>
      <c r="B134" s="4"/>
      <c r="C134" s="4" t="s">
        <v>160</v>
      </c>
      <c r="D134" s="4"/>
      <c r="E134" s="13" t="s">
        <v>161</v>
      </c>
      <c r="F134" s="14" t="s">
        <v>304</v>
      </c>
    </row>
    <row r="135" spans="1:6">
      <c r="A135" s="10">
        <v>33614</v>
      </c>
      <c r="B135" s="4"/>
      <c r="C135" s="4"/>
      <c r="D135" s="4"/>
      <c r="E135" s="12"/>
      <c r="F135" s="15"/>
    </row>
    <row r="136" spans="1:6">
      <c r="A136" s="10">
        <v>33615</v>
      </c>
      <c r="B136" s="4"/>
      <c r="C136" s="4" t="s">
        <v>162</v>
      </c>
      <c r="D136" s="4"/>
      <c r="E136" s="78" t="s">
        <v>163</v>
      </c>
      <c r="F136" s="67" t="s">
        <v>308</v>
      </c>
    </row>
    <row r="137" spans="1:6">
      <c r="A137" s="10">
        <v>33616</v>
      </c>
      <c r="B137" s="4"/>
      <c r="C137" s="4" t="s">
        <v>164</v>
      </c>
      <c r="D137" s="4" t="s">
        <v>17</v>
      </c>
      <c r="E137" s="75"/>
      <c r="F137" s="72"/>
    </row>
    <row r="138" spans="1:6">
      <c r="A138" s="10">
        <v>33617</v>
      </c>
      <c r="B138" s="4"/>
      <c r="C138" s="4"/>
      <c r="D138" s="4" t="s">
        <v>165</v>
      </c>
      <c r="E138" s="75"/>
      <c r="F138" s="71"/>
    </row>
    <row r="139" spans="1:6">
      <c r="A139" s="10">
        <v>33618</v>
      </c>
      <c r="B139" s="4"/>
      <c r="C139" s="4"/>
      <c r="D139" s="4"/>
      <c r="E139" s="12"/>
      <c r="F139" s="15"/>
    </row>
    <row r="140" spans="1:6">
      <c r="A140" s="10">
        <v>33619</v>
      </c>
      <c r="B140" s="4" t="s">
        <v>150</v>
      </c>
      <c r="C140" s="4"/>
      <c r="D140" s="4"/>
      <c r="E140" s="12"/>
      <c r="F140" s="15"/>
    </row>
    <row r="141" spans="1:6">
      <c r="A141" s="10">
        <v>33620</v>
      </c>
      <c r="B141" s="4" t="s">
        <v>150</v>
      </c>
      <c r="C141" s="4" t="s">
        <v>140</v>
      </c>
      <c r="D141" s="4"/>
      <c r="E141" s="75" t="s">
        <v>166</v>
      </c>
      <c r="F141" s="70" t="s">
        <v>306</v>
      </c>
    </row>
    <row r="142" spans="1:6">
      <c r="A142" s="10">
        <v>33621</v>
      </c>
      <c r="B142" s="4"/>
      <c r="C142" s="4" t="s">
        <v>167</v>
      </c>
      <c r="D142" s="4"/>
      <c r="E142" s="75"/>
      <c r="F142" s="72"/>
    </row>
    <row r="143" spans="1:6">
      <c r="A143" s="10">
        <v>33622</v>
      </c>
      <c r="B143" s="4"/>
      <c r="C143" s="4"/>
      <c r="D143" s="5" t="s">
        <v>168</v>
      </c>
      <c r="E143" s="75"/>
      <c r="F143" s="72"/>
    </row>
    <row r="144" spans="1:6">
      <c r="A144" s="10">
        <v>33623</v>
      </c>
      <c r="B144" s="4"/>
      <c r="C144" s="4" t="s">
        <v>169</v>
      </c>
      <c r="D144" s="4" t="s">
        <v>43</v>
      </c>
      <c r="E144" s="75"/>
      <c r="F144" s="71"/>
    </row>
    <row r="145" spans="1:6">
      <c r="A145" s="10">
        <v>33624</v>
      </c>
      <c r="B145" s="4"/>
      <c r="C145" s="4" t="s">
        <v>170</v>
      </c>
      <c r="D145" s="4" t="s">
        <v>171</v>
      </c>
      <c r="E145" s="75" t="s">
        <v>172</v>
      </c>
      <c r="F145" s="70" t="s">
        <v>310</v>
      </c>
    </row>
    <row r="146" spans="1:6">
      <c r="A146" s="10">
        <v>33625</v>
      </c>
      <c r="B146" s="4" t="s">
        <v>150</v>
      </c>
      <c r="C146" s="4"/>
      <c r="D146" s="4" t="s">
        <v>6</v>
      </c>
      <c r="E146" s="75"/>
      <c r="F146" s="71"/>
    </row>
    <row r="147" spans="1:6">
      <c r="A147" s="10">
        <v>33626</v>
      </c>
      <c r="B147" s="4" t="s">
        <v>150</v>
      </c>
      <c r="C147" s="4" t="s">
        <v>173</v>
      </c>
      <c r="D147" s="4"/>
      <c r="E147" s="75" t="s">
        <v>174</v>
      </c>
      <c r="F147" s="70" t="s">
        <v>312</v>
      </c>
    </row>
    <row r="148" spans="1:6">
      <c r="A148" s="10">
        <v>33627</v>
      </c>
      <c r="B148" s="4"/>
      <c r="C148" s="4" t="s">
        <v>175</v>
      </c>
      <c r="D148" s="4" t="s">
        <v>173</v>
      </c>
      <c r="E148" s="75"/>
      <c r="F148" s="71"/>
    </row>
    <row r="149" spans="1:6" ht="17">
      <c r="A149" s="10">
        <v>33628</v>
      </c>
      <c r="B149" s="4"/>
      <c r="C149" s="4"/>
      <c r="D149" s="4" t="s">
        <v>176</v>
      </c>
      <c r="E149" s="13" t="s">
        <v>177</v>
      </c>
      <c r="F149" s="14" t="s">
        <v>314</v>
      </c>
    </row>
    <row r="150" spans="1:6">
      <c r="A150" s="10">
        <v>33629</v>
      </c>
      <c r="B150" s="4"/>
      <c r="C150" s="4"/>
      <c r="D150" s="4"/>
      <c r="E150" s="12"/>
      <c r="F150" s="15"/>
    </row>
    <row r="151" spans="1:6">
      <c r="A151" s="10">
        <v>33630</v>
      </c>
      <c r="B151" s="4" t="s">
        <v>150</v>
      </c>
      <c r="C151" s="4" t="s">
        <v>147</v>
      </c>
      <c r="D151" s="4"/>
      <c r="E151" s="75" t="s">
        <v>178</v>
      </c>
      <c r="F151" s="70" t="s">
        <v>316</v>
      </c>
    </row>
    <row r="152" spans="1:6">
      <c r="A152" s="10">
        <v>33631</v>
      </c>
      <c r="B152" s="4"/>
      <c r="C152" s="4" t="s">
        <v>179</v>
      </c>
      <c r="D152" s="4" t="s">
        <v>17</v>
      </c>
      <c r="E152" s="75"/>
      <c r="F152" s="72"/>
    </row>
    <row r="153" spans="1:6">
      <c r="A153" s="10">
        <v>33632</v>
      </c>
      <c r="B153" s="4" t="s">
        <v>150</v>
      </c>
      <c r="C153" s="4"/>
      <c r="D153" s="5" t="s">
        <v>180</v>
      </c>
      <c r="E153" s="75"/>
      <c r="F153" s="71"/>
    </row>
    <row r="154" spans="1:6">
      <c r="A154" s="10">
        <v>33633</v>
      </c>
      <c r="B154" s="4" t="s">
        <v>150</v>
      </c>
      <c r="C154" s="4" t="s">
        <v>147</v>
      </c>
      <c r="D154" s="4"/>
      <c r="E154" s="75" t="s">
        <v>181</v>
      </c>
      <c r="F154" s="70" t="s">
        <v>318</v>
      </c>
    </row>
    <row r="155" spans="1:6">
      <c r="A155" s="10">
        <v>33634</v>
      </c>
      <c r="B155" s="4"/>
      <c r="C155" s="4" t="s">
        <v>67</v>
      </c>
      <c r="D155" s="4" t="s">
        <v>17</v>
      </c>
      <c r="E155" s="75"/>
      <c r="F155" s="72"/>
    </row>
    <row r="156" spans="1:6">
      <c r="A156" s="10">
        <v>33635</v>
      </c>
      <c r="B156" s="4"/>
      <c r="C156" s="4"/>
      <c r="D156" s="4" t="s">
        <v>151</v>
      </c>
      <c r="E156" s="75"/>
      <c r="F156" s="71"/>
    </row>
    <row r="157" spans="1:6">
      <c r="A157" s="10">
        <v>33636</v>
      </c>
      <c r="B157" s="4"/>
      <c r="C157" s="4"/>
      <c r="D157" s="4"/>
      <c r="E157" s="12"/>
      <c r="F157" s="15"/>
    </row>
    <row r="158" spans="1:6">
      <c r="A158" s="10">
        <v>33637</v>
      </c>
      <c r="B158" s="4"/>
      <c r="C158" s="5" t="s">
        <v>182</v>
      </c>
      <c r="D158" s="4"/>
      <c r="E158" s="77" t="s">
        <v>183</v>
      </c>
      <c r="F158" s="67" t="s">
        <v>320</v>
      </c>
    </row>
    <row r="159" spans="1:6">
      <c r="A159" s="10">
        <v>33638</v>
      </c>
      <c r="B159" s="4"/>
      <c r="C159" s="4" t="s">
        <v>184</v>
      </c>
      <c r="D159" s="4"/>
      <c r="E159" s="75"/>
      <c r="F159" s="72"/>
    </row>
    <row r="160" spans="1:6">
      <c r="A160" s="10">
        <v>33639</v>
      </c>
      <c r="B160" s="4"/>
      <c r="C160" s="4"/>
      <c r="D160" s="4"/>
      <c r="E160" s="75"/>
      <c r="F160" s="71"/>
    </row>
    <row r="161" spans="1:6">
      <c r="A161" s="10">
        <v>33640</v>
      </c>
      <c r="B161" s="4"/>
      <c r="C161" s="4" t="s">
        <v>185</v>
      </c>
      <c r="D161" s="4"/>
      <c r="E161" s="78" t="s">
        <v>186</v>
      </c>
      <c r="F161" s="67" t="s">
        <v>322</v>
      </c>
    </row>
    <row r="162" spans="1:6">
      <c r="A162" s="10">
        <v>33641</v>
      </c>
      <c r="B162" s="4"/>
      <c r="C162" s="4" t="s">
        <v>187</v>
      </c>
      <c r="D162" s="4" t="s">
        <v>188</v>
      </c>
      <c r="E162" s="75"/>
      <c r="F162" s="72"/>
    </row>
    <row r="163" spans="1:6">
      <c r="A163" s="10">
        <v>33642</v>
      </c>
      <c r="B163" s="4" t="s">
        <v>189</v>
      </c>
      <c r="C163" s="4"/>
      <c r="D163" s="4" t="s">
        <v>6</v>
      </c>
      <c r="E163" s="75"/>
      <c r="F163" s="71"/>
    </row>
    <row r="164" spans="1:6">
      <c r="A164" s="10">
        <v>33643</v>
      </c>
      <c r="B164" s="4"/>
      <c r="C164" s="4"/>
      <c r="D164" s="4"/>
      <c r="E164" s="12"/>
      <c r="F164" s="15"/>
    </row>
    <row r="165" spans="1:6">
      <c r="A165" s="10">
        <v>33644</v>
      </c>
      <c r="B165" s="4" t="s">
        <v>150</v>
      </c>
      <c r="C165" s="4"/>
      <c r="D165" s="4"/>
      <c r="E165" s="12"/>
      <c r="F165" s="15"/>
    </row>
    <row r="166" spans="1:6">
      <c r="A166" s="10">
        <v>33645</v>
      </c>
      <c r="B166" s="4"/>
      <c r="C166" s="4"/>
      <c r="D166" s="4"/>
      <c r="E166" s="12"/>
      <c r="F166" s="15"/>
    </row>
    <row r="167" spans="1:6">
      <c r="A167" s="10">
        <v>33646</v>
      </c>
      <c r="B167" s="4"/>
      <c r="C167" s="4" t="s">
        <v>190</v>
      </c>
      <c r="D167" s="4"/>
      <c r="E167" s="74" t="s">
        <v>191</v>
      </c>
      <c r="F167" s="70" t="s">
        <v>324</v>
      </c>
    </row>
    <row r="168" spans="1:6">
      <c r="A168" s="10">
        <v>33647</v>
      </c>
      <c r="B168" s="4"/>
      <c r="C168" s="4" t="s">
        <v>192</v>
      </c>
      <c r="D168" s="4" t="s">
        <v>17</v>
      </c>
      <c r="E168" s="75"/>
      <c r="F168" s="72"/>
    </row>
    <row r="169" spans="1:6">
      <c r="A169" s="10">
        <v>33648</v>
      </c>
      <c r="B169" s="4"/>
      <c r="C169" s="4" t="s">
        <v>193</v>
      </c>
      <c r="D169" s="4" t="s">
        <v>109</v>
      </c>
      <c r="E169" s="75"/>
      <c r="F169" s="71"/>
    </row>
    <row r="170" spans="1:6" ht="17">
      <c r="A170" s="10">
        <v>33649</v>
      </c>
      <c r="B170" s="4"/>
      <c r="C170" s="4" t="s">
        <v>194</v>
      </c>
      <c r="D170" s="4"/>
      <c r="E170" s="13" t="s">
        <v>195</v>
      </c>
      <c r="F170" s="14" t="s">
        <v>326</v>
      </c>
    </row>
    <row r="171" spans="1:6">
      <c r="A171" s="10">
        <v>33650</v>
      </c>
      <c r="B171" s="4"/>
      <c r="C171" s="4"/>
      <c r="D171" s="4"/>
      <c r="E171" s="12"/>
      <c r="F171" s="15"/>
    </row>
    <row r="172" spans="1:6">
      <c r="A172" s="10">
        <v>33651</v>
      </c>
      <c r="B172" s="4"/>
      <c r="C172" s="4"/>
      <c r="D172" s="5" t="s">
        <v>196</v>
      </c>
      <c r="E172" s="78" t="s">
        <v>197</v>
      </c>
      <c r="F172" s="67" t="s">
        <v>328</v>
      </c>
    </row>
    <row r="173" spans="1:6">
      <c r="A173" s="10">
        <v>33652</v>
      </c>
      <c r="B173" s="4"/>
      <c r="C173" s="4" t="s">
        <v>198</v>
      </c>
      <c r="D173" s="4" t="s">
        <v>199</v>
      </c>
      <c r="E173" s="75"/>
      <c r="F173" s="71"/>
    </row>
    <row r="174" spans="1:6">
      <c r="A174" s="10">
        <v>33653</v>
      </c>
      <c r="B174" s="4"/>
      <c r="C174" s="4" t="s">
        <v>200</v>
      </c>
      <c r="D174" s="4"/>
      <c r="E174" s="73" t="s">
        <v>329</v>
      </c>
      <c r="F174" s="67" t="s">
        <v>331</v>
      </c>
    </row>
    <row r="175" spans="1:6">
      <c r="A175" s="10">
        <v>33654</v>
      </c>
      <c r="B175" s="4"/>
      <c r="C175" s="4" t="s">
        <v>202</v>
      </c>
      <c r="D175" s="4"/>
      <c r="E175" s="64"/>
      <c r="F175" s="68"/>
    </row>
    <row r="176" spans="1:6">
      <c r="A176" s="10">
        <v>33655</v>
      </c>
      <c r="B176" s="4"/>
      <c r="C176" s="4"/>
      <c r="D176" s="4" t="s">
        <v>203</v>
      </c>
      <c r="E176" s="64"/>
      <c r="F176" s="68"/>
    </row>
    <row r="177" spans="1:6">
      <c r="A177" s="10">
        <v>33656</v>
      </c>
      <c r="B177" s="4"/>
      <c r="C177" s="4"/>
      <c r="D177" s="4"/>
      <c r="E177" s="64"/>
      <c r="F177" s="68"/>
    </row>
    <row r="178" spans="1:6">
      <c r="A178" s="10">
        <v>33657</v>
      </c>
      <c r="B178" s="4"/>
      <c r="C178" s="4"/>
      <c r="D178" s="4"/>
      <c r="E178" s="64"/>
      <c r="F178" s="68"/>
    </row>
    <row r="179" spans="1:6">
      <c r="A179" s="10">
        <v>33658</v>
      </c>
      <c r="B179" s="4"/>
      <c r="C179" s="4" t="s">
        <v>204</v>
      </c>
      <c r="D179" s="4" t="s">
        <v>205</v>
      </c>
      <c r="E179" s="65"/>
      <c r="F179" s="69"/>
    </row>
    <row r="180" spans="1:6">
      <c r="A180" s="10">
        <v>33659</v>
      </c>
      <c r="B180" s="4"/>
      <c r="C180" s="4" t="s">
        <v>206</v>
      </c>
      <c r="D180" s="4" t="s">
        <v>207</v>
      </c>
      <c r="E180" s="74" t="s">
        <v>208</v>
      </c>
      <c r="F180" s="70" t="s">
        <v>333</v>
      </c>
    </row>
    <row r="181" spans="1:6">
      <c r="A181" s="10">
        <v>33660</v>
      </c>
      <c r="B181" s="4"/>
      <c r="C181" s="4"/>
      <c r="D181" s="4" t="s">
        <v>104</v>
      </c>
      <c r="E181" s="75"/>
      <c r="F181" s="71"/>
    </row>
    <row r="182" spans="1:6" ht="16" customHeight="1">
      <c r="A182" s="10">
        <v>33661</v>
      </c>
      <c r="B182" s="4"/>
      <c r="C182" s="4"/>
      <c r="D182" s="4"/>
      <c r="E182" s="16"/>
      <c r="F182" s="17"/>
    </row>
    <row r="183" spans="1:6">
      <c r="A183" s="10">
        <v>33662</v>
      </c>
      <c r="B183" s="4"/>
      <c r="C183" s="4" t="s">
        <v>210</v>
      </c>
      <c r="D183" s="4"/>
      <c r="E183" s="63" t="s">
        <v>334</v>
      </c>
      <c r="F183" s="66" t="s">
        <v>336</v>
      </c>
    </row>
    <row r="184" spans="1:6">
      <c r="A184" s="10">
        <v>33663</v>
      </c>
      <c r="B184" s="4"/>
      <c r="C184" s="4" t="s">
        <v>211</v>
      </c>
      <c r="D184" s="4" t="s">
        <v>17</v>
      </c>
      <c r="E184" s="64"/>
      <c r="F184" s="66"/>
    </row>
    <row r="185" spans="1:6">
      <c r="A185" s="10">
        <v>33664</v>
      </c>
      <c r="B185" s="4"/>
      <c r="C185" s="4"/>
      <c r="D185" s="4" t="s">
        <v>212</v>
      </c>
      <c r="E185" s="65"/>
      <c r="F185" s="66"/>
    </row>
  </sheetData>
  <mergeCells count="104">
    <mergeCell ref="E22:E23"/>
    <mergeCell ref="E25:E27"/>
    <mergeCell ref="E28:E29"/>
    <mergeCell ref="E30:E33"/>
    <mergeCell ref="E35:E36"/>
    <mergeCell ref="E39:E41"/>
    <mergeCell ref="C1:D1"/>
    <mergeCell ref="E2:E5"/>
    <mergeCell ref="E7:E9"/>
    <mergeCell ref="E11:E13"/>
    <mergeCell ref="E14:E16"/>
    <mergeCell ref="E19:E21"/>
    <mergeCell ref="E66:E69"/>
    <mergeCell ref="E70:E71"/>
    <mergeCell ref="E72:E74"/>
    <mergeCell ref="E76:E77"/>
    <mergeCell ref="E78:E80"/>
    <mergeCell ref="E83:E85"/>
    <mergeCell ref="E44:E47"/>
    <mergeCell ref="E48:E51"/>
    <mergeCell ref="E53:E55"/>
    <mergeCell ref="E56:E58"/>
    <mergeCell ref="E60:E62"/>
    <mergeCell ref="E63:E64"/>
    <mergeCell ref="E113:E114"/>
    <mergeCell ref="E115:E117"/>
    <mergeCell ref="E118:E120"/>
    <mergeCell ref="E86:E88"/>
    <mergeCell ref="E89:E91"/>
    <mergeCell ref="E92:E93"/>
    <mergeCell ref="E95:E99"/>
    <mergeCell ref="E100:E102"/>
    <mergeCell ref="E103:E104"/>
    <mergeCell ref="E174:E179"/>
    <mergeCell ref="E180:E181"/>
    <mergeCell ref="E42:E43"/>
    <mergeCell ref="F2:F5"/>
    <mergeCell ref="F7:F9"/>
    <mergeCell ref="F11:F13"/>
    <mergeCell ref="F14:F16"/>
    <mergeCell ref="F19:F21"/>
    <mergeCell ref="F22:F23"/>
    <mergeCell ref="E151:E153"/>
    <mergeCell ref="E154:E156"/>
    <mergeCell ref="E158:E160"/>
    <mergeCell ref="E161:E163"/>
    <mergeCell ref="E167:E169"/>
    <mergeCell ref="E172:E173"/>
    <mergeCell ref="E128:E129"/>
    <mergeCell ref="E131:E133"/>
    <mergeCell ref="E136:E138"/>
    <mergeCell ref="E141:E144"/>
    <mergeCell ref="E145:E146"/>
    <mergeCell ref="E147:E148"/>
    <mergeCell ref="E105:E106"/>
    <mergeCell ref="E107:E110"/>
    <mergeCell ref="E111:E112"/>
    <mergeCell ref="F44:F47"/>
    <mergeCell ref="F48:F51"/>
    <mergeCell ref="F53:F55"/>
    <mergeCell ref="F56:F58"/>
    <mergeCell ref="F60:F62"/>
    <mergeCell ref="F63:F64"/>
    <mergeCell ref="F25:F27"/>
    <mergeCell ref="F28:F29"/>
    <mergeCell ref="F30:F33"/>
    <mergeCell ref="F35:F36"/>
    <mergeCell ref="F39:F41"/>
    <mergeCell ref="F42:F43"/>
    <mergeCell ref="F86:F88"/>
    <mergeCell ref="F89:F91"/>
    <mergeCell ref="F92:F93"/>
    <mergeCell ref="F100:F102"/>
    <mergeCell ref="F103:F104"/>
    <mergeCell ref="F66:F69"/>
    <mergeCell ref="F70:F71"/>
    <mergeCell ref="F72:F74"/>
    <mergeCell ref="F76:F77"/>
    <mergeCell ref="F78:F80"/>
    <mergeCell ref="F83:F85"/>
    <mergeCell ref="E183:E185"/>
    <mergeCell ref="F183:F185"/>
    <mergeCell ref="F174:F179"/>
    <mergeCell ref="F180:F181"/>
    <mergeCell ref="F95:F97"/>
    <mergeCell ref="F98:F99"/>
    <mergeCell ref="F151:F153"/>
    <mergeCell ref="F154:F156"/>
    <mergeCell ref="F158:F160"/>
    <mergeCell ref="F161:F163"/>
    <mergeCell ref="F167:F169"/>
    <mergeCell ref="F172:F173"/>
    <mergeCell ref="F128:F129"/>
    <mergeCell ref="F131:F133"/>
    <mergeCell ref="F136:F138"/>
    <mergeCell ref="F141:F144"/>
    <mergeCell ref="F145:F146"/>
    <mergeCell ref="F147:F148"/>
    <mergeCell ref="F105:F106"/>
    <mergeCell ref="F107:F110"/>
    <mergeCell ref="F111:F112"/>
    <mergeCell ref="F113:F114"/>
    <mergeCell ref="F115:F117"/>
    <mergeCell ref="F118:F120"/>
  </mergeCells>
  <phoneticPr fontId="2"/>
  <pageMargins left="0.7" right="0.7" top="0.75" bottom="0.75" header="0.3" footer="0.3"/>
  <pageSetup paperSize="9" scale="84" fitToHeight="0" orientation="landscape" horizontalDpi="0" verticalDpi="0"/>
  <headerFooter>
    <oddHeader>&amp;C&amp;F</oddHeader>
    <oddFooter>&amp;C&amp;P/&amp;N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5A928-877C-E14F-B667-585293EC3CD9}">
  <sheetPr codeName="Sheet3"/>
  <dimension ref="A1:B64"/>
  <sheetViews>
    <sheetView topLeftCell="A44" zoomScale="119" zoomScaleNormal="119" workbookViewId="0">
      <selection activeCell="B43" sqref="B43"/>
    </sheetView>
  </sheetViews>
  <sheetFormatPr baseColWidth="10" defaultRowHeight="16"/>
  <cols>
    <col min="1" max="1" width="5.19921875" style="19" bestFit="1" customWidth="1"/>
    <col min="2" max="2" width="90.796875" bestFit="1" customWidth="1"/>
  </cols>
  <sheetData>
    <row r="1" spans="1:2" s="20" customFormat="1">
      <c r="A1" s="19" t="s">
        <v>337</v>
      </c>
      <c r="B1" s="21" t="s">
        <v>338</v>
      </c>
    </row>
    <row r="2" spans="1:2">
      <c r="A2" s="19">
        <v>1</v>
      </c>
      <c r="B2" s="18" t="s">
        <v>216</v>
      </c>
    </row>
    <row r="3" spans="1:2">
      <c r="A3" s="19">
        <v>2</v>
      </c>
      <c r="B3" s="36" t="s">
        <v>399</v>
      </c>
    </row>
    <row r="4" spans="1:2">
      <c r="A4" s="19">
        <v>3</v>
      </c>
      <c r="B4" s="18" t="s">
        <v>236</v>
      </c>
    </row>
    <row r="5" spans="1:2">
      <c r="A5" s="19">
        <v>4</v>
      </c>
      <c r="B5" s="18" t="s">
        <v>220</v>
      </c>
    </row>
    <row r="6" spans="1:2">
      <c r="A6" s="19">
        <v>5</v>
      </c>
      <c r="B6" s="18" t="s">
        <v>222</v>
      </c>
    </row>
    <row r="7" spans="1:2">
      <c r="A7" s="19">
        <v>6</v>
      </c>
      <c r="B7" s="18" t="s">
        <v>238</v>
      </c>
    </row>
    <row r="8" spans="1:2">
      <c r="A8" s="19">
        <v>7</v>
      </c>
      <c r="B8" s="18" t="s">
        <v>224</v>
      </c>
    </row>
    <row r="9" spans="1:2">
      <c r="A9" s="19">
        <v>8</v>
      </c>
      <c r="B9" s="18" t="s">
        <v>226</v>
      </c>
    </row>
    <row r="10" spans="1:2">
      <c r="A10" s="19">
        <v>9</v>
      </c>
      <c r="B10" s="18" t="s">
        <v>228</v>
      </c>
    </row>
    <row r="11" spans="1:2">
      <c r="A11" s="19">
        <v>10</v>
      </c>
      <c r="B11" s="18" t="s">
        <v>240</v>
      </c>
    </row>
    <row r="12" spans="1:2">
      <c r="A12" s="19">
        <v>11</v>
      </c>
      <c r="B12" s="18" t="s">
        <v>230</v>
      </c>
    </row>
    <row r="13" spans="1:2">
      <c r="A13" s="19">
        <v>12</v>
      </c>
      <c r="B13" s="18" t="s">
        <v>232</v>
      </c>
    </row>
    <row r="14" spans="1:2">
      <c r="A14" s="19">
        <v>13</v>
      </c>
      <c r="B14" s="18" t="s">
        <v>234</v>
      </c>
    </row>
    <row r="15" spans="1:2">
      <c r="A15" s="19">
        <v>14</v>
      </c>
      <c r="B15" s="18" t="s">
        <v>242</v>
      </c>
    </row>
    <row r="16" spans="1:2">
      <c r="A16" s="19">
        <v>15</v>
      </c>
      <c r="B16" s="18" t="s">
        <v>244</v>
      </c>
    </row>
    <row r="17" spans="1:2">
      <c r="A17" s="19">
        <v>16</v>
      </c>
      <c r="B17" s="18" t="s">
        <v>246</v>
      </c>
    </row>
    <row r="18" spans="1:2">
      <c r="A18" s="19">
        <v>17</v>
      </c>
      <c r="B18" s="18" t="s">
        <v>248</v>
      </c>
    </row>
    <row r="19" spans="1:2">
      <c r="A19" s="19">
        <v>18</v>
      </c>
      <c r="B19" s="18" t="s">
        <v>250</v>
      </c>
    </row>
    <row r="20" spans="1:2">
      <c r="A20" s="19">
        <v>19</v>
      </c>
      <c r="B20" s="18" t="s">
        <v>252</v>
      </c>
    </row>
    <row r="21" spans="1:2">
      <c r="A21" s="19">
        <v>20</v>
      </c>
      <c r="B21" s="18" t="s">
        <v>254</v>
      </c>
    </row>
    <row r="22" spans="1:2">
      <c r="A22" s="19">
        <v>21</v>
      </c>
      <c r="B22" s="18" t="s">
        <v>256</v>
      </c>
    </row>
    <row r="23" spans="1:2">
      <c r="A23" s="19">
        <v>22</v>
      </c>
      <c r="B23" s="18" t="s">
        <v>258</v>
      </c>
    </row>
    <row r="24" spans="1:2">
      <c r="A24" s="19">
        <v>23</v>
      </c>
      <c r="B24" s="18" t="s">
        <v>260</v>
      </c>
    </row>
    <row r="25" spans="1:2">
      <c r="A25" s="19">
        <v>24</v>
      </c>
      <c r="B25" s="18" t="s">
        <v>262</v>
      </c>
    </row>
    <row r="26" spans="1:2">
      <c r="A26" s="19">
        <v>25</v>
      </c>
      <c r="B26" s="18" t="s">
        <v>264</v>
      </c>
    </row>
    <row r="27" spans="1:2">
      <c r="A27" s="19">
        <v>26</v>
      </c>
      <c r="B27" s="18" t="s">
        <v>266</v>
      </c>
    </row>
    <row r="28" spans="1:2">
      <c r="A28" s="19">
        <v>27</v>
      </c>
      <c r="B28" s="18" t="s">
        <v>268</v>
      </c>
    </row>
    <row r="29" spans="1:2">
      <c r="A29" s="19">
        <v>28</v>
      </c>
      <c r="B29" s="18" t="s">
        <v>270</v>
      </c>
    </row>
    <row r="30" spans="1:2">
      <c r="A30" s="19">
        <v>29</v>
      </c>
      <c r="B30" s="18" t="s">
        <v>272</v>
      </c>
    </row>
    <row r="31" spans="1:2">
      <c r="A31" s="19">
        <v>30</v>
      </c>
      <c r="B31" s="18" t="s">
        <v>278</v>
      </c>
    </row>
    <row r="32" spans="1:2">
      <c r="A32" s="19">
        <v>31</v>
      </c>
      <c r="B32" s="18" t="s">
        <v>274</v>
      </c>
    </row>
    <row r="33" spans="1:2">
      <c r="A33" s="19">
        <v>32</v>
      </c>
      <c r="B33" s="18" t="s">
        <v>276</v>
      </c>
    </row>
    <row r="34" spans="1:2">
      <c r="A34" s="19">
        <v>33</v>
      </c>
      <c r="B34" s="18" t="s">
        <v>280</v>
      </c>
    </row>
    <row r="35" spans="1:2">
      <c r="A35" s="19">
        <v>34</v>
      </c>
      <c r="B35" s="18" t="s">
        <v>282</v>
      </c>
    </row>
    <row r="36" spans="1:2">
      <c r="A36" s="19">
        <v>35</v>
      </c>
      <c r="B36" s="18" t="s">
        <v>284</v>
      </c>
    </row>
    <row r="37" spans="1:2">
      <c r="A37" s="19">
        <v>36</v>
      </c>
      <c r="B37" s="18" t="s">
        <v>286</v>
      </c>
    </row>
    <row r="38" spans="1:2">
      <c r="A38" s="19">
        <v>37</v>
      </c>
      <c r="B38" s="18" t="s">
        <v>288</v>
      </c>
    </row>
    <row r="39" spans="1:2">
      <c r="A39" s="19">
        <v>38</v>
      </c>
      <c r="B39" s="18" t="s">
        <v>290</v>
      </c>
    </row>
    <row r="40" spans="1:2">
      <c r="A40" s="19">
        <v>39</v>
      </c>
      <c r="B40" s="18" t="s">
        <v>292</v>
      </c>
    </row>
    <row r="41" spans="1:2">
      <c r="A41" s="19">
        <v>40</v>
      </c>
      <c r="B41" s="18" t="s">
        <v>294</v>
      </c>
    </row>
    <row r="42" spans="1:2">
      <c r="A42" s="19">
        <v>41</v>
      </c>
      <c r="B42" s="36" t="s">
        <v>887</v>
      </c>
    </row>
    <row r="43" spans="1:2">
      <c r="A43" s="19">
        <v>42</v>
      </c>
      <c r="B43" s="18" t="s">
        <v>297</v>
      </c>
    </row>
    <row r="44" spans="1:2">
      <c r="A44" s="19">
        <v>43</v>
      </c>
      <c r="B44" s="18" t="s">
        <v>299</v>
      </c>
    </row>
    <row r="45" spans="1:2">
      <c r="A45" s="19">
        <v>44</v>
      </c>
      <c r="B45" s="18" t="s">
        <v>301</v>
      </c>
    </row>
    <row r="46" spans="1:2">
      <c r="A46" s="19">
        <v>45</v>
      </c>
      <c r="B46" s="18" t="s">
        <v>303</v>
      </c>
    </row>
    <row r="47" spans="1:2">
      <c r="A47" s="19">
        <v>46</v>
      </c>
      <c r="B47" s="18" t="s">
        <v>307</v>
      </c>
    </row>
    <row r="48" spans="1:2">
      <c r="A48" s="19">
        <v>47</v>
      </c>
      <c r="B48" s="18" t="s">
        <v>305</v>
      </c>
    </row>
    <row r="49" spans="1:2">
      <c r="A49" s="19">
        <v>48</v>
      </c>
      <c r="B49" s="18" t="s">
        <v>309</v>
      </c>
    </row>
    <row r="50" spans="1:2">
      <c r="A50" s="19">
        <v>49</v>
      </c>
      <c r="B50" s="18" t="s">
        <v>311</v>
      </c>
    </row>
    <row r="51" spans="1:2">
      <c r="A51" s="19">
        <v>50</v>
      </c>
      <c r="B51" s="18" t="s">
        <v>313</v>
      </c>
    </row>
    <row r="52" spans="1:2">
      <c r="A52" s="19">
        <v>51</v>
      </c>
      <c r="B52" s="18" t="s">
        <v>315</v>
      </c>
    </row>
    <row r="53" spans="1:2">
      <c r="A53" s="19">
        <v>52</v>
      </c>
      <c r="B53" s="18" t="s">
        <v>317</v>
      </c>
    </row>
    <row r="54" spans="1:2">
      <c r="A54" s="19">
        <v>53</v>
      </c>
      <c r="B54" s="18" t="s">
        <v>319</v>
      </c>
    </row>
    <row r="55" spans="1:2">
      <c r="A55" s="19">
        <v>54</v>
      </c>
      <c r="B55" s="18" t="s">
        <v>321</v>
      </c>
    </row>
    <row r="56" spans="1:2">
      <c r="A56" s="19">
        <v>55</v>
      </c>
      <c r="B56" s="18" t="s">
        <v>323</v>
      </c>
    </row>
    <row r="57" spans="1:2">
      <c r="A57" s="19">
        <v>56</v>
      </c>
      <c r="B57" s="18" t="s">
        <v>325</v>
      </c>
    </row>
    <row r="58" spans="1:2">
      <c r="A58" s="19">
        <v>57</v>
      </c>
      <c r="B58" s="18" t="s">
        <v>327</v>
      </c>
    </row>
    <row r="59" spans="1:2">
      <c r="A59" s="19">
        <v>58</v>
      </c>
      <c r="B59" s="18" t="s">
        <v>330</v>
      </c>
    </row>
    <row r="60" spans="1:2">
      <c r="A60" s="19">
        <v>59</v>
      </c>
      <c r="B60" s="18" t="s">
        <v>332</v>
      </c>
    </row>
    <row r="61" spans="1:2">
      <c r="A61" s="19">
        <v>60</v>
      </c>
      <c r="B61" s="18" t="s">
        <v>335</v>
      </c>
    </row>
    <row r="62" spans="1:2" ht="18">
      <c r="A62" s="19">
        <v>61</v>
      </c>
      <c r="B62" s="18" t="s">
        <v>360</v>
      </c>
    </row>
    <row r="63" spans="1:2">
      <c r="B63" s="18" t="s">
        <v>402</v>
      </c>
    </row>
    <row r="64" spans="1:2" ht="18">
      <c r="B64" s="18" t="s">
        <v>401</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F088-317F-7E49-9380-9202D8B09C83}">
  <sheetPr codeName="Sheet4"/>
  <dimension ref="A1:J44"/>
  <sheetViews>
    <sheetView zoomScale="120" zoomScaleNormal="120" workbookViewId="0">
      <selection activeCell="D8" sqref="D8"/>
    </sheetView>
  </sheetViews>
  <sheetFormatPr baseColWidth="10" defaultRowHeight="16"/>
  <cols>
    <col min="2" max="2" width="16" bestFit="1" customWidth="1"/>
    <col min="3" max="3" width="64" bestFit="1" customWidth="1"/>
    <col min="4" max="4" width="104.19921875" bestFit="1" customWidth="1"/>
    <col min="5" max="5" width="86.3984375" bestFit="1" customWidth="1"/>
    <col min="6" max="6" width="84.19921875" bestFit="1" customWidth="1"/>
    <col min="10" max="10" width="28" bestFit="1" customWidth="1"/>
  </cols>
  <sheetData>
    <row r="1" spans="1:10">
      <c r="A1" s="19" t="s">
        <v>337</v>
      </c>
      <c r="B1" s="21" t="s">
        <v>339</v>
      </c>
    </row>
    <row r="2" spans="1:10" ht="17">
      <c r="A2" s="19">
        <v>1</v>
      </c>
      <c r="B2" s="24" t="s">
        <v>340</v>
      </c>
      <c r="C2" t="s">
        <v>341</v>
      </c>
    </row>
    <row r="3" spans="1:10">
      <c r="A3" s="19">
        <v>2</v>
      </c>
      <c r="B3" s="27" t="s">
        <v>342</v>
      </c>
      <c r="C3" t="s">
        <v>343</v>
      </c>
    </row>
    <row r="4" spans="1:10">
      <c r="A4" s="19">
        <v>3</v>
      </c>
      <c r="B4" s="18" t="s">
        <v>344</v>
      </c>
      <c r="C4" t="s">
        <v>345</v>
      </c>
    </row>
    <row r="5" spans="1:10">
      <c r="A5" s="19">
        <v>4</v>
      </c>
      <c r="B5" s="18"/>
      <c r="J5" s="23">
        <v>45075.533553240741</v>
      </c>
    </row>
    <row r="6" spans="1:10">
      <c r="A6" s="19">
        <v>5</v>
      </c>
      <c r="B6" s="18"/>
      <c r="J6" s="23">
        <v>45075.377337962964</v>
      </c>
    </row>
    <row r="7" spans="1:10">
      <c r="A7" s="19">
        <v>6</v>
      </c>
      <c r="B7" s="18"/>
    </row>
    <row r="8" spans="1:10">
      <c r="A8" s="19">
        <v>7</v>
      </c>
    </row>
    <row r="9" spans="1:10">
      <c r="A9" s="19">
        <v>8</v>
      </c>
    </row>
    <row r="10" spans="1:10">
      <c r="A10" s="19">
        <v>9</v>
      </c>
    </row>
    <row r="11" spans="1:10">
      <c r="A11" s="19">
        <v>10</v>
      </c>
      <c r="J11" s="23">
        <v>45072.717685185184</v>
      </c>
    </row>
    <row r="12" spans="1:10">
      <c r="A12" s="19">
        <v>11</v>
      </c>
      <c r="J12" s="23">
        <v>45075.539085648146</v>
      </c>
    </row>
    <row r="13" spans="1:10">
      <c r="A13" s="19">
        <v>12</v>
      </c>
      <c r="J13" s="23">
        <v>45075.539085648146</v>
      </c>
    </row>
    <row r="14" spans="1:10">
      <c r="A14" s="19">
        <v>13</v>
      </c>
      <c r="J14" s="23">
        <v>45075.539085648146</v>
      </c>
    </row>
    <row r="15" spans="1:10">
      <c r="A15" s="19">
        <v>14</v>
      </c>
      <c r="J15" s="22">
        <v>45075.539085648146</v>
      </c>
    </row>
    <row r="16" spans="1:10">
      <c r="A16" s="19">
        <v>15</v>
      </c>
    </row>
    <row r="17" spans="1:5" ht="17">
      <c r="A17" s="19">
        <v>16</v>
      </c>
      <c r="C17" s="25"/>
      <c r="E17" s="26"/>
    </row>
    <row r="18" spans="1:5" ht="17">
      <c r="C18" s="25"/>
      <c r="E18" s="26"/>
    </row>
    <row r="19" spans="1:5" ht="17">
      <c r="C19" s="25"/>
      <c r="E19" s="26"/>
    </row>
    <row r="20" spans="1:5" ht="17">
      <c r="C20" s="25"/>
      <c r="E20" s="26"/>
    </row>
    <row r="21" spans="1:5" ht="17">
      <c r="C21" s="25"/>
      <c r="E21" s="26"/>
    </row>
    <row r="22" spans="1:5" ht="17">
      <c r="C22" s="25"/>
    </row>
    <row r="23" spans="1:5" ht="17">
      <c r="C23" s="25"/>
    </row>
    <row r="24" spans="1:5" ht="17">
      <c r="C24" s="25"/>
    </row>
    <row r="25" spans="1:5" ht="17">
      <c r="C25" s="25"/>
    </row>
    <row r="26" spans="1:5" ht="17">
      <c r="C26" s="25"/>
    </row>
    <row r="27" spans="1:5" ht="17">
      <c r="C27" s="25"/>
    </row>
    <row r="28" spans="1:5" ht="17">
      <c r="C28" s="25"/>
    </row>
    <row r="29" spans="1:5" ht="17">
      <c r="C29" s="25"/>
    </row>
    <row r="30" spans="1:5" ht="17">
      <c r="C30" s="25"/>
    </row>
    <row r="31" spans="1:5" ht="17">
      <c r="C31" s="25"/>
    </row>
    <row r="32" spans="1:5" ht="17">
      <c r="C32" s="25"/>
    </row>
    <row r="33" spans="3:5" ht="17">
      <c r="C33" s="25"/>
    </row>
    <row r="34" spans="3:5" ht="17">
      <c r="C34" s="25"/>
    </row>
    <row r="35" spans="3:5" ht="17">
      <c r="C35" s="25"/>
    </row>
    <row r="36" spans="3:5" ht="17">
      <c r="C36" s="25"/>
    </row>
    <row r="37" spans="3:5" ht="17">
      <c r="C37" s="25"/>
    </row>
    <row r="38" spans="3:5" ht="17">
      <c r="C38" s="25"/>
    </row>
    <row r="39" spans="3:5" ht="17">
      <c r="C39" s="25"/>
    </row>
    <row r="40" spans="3:5" ht="17">
      <c r="C40" s="25"/>
    </row>
    <row r="41" spans="3:5" ht="17">
      <c r="C41" s="25"/>
    </row>
    <row r="42" spans="3:5" ht="17">
      <c r="C42" s="25"/>
    </row>
    <row r="44" spans="3:5">
      <c r="E44" s="26"/>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34BB6-835D-7E47-A0DC-6B546E6C4488}">
  <sheetPr codeName="Sheet5"/>
  <dimension ref="A1:A34"/>
  <sheetViews>
    <sheetView topLeftCell="A48" workbookViewId="0">
      <selection activeCell="F8" sqref="F8"/>
    </sheetView>
  </sheetViews>
  <sheetFormatPr baseColWidth="10" defaultRowHeight="16"/>
  <cols>
    <col min="1" max="1" width="47.3984375" style="34" customWidth="1"/>
    <col min="2" max="2" width="61.59765625" customWidth="1"/>
  </cols>
  <sheetData>
    <row r="1" spans="1:1" ht="162" customHeight="1"/>
    <row r="2" spans="1:1" ht="162" customHeight="1">
      <c r="A2" s="35" t="s">
        <v>394</v>
      </c>
    </row>
    <row r="3" spans="1:1" ht="155" customHeight="1">
      <c r="A3" s="35" t="s">
        <v>393</v>
      </c>
    </row>
    <row r="4" spans="1:1" ht="158" customHeight="1">
      <c r="A4" s="35" t="s">
        <v>395</v>
      </c>
    </row>
    <row r="5" spans="1:1" ht="157" customHeight="1">
      <c r="A5" s="35" t="s">
        <v>396</v>
      </c>
    </row>
    <row r="6" spans="1:1" ht="159" customHeight="1">
      <c r="A6" s="35" t="s">
        <v>398</v>
      </c>
    </row>
    <row r="7" spans="1:1" ht="158" customHeight="1">
      <c r="A7" s="35" t="s">
        <v>397</v>
      </c>
    </row>
    <row r="8" spans="1:1" ht="162" customHeight="1"/>
    <row r="9" spans="1:1" ht="162" customHeight="1"/>
    <row r="10" spans="1:1" ht="162" customHeight="1"/>
    <row r="11" spans="1:1" ht="162" customHeight="1"/>
    <row r="12" spans="1:1" ht="162" customHeight="1"/>
    <row r="13" spans="1:1" ht="162" customHeight="1"/>
    <row r="14" spans="1:1" ht="162" customHeight="1"/>
    <row r="15" spans="1:1" ht="162" customHeight="1"/>
    <row r="16" spans="1:1" ht="162" customHeight="1"/>
    <row r="17" ht="162" customHeight="1"/>
    <row r="18" ht="162" customHeight="1"/>
    <row r="19" ht="162" customHeight="1"/>
    <row r="20" ht="162" customHeight="1"/>
    <row r="21" ht="162" customHeight="1"/>
    <row r="22" ht="162" customHeight="1"/>
    <row r="23" ht="162" customHeight="1"/>
    <row r="24" ht="162" customHeight="1"/>
    <row r="25" ht="162" customHeight="1"/>
    <row r="26" ht="162" customHeight="1"/>
    <row r="27" ht="162" customHeight="1"/>
    <row r="28" ht="162" customHeight="1"/>
    <row r="29" ht="162" customHeight="1"/>
    <row r="30" ht="162" customHeight="1"/>
    <row r="31" ht="162" customHeight="1"/>
    <row r="32" ht="162" customHeight="1"/>
    <row r="33" ht="162" customHeight="1"/>
    <row r="34" ht="162" customHeight="1"/>
  </sheetData>
  <phoneticPr fontId="2"/>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showInputMessage="1" showErrorMessage="1" xr:uid="{5AA744D9-93B0-4A4B-85AC-15F6D12DB772}">
          <x14:formula1>
            <xm:f>運行名!B5:B65</xm:f>
          </x14:formula1>
          <xm:sqref>B3:B5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6F2B-3FF7-DE4F-BAC0-54167B08CDE1}">
  <dimension ref="A1:Z5"/>
  <sheetViews>
    <sheetView workbookViewId="0">
      <selection activeCell="P3" sqref="P3"/>
    </sheetView>
  </sheetViews>
  <sheetFormatPr baseColWidth="10" defaultRowHeight="16"/>
  <cols>
    <col min="1" max="5" width="16.796875" bestFit="1" customWidth="1"/>
    <col min="7" max="10" width="18.3984375" customWidth="1"/>
    <col min="11" max="11" width="13" customWidth="1"/>
  </cols>
  <sheetData>
    <row r="1" spans="1:26" ht="93" customHeight="1">
      <c r="A1" s="81" t="s">
        <v>878</v>
      </c>
      <c r="B1" s="82"/>
      <c r="C1" s="82"/>
      <c r="D1" s="82"/>
      <c r="E1" s="82"/>
      <c r="G1" s="81" t="s">
        <v>883</v>
      </c>
      <c r="H1" s="81"/>
      <c r="I1" s="81"/>
    </row>
    <row r="2" spans="1:26">
      <c r="A2" s="10">
        <v>33526</v>
      </c>
      <c r="B2" s="10">
        <v>33527</v>
      </c>
      <c r="C2" s="10">
        <v>33528</v>
      </c>
      <c r="D2" s="10">
        <v>33529</v>
      </c>
      <c r="E2" s="10">
        <v>33530</v>
      </c>
      <c r="G2" s="10">
        <v>33557</v>
      </c>
      <c r="H2" s="10">
        <v>33558</v>
      </c>
      <c r="I2" s="10">
        <v>33559</v>
      </c>
    </row>
    <row r="3" spans="1:26" ht="243" customHeight="1">
      <c r="A3" s="53"/>
      <c r="B3" s="53" t="s">
        <v>879</v>
      </c>
      <c r="C3" s="53" t="s">
        <v>880</v>
      </c>
      <c r="D3" s="53"/>
      <c r="E3" s="53" t="s">
        <v>881</v>
      </c>
      <c r="F3" s="52"/>
      <c r="G3" s="53" t="s">
        <v>884</v>
      </c>
      <c r="H3" s="53" t="s">
        <v>885</v>
      </c>
      <c r="I3" s="53" t="s">
        <v>886</v>
      </c>
      <c r="M3" s="52"/>
      <c r="N3" s="52"/>
      <c r="O3" s="52"/>
      <c r="P3" s="52"/>
      <c r="Q3" s="52"/>
      <c r="R3" s="52"/>
      <c r="S3" s="52"/>
      <c r="T3" s="52"/>
      <c r="U3" s="52"/>
      <c r="V3" s="52"/>
      <c r="W3" s="52"/>
      <c r="X3" s="52"/>
      <c r="Y3" s="52"/>
      <c r="Z3" s="52"/>
    </row>
    <row r="4" spans="1:26" ht="164" customHeight="1">
      <c r="A4" s="53"/>
      <c r="B4" s="53"/>
      <c r="C4" s="54" t="s">
        <v>882</v>
      </c>
      <c r="D4" s="53"/>
      <c r="E4" s="53"/>
      <c r="F4" s="52"/>
      <c r="G4" s="53"/>
      <c r="H4" s="53"/>
      <c r="I4" s="54" t="s">
        <v>882</v>
      </c>
      <c r="M4" s="52"/>
      <c r="N4" s="52"/>
      <c r="O4" s="52"/>
      <c r="P4" s="52"/>
      <c r="Q4" s="52"/>
      <c r="R4" s="52"/>
      <c r="S4" s="52"/>
      <c r="T4" s="52"/>
      <c r="U4" s="52"/>
      <c r="V4" s="52"/>
      <c r="W4" s="52"/>
      <c r="X4" s="52"/>
      <c r="Y4" s="52"/>
      <c r="Z4" s="52"/>
    </row>
    <row r="5" spans="1:26">
      <c r="A5" s="52"/>
      <c r="B5" s="52"/>
      <c r="C5" s="52"/>
      <c r="D5" s="52"/>
      <c r="E5" s="52"/>
      <c r="F5" s="52"/>
      <c r="G5" s="52"/>
      <c r="H5" s="52"/>
      <c r="I5" s="52"/>
      <c r="J5" s="52"/>
      <c r="K5" s="52"/>
      <c r="L5" s="52"/>
      <c r="M5" s="52"/>
      <c r="N5" s="52"/>
      <c r="O5" s="52"/>
      <c r="P5" s="52"/>
      <c r="Q5" s="52"/>
      <c r="R5" s="52"/>
      <c r="S5" s="52"/>
      <c r="T5" s="52"/>
      <c r="U5" s="52"/>
      <c r="V5" s="52"/>
      <c r="W5" s="52"/>
      <c r="X5" s="52"/>
      <c r="Y5" s="52"/>
      <c r="Z5" s="52"/>
    </row>
  </sheetData>
  <mergeCells count="2">
    <mergeCell ref="A1:E1"/>
    <mergeCell ref="G1:I1"/>
  </mergeCells>
  <phoneticPr fontId="2"/>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EAD4-E1BC-9F41-9DDC-3F34788E65B3}">
  <dimension ref="A1:B184"/>
  <sheetViews>
    <sheetView workbookViewId="0">
      <selection activeCell="B1" sqref="B1:B184"/>
    </sheetView>
  </sheetViews>
  <sheetFormatPr baseColWidth="10" defaultRowHeight="16"/>
  <cols>
    <col min="1" max="1" width="16.796875" bestFit="1" customWidth="1"/>
    <col min="2" max="2" width="28.3984375" customWidth="1"/>
  </cols>
  <sheetData>
    <row r="1" spans="1:2">
      <c r="A1" s="10">
        <v>33481</v>
      </c>
      <c r="B1" t="str">
        <f>"### " &amp; TEXT(A1, "ggggee年mm月dd日（aaa）" )</f>
        <v>### 平成03年08月31日(土)</v>
      </c>
    </row>
    <row r="2" spans="1:2">
      <c r="A2" s="10">
        <v>33482</v>
      </c>
      <c r="B2" t="str">
        <f>"### " &amp; TEXT(A2, "ggggee年mm月dd日（aaa）" )</f>
        <v>### 平成03年09月01日(日)</v>
      </c>
    </row>
    <row r="3" spans="1:2">
      <c r="A3" s="10">
        <v>33483</v>
      </c>
      <c r="B3" t="str">
        <f t="shared" ref="B3:B66" si="0">"### " &amp; TEXT(A3, "ggggee年mm月dd日（aaa）" )</f>
        <v>### 平成03年09月02日(月)</v>
      </c>
    </row>
    <row r="4" spans="1:2">
      <c r="A4" s="10">
        <v>33484</v>
      </c>
      <c r="B4" t="str">
        <f t="shared" si="0"/>
        <v>### 平成03年09月03日(火)</v>
      </c>
    </row>
    <row r="5" spans="1:2">
      <c r="A5" s="10">
        <v>33485</v>
      </c>
      <c r="B5" t="str">
        <f t="shared" si="0"/>
        <v>### 平成03年09月04日(水)</v>
      </c>
    </row>
    <row r="6" spans="1:2">
      <c r="A6" s="10">
        <v>33486</v>
      </c>
      <c r="B6" t="str">
        <f t="shared" si="0"/>
        <v>### 平成03年09月05日(木)</v>
      </c>
    </row>
    <row r="7" spans="1:2">
      <c r="A7" s="10">
        <v>33487</v>
      </c>
      <c r="B7" t="str">
        <f t="shared" si="0"/>
        <v>### 平成03年09月06日(金)</v>
      </c>
    </row>
    <row r="8" spans="1:2">
      <c r="A8" s="10">
        <v>33488</v>
      </c>
      <c r="B8" t="str">
        <f t="shared" si="0"/>
        <v>### 平成03年09月07日(土)</v>
      </c>
    </row>
    <row r="9" spans="1:2">
      <c r="A9" s="10">
        <v>33489</v>
      </c>
      <c r="B9" t="str">
        <f t="shared" si="0"/>
        <v>### 平成03年09月08日(日)</v>
      </c>
    </row>
    <row r="10" spans="1:2">
      <c r="A10" s="10">
        <v>33490</v>
      </c>
      <c r="B10" t="str">
        <f t="shared" si="0"/>
        <v>### 平成03年09月09日(月)</v>
      </c>
    </row>
    <row r="11" spans="1:2">
      <c r="A11" s="10">
        <v>33491</v>
      </c>
      <c r="B11" t="str">
        <f t="shared" si="0"/>
        <v>### 平成03年09月10日(火)</v>
      </c>
    </row>
    <row r="12" spans="1:2">
      <c r="A12" s="10">
        <v>33492</v>
      </c>
      <c r="B12" t="str">
        <f t="shared" si="0"/>
        <v>### 平成03年09月11日(水)</v>
      </c>
    </row>
    <row r="13" spans="1:2">
      <c r="A13" s="10">
        <v>33493</v>
      </c>
      <c r="B13" t="str">
        <f t="shared" si="0"/>
        <v>### 平成03年09月12日(木)</v>
      </c>
    </row>
    <row r="14" spans="1:2">
      <c r="A14" s="10">
        <v>33494</v>
      </c>
      <c r="B14" t="str">
        <f t="shared" si="0"/>
        <v>### 平成03年09月13日(金)</v>
      </c>
    </row>
    <row r="15" spans="1:2">
      <c r="A15" s="10">
        <v>33495</v>
      </c>
      <c r="B15" t="str">
        <f t="shared" si="0"/>
        <v>### 平成03年09月14日(土)</v>
      </c>
    </row>
    <row r="16" spans="1:2">
      <c r="A16" s="10">
        <v>33496</v>
      </c>
      <c r="B16" t="str">
        <f t="shared" si="0"/>
        <v>### 平成03年09月15日(日)</v>
      </c>
    </row>
    <row r="17" spans="1:2">
      <c r="A17" s="10">
        <v>33497</v>
      </c>
      <c r="B17" t="str">
        <f t="shared" si="0"/>
        <v>### 平成03年09月16日(月)</v>
      </c>
    </row>
    <row r="18" spans="1:2">
      <c r="A18" s="10">
        <v>33498</v>
      </c>
      <c r="B18" t="str">
        <f t="shared" si="0"/>
        <v>### 平成03年09月17日(火)</v>
      </c>
    </row>
    <row r="19" spans="1:2">
      <c r="A19" s="10">
        <v>33499</v>
      </c>
      <c r="B19" t="str">
        <f t="shared" si="0"/>
        <v>### 平成03年09月18日(水)</v>
      </c>
    </row>
    <row r="20" spans="1:2">
      <c r="A20" s="10">
        <v>33500</v>
      </c>
      <c r="B20" t="str">
        <f t="shared" si="0"/>
        <v>### 平成03年09月19日(木)</v>
      </c>
    </row>
    <row r="21" spans="1:2">
      <c r="A21" s="10">
        <v>33501</v>
      </c>
      <c r="B21" t="str">
        <f t="shared" si="0"/>
        <v>### 平成03年09月20日(金)</v>
      </c>
    </row>
    <row r="22" spans="1:2">
      <c r="A22" s="10">
        <v>33502</v>
      </c>
      <c r="B22" t="str">
        <f t="shared" si="0"/>
        <v>### 平成03年09月21日(土)</v>
      </c>
    </row>
    <row r="23" spans="1:2">
      <c r="A23" s="10">
        <v>33503</v>
      </c>
      <c r="B23" t="str">
        <f t="shared" si="0"/>
        <v>### 平成03年09月22日(日)</v>
      </c>
    </row>
    <row r="24" spans="1:2">
      <c r="A24" s="10">
        <v>33504</v>
      </c>
      <c r="B24" t="str">
        <f t="shared" si="0"/>
        <v>### 平成03年09月23日(月)</v>
      </c>
    </row>
    <row r="25" spans="1:2">
      <c r="A25" s="10">
        <v>33505</v>
      </c>
      <c r="B25" t="str">
        <f t="shared" si="0"/>
        <v>### 平成03年09月24日(火)</v>
      </c>
    </row>
    <row r="26" spans="1:2">
      <c r="A26" s="10">
        <v>33506</v>
      </c>
      <c r="B26" t="str">
        <f t="shared" si="0"/>
        <v>### 平成03年09月25日(水)</v>
      </c>
    </row>
    <row r="27" spans="1:2">
      <c r="A27" s="10">
        <v>33507</v>
      </c>
      <c r="B27" t="str">
        <f t="shared" si="0"/>
        <v>### 平成03年09月26日(木)</v>
      </c>
    </row>
    <row r="28" spans="1:2">
      <c r="A28" s="10">
        <v>33508</v>
      </c>
      <c r="B28" t="str">
        <f t="shared" si="0"/>
        <v>### 平成03年09月27日(金)</v>
      </c>
    </row>
    <row r="29" spans="1:2">
      <c r="A29" s="10">
        <v>33509</v>
      </c>
      <c r="B29" t="str">
        <f t="shared" si="0"/>
        <v>### 平成03年09月28日(土)</v>
      </c>
    </row>
    <row r="30" spans="1:2">
      <c r="A30" s="10">
        <v>33510</v>
      </c>
      <c r="B30" t="str">
        <f t="shared" si="0"/>
        <v>### 平成03年09月29日(日)</v>
      </c>
    </row>
    <row r="31" spans="1:2">
      <c r="A31" s="10">
        <v>33511</v>
      </c>
      <c r="B31" t="str">
        <f t="shared" si="0"/>
        <v>### 平成03年09月30日(月)</v>
      </c>
    </row>
    <row r="32" spans="1:2">
      <c r="A32" s="10">
        <v>33512</v>
      </c>
      <c r="B32" t="str">
        <f t="shared" si="0"/>
        <v>### 平成03年10月01日(火)</v>
      </c>
    </row>
    <row r="33" spans="1:2">
      <c r="A33" s="10">
        <v>33513</v>
      </c>
      <c r="B33" t="str">
        <f t="shared" si="0"/>
        <v>### 平成03年10月02日(水)</v>
      </c>
    </row>
    <row r="34" spans="1:2">
      <c r="A34" s="10">
        <v>33514</v>
      </c>
      <c r="B34" t="str">
        <f t="shared" si="0"/>
        <v>### 平成03年10月03日(木)</v>
      </c>
    </row>
    <row r="35" spans="1:2">
      <c r="A35" s="10">
        <v>33515</v>
      </c>
      <c r="B35" t="str">
        <f t="shared" si="0"/>
        <v>### 平成03年10月04日(金)</v>
      </c>
    </row>
    <row r="36" spans="1:2">
      <c r="A36" s="10">
        <v>33516</v>
      </c>
      <c r="B36" t="str">
        <f t="shared" si="0"/>
        <v>### 平成03年10月05日(土)</v>
      </c>
    </row>
    <row r="37" spans="1:2">
      <c r="A37" s="10">
        <v>33517</v>
      </c>
      <c r="B37" t="str">
        <f t="shared" si="0"/>
        <v>### 平成03年10月06日(日)</v>
      </c>
    </row>
    <row r="38" spans="1:2">
      <c r="A38" s="10">
        <v>33518</v>
      </c>
      <c r="B38" t="str">
        <f t="shared" si="0"/>
        <v>### 平成03年10月07日(月)</v>
      </c>
    </row>
    <row r="39" spans="1:2">
      <c r="A39" s="10">
        <v>33519</v>
      </c>
      <c r="B39" t="str">
        <f t="shared" si="0"/>
        <v>### 平成03年10月08日(火)</v>
      </c>
    </row>
    <row r="40" spans="1:2">
      <c r="A40" s="10">
        <v>33520</v>
      </c>
      <c r="B40" t="str">
        <f t="shared" si="0"/>
        <v>### 平成03年10月09日(水)</v>
      </c>
    </row>
    <row r="41" spans="1:2">
      <c r="A41" s="10">
        <v>33521</v>
      </c>
      <c r="B41" t="str">
        <f t="shared" si="0"/>
        <v>### 平成03年10月10日(木)</v>
      </c>
    </row>
    <row r="42" spans="1:2">
      <c r="A42" s="10">
        <v>33522</v>
      </c>
      <c r="B42" t="str">
        <f t="shared" si="0"/>
        <v>### 平成03年10月11日(金)</v>
      </c>
    </row>
    <row r="43" spans="1:2">
      <c r="A43" s="10">
        <v>33523</v>
      </c>
      <c r="B43" t="str">
        <f t="shared" si="0"/>
        <v>### 平成03年10月12日(土)</v>
      </c>
    </row>
    <row r="44" spans="1:2">
      <c r="A44" s="10">
        <v>33524</v>
      </c>
      <c r="B44" t="str">
        <f t="shared" si="0"/>
        <v>### 平成03年10月13日(日)</v>
      </c>
    </row>
    <row r="45" spans="1:2">
      <c r="A45" s="10">
        <v>33525</v>
      </c>
      <c r="B45" t="str">
        <f t="shared" si="0"/>
        <v>### 平成03年10月14日(月)</v>
      </c>
    </row>
    <row r="46" spans="1:2">
      <c r="A46" s="10">
        <v>33526</v>
      </c>
      <c r="B46" t="str">
        <f t="shared" si="0"/>
        <v>### 平成03年10月15日(火)</v>
      </c>
    </row>
    <row r="47" spans="1:2">
      <c r="A47" s="10">
        <v>33527</v>
      </c>
      <c r="B47" t="str">
        <f t="shared" si="0"/>
        <v>### 平成03年10月16日(水)</v>
      </c>
    </row>
    <row r="48" spans="1:2">
      <c r="A48" s="10">
        <v>33528</v>
      </c>
      <c r="B48" t="str">
        <f t="shared" si="0"/>
        <v>### 平成03年10月17日(木)</v>
      </c>
    </row>
    <row r="49" spans="1:2">
      <c r="A49" s="10">
        <v>33529</v>
      </c>
      <c r="B49" t="str">
        <f t="shared" si="0"/>
        <v>### 平成03年10月18日(金)</v>
      </c>
    </row>
    <row r="50" spans="1:2">
      <c r="A50" s="10">
        <v>33530</v>
      </c>
      <c r="B50" t="str">
        <f t="shared" si="0"/>
        <v>### 平成03年10月19日(土)</v>
      </c>
    </row>
    <row r="51" spans="1:2">
      <c r="A51" s="10">
        <v>33531</v>
      </c>
      <c r="B51" t="str">
        <f t="shared" si="0"/>
        <v>### 平成03年10月20日(日)</v>
      </c>
    </row>
    <row r="52" spans="1:2">
      <c r="A52" s="10">
        <v>33532</v>
      </c>
      <c r="B52" t="str">
        <f t="shared" si="0"/>
        <v>### 平成03年10月21日(月)</v>
      </c>
    </row>
    <row r="53" spans="1:2">
      <c r="A53" s="10">
        <v>33533</v>
      </c>
      <c r="B53" t="str">
        <f t="shared" si="0"/>
        <v>### 平成03年10月22日(火)</v>
      </c>
    </row>
    <row r="54" spans="1:2">
      <c r="A54" s="10">
        <v>33534</v>
      </c>
      <c r="B54" t="str">
        <f t="shared" si="0"/>
        <v>### 平成03年10月23日(水)</v>
      </c>
    </row>
    <row r="55" spans="1:2">
      <c r="A55" s="10">
        <v>33535</v>
      </c>
      <c r="B55" t="str">
        <f t="shared" si="0"/>
        <v>### 平成03年10月24日(木)</v>
      </c>
    </row>
    <row r="56" spans="1:2">
      <c r="A56" s="10">
        <v>33536</v>
      </c>
      <c r="B56" t="str">
        <f t="shared" si="0"/>
        <v>### 平成03年10月25日(金)</v>
      </c>
    </row>
    <row r="57" spans="1:2">
      <c r="A57" s="10">
        <v>33537</v>
      </c>
      <c r="B57" t="str">
        <f t="shared" si="0"/>
        <v>### 平成03年10月26日(土)</v>
      </c>
    </row>
    <row r="58" spans="1:2">
      <c r="A58" s="10">
        <v>33538</v>
      </c>
      <c r="B58" t="str">
        <f t="shared" si="0"/>
        <v>### 平成03年10月27日(日)</v>
      </c>
    </row>
    <row r="59" spans="1:2">
      <c r="A59" s="10">
        <v>33539</v>
      </c>
      <c r="B59" t="str">
        <f t="shared" si="0"/>
        <v>### 平成03年10月28日(月)</v>
      </c>
    </row>
    <row r="60" spans="1:2">
      <c r="A60" s="10">
        <v>33540</v>
      </c>
      <c r="B60" t="str">
        <f t="shared" si="0"/>
        <v>### 平成03年10月29日(火)</v>
      </c>
    </row>
    <row r="61" spans="1:2">
      <c r="A61" s="10">
        <v>33541</v>
      </c>
      <c r="B61" t="str">
        <f t="shared" si="0"/>
        <v>### 平成03年10月30日(水)</v>
      </c>
    </row>
    <row r="62" spans="1:2">
      <c r="A62" s="10">
        <v>33542</v>
      </c>
      <c r="B62" t="str">
        <f t="shared" si="0"/>
        <v>### 平成03年10月31日(木)</v>
      </c>
    </row>
    <row r="63" spans="1:2">
      <c r="A63" s="10">
        <v>33543</v>
      </c>
      <c r="B63" t="str">
        <f t="shared" si="0"/>
        <v>### 平成03年11月01日(金)</v>
      </c>
    </row>
    <row r="64" spans="1:2">
      <c r="A64" s="10">
        <v>33544</v>
      </c>
      <c r="B64" t="str">
        <f t="shared" si="0"/>
        <v>### 平成03年11月02日(土)</v>
      </c>
    </row>
    <row r="65" spans="1:2">
      <c r="A65" s="10">
        <v>33545</v>
      </c>
      <c r="B65" t="str">
        <f t="shared" si="0"/>
        <v>### 平成03年11月03日(日)</v>
      </c>
    </row>
    <row r="66" spans="1:2">
      <c r="A66" s="10">
        <v>33546</v>
      </c>
      <c r="B66" t="str">
        <f t="shared" si="0"/>
        <v>### 平成03年11月04日(月)</v>
      </c>
    </row>
    <row r="67" spans="1:2">
      <c r="A67" s="10">
        <v>33547</v>
      </c>
      <c r="B67" t="str">
        <f t="shared" ref="B67:B130" si="1">"### " &amp; TEXT(A67, "ggggee年mm月dd日（aaa）" )</f>
        <v>### 平成03年11月05日(火)</v>
      </c>
    </row>
    <row r="68" spans="1:2">
      <c r="A68" s="10">
        <v>33548</v>
      </c>
      <c r="B68" t="str">
        <f t="shared" si="1"/>
        <v>### 平成03年11月06日(水)</v>
      </c>
    </row>
    <row r="69" spans="1:2">
      <c r="A69" s="10">
        <v>33549</v>
      </c>
      <c r="B69" t="str">
        <f t="shared" si="1"/>
        <v>### 平成03年11月07日(木)</v>
      </c>
    </row>
    <row r="70" spans="1:2">
      <c r="A70" s="10">
        <v>33550</v>
      </c>
      <c r="B70" t="str">
        <f t="shared" si="1"/>
        <v>### 平成03年11月08日(金)</v>
      </c>
    </row>
    <row r="71" spans="1:2">
      <c r="A71" s="10">
        <v>33551</v>
      </c>
      <c r="B71" t="str">
        <f t="shared" si="1"/>
        <v>### 平成03年11月09日(土)</v>
      </c>
    </row>
    <row r="72" spans="1:2">
      <c r="A72" s="10">
        <v>33552</v>
      </c>
      <c r="B72" t="str">
        <f t="shared" si="1"/>
        <v>### 平成03年11月10日(日)</v>
      </c>
    </row>
    <row r="73" spans="1:2">
      <c r="A73" s="10">
        <v>33553</v>
      </c>
      <c r="B73" t="str">
        <f t="shared" si="1"/>
        <v>### 平成03年11月11日(月)</v>
      </c>
    </row>
    <row r="74" spans="1:2">
      <c r="A74" s="10">
        <v>33554</v>
      </c>
      <c r="B74" t="str">
        <f t="shared" si="1"/>
        <v>### 平成03年11月12日(火)</v>
      </c>
    </row>
    <row r="75" spans="1:2">
      <c r="A75" s="10">
        <v>33555</v>
      </c>
      <c r="B75" t="str">
        <f t="shared" si="1"/>
        <v>### 平成03年11月13日(水)</v>
      </c>
    </row>
    <row r="76" spans="1:2">
      <c r="A76" s="10">
        <v>33556</v>
      </c>
      <c r="B76" t="str">
        <f t="shared" si="1"/>
        <v>### 平成03年11月14日(木)</v>
      </c>
    </row>
    <row r="77" spans="1:2">
      <c r="A77" s="10">
        <v>33557</v>
      </c>
      <c r="B77" t="str">
        <f t="shared" si="1"/>
        <v>### 平成03年11月15日(金)</v>
      </c>
    </row>
    <row r="78" spans="1:2">
      <c r="A78" s="10">
        <v>33558</v>
      </c>
      <c r="B78" t="str">
        <f t="shared" si="1"/>
        <v>### 平成03年11月16日(土)</v>
      </c>
    </row>
    <row r="79" spans="1:2">
      <c r="A79" s="10">
        <v>33559</v>
      </c>
      <c r="B79" t="str">
        <f t="shared" si="1"/>
        <v>### 平成03年11月17日(日)</v>
      </c>
    </row>
    <row r="80" spans="1:2">
      <c r="A80" s="10">
        <v>33560</v>
      </c>
      <c r="B80" t="str">
        <f t="shared" si="1"/>
        <v>### 平成03年11月18日(月)</v>
      </c>
    </row>
    <row r="81" spans="1:2">
      <c r="A81" s="10">
        <v>33561</v>
      </c>
      <c r="B81" t="str">
        <f t="shared" si="1"/>
        <v>### 平成03年11月19日(火)</v>
      </c>
    </row>
    <row r="82" spans="1:2">
      <c r="A82" s="10">
        <v>33562</v>
      </c>
      <c r="B82" t="str">
        <f t="shared" si="1"/>
        <v>### 平成03年11月20日(水)</v>
      </c>
    </row>
    <row r="83" spans="1:2">
      <c r="A83" s="10">
        <v>33563</v>
      </c>
      <c r="B83" t="str">
        <f t="shared" si="1"/>
        <v>### 平成03年11月21日(木)</v>
      </c>
    </row>
    <row r="84" spans="1:2">
      <c r="A84" s="10">
        <v>33564</v>
      </c>
      <c r="B84" t="str">
        <f t="shared" si="1"/>
        <v>### 平成03年11月22日(金)</v>
      </c>
    </row>
    <row r="85" spans="1:2">
      <c r="A85" s="10">
        <v>33565</v>
      </c>
      <c r="B85" t="str">
        <f t="shared" si="1"/>
        <v>### 平成03年11月23日(土)</v>
      </c>
    </row>
    <row r="86" spans="1:2">
      <c r="A86" s="10">
        <v>33566</v>
      </c>
      <c r="B86" t="str">
        <f t="shared" si="1"/>
        <v>### 平成03年11月24日(日)</v>
      </c>
    </row>
    <row r="87" spans="1:2">
      <c r="A87" s="10">
        <v>33567</v>
      </c>
      <c r="B87" t="str">
        <f t="shared" si="1"/>
        <v>### 平成03年11月25日(月)</v>
      </c>
    </row>
    <row r="88" spans="1:2">
      <c r="A88" s="10">
        <v>33568</v>
      </c>
      <c r="B88" t="str">
        <f t="shared" si="1"/>
        <v>### 平成03年11月26日(火)</v>
      </c>
    </row>
    <row r="89" spans="1:2">
      <c r="A89" s="10">
        <v>33569</v>
      </c>
      <c r="B89" t="str">
        <f t="shared" si="1"/>
        <v>### 平成03年11月27日(水)</v>
      </c>
    </row>
    <row r="90" spans="1:2">
      <c r="A90" s="10">
        <v>33570</v>
      </c>
      <c r="B90" t="str">
        <f t="shared" si="1"/>
        <v>### 平成03年11月28日(木)</v>
      </c>
    </row>
    <row r="91" spans="1:2">
      <c r="A91" s="10">
        <v>33571</v>
      </c>
      <c r="B91" t="str">
        <f t="shared" si="1"/>
        <v>### 平成03年11月29日(金)</v>
      </c>
    </row>
    <row r="92" spans="1:2">
      <c r="A92" s="10">
        <v>33572</v>
      </c>
      <c r="B92" t="str">
        <f t="shared" si="1"/>
        <v>### 平成03年11月30日(土)</v>
      </c>
    </row>
    <row r="93" spans="1:2">
      <c r="A93" s="10">
        <v>33573</v>
      </c>
      <c r="B93" t="str">
        <f t="shared" si="1"/>
        <v>### 平成03年12月01日(日)</v>
      </c>
    </row>
    <row r="94" spans="1:2">
      <c r="A94" s="10">
        <v>33574</v>
      </c>
      <c r="B94" t="str">
        <f t="shared" si="1"/>
        <v>### 平成03年12月02日(月)</v>
      </c>
    </row>
    <row r="95" spans="1:2">
      <c r="A95" s="10">
        <v>33575</v>
      </c>
      <c r="B95" t="str">
        <f t="shared" si="1"/>
        <v>### 平成03年12月03日(火)</v>
      </c>
    </row>
    <row r="96" spans="1:2">
      <c r="A96" s="10">
        <v>33576</v>
      </c>
      <c r="B96" t="str">
        <f t="shared" si="1"/>
        <v>### 平成03年12月04日(水)</v>
      </c>
    </row>
    <row r="97" spans="1:2">
      <c r="A97" s="10">
        <v>33577</v>
      </c>
      <c r="B97" t="str">
        <f t="shared" si="1"/>
        <v>### 平成03年12月05日(木)</v>
      </c>
    </row>
    <row r="98" spans="1:2">
      <c r="A98" s="10">
        <v>33578</v>
      </c>
      <c r="B98" t="str">
        <f t="shared" si="1"/>
        <v>### 平成03年12月06日(金)</v>
      </c>
    </row>
    <row r="99" spans="1:2">
      <c r="A99" s="10">
        <v>33579</v>
      </c>
      <c r="B99" t="str">
        <f t="shared" si="1"/>
        <v>### 平成03年12月07日(土)</v>
      </c>
    </row>
    <row r="100" spans="1:2">
      <c r="A100" s="10">
        <v>33580</v>
      </c>
      <c r="B100" t="str">
        <f t="shared" si="1"/>
        <v>### 平成03年12月08日(日)</v>
      </c>
    </row>
    <row r="101" spans="1:2">
      <c r="A101" s="10">
        <v>33581</v>
      </c>
      <c r="B101" t="str">
        <f t="shared" si="1"/>
        <v>### 平成03年12月09日(月)</v>
      </c>
    </row>
    <row r="102" spans="1:2">
      <c r="A102" s="10">
        <v>33582</v>
      </c>
      <c r="B102" t="str">
        <f t="shared" si="1"/>
        <v>### 平成03年12月10日(火)</v>
      </c>
    </row>
    <row r="103" spans="1:2">
      <c r="A103" s="10">
        <v>33583</v>
      </c>
      <c r="B103" t="str">
        <f t="shared" si="1"/>
        <v>### 平成03年12月11日(水)</v>
      </c>
    </row>
    <row r="104" spans="1:2">
      <c r="A104" s="10">
        <v>33584</v>
      </c>
      <c r="B104" t="str">
        <f t="shared" si="1"/>
        <v>### 平成03年12月12日(木)</v>
      </c>
    </row>
    <row r="105" spans="1:2">
      <c r="A105" s="10">
        <v>33585</v>
      </c>
      <c r="B105" t="str">
        <f t="shared" si="1"/>
        <v>### 平成03年12月13日(金)</v>
      </c>
    </row>
    <row r="106" spans="1:2">
      <c r="A106" s="10">
        <v>33586</v>
      </c>
      <c r="B106" t="str">
        <f t="shared" si="1"/>
        <v>### 平成03年12月14日(土)</v>
      </c>
    </row>
    <row r="107" spans="1:2">
      <c r="A107" s="10">
        <v>33587</v>
      </c>
      <c r="B107" t="str">
        <f t="shared" si="1"/>
        <v>### 平成03年12月15日(日)</v>
      </c>
    </row>
    <row r="108" spans="1:2">
      <c r="A108" s="10">
        <v>33588</v>
      </c>
      <c r="B108" t="str">
        <f t="shared" si="1"/>
        <v>### 平成03年12月16日(月)</v>
      </c>
    </row>
    <row r="109" spans="1:2">
      <c r="A109" s="10">
        <v>33589</v>
      </c>
      <c r="B109" t="str">
        <f t="shared" si="1"/>
        <v>### 平成03年12月17日(火)</v>
      </c>
    </row>
    <row r="110" spans="1:2">
      <c r="A110" s="10">
        <v>33590</v>
      </c>
      <c r="B110" t="str">
        <f t="shared" si="1"/>
        <v>### 平成03年12月18日(水)</v>
      </c>
    </row>
    <row r="111" spans="1:2">
      <c r="A111" s="10">
        <v>33591</v>
      </c>
      <c r="B111" t="str">
        <f t="shared" si="1"/>
        <v>### 平成03年12月19日(木)</v>
      </c>
    </row>
    <row r="112" spans="1:2">
      <c r="A112" s="10">
        <v>33592</v>
      </c>
      <c r="B112" t="str">
        <f t="shared" si="1"/>
        <v>### 平成03年12月20日(金)</v>
      </c>
    </row>
    <row r="113" spans="1:2">
      <c r="A113" s="10">
        <v>33593</v>
      </c>
      <c r="B113" t="str">
        <f t="shared" si="1"/>
        <v>### 平成03年12月21日(土)</v>
      </c>
    </row>
    <row r="114" spans="1:2">
      <c r="A114" s="10">
        <v>33594</v>
      </c>
      <c r="B114" t="str">
        <f t="shared" si="1"/>
        <v>### 平成03年12月22日(日)</v>
      </c>
    </row>
    <row r="115" spans="1:2">
      <c r="A115" s="10">
        <v>33595</v>
      </c>
      <c r="B115" t="str">
        <f t="shared" si="1"/>
        <v>### 平成03年12月23日(月)</v>
      </c>
    </row>
    <row r="116" spans="1:2">
      <c r="A116" s="10">
        <v>33596</v>
      </c>
      <c r="B116" t="str">
        <f t="shared" si="1"/>
        <v>### 平成03年12月24日(火)</v>
      </c>
    </row>
    <row r="117" spans="1:2">
      <c r="A117" s="10">
        <v>33597</v>
      </c>
      <c r="B117" t="str">
        <f t="shared" si="1"/>
        <v>### 平成03年12月25日(水)</v>
      </c>
    </row>
    <row r="118" spans="1:2">
      <c r="A118" s="10">
        <v>33598</v>
      </c>
      <c r="B118" t="str">
        <f t="shared" si="1"/>
        <v>### 平成03年12月26日(木)</v>
      </c>
    </row>
    <row r="119" spans="1:2">
      <c r="A119" s="10">
        <v>33599</v>
      </c>
      <c r="B119" t="str">
        <f t="shared" si="1"/>
        <v>### 平成03年12月27日(金)</v>
      </c>
    </row>
    <row r="120" spans="1:2">
      <c r="A120" s="10">
        <v>33600</v>
      </c>
      <c r="B120" t="str">
        <f t="shared" si="1"/>
        <v>### 平成03年12月28日(土)</v>
      </c>
    </row>
    <row r="121" spans="1:2">
      <c r="A121" s="10">
        <v>33601</v>
      </c>
      <c r="B121" t="str">
        <f t="shared" si="1"/>
        <v>### 平成03年12月29日(日)</v>
      </c>
    </row>
    <row r="122" spans="1:2">
      <c r="A122" s="10">
        <v>33602</v>
      </c>
      <c r="B122" t="str">
        <f t="shared" si="1"/>
        <v>### 平成03年12月30日(月)</v>
      </c>
    </row>
    <row r="123" spans="1:2">
      <c r="A123" s="10">
        <v>33603</v>
      </c>
      <c r="B123" t="str">
        <f t="shared" si="1"/>
        <v>### 平成03年12月31日(火)</v>
      </c>
    </row>
    <row r="124" spans="1:2">
      <c r="A124" s="10">
        <v>33604</v>
      </c>
      <c r="B124" t="str">
        <f t="shared" si="1"/>
        <v>### 平成04年01月01日(水)</v>
      </c>
    </row>
    <row r="125" spans="1:2">
      <c r="A125" s="10">
        <v>33605</v>
      </c>
      <c r="B125" t="str">
        <f t="shared" si="1"/>
        <v>### 平成04年01月02日(木)</v>
      </c>
    </row>
    <row r="126" spans="1:2">
      <c r="A126" s="10">
        <v>33606</v>
      </c>
      <c r="B126" t="str">
        <f t="shared" si="1"/>
        <v>### 平成04年01月03日(金)</v>
      </c>
    </row>
    <row r="127" spans="1:2">
      <c r="A127" s="10">
        <v>33607</v>
      </c>
      <c r="B127" t="str">
        <f t="shared" si="1"/>
        <v>### 平成04年01月04日(土)</v>
      </c>
    </row>
    <row r="128" spans="1:2">
      <c r="A128" s="10">
        <v>33608</v>
      </c>
      <c r="B128" t="str">
        <f t="shared" si="1"/>
        <v>### 平成04年01月05日(日)</v>
      </c>
    </row>
    <row r="129" spans="1:2">
      <c r="A129" s="10">
        <v>33609</v>
      </c>
      <c r="B129" t="str">
        <f t="shared" si="1"/>
        <v>### 平成04年01月06日(月)</v>
      </c>
    </row>
    <row r="130" spans="1:2">
      <c r="A130" s="10">
        <v>33610</v>
      </c>
      <c r="B130" t="str">
        <f t="shared" si="1"/>
        <v>### 平成04年01月07日(火)</v>
      </c>
    </row>
    <row r="131" spans="1:2">
      <c r="A131" s="10">
        <v>33611</v>
      </c>
      <c r="B131" t="str">
        <f t="shared" ref="B131:B184" si="2">"### " &amp; TEXT(A131, "ggggee年mm月dd日（aaa）" )</f>
        <v>### 平成04年01月08日(水)</v>
      </c>
    </row>
    <row r="132" spans="1:2">
      <c r="A132" s="10">
        <v>33612</v>
      </c>
      <c r="B132" t="str">
        <f t="shared" si="2"/>
        <v>### 平成04年01月09日(木)</v>
      </c>
    </row>
    <row r="133" spans="1:2">
      <c r="A133" s="10">
        <v>33613</v>
      </c>
      <c r="B133" t="str">
        <f t="shared" si="2"/>
        <v>### 平成04年01月10日(金)</v>
      </c>
    </row>
    <row r="134" spans="1:2">
      <c r="A134" s="10">
        <v>33614</v>
      </c>
      <c r="B134" t="str">
        <f t="shared" si="2"/>
        <v>### 平成04年01月11日(土)</v>
      </c>
    </row>
    <row r="135" spans="1:2">
      <c r="A135" s="10">
        <v>33615</v>
      </c>
      <c r="B135" t="str">
        <f t="shared" si="2"/>
        <v>### 平成04年01月12日(日)</v>
      </c>
    </row>
    <row r="136" spans="1:2">
      <c r="A136" s="10">
        <v>33616</v>
      </c>
      <c r="B136" t="str">
        <f t="shared" si="2"/>
        <v>### 平成04年01月13日(月)</v>
      </c>
    </row>
    <row r="137" spans="1:2">
      <c r="A137" s="10">
        <v>33617</v>
      </c>
      <c r="B137" t="str">
        <f t="shared" si="2"/>
        <v>### 平成04年01月14日(火)</v>
      </c>
    </row>
    <row r="138" spans="1:2">
      <c r="A138" s="10">
        <v>33618</v>
      </c>
      <c r="B138" t="str">
        <f t="shared" si="2"/>
        <v>### 平成04年01月15日(水)</v>
      </c>
    </row>
    <row r="139" spans="1:2">
      <c r="A139" s="10">
        <v>33619</v>
      </c>
      <c r="B139" t="str">
        <f t="shared" si="2"/>
        <v>### 平成04年01月16日(木)</v>
      </c>
    </row>
    <row r="140" spans="1:2">
      <c r="A140" s="10">
        <v>33620</v>
      </c>
      <c r="B140" t="str">
        <f t="shared" si="2"/>
        <v>### 平成04年01月17日(金)</v>
      </c>
    </row>
    <row r="141" spans="1:2">
      <c r="A141" s="10">
        <v>33621</v>
      </c>
      <c r="B141" t="str">
        <f t="shared" si="2"/>
        <v>### 平成04年01月18日(土)</v>
      </c>
    </row>
    <row r="142" spans="1:2">
      <c r="A142" s="10">
        <v>33622</v>
      </c>
      <c r="B142" t="str">
        <f t="shared" si="2"/>
        <v>### 平成04年01月19日(日)</v>
      </c>
    </row>
    <row r="143" spans="1:2">
      <c r="A143" s="10">
        <v>33623</v>
      </c>
      <c r="B143" t="str">
        <f t="shared" si="2"/>
        <v>### 平成04年01月20日(月)</v>
      </c>
    </row>
    <row r="144" spans="1:2">
      <c r="A144" s="10">
        <v>33624</v>
      </c>
      <c r="B144" t="str">
        <f t="shared" si="2"/>
        <v>### 平成04年01月21日(火)</v>
      </c>
    </row>
    <row r="145" spans="1:2">
      <c r="A145" s="10">
        <v>33625</v>
      </c>
      <c r="B145" t="str">
        <f t="shared" si="2"/>
        <v>### 平成04年01月22日(水)</v>
      </c>
    </row>
    <row r="146" spans="1:2">
      <c r="A146" s="10">
        <v>33626</v>
      </c>
      <c r="B146" t="str">
        <f t="shared" si="2"/>
        <v>### 平成04年01月23日(木)</v>
      </c>
    </row>
    <row r="147" spans="1:2">
      <c r="A147" s="10">
        <v>33627</v>
      </c>
      <c r="B147" t="str">
        <f t="shared" si="2"/>
        <v>### 平成04年01月24日(金)</v>
      </c>
    </row>
    <row r="148" spans="1:2">
      <c r="A148" s="10">
        <v>33628</v>
      </c>
      <c r="B148" t="str">
        <f t="shared" si="2"/>
        <v>### 平成04年01月25日(土)</v>
      </c>
    </row>
    <row r="149" spans="1:2">
      <c r="A149" s="10">
        <v>33629</v>
      </c>
      <c r="B149" t="str">
        <f t="shared" si="2"/>
        <v>### 平成04年01月26日(日)</v>
      </c>
    </row>
    <row r="150" spans="1:2">
      <c r="A150" s="10">
        <v>33630</v>
      </c>
      <c r="B150" t="str">
        <f t="shared" si="2"/>
        <v>### 平成04年01月27日(月)</v>
      </c>
    </row>
    <row r="151" spans="1:2">
      <c r="A151" s="10">
        <v>33631</v>
      </c>
      <c r="B151" t="str">
        <f t="shared" si="2"/>
        <v>### 平成04年01月28日(火)</v>
      </c>
    </row>
    <row r="152" spans="1:2">
      <c r="A152" s="10">
        <v>33632</v>
      </c>
      <c r="B152" t="str">
        <f t="shared" si="2"/>
        <v>### 平成04年01月29日(水)</v>
      </c>
    </row>
    <row r="153" spans="1:2">
      <c r="A153" s="10">
        <v>33633</v>
      </c>
      <c r="B153" t="str">
        <f t="shared" si="2"/>
        <v>### 平成04年01月30日(木)</v>
      </c>
    </row>
    <row r="154" spans="1:2">
      <c r="A154" s="10">
        <v>33634</v>
      </c>
      <c r="B154" t="str">
        <f t="shared" si="2"/>
        <v>### 平成04年01月31日(金)</v>
      </c>
    </row>
    <row r="155" spans="1:2">
      <c r="A155" s="10">
        <v>33635</v>
      </c>
      <c r="B155" t="str">
        <f t="shared" si="2"/>
        <v>### 平成04年02月01日(土)</v>
      </c>
    </row>
    <row r="156" spans="1:2">
      <c r="A156" s="10">
        <v>33636</v>
      </c>
      <c r="B156" t="str">
        <f t="shared" si="2"/>
        <v>### 平成04年02月02日(日)</v>
      </c>
    </row>
    <row r="157" spans="1:2">
      <c r="A157" s="10">
        <v>33637</v>
      </c>
      <c r="B157" t="str">
        <f t="shared" si="2"/>
        <v>### 平成04年02月03日(月)</v>
      </c>
    </row>
    <row r="158" spans="1:2">
      <c r="A158" s="10">
        <v>33638</v>
      </c>
      <c r="B158" t="str">
        <f t="shared" si="2"/>
        <v>### 平成04年02月04日(火)</v>
      </c>
    </row>
    <row r="159" spans="1:2">
      <c r="A159" s="10">
        <v>33639</v>
      </c>
      <c r="B159" t="str">
        <f t="shared" si="2"/>
        <v>### 平成04年02月05日(水)</v>
      </c>
    </row>
    <row r="160" spans="1:2">
      <c r="A160" s="10">
        <v>33640</v>
      </c>
      <c r="B160" t="str">
        <f t="shared" si="2"/>
        <v>### 平成04年02月06日(木)</v>
      </c>
    </row>
    <row r="161" spans="1:2">
      <c r="A161" s="10">
        <v>33641</v>
      </c>
      <c r="B161" t="str">
        <f t="shared" si="2"/>
        <v>### 平成04年02月07日(金)</v>
      </c>
    </row>
    <row r="162" spans="1:2">
      <c r="A162" s="10">
        <v>33642</v>
      </c>
      <c r="B162" t="str">
        <f t="shared" si="2"/>
        <v>### 平成04年02月08日(土)</v>
      </c>
    </row>
    <row r="163" spans="1:2">
      <c r="A163" s="10">
        <v>33643</v>
      </c>
      <c r="B163" t="str">
        <f t="shared" si="2"/>
        <v>### 平成04年02月09日(日)</v>
      </c>
    </row>
    <row r="164" spans="1:2">
      <c r="A164" s="10">
        <v>33644</v>
      </c>
      <c r="B164" t="str">
        <f t="shared" si="2"/>
        <v>### 平成04年02月10日(月)</v>
      </c>
    </row>
    <row r="165" spans="1:2">
      <c r="A165" s="10">
        <v>33645</v>
      </c>
      <c r="B165" t="str">
        <f t="shared" si="2"/>
        <v>### 平成04年02月11日(火)</v>
      </c>
    </row>
    <row r="166" spans="1:2">
      <c r="A166" s="10">
        <v>33646</v>
      </c>
      <c r="B166" t="str">
        <f t="shared" si="2"/>
        <v>### 平成04年02月12日(水)</v>
      </c>
    </row>
    <row r="167" spans="1:2">
      <c r="A167" s="10">
        <v>33647</v>
      </c>
      <c r="B167" t="str">
        <f t="shared" si="2"/>
        <v>### 平成04年02月13日(木)</v>
      </c>
    </row>
    <row r="168" spans="1:2">
      <c r="A168" s="10">
        <v>33648</v>
      </c>
      <c r="B168" t="str">
        <f t="shared" si="2"/>
        <v>### 平成04年02月14日(金)</v>
      </c>
    </row>
    <row r="169" spans="1:2">
      <c r="A169" s="10">
        <v>33649</v>
      </c>
      <c r="B169" t="str">
        <f t="shared" si="2"/>
        <v>### 平成04年02月15日(土)</v>
      </c>
    </row>
    <row r="170" spans="1:2">
      <c r="A170" s="10">
        <v>33650</v>
      </c>
      <c r="B170" t="str">
        <f t="shared" si="2"/>
        <v>### 平成04年02月16日(日)</v>
      </c>
    </row>
    <row r="171" spans="1:2">
      <c r="A171" s="10">
        <v>33651</v>
      </c>
      <c r="B171" t="str">
        <f t="shared" si="2"/>
        <v>### 平成04年02月17日(月)</v>
      </c>
    </row>
    <row r="172" spans="1:2">
      <c r="A172" s="10">
        <v>33652</v>
      </c>
      <c r="B172" t="str">
        <f t="shared" si="2"/>
        <v>### 平成04年02月18日(火)</v>
      </c>
    </row>
    <row r="173" spans="1:2">
      <c r="A173" s="10">
        <v>33653</v>
      </c>
      <c r="B173" t="str">
        <f t="shared" si="2"/>
        <v>### 平成04年02月19日(水)</v>
      </c>
    </row>
    <row r="174" spans="1:2">
      <c r="A174" s="10">
        <v>33654</v>
      </c>
      <c r="B174" t="str">
        <f t="shared" si="2"/>
        <v>### 平成04年02月20日(木)</v>
      </c>
    </row>
    <row r="175" spans="1:2">
      <c r="A175" s="10">
        <v>33655</v>
      </c>
      <c r="B175" t="str">
        <f t="shared" si="2"/>
        <v>### 平成04年02月21日(金)</v>
      </c>
    </row>
    <row r="176" spans="1:2">
      <c r="A176" s="10">
        <v>33656</v>
      </c>
      <c r="B176" t="str">
        <f t="shared" si="2"/>
        <v>### 平成04年02月22日(土)</v>
      </c>
    </row>
    <row r="177" spans="1:2">
      <c r="A177" s="10">
        <v>33657</v>
      </c>
      <c r="B177" t="str">
        <f t="shared" si="2"/>
        <v>### 平成04年02月23日(日)</v>
      </c>
    </row>
    <row r="178" spans="1:2">
      <c r="A178" s="10">
        <v>33658</v>
      </c>
      <c r="B178" t="str">
        <f t="shared" si="2"/>
        <v>### 平成04年02月24日(月)</v>
      </c>
    </row>
    <row r="179" spans="1:2">
      <c r="A179" s="10">
        <v>33659</v>
      </c>
      <c r="B179" t="str">
        <f t="shared" si="2"/>
        <v>### 平成04年02月25日(火)</v>
      </c>
    </row>
    <row r="180" spans="1:2">
      <c r="A180" s="10">
        <v>33660</v>
      </c>
      <c r="B180" t="str">
        <f t="shared" si="2"/>
        <v>### 平成04年02月26日(水)</v>
      </c>
    </row>
    <row r="181" spans="1:2">
      <c r="A181" s="10">
        <v>33661</v>
      </c>
      <c r="B181" t="str">
        <f t="shared" si="2"/>
        <v>### 平成04年02月27日(木)</v>
      </c>
    </row>
    <row r="182" spans="1:2">
      <c r="A182" s="10">
        <v>33662</v>
      </c>
      <c r="B182" t="str">
        <f t="shared" si="2"/>
        <v>### 平成04年02月28日(金)</v>
      </c>
    </row>
    <row r="183" spans="1:2">
      <c r="A183" s="10">
        <v>33663</v>
      </c>
      <c r="B183" t="str">
        <f t="shared" si="2"/>
        <v>### 平成04年02月29日(土)</v>
      </c>
    </row>
    <row r="184" spans="1:2">
      <c r="A184" s="10">
        <v>33664</v>
      </c>
      <c r="B184" t="str">
        <f t="shared" si="2"/>
        <v>### 平成04年03月01日(日)</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12</vt:i4>
      </vt:variant>
      <vt:variant>
        <vt:lpstr>名前付き一覧</vt:lpstr>
      </vt:variant>
      <vt:variant>
        <vt:i4>5</vt:i4>
      </vt:variant>
    </vt:vector>
  </HeadingPairs>
  <TitlesOfParts>
    <vt:vector size="17" baseType="lpstr">
      <vt:lpstr>ブログ記事一覧</vt:lpstr>
      <vt:lpstr>給油所</vt:lpstr>
      <vt:lpstr>給油領収書</vt:lpstr>
      <vt:lpstr>業務日報</vt:lpstr>
      <vt:lpstr>Sheet1</vt:lpstr>
      <vt:lpstr>Sheet2</vt:lpstr>
      <vt:lpstr>業務日報・運行名</vt:lpstr>
      <vt:lpstr>運行名</vt:lpstr>
      <vt:lpstr>資料名</vt:lpstr>
      <vt:lpstr>Sheet4</vt:lpstr>
      <vt:lpstr>Sheet3</vt:lpstr>
      <vt:lpstr>Sheet5</vt:lpstr>
      <vt:lpstr>業務日報!Print_Area</vt:lpstr>
      <vt:lpstr>業務日報・運行名!Print_Area</vt:lpstr>
      <vt:lpstr>運行名リスト</vt:lpstr>
      <vt:lpstr>給油所一覧</vt:lpstr>
      <vt:lpstr>資料名リスト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hideki hirono</cp:lastModifiedBy>
  <cp:lastPrinted>2023-05-28T23:11:37Z</cp:lastPrinted>
  <dcterms:created xsi:type="dcterms:W3CDTF">2023-05-28T22:52:02Z</dcterms:created>
  <dcterms:modified xsi:type="dcterms:W3CDTF">2023-11-12T00:42:22Z</dcterms:modified>
</cp:coreProperties>
</file>