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020" tabRatio="500"/>
  </bookViews>
  <sheets>
    <sheet name="SUMMARY" sheetId="1" r:id="rId1"/>
    <sheet name="TRIG" sheetId="2" r:id="rId2"/>
    <sheet name="LSK" sheetId="3" r:id="rId3"/>
    <sheet name="ZEC" sheetId="4" r:id="rId4"/>
    <sheet name="BTC" sheetId="5" r:id="rId5"/>
    <sheet name="SRN" sheetId="6" r:id="rId6"/>
    <sheet name="ETH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5" i="1"/>
  <c r="K3" i="6"/>
  <c r="K2" i="6"/>
  <c r="K4" i="6"/>
  <c r="I4" i="4"/>
  <c r="K6" i="3"/>
  <c r="K5" i="3"/>
  <c r="K4" i="3"/>
  <c r="K3" i="3"/>
  <c r="K8" i="3"/>
  <c r="K7" i="3"/>
  <c r="K2" i="3"/>
  <c r="K6" i="2"/>
  <c r="K5" i="2"/>
  <c r="K4" i="2"/>
  <c r="K3" i="2"/>
  <c r="K2" i="2"/>
  <c r="C3" i="1"/>
  <c r="C4" i="1"/>
  <c r="C9" i="1"/>
</calcChain>
</file>

<file path=xl/sharedStrings.xml><?xml version="1.0" encoding="utf-8"?>
<sst xmlns="http://schemas.openxmlformats.org/spreadsheetml/2006/main" count="398" uniqueCount="51">
  <si>
    <t xml:space="preserve">ETH </t>
  </si>
  <si>
    <t xml:space="preserve">BTC </t>
  </si>
  <si>
    <t xml:space="preserve">ZEC </t>
  </si>
  <si>
    <t xml:space="preserve">LSK </t>
  </si>
  <si>
    <t xml:space="preserve">TRIG </t>
  </si>
  <si>
    <t xml:space="preserve">SRN </t>
  </si>
  <si>
    <t>bittrex</t>
  </si>
  <si>
    <t>BTC</t>
  </si>
  <si>
    <t>TRIG</t>
  </si>
  <si>
    <t>BUY</t>
  </si>
  <si>
    <t>coincheck</t>
  </si>
  <si>
    <t>JPY</t>
  </si>
  <si>
    <t>LSK</t>
  </si>
  <si>
    <t>SELL</t>
  </si>
  <si>
    <t>ZEC</t>
  </si>
  <si>
    <t>liqui</t>
  </si>
  <si>
    <t>ETH</t>
  </si>
  <si>
    <t>SRN</t>
  </si>
  <si>
    <t>Date</t>
  </si>
  <si>
    <t>Dealer</t>
  </si>
  <si>
    <t>Exchange1</t>
  </si>
  <si>
    <t>Exchange2</t>
  </si>
  <si>
    <t>Type</t>
  </si>
  <si>
    <t>Quantity</t>
  </si>
  <si>
    <t>Limit</t>
  </si>
  <si>
    <t>CommissionPaid</t>
  </si>
  <si>
    <t>Price</t>
  </si>
  <si>
    <t>BTC/JPY</t>
    <phoneticPr fontId="1"/>
  </si>
  <si>
    <t>JPY</t>
    <phoneticPr fontId="1"/>
  </si>
  <si>
    <t>SUM [JPY]</t>
    <phoneticPr fontId="1"/>
  </si>
  <si>
    <t>SUM [JPY]</t>
    <phoneticPr fontId="1"/>
  </si>
  <si>
    <t>ETH / JPY</t>
    <phoneticPr fontId="1"/>
  </si>
  <si>
    <t>JPY</t>
    <phoneticPr fontId="1"/>
  </si>
  <si>
    <t>bitFlyer</t>
  </si>
  <si>
    <t>zaif</t>
  </si>
  <si>
    <t>coinexchange</t>
  </si>
  <si>
    <t>BCH</t>
  </si>
  <si>
    <t>ALIS</t>
  </si>
  <si>
    <t>ETC</t>
  </si>
  <si>
    <t>入金JPY</t>
    <rPh sb="0" eb="2">
      <t>ニュウキン</t>
    </rPh>
    <phoneticPr fontId="1"/>
  </si>
  <si>
    <t>出金JPY</t>
    <rPh sb="0" eb="2">
      <t>シュッキン</t>
    </rPh>
    <phoneticPr fontId="1"/>
  </si>
  <si>
    <t>計[JPY]</t>
    <rPh sb="0" eb="1">
      <t>ケイ</t>
    </rPh>
    <phoneticPr fontId="1"/>
  </si>
  <si>
    <t>その他経費JPY</t>
    <rPh sb="2" eb="3">
      <t>タ</t>
    </rPh>
    <rPh sb="3" eb="5">
      <t>ケイヒ</t>
    </rPh>
    <phoneticPr fontId="1"/>
  </si>
  <si>
    <t>計JPY</t>
    <rPh sb="0" eb="1">
      <t>ケイ</t>
    </rPh>
    <phoneticPr fontId="1"/>
  </si>
  <si>
    <t>12月31日23:59時点で保有していた資産</t>
    <rPh sb="2" eb="3">
      <t>ガツ</t>
    </rPh>
    <rPh sb="5" eb="6">
      <t>ニチ</t>
    </rPh>
    <rPh sb="11" eb="13">
      <t>ジテン</t>
    </rPh>
    <rPh sb="14" eb="16">
      <t>ホユウ</t>
    </rPh>
    <rPh sb="20" eb="22">
      <t>シサン</t>
    </rPh>
    <phoneticPr fontId="1"/>
  </si>
  <si>
    <t>経費</t>
    <rPh sb="0" eb="2">
      <t>ケイヒ</t>
    </rPh>
    <phoneticPr fontId="1"/>
  </si>
  <si>
    <t>ICOクラブ会費</t>
    <rPh sb="6" eb="8">
      <t>カイヒ</t>
    </rPh>
    <phoneticPr fontId="1"/>
  </si>
  <si>
    <t>暗号通貨</t>
    <rPh sb="0" eb="4">
      <t>アンゴウツウカ</t>
    </rPh>
    <phoneticPr fontId="1"/>
  </si>
  <si>
    <t>保有数</t>
    <rPh sb="0" eb="3">
      <t>ホユウスウ</t>
    </rPh>
    <phoneticPr fontId="1"/>
  </si>
  <si>
    <t>購入額[JPY]</t>
    <rPh sb="0" eb="3">
      <t>コウニュウガク</t>
    </rPh>
    <phoneticPr fontId="1"/>
  </si>
  <si>
    <t>損益</t>
    <rPh sb="0" eb="2">
      <t>ソンエキ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</si>
</sst>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0" borderId="0" xfId="0" applyFont="1"/>
    <xf numFmtId="11" fontId="0" fillId="0" borderId="0" xfId="0" applyNumberFormat="1"/>
    <xf numFmtId="0" fontId="0" fillId="0" borderId="0" xfId="0" applyBorder="1"/>
    <xf numFmtId="0" fontId="0" fillId="2" borderId="1" xfId="0" applyFill="1" applyBorder="1"/>
    <xf numFmtId="0" fontId="4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4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C1"/>
    </sheetView>
  </sheetViews>
  <sheetFormatPr baseColWidth="12" defaultRowHeight="18" x14ac:dyDescent="0"/>
  <cols>
    <col min="4" max="4" width="4.1640625" customWidth="1"/>
    <col min="5" max="5" width="15" bestFit="1" customWidth="1"/>
  </cols>
  <sheetData>
    <row r="1" spans="1:7">
      <c r="A1" s="7" t="s">
        <v>44</v>
      </c>
      <c r="B1" s="7"/>
      <c r="C1" s="7"/>
      <c r="E1" s="7" t="s">
        <v>45</v>
      </c>
      <c r="F1" s="7"/>
    </row>
    <row r="2" spans="1:7">
      <c r="A2" s="10" t="s">
        <v>47</v>
      </c>
      <c r="B2" s="10" t="s">
        <v>48</v>
      </c>
      <c r="C2" s="10" t="s">
        <v>49</v>
      </c>
      <c r="E2" s="8" t="s">
        <v>39</v>
      </c>
      <c r="F2" s="8">
        <v>764000</v>
      </c>
    </row>
    <row r="3" spans="1:7">
      <c r="A3" s="5" t="s">
        <v>0</v>
      </c>
      <c r="B3" s="5">
        <v>4.3803691999999899</v>
      </c>
      <c r="C3" s="5">
        <f>35000*B3</f>
        <v>153312.92199999964</v>
      </c>
      <c r="E3" s="8" t="s">
        <v>40</v>
      </c>
      <c r="F3" s="8">
        <v>-140000</v>
      </c>
    </row>
    <row r="4" spans="1:7">
      <c r="A4" s="5" t="s">
        <v>1</v>
      </c>
      <c r="B4" s="5">
        <v>0.12573024999999999</v>
      </c>
      <c r="C4" s="5">
        <f>1000*113</f>
        <v>113000</v>
      </c>
      <c r="E4" s="8" t="s">
        <v>42</v>
      </c>
      <c r="F4" s="8">
        <v>55630</v>
      </c>
      <c r="G4" t="s">
        <v>46</v>
      </c>
    </row>
    <row r="5" spans="1:7">
      <c r="A5" s="5" t="s">
        <v>2</v>
      </c>
      <c r="B5" s="5">
        <v>1.3832</v>
      </c>
      <c r="C5" s="5">
        <v>100000</v>
      </c>
      <c r="E5" s="9" t="s">
        <v>43</v>
      </c>
      <c r="F5" s="9">
        <f>SUM(F2:F4)</f>
        <v>679630</v>
      </c>
    </row>
    <row r="6" spans="1:7">
      <c r="A6" s="5" t="s">
        <v>3</v>
      </c>
      <c r="B6" s="5">
        <v>100.89095037</v>
      </c>
      <c r="C6" s="5">
        <v>103073.51853868931</v>
      </c>
    </row>
    <row r="7" spans="1:7">
      <c r="A7" s="5" t="s">
        <v>4</v>
      </c>
      <c r="B7" s="5">
        <v>1512.8361821599999</v>
      </c>
      <c r="C7" s="6">
        <v>249686.79990000001</v>
      </c>
    </row>
    <row r="8" spans="1:7">
      <c r="A8" s="5" t="s">
        <v>5</v>
      </c>
      <c r="B8" s="5">
        <v>156.89544032999899</v>
      </c>
      <c r="C8" s="5">
        <v>21562.175595728801</v>
      </c>
    </row>
    <row r="9" spans="1:7">
      <c r="A9" s="4"/>
      <c r="B9" s="9" t="s">
        <v>41</v>
      </c>
      <c r="C9" s="9">
        <f>SUM(C3:C8)</f>
        <v>740635.41603441781</v>
      </c>
      <c r="E9" s="11" t="s">
        <v>50</v>
      </c>
      <c r="F9" s="9">
        <f>C9-F5</f>
        <v>61005.416034417809</v>
      </c>
    </row>
  </sheetData>
  <mergeCells count="2">
    <mergeCell ref="A1:C1"/>
    <mergeCell ref="E1:F1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3" sqref="J3"/>
    </sheetView>
  </sheetViews>
  <sheetFormatPr baseColWidth="12" defaultRowHeight="18" x14ac:dyDescent="0"/>
  <sheetData>
    <row r="1" spans="1:1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2">
      <c r="A2" s="1">
        <v>43089</v>
      </c>
      <c r="B2" t="s">
        <v>6</v>
      </c>
      <c r="C2" t="s">
        <v>7</v>
      </c>
      <c r="D2" t="s">
        <v>8</v>
      </c>
      <c r="E2" t="s">
        <v>9</v>
      </c>
      <c r="F2">
        <v>1045.753514</v>
      </c>
      <c r="G2">
        <v>8.1799999999999996E-5</v>
      </c>
      <c r="H2">
        <v>2.1382000000000001E-4</v>
      </c>
      <c r="I2">
        <v>8.554262E-2</v>
      </c>
      <c r="J2">
        <v>1932006.77</v>
      </c>
      <c r="K2">
        <f>I2*J2</f>
        <v>165268.92096353741</v>
      </c>
    </row>
    <row r="3" spans="1:12">
      <c r="A3" s="1">
        <v>43090</v>
      </c>
      <c r="B3" t="s">
        <v>6</v>
      </c>
      <c r="C3" t="s">
        <v>7</v>
      </c>
      <c r="D3" t="s">
        <v>8</v>
      </c>
      <c r="E3" t="s">
        <v>9</v>
      </c>
      <c r="F3">
        <v>10</v>
      </c>
      <c r="G3">
        <v>9.5660000000000002E-5</v>
      </c>
      <c r="H3">
        <v>2.39E-6</v>
      </c>
      <c r="I3">
        <v>9.5660000000000005E-4</v>
      </c>
      <c r="J3">
        <v>1853306.09</v>
      </c>
      <c r="K3">
        <f t="shared" ref="K3:K6" si="0">I3*J3</f>
        <v>1772.8726056940002</v>
      </c>
    </row>
    <row r="4" spans="1:12">
      <c r="A4" s="1">
        <v>43090</v>
      </c>
      <c r="B4" t="s">
        <v>6</v>
      </c>
      <c r="C4" t="s">
        <v>7</v>
      </c>
      <c r="D4" t="s">
        <v>8</v>
      </c>
      <c r="E4" t="s">
        <v>9</v>
      </c>
      <c r="F4">
        <v>56.927235279999998</v>
      </c>
      <c r="G4">
        <v>9.7839999999999998E-5</v>
      </c>
      <c r="H4">
        <v>1.3910000000000001E-5</v>
      </c>
      <c r="I4">
        <v>5.56976E-3</v>
      </c>
      <c r="J4">
        <v>1853306.09</v>
      </c>
      <c r="K4">
        <f t="shared" si="0"/>
        <v>10322.4701278384</v>
      </c>
    </row>
    <row r="5" spans="1:12">
      <c r="A5" s="1">
        <v>43090</v>
      </c>
      <c r="B5" t="s">
        <v>6</v>
      </c>
      <c r="C5" t="s">
        <v>7</v>
      </c>
      <c r="D5" t="s">
        <v>8</v>
      </c>
      <c r="E5" t="s">
        <v>9</v>
      </c>
      <c r="F5">
        <v>396.97665000000001</v>
      </c>
      <c r="G5">
        <v>9.5000000000000005E-5</v>
      </c>
      <c r="H5">
        <v>9.4279999999999999E-5</v>
      </c>
      <c r="I5">
        <v>3.7712780000000001E-2</v>
      </c>
      <c r="J5">
        <v>1853306.09</v>
      </c>
      <c r="K5">
        <f t="shared" si="0"/>
        <v>69893.324844830204</v>
      </c>
    </row>
    <row r="6" spans="1:12">
      <c r="A6" s="1">
        <v>43100</v>
      </c>
      <c r="B6" t="s">
        <v>6</v>
      </c>
      <c r="C6" t="s">
        <v>7</v>
      </c>
      <c r="D6" t="s">
        <v>8</v>
      </c>
      <c r="E6" t="s">
        <v>9</v>
      </c>
      <c r="F6">
        <v>3.17878288</v>
      </c>
      <c r="G6">
        <v>4.5734999999999998E-4</v>
      </c>
      <c r="H6">
        <v>3.63E-6</v>
      </c>
      <c r="I6">
        <v>1.4526400000000001E-3</v>
      </c>
      <c r="J6">
        <v>1672273.49</v>
      </c>
      <c r="K6">
        <f t="shared" si="0"/>
        <v>2429.2113625135999</v>
      </c>
    </row>
    <row r="7" spans="1:12">
      <c r="K7" s="2">
        <v>249686.79990000001</v>
      </c>
      <c r="L7" t="s">
        <v>29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8" sqref="K8"/>
    </sheetView>
  </sheetViews>
  <sheetFormatPr baseColWidth="12" defaultRowHeight="18" x14ac:dyDescent="0"/>
  <sheetData>
    <row r="1" spans="1:1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2">
      <c r="A2" s="1">
        <v>43077</v>
      </c>
      <c r="B2" t="s">
        <v>10</v>
      </c>
      <c r="C2" t="s">
        <v>11</v>
      </c>
      <c r="D2" t="s">
        <v>12</v>
      </c>
      <c r="E2" t="s">
        <v>9</v>
      </c>
      <c r="F2">
        <v>100.28</v>
      </c>
      <c r="G2">
        <v>997.20781810000005</v>
      </c>
      <c r="I2">
        <v>100000</v>
      </c>
      <c r="K2">
        <f>I2</f>
        <v>100000</v>
      </c>
    </row>
    <row r="3" spans="1:12">
      <c r="A3" s="1">
        <v>43090</v>
      </c>
      <c r="B3" t="s">
        <v>6</v>
      </c>
      <c r="C3" t="s">
        <v>7</v>
      </c>
      <c r="D3" t="s">
        <v>12</v>
      </c>
      <c r="E3" t="s">
        <v>9</v>
      </c>
      <c r="F3">
        <v>1.0719503699999999</v>
      </c>
      <c r="G3">
        <v>1.2567500000000001E-3</v>
      </c>
      <c r="H3">
        <v>3.36E-6</v>
      </c>
      <c r="I3">
        <v>1.34717E-3</v>
      </c>
      <c r="J3">
        <v>1853306.09</v>
      </c>
      <c r="K3">
        <f>I3*J3</f>
        <v>2496.7183652653002</v>
      </c>
    </row>
    <row r="4" spans="1:12">
      <c r="A4" s="1">
        <v>43090</v>
      </c>
      <c r="B4" t="s">
        <v>6</v>
      </c>
      <c r="C4" t="s">
        <v>7</v>
      </c>
      <c r="D4" t="s">
        <v>12</v>
      </c>
      <c r="E4" t="s">
        <v>13</v>
      </c>
      <c r="F4">
        <v>30</v>
      </c>
      <c r="G4">
        <v>1.2634E-3</v>
      </c>
      <c r="H4">
        <v>9.4749999999999999E-5</v>
      </c>
      <c r="I4">
        <v>3.7901999999999998E-2</v>
      </c>
      <c r="J4">
        <v>1853306.09</v>
      </c>
      <c r="K4">
        <f>-I4*J4</f>
        <v>-70244.007423179995</v>
      </c>
    </row>
    <row r="5" spans="1:12">
      <c r="A5" s="1">
        <v>43100</v>
      </c>
      <c r="B5" t="s">
        <v>6</v>
      </c>
      <c r="C5" t="s">
        <v>7</v>
      </c>
      <c r="D5" t="s">
        <v>12</v>
      </c>
      <c r="E5" t="s">
        <v>13</v>
      </c>
      <c r="F5">
        <v>10</v>
      </c>
      <c r="G5">
        <v>1.4283399999999999E-3</v>
      </c>
      <c r="H5">
        <v>3.5689999999999999E-5</v>
      </c>
      <c r="I5">
        <v>1.428338E-2</v>
      </c>
      <c r="J5">
        <v>1853306.09</v>
      </c>
      <c r="K5">
        <f t="shared" ref="K5:K6" si="0">-I5*J5</f>
        <v>-26471.475139784201</v>
      </c>
    </row>
    <row r="6" spans="1:12">
      <c r="A6" s="1">
        <v>43100</v>
      </c>
      <c r="B6" t="s">
        <v>6</v>
      </c>
      <c r="C6" t="s">
        <v>7</v>
      </c>
      <c r="D6" t="s">
        <v>12</v>
      </c>
      <c r="E6" t="s">
        <v>13</v>
      </c>
      <c r="F6">
        <v>1</v>
      </c>
      <c r="G6">
        <v>1.4610199999999999E-3</v>
      </c>
      <c r="H6">
        <v>3.6500000000000002E-6</v>
      </c>
      <c r="I6">
        <v>1.4610199999999999E-3</v>
      </c>
      <c r="J6">
        <v>1853306.09</v>
      </c>
      <c r="K6">
        <f t="shared" si="0"/>
        <v>-2707.7172636117998</v>
      </c>
    </row>
    <row r="7" spans="1:12">
      <c r="A7" s="1">
        <v>43100</v>
      </c>
      <c r="B7" t="s">
        <v>10</v>
      </c>
      <c r="C7" t="s">
        <v>11</v>
      </c>
      <c r="D7" t="s">
        <v>12</v>
      </c>
      <c r="E7" t="s">
        <v>9</v>
      </c>
      <c r="F7">
        <v>40.539000000000001</v>
      </c>
      <c r="G7">
        <v>2466.7604040000001</v>
      </c>
      <c r="I7">
        <v>100000</v>
      </c>
      <c r="K7">
        <f>I7</f>
        <v>100000</v>
      </c>
    </row>
    <row r="8" spans="1:12">
      <c r="K8">
        <f>SUM(K2:K7)</f>
        <v>103073.51853868931</v>
      </c>
      <c r="L8" t="s">
        <v>30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5" sqref="J5"/>
    </sheetView>
  </sheetViews>
  <sheetFormatPr baseColWidth="12" defaultRowHeight="18" x14ac:dyDescent="0"/>
  <sheetData>
    <row r="1" spans="1:10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10">
      <c r="A2" s="1">
        <v>43088</v>
      </c>
      <c r="B2" t="s">
        <v>10</v>
      </c>
      <c r="C2" t="s">
        <v>11</v>
      </c>
      <c r="D2" t="s">
        <v>14</v>
      </c>
      <c r="E2" t="s">
        <v>9</v>
      </c>
      <c r="F2">
        <v>0.65807000000000004</v>
      </c>
      <c r="G2">
        <v>75979.758990000002</v>
      </c>
      <c r="I2">
        <v>50000</v>
      </c>
    </row>
    <row r="3" spans="1:10">
      <c r="A3" s="1">
        <v>43094</v>
      </c>
      <c r="B3" t="s">
        <v>10</v>
      </c>
      <c r="C3" t="s">
        <v>11</v>
      </c>
      <c r="D3" t="s">
        <v>14</v>
      </c>
      <c r="E3" t="s">
        <v>9</v>
      </c>
      <c r="F3">
        <v>0.72513000000000005</v>
      </c>
      <c r="G3">
        <v>68953.153229999996</v>
      </c>
      <c r="I3">
        <v>50000</v>
      </c>
    </row>
    <row r="4" spans="1:10">
      <c r="I4">
        <f>SUM(I2:I3)</f>
        <v>100000</v>
      </c>
      <c r="J4" t="s">
        <v>30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baseColWidth="12" defaultRowHeight="18" x14ac:dyDescent="0"/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>
      <c r="A2" s="1">
        <v>43100</v>
      </c>
      <c r="B2" t="s">
        <v>15</v>
      </c>
      <c r="C2" t="s">
        <v>16</v>
      </c>
      <c r="D2" t="s">
        <v>17</v>
      </c>
      <c r="E2" t="s">
        <v>9</v>
      </c>
      <c r="F2">
        <v>6.4106266300000003</v>
      </c>
      <c r="G2">
        <v>1.5742200000000001E-3</v>
      </c>
      <c r="H2" s="3">
        <v>3.3465200000000001E-9</v>
      </c>
      <c r="I2">
        <v>1.009174E-2</v>
      </c>
    </row>
    <row r="3" spans="1:9">
      <c r="A3" s="1">
        <v>43100</v>
      </c>
      <c r="B3" t="s">
        <v>15</v>
      </c>
      <c r="C3" t="s">
        <v>16</v>
      </c>
      <c r="D3" t="s">
        <v>17</v>
      </c>
      <c r="E3" t="s">
        <v>9</v>
      </c>
      <c r="F3">
        <v>150.48481369999999</v>
      </c>
      <c r="G3">
        <v>1.5742200000000001E-3</v>
      </c>
      <c r="H3" s="3">
        <v>-3.4228100000000001E-9</v>
      </c>
      <c r="I3">
        <v>0.2368962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K4" sqref="K4"/>
    </sheetView>
  </sheetViews>
  <sheetFormatPr baseColWidth="12" defaultRowHeight="18" x14ac:dyDescent="0"/>
  <sheetData>
    <row r="1" spans="1:1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31</v>
      </c>
      <c r="K1" t="s">
        <v>32</v>
      </c>
    </row>
    <row r="2" spans="1:12">
      <c r="A2" s="1">
        <v>43100</v>
      </c>
      <c r="B2" t="s">
        <v>15</v>
      </c>
      <c r="C2" t="s">
        <v>16</v>
      </c>
      <c r="D2" t="s">
        <v>17</v>
      </c>
      <c r="E2" t="s">
        <v>9</v>
      </c>
      <c r="F2">
        <v>6.4106266300000003</v>
      </c>
      <c r="G2">
        <v>1.5742200000000001E-3</v>
      </c>
      <c r="H2" s="3">
        <v>3.3465200000000001E-9</v>
      </c>
      <c r="I2">
        <v>1.009174E-2</v>
      </c>
      <c r="J2">
        <v>87300.52</v>
      </c>
      <c r="K2">
        <f>I2*J2</f>
        <v>881.01414970480005</v>
      </c>
    </row>
    <row r="3" spans="1:12">
      <c r="A3" s="1">
        <v>43100</v>
      </c>
      <c r="B3" t="s">
        <v>15</v>
      </c>
      <c r="C3" t="s">
        <v>16</v>
      </c>
      <c r="D3" t="s">
        <v>17</v>
      </c>
      <c r="E3" t="s">
        <v>9</v>
      </c>
      <c r="F3">
        <v>150.48481369999999</v>
      </c>
      <c r="G3">
        <v>1.5742200000000001E-3</v>
      </c>
      <c r="H3" s="3">
        <v>-3.4228100000000001E-9</v>
      </c>
      <c r="I3">
        <v>0.2368962</v>
      </c>
      <c r="J3">
        <v>87300.52</v>
      </c>
      <c r="K3">
        <f>I3*J3</f>
        <v>20681.161446024002</v>
      </c>
    </row>
    <row r="4" spans="1:12">
      <c r="K4">
        <f>SUM(K2:K3)</f>
        <v>21562.175595728801</v>
      </c>
      <c r="L4" t="s">
        <v>30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F33" sqref="F33"/>
    </sheetView>
  </sheetViews>
  <sheetFormatPr baseColWidth="12" defaultRowHeight="18" x14ac:dyDescent="0"/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>
      <c r="A2" s="1">
        <v>42945</v>
      </c>
      <c r="B2" t="s">
        <v>33</v>
      </c>
      <c r="C2" t="s">
        <v>11</v>
      </c>
      <c r="D2" t="s">
        <v>16</v>
      </c>
      <c r="E2" t="s">
        <v>9</v>
      </c>
      <c r="F2">
        <v>2.1</v>
      </c>
      <c r="G2">
        <v>23760</v>
      </c>
      <c r="I2">
        <v>49896</v>
      </c>
    </row>
    <row r="3" spans="1:9">
      <c r="A3" s="1">
        <v>42967</v>
      </c>
      <c r="B3" t="s">
        <v>33</v>
      </c>
      <c r="C3" t="s">
        <v>7</v>
      </c>
      <c r="D3" t="s">
        <v>16</v>
      </c>
      <c r="E3" t="s">
        <v>13</v>
      </c>
      <c r="F3">
        <v>0.01</v>
      </c>
      <c r="G3">
        <v>7.1730000000000002E-2</v>
      </c>
      <c r="I3">
        <v>7.1730000000000003E-4</v>
      </c>
    </row>
    <row r="4" spans="1:9">
      <c r="A4" s="1">
        <v>42967</v>
      </c>
      <c r="B4" t="s">
        <v>33</v>
      </c>
      <c r="C4" t="s">
        <v>7</v>
      </c>
      <c r="D4" t="s">
        <v>16</v>
      </c>
      <c r="E4" t="s">
        <v>13</v>
      </c>
      <c r="F4">
        <v>0.1</v>
      </c>
      <c r="G4">
        <v>7.1730000000000002E-2</v>
      </c>
      <c r="I4">
        <v>7.1729999999999997E-3</v>
      </c>
    </row>
    <row r="5" spans="1:9">
      <c r="A5" s="1">
        <v>42967</v>
      </c>
      <c r="B5" t="s">
        <v>33</v>
      </c>
      <c r="C5" t="s">
        <v>7</v>
      </c>
      <c r="D5" t="s">
        <v>16</v>
      </c>
      <c r="E5" t="s">
        <v>13</v>
      </c>
      <c r="F5">
        <v>1.89</v>
      </c>
      <c r="G5">
        <v>7.1730000000000002E-2</v>
      </c>
      <c r="I5">
        <v>0.13556969999999999</v>
      </c>
    </row>
    <row r="6" spans="1:9">
      <c r="A6" s="1">
        <v>42970</v>
      </c>
      <c r="B6" t="s">
        <v>33</v>
      </c>
      <c r="C6" t="s">
        <v>7</v>
      </c>
      <c r="D6" t="s">
        <v>16</v>
      </c>
      <c r="E6" t="s">
        <v>13</v>
      </c>
      <c r="F6">
        <v>9.5000000000000001E-2</v>
      </c>
      <c r="G6">
        <v>7.5520000000000004E-2</v>
      </c>
      <c r="I6">
        <v>7.1744E-3</v>
      </c>
    </row>
    <row r="7" spans="1:9">
      <c r="A7" s="1">
        <v>43010</v>
      </c>
      <c r="B7" t="s">
        <v>34</v>
      </c>
      <c r="C7" t="s">
        <v>11</v>
      </c>
      <c r="D7" t="s">
        <v>16</v>
      </c>
      <c r="E7" t="s">
        <v>9</v>
      </c>
      <c r="F7">
        <v>0.01</v>
      </c>
      <c r="G7">
        <v>34975</v>
      </c>
      <c r="H7">
        <v>1.0000000000000001E-5</v>
      </c>
      <c r="I7">
        <v>349.75</v>
      </c>
    </row>
    <row r="8" spans="1:9">
      <c r="A8" s="1">
        <v>43010</v>
      </c>
      <c r="B8" t="s">
        <v>34</v>
      </c>
      <c r="C8" t="s">
        <v>11</v>
      </c>
      <c r="D8" t="s">
        <v>16</v>
      </c>
      <c r="E8" t="s">
        <v>13</v>
      </c>
      <c r="F8">
        <v>9.9000000000000008E-3</v>
      </c>
      <c r="G8">
        <v>35005</v>
      </c>
      <c r="H8">
        <v>0.34654950000000001</v>
      </c>
      <c r="I8">
        <v>346.54950000000002</v>
      </c>
    </row>
    <row r="9" spans="1:9">
      <c r="A9" s="1">
        <v>43010</v>
      </c>
      <c r="B9" t="s">
        <v>34</v>
      </c>
      <c r="C9" t="s">
        <v>11</v>
      </c>
      <c r="D9" t="s">
        <v>16</v>
      </c>
      <c r="E9" t="s">
        <v>9</v>
      </c>
      <c r="F9">
        <v>2</v>
      </c>
      <c r="G9">
        <v>34610</v>
      </c>
      <c r="H9">
        <v>0</v>
      </c>
      <c r="I9">
        <v>69220</v>
      </c>
    </row>
    <row r="10" spans="1:9">
      <c r="A10" s="1">
        <v>43010</v>
      </c>
      <c r="B10" t="s">
        <v>34</v>
      </c>
      <c r="C10" t="s">
        <v>11</v>
      </c>
      <c r="D10" t="s">
        <v>16</v>
      </c>
      <c r="E10" t="s">
        <v>9</v>
      </c>
      <c r="F10">
        <v>0.01</v>
      </c>
      <c r="G10">
        <v>34975</v>
      </c>
      <c r="H10">
        <v>1.0000000000000001E-5</v>
      </c>
      <c r="I10">
        <v>349.75</v>
      </c>
    </row>
    <row r="11" spans="1:9">
      <c r="A11" s="1">
        <v>43024</v>
      </c>
      <c r="B11" t="s">
        <v>34</v>
      </c>
      <c r="C11" t="s">
        <v>7</v>
      </c>
      <c r="D11" t="s">
        <v>16</v>
      </c>
      <c r="E11" t="s">
        <v>9</v>
      </c>
      <c r="F11">
        <v>0.96109999999999995</v>
      </c>
      <c r="G11">
        <v>6.1800000000000001E-2</v>
      </c>
      <c r="H11">
        <v>0</v>
      </c>
      <c r="I11">
        <v>5.9395980000000001E-2</v>
      </c>
    </row>
    <row r="12" spans="1:9">
      <c r="A12" s="1">
        <v>43025</v>
      </c>
      <c r="B12" t="s">
        <v>34</v>
      </c>
      <c r="C12" t="s">
        <v>7</v>
      </c>
      <c r="D12" t="s">
        <v>16</v>
      </c>
      <c r="E12" t="s">
        <v>13</v>
      </c>
      <c r="F12">
        <v>0.5</v>
      </c>
      <c r="G12">
        <v>5.8099999999999999E-2</v>
      </c>
      <c r="H12">
        <v>0</v>
      </c>
      <c r="I12">
        <v>2.9049999999999999E-2</v>
      </c>
    </row>
    <row r="13" spans="1:9">
      <c r="A13" s="1">
        <v>43026</v>
      </c>
      <c r="B13" t="s">
        <v>34</v>
      </c>
      <c r="C13" t="s">
        <v>11</v>
      </c>
      <c r="D13" t="s">
        <v>16</v>
      </c>
      <c r="E13" t="s">
        <v>9</v>
      </c>
      <c r="F13">
        <v>1.0078</v>
      </c>
      <c r="G13">
        <v>33900</v>
      </c>
      <c r="H13">
        <v>0</v>
      </c>
      <c r="I13">
        <v>34164.42</v>
      </c>
    </row>
    <row r="14" spans="1:9">
      <c r="A14" s="1">
        <v>43026</v>
      </c>
      <c r="B14" t="s">
        <v>34</v>
      </c>
      <c r="C14" t="s">
        <v>7</v>
      </c>
      <c r="D14" t="s">
        <v>16</v>
      </c>
      <c r="E14" t="s">
        <v>9</v>
      </c>
      <c r="F14">
        <v>0.11600000000000001</v>
      </c>
      <c r="G14">
        <v>5.6300000000000003E-2</v>
      </c>
      <c r="H14">
        <v>0</v>
      </c>
      <c r="I14">
        <v>6.5307999999999998E-3</v>
      </c>
    </row>
    <row r="15" spans="1:9">
      <c r="A15" s="1">
        <v>43026</v>
      </c>
      <c r="B15" t="s">
        <v>34</v>
      </c>
      <c r="C15" t="s">
        <v>7</v>
      </c>
      <c r="D15" t="s">
        <v>16</v>
      </c>
      <c r="E15" t="s">
        <v>9</v>
      </c>
      <c r="F15">
        <v>0.1</v>
      </c>
      <c r="G15">
        <v>5.6300000000000003E-2</v>
      </c>
      <c r="H15">
        <v>0</v>
      </c>
      <c r="I15">
        <v>5.6299999999999996E-3</v>
      </c>
    </row>
    <row r="16" spans="1:9">
      <c r="A16" s="1">
        <v>43026</v>
      </c>
      <c r="B16" t="s">
        <v>34</v>
      </c>
      <c r="C16" t="s">
        <v>7</v>
      </c>
      <c r="D16" t="s">
        <v>16</v>
      </c>
      <c r="E16" t="s">
        <v>9</v>
      </c>
      <c r="F16">
        <v>0.1</v>
      </c>
      <c r="G16">
        <v>5.6300000000000003E-2</v>
      </c>
      <c r="H16">
        <v>0</v>
      </c>
      <c r="I16">
        <v>5.6299999999999996E-3</v>
      </c>
    </row>
    <row r="17" spans="1:9">
      <c r="A17" s="1">
        <v>43026</v>
      </c>
      <c r="B17" t="s">
        <v>34</v>
      </c>
      <c r="C17" t="s">
        <v>7</v>
      </c>
      <c r="D17" t="s">
        <v>16</v>
      </c>
      <c r="E17" t="s">
        <v>9</v>
      </c>
      <c r="F17">
        <v>0.1</v>
      </c>
      <c r="G17">
        <v>5.6300000000000003E-2</v>
      </c>
      <c r="H17">
        <v>0</v>
      </c>
      <c r="I17">
        <v>5.6299999999999996E-3</v>
      </c>
    </row>
    <row r="18" spans="1:9">
      <c r="A18" s="1">
        <v>43026</v>
      </c>
      <c r="B18" t="s">
        <v>34</v>
      </c>
      <c r="C18" t="s">
        <v>7</v>
      </c>
      <c r="D18" t="s">
        <v>16</v>
      </c>
      <c r="E18" t="s">
        <v>9</v>
      </c>
      <c r="F18">
        <v>0.1</v>
      </c>
      <c r="G18">
        <v>5.6300000000000003E-2</v>
      </c>
      <c r="H18">
        <v>0</v>
      </c>
      <c r="I18">
        <v>5.6299999999999996E-3</v>
      </c>
    </row>
    <row r="19" spans="1:9">
      <c r="A19" s="1">
        <v>43026</v>
      </c>
      <c r="B19" t="s">
        <v>34</v>
      </c>
      <c r="C19" t="s">
        <v>11</v>
      </c>
      <c r="D19" t="s">
        <v>16</v>
      </c>
      <c r="E19" t="s">
        <v>9</v>
      </c>
      <c r="F19">
        <v>0.1</v>
      </c>
      <c r="G19">
        <v>33620</v>
      </c>
      <c r="H19">
        <v>0</v>
      </c>
      <c r="I19">
        <v>3362</v>
      </c>
    </row>
    <row r="20" spans="1:9">
      <c r="A20" s="1">
        <v>43026</v>
      </c>
      <c r="B20" t="s">
        <v>34</v>
      </c>
      <c r="C20" t="s">
        <v>11</v>
      </c>
      <c r="D20" t="s">
        <v>16</v>
      </c>
      <c r="E20" t="s">
        <v>9</v>
      </c>
      <c r="F20">
        <v>0.2</v>
      </c>
      <c r="G20">
        <v>33650</v>
      </c>
      <c r="H20">
        <v>0</v>
      </c>
      <c r="I20">
        <v>6730</v>
      </c>
    </row>
    <row r="21" spans="1:9">
      <c r="A21" s="1">
        <v>43026</v>
      </c>
      <c r="B21" t="s">
        <v>34</v>
      </c>
      <c r="C21" t="s">
        <v>11</v>
      </c>
      <c r="D21" t="s">
        <v>16</v>
      </c>
      <c r="E21" t="s">
        <v>9</v>
      </c>
      <c r="F21">
        <v>4.9000000000000002E-2</v>
      </c>
      <c r="G21">
        <v>33985</v>
      </c>
      <c r="H21">
        <v>4.8999999999999998E-5</v>
      </c>
      <c r="I21">
        <v>1665.2650000000001</v>
      </c>
    </row>
    <row r="22" spans="1:9">
      <c r="A22" s="1">
        <v>43033</v>
      </c>
      <c r="B22" t="s">
        <v>34</v>
      </c>
      <c r="C22" t="s">
        <v>11</v>
      </c>
      <c r="D22" t="s">
        <v>16</v>
      </c>
      <c r="E22" t="s">
        <v>9</v>
      </c>
      <c r="F22">
        <v>0.02</v>
      </c>
      <c r="G22">
        <v>33395</v>
      </c>
      <c r="H22">
        <v>2.0000000000000002E-5</v>
      </c>
      <c r="I22">
        <v>667.9</v>
      </c>
    </row>
    <row r="23" spans="1:9">
      <c r="A23" s="1">
        <v>43033</v>
      </c>
      <c r="B23" t="s">
        <v>34</v>
      </c>
      <c r="C23" t="s">
        <v>11</v>
      </c>
      <c r="D23" t="s">
        <v>16</v>
      </c>
      <c r="E23" t="s">
        <v>9</v>
      </c>
      <c r="F23">
        <v>0.1</v>
      </c>
      <c r="G23">
        <v>33395</v>
      </c>
      <c r="H23">
        <v>1E-4</v>
      </c>
      <c r="I23">
        <v>3339.5</v>
      </c>
    </row>
    <row r="24" spans="1:9">
      <c r="A24" s="1">
        <v>43033</v>
      </c>
      <c r="B24" t="s">
        <v>34</v>
      </c>
      <c r="C24" t="s">
        <v>11</v>
      </c>
      <c r="D24" t="s">
        <v>16</v>
      </c>
      <c r="E24" t="s">
        <v>9</v>
      </c>
      <c r="F24">
        <v>0.1</v>
      </c>
      <c r="G24">
        <v>33000</v>
      </c>
      <c r="H24">
        <v>0</v>
      </c>
      <c r="I24">
        <v>3300</v>
      </c>
    </row>
    <row r="25" spans="1:9">
      <c r="A25" s="1">
        <v>43033</v>
      </c>
      <c r="B25" t="s">
        <v>34</v>
      </c>
      <c r="C25" t="s">
        <v>11</v>
      </c>
      <c r="D25" t="s">
        <v>16</v>
      </c>
      <c r="E25" t="s">
        <v>9</v>
      </c>
      <c r="F25">
        <v>0.1</v>
      </c>
      <c r="G25">
        <v>33300</v>
      </c>
      <c r="H25">
        <v>0</v>
      </c>
      <c r="I25">
        <v>3330</v>
      </c>
    </row>
    <row r="26" spans="1:9">
      <c r="A26" s="1">
        <v>43033</v>
      </c>
      <c r="B26" t="s">
        <v>34</v>
      </c>
      <c r="C26" t="s">
        <v>11</v>
      </c>
      <c r="D26" t="s">
        <v>16</v>
      </c>
      <c r="E26" t="s">
        <v>9</v>
      </c>
      <c r="F26">
        <v>0.1</v>
      </c>
      <c r="G26">
        <v>33600</v>
      </c>
      <c r="H26">
        <v>0</v>
      </c>
      <c r="I26">
        <v>3360</v>
      </c>
    </row>
    <row r="27" spans="1:9">
      <c r="A27" s="1">
        <v>43041</v>
      </c>
      <c r="B27" t="s">
        <v>34</v>
      </c>
      <c r="C27" t="s">
        <v>11</v>
      </c>
      <c r="D27" t="s">
        <v>16</v>
      </c>
      <c r="E27" t="s">
        <v>9</v>
      </c>
      <c r="F27">
        <v>1.11E-2</v>
      </c>
      <c r="G27">
        <v>32275</v>
      </c>
      <c r="H27">
        <v>0</v>
      </c>
      <c r="I27">
        <v>358.2525</v>
      </c>
    </row>
    <row r="28" spans="1:9">
      <c r="A28" s="1">
        <v>43041</v>
      </c>
      <c r="B28" t="s">
        <v>34</v>
      </c>
      <c r="C28" t="s">
        <v>11</v>
      </c>
      <c r="D28" t="s">
        <v>16</v>
      </c>
      <c r="E28" t="s">
        <v>9</v>
      </c>
      <c r="F28">
        <v>0.2</v>
      </c>
      <c r="G28">
        <v>32700</v>
      </c>
      <c r="H28">
        <v>0</v>
      </c>
      <c r="I28">
        <v>6540</v>
      </c>
    </row>
    <row r="29" spans="1:9">
      <c r="A29" s="1">
        <v>43041</v>
      </c>
      <c r="B29" t="s">
        <v>6</v>
      </c>
      <c r="C29" t="s">
        <v>7</v>
      </c>
      <c r="D29" t="s">
        <v>16</v>
      </c>
      <c r="E29" t="s">
        <v>13</v>
      </c>
      <c r="F29">
        <v>0.69899999999999995</v>
      </c>
      <c r="G29">
        <v>4.1461329999999998E-2</v>
      </c>
      <c r="H29">
        <v>7.2449999999999999E-5</v>
      </c>
      <c r="I29">
        <v>2.8981469999999999E-2</v>
      </c>
    </row>
    <row r="30" spans="1:9">
      <c r="A30" s="1">
        <v>43041</v>
      </c>
      <c r="B30" t="s">
        <v>6</v>
      </c>
      <c r="C30" t="s">
        <v>7</v>
      </c>
      <c r="D30" t="s">
        <v>16</v>
      </c>
      <c r="E30" t="s">
        <v>13</v>
      </c>
      <c r="F30">
        <v>9.1363059999999996E-2</v>
      </c>
      <c r="G30">
        <v>4.062226E-2</v>
      </c>
      <c r="H30">
        <v>9.2699999999999993E-6</v>
      </c>
      <c r="I30">
        <v>3.7113699999999999E-3</v>
      </c>
    </row>
    <row r="31" spans="1:9">
      <c r="A31" s="1">
        <v>43041</v>
      </c>
      <c r="B31" t="s">
        <v>6</v>
      </c>
      <c r="C31" t="s">
        <v>7</v>
      </c>
      <c r="D31" t="s">
        <v>16</v>
      </c>
      <c r="E31" t="s">
        <v>13</v>
      </c>
      <c r="F31">
        <v>1</v>
      </c>
      <c r="G31">
        <v>4.0509999999999997E-2</v>
      </c>
      <c r="H31">
        <v>1.0127E-4</v>
      </c>
      <c r="I31">
        <v>4.0509999999999997E-2</v>
      </c>
    </row>
    <row r="32" spans="1:9">
      <c r="A32" s="1">
        <v>43049</v>
      </c>
      <c r="B32" t="s">
        <v>6</v>
      </c>
      <c r="C32" t="s">
        <v>16</v>
      </c>
      <c r="D32" t="s">
        <v>36</v>
      </c>
      <c r="E32" t="s">
        <v>13</v>
      </c>
      <c r="F32">
        <v>0.43867154000000003</v>
      </c>
      <c r="G32">
        <v>2.2999999999999998</v>
      </c>
      <c r="H32">
        <v>2.52236E-3</v>
      </c>
      <c r="I32">
        <v>1.0089445399999999</v>
      </c>
    </row>
    <row r="33" spans="1:9">
      <c r="A33" s="1">
        <v>43049</v>
      </c>
      <c r="B33" t="s">
        <v>6</v>
      </c>
      <c r="C33" t="s">
        <v>16</v>
      </c>
      <c r="D33" t="s">
        <v>14</v>
      </c>
      <c r="E33" t="s">
        <v>13</v>
      </c>
      <c r="F33">
        <v>0.01</v>
      </c>
      <c r="G33">
        <v>0.82675869000000002</v>
      </c>
      <c r="H33">
        <v>2.065E-5</v>
      </c>
      <c r="I33">
        <v>8.2675700000000001E-3</v>
      </c>
    </row>
    <row r="34" spans="1:9">
      <c r="A34" s="1">
        <v>43053</v>
      </c>
      <c r="B34" t="s">
        <v>35</v>
      </c>
      <c r="C34" t="s">
        <v>16</v>
      </c>
      <c r="D34" t="s">
        <v>37</v>
      </c>
      <c r="E34" t="s">
        <v>9</v>
      </c>
      <c r="F34">
        <v>52.8296639</v>
      </c>
      <c r="G34">
        <v>1.8699999999999999E-3</v>
      </c>
      <c r="H34">
        <v>1.4819E-4</v>
      </c>
      <c r="I34">
        <v>9.8939659999999999E-2</v>
      </c>
    </row>
    <row r="35" spans="1:9">
      <c r="A35" s="1">
        <v>43053</v>
      </c>
      <c r="B35" t="s">
        <v>35</v>
      </c>
      <c r="C35" t="s">
        <v>16</v>
      </c>
      <c r="D35" t="s">
        <v>37</v>
      </c>
      <c r="E35" t="s">
        <v>9</v>
      </c>
      <c r="F35">
        <v>148.23985479999999</v>
      </c>
      <c r="G35">
        <v>1.8699999999999999E-3</v>
      </c>
      <c r="H35">
        <v>4.1581000000000002E-4</v>
      </c>
      <c r="I35">
        <v>0.27762434000000002</v>
      </c>
    </row>
    <row r="36" spans="1:9">
      <c r="A36" s="1">
        <v>43053</v>
      </c>
      <c r="B36" t="s">
        <v>35</v>
      </c>
      <c r="C36" t="s">
        <v>16</v>
      </c>
      <c r="D36" t="s">
        <v>37</v>
      </c>
      <c r="E36" t="s">
        <v>9</v>
      </c>
      <c r="F36">
        <v>277.05544759999998</v>
      </c>
      <c r="G36">
        <v>1.8600000000000001E-3</v>
      </c>
      <c r="H36">
        <v>7.7298000000000004E-4</v>
      </c>
      <c r="I36">
        <v>0.51609611</v>
      </c>
    </row>
    <row r="37" spans="1:9">
      <c r="A37" s="1">
        <v>43053</v>
      </c>
      <c r="B37" t="s">
        <v>35</v>
      </c>
      <c r="C37" t="s">
        <v>16</v>
      </c>
      <c r="D37" t="s">
        <v>37</v>
      </c>
      <c r="E37" t="s">
        <v>9</v>
      </c>
      <c r="F37">
        <v>1.9968948799999999</v>
      </c>
      <c r="G37">
        <v>1.8600000000000001E-3</v>
      </c>
      <c r="H37">
        <v>5.57E-6</v>
      </c>
      <c r="I37">
        <v>3.7197900000000002E-3</v>
      </c>
    </row>
    <row r="38" spans="1:9">
      <c r="A38" s="1">
        <v>43053</v>
      </c>
      <c r="B38" t="s">
        <v>35</v>
      </c>
      <c r="C38" t="s">
        <v>16</v>
      </c>
      <c r="D38" t="s">
        <v>37</v>
      </c>
      <c r="E38" t="s">
        <v>9</v>
      </c>
      <c r="F38">
        <v>65.456614930000001</v>
      </c>
      <c r="G38">
        <v>1.8600000000000001E-3</v>
      </c>
      <c r="H38">
        <v>1.8262000000000001E-4</v>
      </c>
      <c r="I38">
        <v>0.12193192</v>
      </c>
    </row>
    <row r="39" spans="1:9">
      <c r="A39" s="1">
        <v>43053</v>
      </c>
      <c r="B39" t="s">
        <v>6</v>
      </c>
      <c r="C39" t="s">
        <v>16</v>
      </c>
      <c r="D39" t="s">
        <v>36</v>
      </c>
      <c r="E39" t="s">
        <v>13</v>
      </c>
      <c r="F39">
        <v>0.25</v>
      </c>
      <c r="G39">
        <v>4.05</v>
      </c>
      <c r="H39">
        <v>2.5312400000000001E-3</v>
      </c>
      <c r="I39">
        <v>1.0125</v>
      </c>
    </row>
    <row r="40" spans="1:9">
      <c r="A40" s="1">
        <v>43055</v>
      </c>
      <c r="B40" t="s">
        <v>35</v>
      </c>
      <c r="C40" t="s">
        <v>16</v>
      </c>
      <c r="D40" t="s">
        <v>37</v>
      </c>
      <c r="E40" t="s">
        <v>13</v>
      </c>
      <c r="F40">
        <v>330.79606410000002</v>
      </c>
      <c r="G40">
        <v>2.3E-3</v>
      </c>
      <c r="H40">
        <v>1.1412499999999999E-3</v>
      </c>
      <c r="I40">
        <v>0.75968970000000002</v>
      </c>
    </row>
    <row r="41" spans="1:9">
      <c r="A41" s="1">
        <v>43055</v>
      </c>
      <c r="B41" t="s">
        <v>35</v>
      </c>
      <c r="C41" t="s">
        <v>16</v>
      </c>
      <c r="D41" t="s">
        <v>37</v>
      </c>
      <c r="E41" t="s">
        <v>13</v>
      </c>
      <c r="F41">
        <v>214.78241199999999</v>
      </c>
      <c r="G41">
        <v>2.3E-3</v>
      </c>
      <c r="H41">
        <v>7.4100000000000001E-4</v>
      </c>
      <c r="I41">
        <v>0.49325855000000002</v>
      </c>
    </row>
    <row r="42" spans="1:9">
      <c r="A42" s="1">
        <v>43055</v>
      </c>
      <c r="B42" t="s">
        <v>6</v>
      </c>
      <c r="C42" t="s">
        <v>7</v>
      </c>
      <c r="D42" t="s">
        <v>16</v>
      </c>
      <c r="E42" t="s">
        <v>13</v>
      </c>
      <c r="F42">
        <v>1.2425081499999999</v>
      </c>
      <c r="G42">
        <v>4.4149599999999997E-2</v>
      </c>
      <c r="H42">
        <v>1.3714E-4</v>
      </c>
      <c r="I42">
        <v>5.4856229999999999E-2</v>
      </c>
    </row>
    <row r="43" spans="1:9">
      <c r="A43" s="1">
        <v>43058</v>
      </c>
      <c r="B43" t="s">
        <v>35</v>
      </c>
      <c r="C43" t="s">
        <v>7</v>
      </c>
      <c r="D43" t="s">
        <v>16</v>
      </c>
      <c r="E43" t="s">
        <v>13</v>
      </c>
      <c r="F43">
        <v>1.3408957699999999</v>
      </c>
      <c r="G43">
        <v>4.6503000000000003E-2</v>
      </c>
      <c r="H43">
        <v>9.3529999999999994E-5</v>
      </c>
      <c r="I43">
        <v>6.2262150000000002E-2</v>
      </c>
    </row>
    <row r="44" spans="1:9">
      <c r="A44" s="1">
        <v>43058</v>
      </c>
      <c r="B44" t="s">
        <v>35</v>
      </c>
      <c r="C44" t="s">
        <v>7</v>
      </c>
      <c r="D44" t="s">
        <v>16</v>
      </c>
      <c r="E44" t="s">
        <v>13</v>
      </c>
      <c r="F44">
        <v>2.0891618300000001</v>
      </c>
      <c r="G44">
        <v>4.6503000000000003E-2</v>
      </c>
      <c r="H44">
        <v>1.4573E-4</v>
      </c>
      <c r="I44">
        <v>9.7006560000000006E-2</v>
      </c>
    </row>
    <row r="45" spans="1:9">
      <c r="A45" s="1">
        <v>43058</v>
      </c>
      <c r="B45" t="s">
        <v>35</v>
      </c>
      <c r="C45" t="s">
        <v>7</v>
      </c>
      <c r="D45" t="s">
        <v>16</v>
      </c>
      <c r="E45" t="s">
        <v>13</v>
      </c>
      <c r="F45">
        <v>9.6150899999999997E-3</v>
      </c>
      <c r="G45">
        <v>4.6503000000000003E-2</v>
      </c>
      <c r="H45">
        <v>6.7000000000000004E-7</v>
      </c>
      <c r="I45">
        <v>4.4645999999999998E-4</v>
      </c>
    </row>
    <row r="46" spans="1:9">
      <c r="A46" s="1">
        <v>43058</v>
      </c>
      <c r="B46" t="s">
        <v>35</v>
      </c>
      <c r="C46" t="s">
        <v>7</v>
      </c>
      <c r="D46" t="s">
        <v>16</v>
      </c>
      <c r="E46" t="s">
        <v>13</v>
      </c>
      <c r="F46">
        <v>1.2256106</v>
      </c>
      <c r="G46">
        <v>4.6503000000000003E-2</v>
      </c>
      <c r="H46">
        <v>8.5489999999999996E-5</v>
      </c>
      <c r="I46">
        <v>5.6909080000000001E-2</v>
      </c>
    </row>
    <row r="47" spans="1:9">
      <c r="A47" s="1">
        <v>43058</v>
      </c>
      <c r="B47" t="s">
        <v>35</v>
      </c>
      <c r="C47" t="s">
        <v>7</v>
      </c>
      <c r="D47" t="s">
        <v>16</v>
      </c>
      <c r="E47" t="s">
        <v>13</v>
      </c>
      <c r="F47">
        <v>3.29591E-3</v>
      </c>
      <c r="G47">
        <v>4.6503000000000003E-2</v>
      </c>
      <c r="H47">
        <v>2.2999999999999999E-7</v>
      </c>
      <c r="I47">
        <v>1.5304000000000001E-4</v>
      </c>
    </row>
    <row r="48" spans="1:9">
      <c r="A48" s="1">
        <v>43058</v>
      </c>
      <c r="B48" t="s">
        <v>35</v>
      </c>
      <c r="C48" t="s">
        <v>7</v>
      </c>
      <c r="D48" t="s">
        <v>16</v>
      </c>
      <c r="E48" t="s">
        <v>13</v>
      </c>
      <c r="F48">
        <v>8.3387900000000004E-3</v>
      </c>
      <c r="G48">
        <v>4.6503000000000003E-2</v>
      </c>
      <c r="H48">
        <v>5.7999999999999995E-7</v>
      </c>
      <c r="I48">
        <v>3.8719999999999998E-4</v>
      </c>
    </row>
    <row r="49" spans="1:9">
      <c r="A49" s="1">
        <v>43058</v>
      </c>
      <c r="B49" t="s">
        <v>35</v>
      </c>
      <c r="C49" t="s">
        <v>7</v>
      </c>
      <c r="D49" t="s">
        <v>16</v>
      </c>
      <c r="E49" t="s">
        <v>13</v>
      </c>
      <c r="F49">
        <v>0.10714171</v>
      </c>
      <c r="G49">
        <v>4.6503000000000003E-2</v>
      </c>
      <c r="H49">
        <v>7.4699999999999996E-6</v>
      </c>
      <c r="I49">
        <v>4.9749399999999997E-3</v>
      </c>
    </row>
    <row r="50" spans="1:9">
      <c r="A50" s="1">
        <v>43058</v>
      </c>
      <c r="B50" t="s">
        <v>34</v>
      </c>
      <c r="C50" t="s">
        <v>11</v>
      </c>
      <c r="D50" t="s">
        <v>16</v>
      </c>
      <c r="E50" t="s">
        <v>9</v>
      </c>
      <c r="F50">
        <v>1.2305999999999999</v>
      </c>
      <c r="G50">
        <v>39300</v>
      </c>
      <c r="H50">
        <v>1.2306000000000001E-3</v>
      </c>
      <c r="I50">
        <v>48362.58</v>
      </c>
    </row>
    <row r="51" spans="1:9">
      <c r="A51" s="1">
        <v>43058</v>
      </c>
      <c r="B51" t="s">
        <v>34</v>
      </c>
      <c r="C51" t="s">
        <v>11</v>
      </c>
      <c r="D51" t="s">
        <v>16</v>
      </c>
      <c r="E51" t="s">
        <v>9</v>
      </c>
      <c r="F51">
        <v>2.4371</v>
      </c>
      <c r="G51">
        <v>39300</v>
      </c>
      <c r="H51">
        <v>2.4371000000000002E-3</v>
      </c>
      <c r="I51">
        <v>95778.03</v>
      </c>
    </row>
    <row r="52" spans="1:9">
      <c r="A52" s="1">
        <v>43058</v>
      </c>
      <c r="B52" t="s">
        <v>34</v>
      </c>
      <c r="C52" t="s">
        <v>11</v>
      </c>
      <c r="D52" t="s">
        <v>16</v>
      </c>
      <c r="E52" t="s">
        <v>9</v>
      </c>
      <c r="F52">
        <v>1</v>
      </c>
      <c r="G52">
        <v>39300</v>
      </c>
      <c r="H52">
        <v>1E-3</v>
      </c>
      <c r="I52">
        <v>39300</v>
      </c>
    </row>
    <row r="53" spans="1:9">
      <c r="A53" s="1">
        <v>43058</v>
      </c>
      <c r="B53" t="s">
        <v>34</v>
      </c>
      <c r="C53" t="s">
        <v>11</v>
      </c>
      <c r="D53" t="s">
        <v>16</v>
      </c>
      <c r="E53" t="s">
        <v>9</v>
      </c>
      <c r="F53">
        <v>1E-4</v>
      </c>
      <c r="G53">
        <v>39200</v>
      </c>
      <c r="H53">
        <v>9.9999999999999995E-8</v>
      </c>
      <c r="I53">
        <v>3.92</v>
      </c>
    </row>
    <row r="54" spans="1:9">
      <c r="A54" s="1">
        <v>43058</v>
      </c>
      <c r="B54" t="s">
        <v>34</v>
      </c>
      <c r="C54" t="s">
        <v>11</v>
      </c>
      <c r="D54" t="s">
        <v>16</v>
      </c>
      <c r="E54" t="s">
        <v>9</v>
      </c>
      <c r="F54">
        <v>0.13150000000000001</v>
      </c>
      <c r="G54">
        <v>39200</v>
      </c>
      <c r="H54">
        <v>1.315E-4</v>
      </c>
      <c r="I54">
        <v>5154.8</v>
      </c>
    </row>
    <row r="55" spans="1:9">
      <c r="A55" s="1">
        <v>43063</v>
      </c>
      <c r="B55" t="s">
        <v>34</v>
      </c>
      <c r="C55" t="s">
        <v>11</v>
      </c>
      <c r="D55" t="s">
        <v>16</v>
      </c>
      <c r="E55" t="s">
        <v>13</v>
      </c>
      <c r="F55">
        <v>1.2188000000000001</v>
      </c>
      <c r="G55">
        <v>46500</v>
      </c>
      <c r="H55">
        <v>56.674199999999999</v>
      </c>
      <c r="I55">
        <v>56674.2</v>
      </c>
    </row>
    <row r="56" spans="1:9">
      <c r="A56" s="1">
        <v>43063</v>
      </c>
      <c r="B56" t="s">
        <v>34</v>
      </c>
      <c r="C56" t="s">
        <v>11</v>
      </c>
      <c r="D56" t="s">
        <v>16</v>
      </c>
      <c r="E56" t="s">
        <v>9</v>
      </c>
      <c r="F56">
        <v>1.2201</v>
      </c>
      <c r="G56">
        <v>45775</v>
      </c>
      <c r="H56">
        <v>1.2201E-3</v>
      </c>
      <c r="I56">
        <v>55850.077499999999</v>
      </c>
    </row>
    <row r="57" spans="1:9">
      <c r="A57" s="1">
        <v>43067</v>
      </c>
      <c r="B57" t="s">
        <v>6</v>
      </c>
      <c r="C57" t="s">
        <v>16</v>
      </c>
      <c r="D57" t="s">
        <v>38</v>
      </c>
      <c r="E57" t="s">
        <v>9</v>
      </c>
      <c r="F57">
        <v>1.4</v>
      </c>
      <c r="G57">
        <v>6.1832329999999998E-2</v>
      </c>
      <c r="H57">
        <v>2.1641E-4</v>
      </c>
      <c r="I57">
        <v>8.6564810000000006E-2</v>
      </c>
    </row>
    <row r="58" spans="1:9">
      <c r="A58" s="1">
        <v>43067</v>
      </c>
      <c r="B58" t="s">
        <v>6</v>
      </c>
      <c r="C58" t="s">
        <v>16</v>
      </c>
      <c r="D58" t="s">
        <v>38</v>
      </c>
      <c r="E58" t="s">
        <v>9</v>
      </c>
      <c r="F58">
        <v>54.907999320000002</v>
      </c>
      <c r="G58">
        <v>6.6200129999999996E-2</v>
      </c>
      <c r="H58">
        <v>9.0872899999999996E-3</v>
      </c>
      <c r="I58">
        <v>3.6349166799999999</v>
      </c>
    </row>
    <row r="59" spans="1:9">
      <c r="A59" s="1">
        <v>43067</v>
      </c>
      <c r="B59" t="s">
        <v>6</v>
      </c>
      <c r="C59" t="s">
        <v>16</v>
      </c>
      <c r="D59" t="s">
        <v>38</v>
      </c>
      <c r="E59" t="s">
        <v>13</v>
      </c>
      <c r="F59">
        <v>38.919941729999998</v>
      </c>
      <c r="G59">
        <v>6.7596439999999994E-2</v>
      </c>
      <c r="H59">
        <v>6.5771199999999997E-3</v>
      </c>
      <c r="I59">
        <v>2.6308495000000001</v>
      </c>
    </row>
    <row r="60" spans="1:9">
      <c r="A60" s="1">
        <v>43067</v>
      </c>
      <c r="B60" t="s">
        <v>6</v>
      </c>
      <c r="C60" t="s">
        <v>16</v>
      </c>
      <c r="D60" t="s">
        <v>38</v>
      </c>
      <c r="E60" t="s">
        <v>9</v>
      </c>
      <c r="F60">
        <v>16.54790332</v>
      </c>
      <c r="G60">
        <v>6.027954E-2</v>
      </c>
      <c r="H60">
        <v>2.4925199999999998E-3</v>
      </c>
      <c r="I60">
        <v>0.99701364999999997</v>
      </c>
    </row>
    <row r="61" spans="1:9">
      <c r="A61" s="1">
        <v>43067</v>
      </c>
      <c r="B61" t="s">
        <v>6</v>
      </c>
      <c r="C61" t="s">
        <v>16</v>
      </c>
      <c r="D61" t="s">
        <v>38</v>
      </c>
      <c r="E61" t="s">
        <v>9</v>
      </c>
      <c r="F61">
        <v>20.97203841</v>
      </c>
      <c r="G61">
        <v>6.1832329999999998E-2</v>
      </c>
      <c r="H61">
        <v>3.2418400000000002E-3</v>
      </c>
      <c r="I61">
        <v>1.2967395100000001</v>
      </c>
    </row>
    <row r="62" spans="1:9">
      <c r="A62" s="1">
        <v>43067</v>
      </c>
      <c r="B62" t="s">
        <v>6</v>
      </c>
      <c r="C62" t="s">
        <v>16</v>
      </c>
      <c r="D62" t="s">
        <v>36</v>
      </c>
      <c r="E62" t="s">
        <v>13</v>
      </c>
      <c r="F62">
        <v>1.0327744299999999</v>
      </c>
      <c r="G62">
        <v>3.30620067</v>
      </c>
      <c r="H62">
        <v>8.5363899999999996E-3</v>
      </c>
      <c r="I62">
        <v>3.4145595100000001</v>
      </c>
    </row>
    <row r="63" spans="1:9">
      <c r="A63" s="1">
        <v>43080</v>
      </c>
      <c r="B63" t="s">
        <v>34</v>
      </c>
      <c r="C63" t="s">
        <v>11</v>
      </c>
      <c r="D63" t="s">
        <v>16</v>
      </c>
      <c r="E63" t="s">
        <v>9</v>
      </c>
      <c r="F63">
        <v>0.17280000000000001</v>
      </c>
      <c r="G63">
        <v>53800</v>
      </c>
      <c r="H63">
        <v>1.728E-4</v>
      </c>
      <c r="I63">
        <v>9296.64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SUMMARY</vt:lpstr>
      <vt:lpstr>TRIG</vt:lpstr>
      <vt:lpstr>LSK</vt:lpstr>
      <vt:lpstr>ZEC</vt:lpstr>
      <vt:lpstr>BTC</vt:lpstr>
      <vt:lpstr>SRN</vt:lpstr>
      <vt:lpstr>ETH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御厨 洋</dc:creator>
  <cp:lastModifiedBy>御厨 洋</cp:lastModifiedBy>
  <dcterms:created xsi:type="dcterms:W3CDTF">2018-03-11T21:51:48Z</dcterms:created>
  <dcterms:modified xsi:type="dcterms:W3CDTF">2018-03-11T22:42:47Z</dcterms:modified>
</cp:coreProperties>
</file>