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B354F024-F4C0-478E-AF01-907EF3F503F6}" xr6:coauthVersionLast="47" xr6:coauthVersionMax="47" xr10:uidLastSave="{00000000-0000-0000-0000-000000000000}"/>
  <bookViews>
    <workbookView xWindow="-108" yWindow="-108" windowWidth="23256" windowHeight="12576" xr2:uid="{4D99DCA2-2732-4C00-8BAC-F94EF8E48113}"/>
  </bookViews>
  <sheets>
    <sheet name="一覧" sheetId="3" r:id="rId1"/>
    <sheet name="UT001" sheetId="4" r:id="rId2"/>
    <sheet name="テストデータ" sheetId="11" r:id="rId3"/>
    <sheet name="エビデンス" sheetId="7" r:id="rId4"/>
    <sheet name="マトリクス" sheetId="12" r:id="rId5"/>
  </sheets>
  <definedNames>
    <definedName name="_xlnm.Print_Area" localSheetId="1">'UT001'!$A$1:$M$29</definedName>
    <definedName name="_xlnm.Print_Area" localSheetId="3">エビデンス!$A$1:$M$48</definedName>
    <definedName name="_xlnm.Print_Area" localSheetId="2">テストデータ!$A$1:$M$25</definedName>
    <definedName name="_xlnm.Print_Area" localSheetId="4">マトリクス!$A$1:$N$25</definedName>
    <definedName name="_xlnm.Print_Area" localSheetId="0">一覧!$A$1:$AI$23</definedName>
    <definedName name="_xlnm.Print_Titles" localSheetId="1">'UT001'!$1:$5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2" l="1"/>
  <c r="H7" i="12"/>
  <c r="H8" i="12"/>
  <c r="H9" i="12"/>
  <c r="H10" i="12"/>
  <c r="H11" i="12"/>
  <c r="H12" i="12"/>
  <c r="H13" i="12"/>
  <c r="H14" i="12"/>
  <c r="D42" i="7"/>
  <c r="E42" i="7"/>
  <c r="F42" i="7"/>
  <c r="G42" i="7"/>
  <c r="H42" i="7"/>
  <c r="I42" i="7"/>
  <c r="D43" i="7"/>
  <c r="E43" i="7"/>
  <c r="F43" i="7"/>
  <c r="G43" i="7"/>
  <c r="H43" i="7"/>
  <c r="I43" i="7"/>
  <c r="C43" i="7"/>
  <c r="C42" i="7"/>
  <c r="D2" i="4" a="1"/>
  <c r="D2" i="4" s="1"/>
  <c r="Y17" i="3" a="1"/>
  <c r="AA16" i="3"/>
  <c r="W18" i="3" a="1"/>
  <c r="W23" i="3" a="1"/>
  <c r="U20" i="3" a="1"/>
  <c r="AA18" i="3"/>
  <c r="Y16" i="3" a="1"/>
  <c r="W15" i="3" a="1"/>
  <c r="Y19" i="3" a="1"/>
  <c r="AA21" i="3"/>
  <c r="Y20" i="3" a="1"/>
  <c r="U15" i="3" a="1"/>
  <c r="Y21" i="3" a="1"/>
  <c r="AA19" i="3"/>
  <c r="U18" i="3" a="1"/>
  <c r="U16" i="3" a="1"/>
  <c r="AA23" i="3"/>
  <c r="W21" i="3" a="1"/>
  <c r="W16" i="3" a="1"/>
  <c r="Y22" i="3" a="1"/>
  <c r="U22" i="3" a="1"/>
  <c r="AA22" i="3"/>
  <c r="Y15" i="3" a="1"/>
  <c r="U19" i="3" a="1"/>
  <c r="W17" i="3" a="1"/>
  <c r="U23" i="3" a="1"/>
  <c r="U21" i="3" a="1"/>
  <c r="Y18" i="3" a="1"/>
  <c r="W22" i="3" a="1"/>
  <c r="AA20" i="3"/>
  <c r="AA17" i="3"/>
  <c r="U17" i="3" a="1"/>
  <c r="AA15" i="3"/>
  <c r="W19" i="3" a="1"/>
  <c r="Y23" i="3" a="1"/>
  <c r="W20" i="3" a="1"/>
  <c r="U16" i="3" l="1"/>
  <c r="Y19" i="3"/>
  <c r="W18" i="3"/>
  <c r="W19" i="3"/>
  <c r="Y18" i="3"/>
  <c r="W17" i="3"/>
  <c r="W16" i="3"/>
  <c r="U18" i="3"/>
  <c r="W15" i="3"/>
  <c r="U17" i="3"/>
  <c r="U19" i="3"/>
  <c r="Y15" i="3"/>
  <c r="Y16" i="3"/>
  <c r="Y17" i="3"/>
  <c r="U15" i="3"/>
  <c r="I11" i="3"/>
  <c r="Y20" i="3"/>
  <c r="Y21" i="3"/>
  <c r="U20" i="3"/>
  <c r="U21" i="3"/>
  <c r="Y22" i="3"/>
  <c r="W20" i="3"/>
  <c r="W22" i="3"/>
  <c r="W23" i="3"/>
  <c r="U22" i="3"/>
  <c r="U23" i="3"/>
  <c r="Y23" i="3"/>
  <c r="W21" i="3"/>
  <c r="O11" i="3"/>
  <c r="M11" i="3"/>
  <c r="U11" i="3"/>
  <c r="W11" i="3"/>
  <c r="K11" i="3" l="1"/>
  <c r="AG11" i="3"/>
  <c r="AH11" i="3" s="1"/>
  <c r="E11" i="3"/>
  <c r="AE11" i="3" l="1"/>
  <c r="AF11" i="3" s="1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<sst xmlns="http://schemas.openxmlformats.org/spreadsheetml/2006/main" count="395" uniqueCount="125">
  <si>
    <t>テスト名</t>
    <rPh sb="3" eb="4">
      <t>メイ</t>
    </rPh>
    <phoneticPr fontId="3"/>
  </si>
  <si>
    <t>概要・目的</t>
    <rPh sb="0" eb="2">
      <t>ガイヨウ</t>
    </rPh>
    <rPh sb="3" eb="5">
      <t>モクテキ</t>
    </rPh>
    <phoneticPr fontId="3"/>
  </si>
  <si>
    <t>テスト件数</t>
    <rPh sb="3" eb="5">
      <t>ケンスウ</t>
    </rPh>
    <phoneticPr fontId="3"/>
  </si>
  <si>
    <t>テスト実施件数(確認数)</t>
    <rPh sb="3" eb="5">
      <t>ジッシ</t>
    </rPh>
    <rPh sb="5" eb="7">
      <t>ケンスウ</t>
    </rPh>
    <rPh sb="8" eb="10">
      <t>カクニン</t>
    </rPh>
    <rPh sb="10" eb="11">
      <t>スウ</t>
    </rPh>
    <phoneticPr fontId="3"/>
  </si>
  <si>
    <t>備考</t>
    <rPh sb="0" eb="2">
      <t>ビコウ</t>
    </rPh>
    <phoneticPr fontId="3"/>
  </si>
  <si>
    <t>欠陥件数</t>
    <rPh sb="0" eb="2">
      <t>ケッカン</t>
    </rPh>
    <phoneticPr fontId="3"/>
  </si>
  <si>
    <t>欠陥検出率</t>
    <rPh sb="0" eb="2">
      <t>ケッカン</t>
    </rPh>
    <phoneticPr fontId="3"/>
  </si>
  <si>
    <t>試験密度</t>
    <rPh sb="0" eb="2">
      <t>シケン</t>
    </rPh>
    <phoneticPr fontId="3"/>
  </si>
  <si>
    <t>試験項目数</t>
    <rPh sb="0" eb="2">
      <t>シケン</t>
    </rPh>
    <phoneticPr fontId="3"/>
  </si>
  <si>
    <t>（件）</t>
  </si>
  <si>
    <t>プログラムID</t>
    <phoneticPr fontId="3"/>
  </si>
  <si>
    <t>プログラム名</t>
    <rPh sb="5" eb="6">
      <t>メイ</t>
    </rPh>
    <phoneticPr fontId="3"/>
  </si>
  <si>
    <t>実績</t>
    <rPh sb="0" eb="2">
      <t>ジッセキ</t>
    </rPh>
    <phoneticPr fontId="3"/>
  </si>
  <si>
    <t>目標</t>
    <phoneticPr fontId="3"/>
  </si>
  <si>
    <t>評価</t>
    <rPh sb="0" eb="2">
      <t>ヒョウカ</t>
    </rPh>
    <phoneticPr fontId="3"/>
  </si>
  <si>
    <t>下限</t>
    <phoneticPr fontId="3"/>
  </si>
  <si>
    <t>上限</t>
    <rPh sb="0" eb="2">
      <t>ジョウゲン</t>
    </rPh>
    <phoneticPr fontId="3"/>
  </si>
  <si>
    <t>件数</t>
    <rPh sb="0" eb="2">
      <t>ケンスウ</t>
    </rPh>
    <phoneticPr fontId="3"/>
  </si>
  <si>
    <t>件数</t>
    <phoneticPr fontId="3"/>
  </si>
  <si>
    <t>評価</t>
    <phoneticPr fontId="3"/>
  </si>
  <si>
    <t>件</t>
    <rPh sb="0" eb="1">
      <t>ケン</t>
    </rPh>
    <phoneticPr fontId="3"/>
  </si>
  <si>
    <t>テスト内容</t>
  </si>
  <si>
    <t>実施者</t>
    <rPh sb="0" eb="2">
      <t>ジッシ</t>
    </rPh>
    <rPh sb="2" eb="3">
      <t>シャ</t>
    </rPh>
    <phoneticPr fontId="3"/>
  </si>
  <si>
    <t>確認者</t>
    <rPh sb="0" eb="2">
      <t>カクニン</t>
    </rPh>
    <rPh sb="2" eb="3">
      <t>シャ</t>
    </rPh>
    <phoneticPr fontId="3"/>
  </si>
  <si>
    <t>備考</t>
    <phoneticPr fontId="3"/>
  </si>
  <si>
    <t>テスト条件</t>
    <rPh sb="3" eb="5">
      <t>ジョウケン</t>
    </rPh>
    <phoneticPr fontId="3"/>
  </si>
  <si>
    <t>予想結果
(確認項目)</t>
    <rPh sb="0" eb="2">
      <t>ヨソウ</t>
    </rPh>
    <rPh sb="2" eb="4">
      <t>ケッカ</t>
    </rPh>
    <rPh sb="6" eb="8">
      <t>カクニン</t>
    </rPh>
    <rPh sb="8" eb="10">
      <t>コウモク</t>
    </rPh>
    <phoneticPr fontId="3"/>
  </si>
  <si>
    <t>合否</t>
    <rPh sb="0" eb="2">
      <t>ゴウヒ</t>
    </rPh>
    <phoneticPr fontId="3"/>
  </si>
  <si>
    <t>実施日付</t>
    <rPh sb="0" eb="2">
      <t>ジッシ</t>
    </rPh>
    <rPh sb="2" eb="4">
      <t>ヒヅケ</t>
    </rPh>
    <phoneticPr fontId="10"/>
  </si>
  <si>
    <t>確認日付</t>
    <rPh sb="0" eb="2">
      <t>カクニン</t>
    </rPh>
    <rPh sb="2" eb="4">
      <t>ヒヅケ</t>
    </rPh>
    <phoneticPr fontId="10"/>
  </si>
  <si>
    <t>テスト対象ファイル</t>
    <rPh sb="3" eb="5">
      <t>タイショウ</t>
    </rPh>
    <phoneticPr fontId="1"/>
  </si>
  <si>
    <t>関連ドキュメント</t>
    <rPh sb="0" eb="2">
      <t>カンレン</t>
    </rPh>
    <phoneticPr fontId="1"/>
  </si>
  <si>
    <t>ケース数</t>
    <phoneticPr fontId="1"/>
  </si>
  <si>
    <t>確認数</t>
    <phoneticPr fontId="1"/>
  </si>
  <si>
    <t>実施済</t>
    <phoneticPr fontId="1"/>
  </si>
  <si>
    <t>品質指標</t>
    <rPh sb="0" eb="4">
      <t>ヒンシツシヒョウ</t>
    </rPh>
    <phoneticPr fontId="3"/>
  </si>
  <si>
    <t>規模</t>
    <rPh sb="0" eb="2">
      <t>キボ</t>
    </rPh>
    <phoneticPr fontId="3"/>
  </si>
  <si>
    <t>(KS)</t>
    <phoneticPr fontId="1"/>
  </si>
  <si>
    <t>シート名
（テストID）</t>
    <rPh sb="3" eb="4">
      <t>メイ</t>
    </rPh>
    <phoneticPr fontId="3"/>
  </si>
  <si>
    <t>単体試験仕様書</t>
    <rPh sb="0" eb="2">
      <t>タンタイ</t>
    </rPh>
    <rPh sb="2" eb="7">
      <t>シケンシヨウショ</t>
    </rPh>
    <phoneticPr fontId="1"/>
  </si>
  <si>
    <t>作成者</t>
    <rPh sb="0" eb="2">
      <t>サクセイ</t>
    </rPh>
    <rPh sb="2" eb="3">
      <t>シャ</t>
    </rPh>
    <phoneticPr fontId="3"/>
  </si>
  <si>
    <t>承認者</t>
    <rPh sb="0" eb="2">
      <t>ショウニン</t>
    </rPh>
    <rPh sb="2" eb="3">
      <t>シャ</t>
    </rPh>
    <phoneticPr fontId="3"/>
  </si>
  <si>
    <t>作成日</t>
    <rPh sb="0" eb="3">
      <t>サクセイビ</t>
    </rPh>
    <phoneticPr fontId="3"/>
  </si>
  <si>
    <t>更新日</t>
    <rPh sb="0" eb="3">
      <t>コウシンビ</t>
    </rPh>
    <phoneticPr fontId="3"/>
  </si>
  <si>
    <t>NG</t>
    <phoneticPr fontId="1"/>
  </si>
  <si>
    <t>ケース
No</t>
    <phoneticPr fontId="3"/>
  </si>
  <si>
    <t>欠陥件数（件）</t>
    <rPh sb="0" eb="2">
      <t>ケッカン</t>
    </rPh>
    <phoneticPr fontId="3"/>
  </si>
  <si>
    <t>試験項目数（件）</t>
    <rPh sb="0" eb="2">
      <t>シケン</t>
    </rPh>
    <phoneticPr fontId="3"/>
  </si>
  <si>
    <t>（件）</t>
    <phoneticPr fontId="1"/>
  </si>
  <si>
    <t>（件/KS）</t>
    <phoneticPr fontId="3"/>
  </si>
  <si>
    <t>（件/KS）</t>
    <phoneticPr fontId="1"/>
  </si>
  <si>
    <t>欠陥検出率（件/KS）</t>
    <rPh sb="0" eb="2">
      <t>ケッカン</t>
    </rPh>
    <phoneticPr fontId="3"/>
  </si>
  <si>
    <t>試験密度（件/KS）</t>
    <rPh sb="0" eb="2">
      <t>シケン</t>
    </rPh>
    <phoneticPr fontId="3"/>
  </si>
  <si>
    <t>テストID</t>
    <phoneticPr fontId="1"/>
  </si>
  <si>
    <t>確認処理・ポイント</t>
    <rPh sb="0" eb="2">
      <t>カクニン</t>
    </rPh>
    <rPh sb="2" eb="4">
      <t>ショリ</t>
    </rPh>
    <phoneticPr fontId="3"/>
  </si>
  <si>
    <t>確認内容</t>
    <rPh sb="0" eb="4">
      <t>カクニンナイヨウ</t>
    </rPh>
    <phoneticPr fontId="3"/>
  </si>
  <si>
    <t>ケースNo</t>
    <phoneticPr fontId="1"/>
  </si>
  <si>
    <t>取得SQL</t>
    <rPh sb="0" eb="2">
      <t>シュトク</t>
    </rPh>
    <phoneticPr fontId="1"/>
  </si>
  <si>
    <t>customer_id</t>
  </si>
  <si>
    <t>name</t>
  </si>
  <si>
    <t>address</t>
  </si>
  <si>
    <t>city</t>
  </si>
  <si>
    <t>state</t>
  </si>
  <si>
    <t>zipcode</t>
  </si>
  <si>
    <t>country</t>
  </si>
  <si>
    <t>SELECT * FROM customer_address WHERE state = 'IL';</t>
    <phoneticPr fontId="1"/>
  </si>
  <si>
    <t>Devadas Sloan</t>
  </si>
  <si>
    <t>8906 East John Street</t>
  </si>
  <si>
    <t>Carol Stream</t>
  </si>
  <si>
    <t>IL</t>
  </si>
  <si>
    <t>US</t>
  </si>
  <si>
    <t>Korey Savage</t>
  </si>
  <si>
    <t>9258 Woodland Street</t>
  </si>
  <si>
    <t>Glen Ellyn</t>
  </si>
  <si>
    <t>結果</t>
    <rPh sb="0" eb="2">
      <t>ケッカ</t>
    </rPh>
    <phoneticPr fontId="1"/>
  </si>
  <si>
    <t>期待</t>
    <rPh sb="0" eb="2">
      <t>キタイ</t>
    </rPh>
    <phoneticPr fontId="1"/>
  </si>
  <si>
    <t>テーブル</t>
    <phoneticPr fontId="1"/>
  </si>
  <si>
    <t>customer_address</t>
    <phoneticPr fontId="1"/>
  </si>
  <si>
    <t>Glen Ellyn</t>
    <phoneticPr fontId="1"/>
  </si>
  <si>
    <t>No</t>
    <phoneticPr fontId="1"/>
  </si>
  <si>
    <t>支払方法</t>
    <rPh sb="0" eb="2">
      <t>シハラ</t>
    </rPh>
    <rPh sb="2" eb="4">
      <t>ホウホウ</t>
    </rPh>
    <phoneticPr fontId="1"/>
  </si>
  <si>
    <t>利用サービス</t>
    <rPh sb="0" eb="2">
      <t>リヨウ</t>
    </rPh>
    <phoneticPr fontId="1"/>
  </si>
  <si>
    <t>結果</t>
    <rPh sb="0" eb="2">
      <t>ケッカ</t>
    </rPh>
    <phoneticPr fontId="1"/>
  </si>
  <si>
    <t>合否</t>
    <rPh sb="0" eb="2">
      <t>ゴウヒ</t>
    </rPh>
    <phoneticPr fontId="1"/>
  </si>
  <si>
    <t>確認日</t>
    <rPh sb="0" eb="3">
      <t>カクニンビ</t>
    </rPh>
    <phoneticPr fontId="1"/>
  </si>
  <si>
    <t>確認者</t>
    <rPh sb="0" eb="3">
      <t>カクニンシャ</t>
    </rPh>
    <phoneticPr fontId="1"/>
  </si>
  <si>
    <t>PayPay</t>
  </si>
  <si>
    <t>Y！カード</t>
  </si>
  <si>
    <t>他カード</t>
  </si>
  <si>
    <t>特定</t>
    <rPh sb="0" eb="2">
      <t>トクテイ</t>
    </rPh>
    <phoneticPr fontId="1"/>
  </si>
  <si>
    <t>請求書</t>
    <rPh sb="0" eb="3">
      <t>セイキュウショ</t>
    </rPh>
    <phoneticPr fontId="1"/>
  </si>
  <si>
    <t>入力金額</t>
    <rPh sb="0" eb="2">
      <t>ニュウリョク</t>
    </rPh>
    <rPh sb="2" eb="4">
      <t>キンガク</t>
    </rPh>
    <phoneticPr fontId="1"/>
  </si>
  <si>
    <t>1000</t>
    <phoneticPr fontId="1"/>
  </si>
  <si>
    <t>ポイント</t>
    <phoneticPr fontId="1"/>
  </si>
  <si>
    <t>入力</t>
    <rPh sb="0" eb="2">
      <t>ニュウリョク</t>
    </rPh>
    <phoneticPr fontId="1"/>
  </si>
  <si>
    <t>期待</t>
    <rPh sb="0" eb="2">
      <t>キタイ</t>
    </rPh>
    <phoneticPr fontId="1"/>
  </si>
  <si>
    <t>10</t>
    <phoneticPr fontId="1"/>
  </si>
  <si>
    <t>5</t>
    <phoneticPr fontId="1"/>
  </si>
  <si>
    <t>15</t>
    <phoneticPr fontId="1"/>
  </si>
  <si>
    <t>0</t>
    <phoneticPr fontId="1"/>
  </si>
  <si>
    <t>FE-001-001</t>
    <phoneticPr fontId="1"/>
  </si>
  <si>
    <t>ログイン画面</t>
    <rPh sb="4" eb="6">
      <t>ガメン</t>
    </rPh>
    <phoneticPr fontId="1"/>
  </si>
  <si>
    <t>山田太郎</t>
    <rPh sb="0" eb="2">
      <t>ヤマダ</t>
    </rPh>
    <rPh sb="2" eb="4">
      <t>タロウ</t>
    </rPh>
    <phoneticPr fontId="1"/>
  </si>
  <si>
    <t>田中次郎</t>
    <rPh sb="0" eb="4">
      <t>タナカジロウ</t>
    </rPh>
    <phoneticPr fontId="1"/>
  </si>
  <si>
    <t>2022/10/5</t>
    <phoneticPr fontId="1"/>
  </si>
  <si>
    <t>login.jsp, login.java</t>
    <phoneticPr fontId="1"/>
  </si>
  <si>
    <t>画面基本仕様書_FE001_ログイン画面.xlsx, 画面詳細仕様書_FE001_ログイン画面.xlsx</t>
    <rPh sb="0" eb="2">
      <t>ガメン</t>
    </rPh>
    <rPh sb="2" eb="4">
      <t>キホン</t>
    </rPh>
    <rPh sb="4" eb="7">
      <t>シヨウショ</t>
    </rPh>
    <rPh sb="18" eb="20">
      <t>ガメン</t>
    </rPh>
    <phoneticPr fontId="1"/>
  </si>
  <si>
    <t>機能テスト（正常系）</t>
    <rPh sb="0" eb="2">
      <t>キノウ</t>
    </rPh>
    <rPh sb="6" eb="9">
      <t>セイジョウケイ</t>
    </rPh>
    <phoneticPr fontId="1"/>
  </si>
  <si>
    <t>UT001</t>
    <phoneticPr fontId="1"/>
  </si>
  <si>
    <t>ログイン（管理者）</t>
    <rPh sb="5" eb="8">
      <t>カンリシャ</t>
    </rPh>
    <phoneticPr fontId="1"/>
  </si>
  <si>
    <t>ログイン完了メッセージが画面下部に表示されること。</t>
    <rPh sb="4" eb="6">
      <t>カンリョウ</t>
    </rPh>
    <rPh sb="12" eb="16">
      <t>ガメンカブ</t>
    </rPh>
    <rPh sb="17" eb="19">
      <t>ヒョウジ</t>
    </rPh>
    <phoneticPr fontId="1"/>
  </si>
  <si>
    <t>トップ画面（FE002）に遷移すること。</t>
    <rPh sb="3" eb="5">
      <t>ガメン</t>
    </rPh>
    <rPh sb="13" eb="15">
      <t>センイ</t>
    </rPh>
    <phoneticPr fontId="1"/>
  </si>
  <si>
    <t>ログインログが期待値通りにDBに登録されること。</t>
    <rPh sb="7" eb="11">
      <t>キタイチドオ</t>
    </rPh>
    <rPh sb="16" eb="18">
      <t>トウロク</t>
    </rPh>
    <phoneticPr fontId="1"/>
  </si>
  <si>
    <t xml:space="preserve">テストデータUT001が事前に登録されていること。
管理者ユーザー"ADMIN001"でログインを実施する。
</t>
    <rPh sb="12" eb="14">
      <t>ジゼン</t>
    </rPh>
    <rPh sb="15" eb="17">
      <t>トウロク</t>
    </rPh>
    <rPh sb="26" eb="29">
      <t>カンリシャ</t>
    </rPh>
    <rPh sb="49" eb="51">
      <t>ジッシ</t>
    </rPh>
    <phoneticPr fontId="1"/>
  </si>
  <si>
    <t>OK</t>
  </si>
  <si>
    <t>山田</t>
    <rPh sb="0" eb="2">
      <t>ヤマダ</t>
    </rPh>
    <phoneticPr fontId="1"/>
  </si>
  <si>
    <t>山田</t>
    <phoneticPr fontId="1"/>
  </si>
  <si>
    <t>田中</t>
    <rPh sb="0" eb="2">
      <t>タナカ</t>
    </rPh>
    <phoneticPr fontId="1"/>
  </si>
  <si>
    <t>田中</t>
    <phoneticPr fontId="1"/>
  </si>
  <si>
    <t>NG</t>
  </si>
  <si>
    <t>各ロールのユーザが正常にログインできることを確認する。
遷移先画面がロールに従って正しく選択されることを確認する。
ログインログが正しく登録されることを確認する。</t>
    <rPh sb="0" eb="1">
      <t>カク</t>
    </rPh>
    <rPh sb="9" eb="11">
      <t>セイジョウ</t>
    </rPh>
    <rPh sb="22" eb="24">
      <t>カクニン</t>
    </rPh>
    <rPh sb="28" eb="31">
      <t>センイサキ</t>
    </rPh>
    <rPh sb="31" eb="33">
      <t>ガメン</t>
    </rPh>
    <rPh sb="38" eb="39">
      <t>シタガ</t>
    </rPh>
    <rPh sb="41" eb="42">
      <t>タダ</t>
    </rPh>
    <rPh sb="44" eb="46">
      <t>センタク</t>
    </rPh>
    <rPh sb="52" eb="54">
      <t>カクニン</t>
    </rPh>
    <rPh sb="65" eb="66">
      <t>タダ</t>
    </rPh>
    <rPh sb="68" eb="70">
      <t>トウロク</t>
    </rPh>
    <rPh sb="76" eb="78">
      <t>カクニン</t>
    </rPh>
    <phoneticPr fontId="1"/>
  </si>
  <si>
    <t>管理者トップ画面（FE002）に遷移すること。</t>
    <rPh sb="0" eb="3">
      <t>カンリシャ</t>
    </rPh>
    <rPh sb="6" eb="8">
      <t>ガメン</t>
    </rPh>
    <rPh sb="16" eb="18">
      <t>センイ</t>
    </rPh>
    <phoneticPr fontId="1"/>
  </si>
  <si>
    <t>管理者トップ画面を表示する。</t>
    <rPh sb="0" eb="3">
      <t>カンリシャ</t>
    </rPh>
    <rPh sb="6" eb="8">
      <t>ガメン</t>
    </rPh>
    <rPh sb="9" eb="11">
      <t>ヒョウジ</t>
    </rPh>
    <phoneticPr fontId="1"/>
  </si>
  <si>
    <t>2022/10/6</t>
    <phoneticPr fontId="1"/>
  </si>
  <si>
    <t>山田</t>
    <rPh sb="0" eb="2">
      <t>ヤマダ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</si>
</sst>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_);[Red]\(0\)"/>
    <numFmt numFmtId="178" formatCode="m/d"/>
    <numFmt numFmtId="179" formatCode="m/d;@"/>
    <numFmt numFmtId="180" formatCode="#,##0;\-#,##0;&quot;&quot;"/>
  </numFmts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10.5"/>
      <name val="Meiryo UI"/>
      <family val="3"/>
      <charset val="128"/>
    </font>
    <font>
      <sz val="9"/>
      <color rgb="FFFF0000"/>
      <name val="Meiryo UI"/>
      <family val="3"/>
      <charset val="128"/>
    </font>
    <font>
      <u/>
      <sz val="8.25"/>
      <color indexed="36"/>
      <name val="ＭＳ Ｐゴシック"/>
      <family val="3"/>
      <charset val="128"/>
    </font>
    <font>
      <sz val="9"/>
      <color indexed="9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hair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6" fillId="2" borderId="0" xfId="1" applyFont="1" applyFill="1" applyAlignment="1">
      <alignment vertical="center"/>
    </xf>
    <xf numFmtId="0" fontId="5" fillId="2" borderId="32" xfId="3" applyFont="1" applyFill="1" applyBorder="1" applyAlignment="1">
      <alignment vertical="center" shrinkToFit="1"/>
    </xf>
    <xf numFmtId="0" fontId="5" fillId="2" borderId="31" xfId="3" applyFont="1" applyFill="1" applyBorder="1" applyAlignment="1">
      <alignment vertical="center" shrinkToFit="1"/>
    </xf>
    <xf numFmtId="0" fontId="7" fillId="0" borderId="0" xfId="3" applyFont="1"/>
    <xf numFmtId="0" fontId="7" fillId="2" borderId="0" xfId="3" applyFont="1" applyFill="1"/>
    <xf numFmtId="0" fontId="7" fillId="2" borderId="0" xfId="3" applyFont="1" applyFill="1" applyAlignment="1">
      <alignment wrapText="1"/>
    </xf>
    <xf numFmtId="0" fontId="7" fillId="2" borderId="0" xfId="3" applyFont="1" applyFill="1" applyAlignment="1">
      <alignment horizontal="center"/>
    </xf>
    <xf numFmtId="0" fontId="7" fillId="2" borderId="0" xfId="3" applyFont="1" applyFill="1" applyAlignment="1">
      <alignment horizontal="left" vertical="top"/>
    </xf>
    <xf numFmtId="0" fontId="6" fillId="0" borderId="0" xfId="3" applyFont="1"/>
    <xf numFmtId="0" fontId="8" fillId="0" borderId="0" xfId="3" applyFont="1"/>
    <xf numFmtId="0" fontId="8" fillId="0" borderId="0" xfId="3" applyFont="1" applyAlignment="1">
      <alignment wrapText="1"/>
    </xf>
    <xf numFmtId="0" fontId="8" fillId="0" borderId="0" xfId="3" applyFont="1" applyAlignment="1">
      <alignment horizontal="center"/>
    </xf>
    <xf numFmtId="0" fontId="8" fillId="0" borderId="0" xfId="3" applyFont="1" applyAlignment="1">
      <alignment horizontal="left" vertical="top"/>
    </xf>
    <xf numFmtId="0" fontId="5" fillId="2" borderId="0" xfId="1" applyFont="1" applyFill="1" applyAlignment="1">
      <alignment horizontal="center" vertical="center"/>
    </xf>
    <xf numFmtId="0" fontId="5" fillId="3" borderId="29" xfId="3" applyFont="1" applyFill="1" applyBorder="1" applyAlignment="1">
      <alignment horizontal="center" vertical="center"/>
    </xf>
    <xf numFmtId="0" fontId="5" fillId="3" borderId="30" xfId="3" applyFont="1" applyFill="1" applyBorder="1" applyAlignment="1">
      <alignment horizontal="center" vertical="center"/>
    </xf>
    <xf numFmtId="49" fontId="5" fillId="2" borderId="0" xfId="3" applyNumberFormat="1" applyFont="1" applyFill="1" applyBorder="1" applyAlignment="1">
      <alignment horizontal="left" vertical="center"/>
    </xf>
    <xf numFmtId="49" fontId="5" fillId="2" borderId="0" xfId="3" applyNumberFormat="1" applyFont="1" applyFill="1" applyBorder="1" applyAlignment="1">
      <alignment horizontal="center" vertical="center" shrinkToFit="1"/>
    </xf>
    <xf numFmtId="0" fontId="5" fillId="2" borderId="55" xfId="3" applyFont="1" applyFill="1" applyBorder="1" applyAlignment="1">
      <alignment vertical="center" shrinkToFit="1"/>
    </xf>
    <xf numFmtId="0" fontId="5" fillId="2" borderId="33" xfId="3" applyFont="1" applyFill="1" applyBorder="1" applyAlignment="1">
      <alignment vertical="center" shrinkToFit="1"/>
    </xf>
    <xf numFmtId="38" fontId="5" fillId="2" borderId="31" xfId="4" applyFont="1" applyFill="1" applyBorder="1" applyAlignment="1">
      <alignment vertical="center" shrinkToFit="1"/>
    </xf>
    <xf numFmtId="38" fontId="5" fillId="2" borderId="32" xfId="4" applyFont="1" applyFill="1" applyBorder="1" applyAlignment="1">
      <alignment vertical="center" shrinkToFit="1"/>
    </xf>
    <xf numFmtId="38" fontId="5" fillId="2" borderId="33" xfId="4" applyFont="1" applyFill="1" applyBorder="1" applyAlignment="1">
      <alignment vertical="center" shrinkToFit="1"/>
    </xf>
    <xf numFmtId="38" fontId="5" fillId="2" borderId="48" xfId="4" applyFont="1" applyFill="1" applyBorder="1" applyAlignment="1">
      <alignment vertical="center" shrinkToFit="1"/>
    </xf>
    <xf numFmtId="38" fontId="5" fillId="2" borderId="34" xfId="4" applyFont="1" applyFill="1" applyBorder="1" applyAlignment="1">
      <alignment horizontal="center" vertical="center" shrinkToFit="1"/>
    </xf>
    <xf numFmtId="0" fontId="5" fillId="2" borderId="35" xfId="3" applyFont="1" applyFill="1" applyBorder="1" applyAlignment="1">
      <alignment horizontal="center" vertical="center" shrinkToFit="1"/>
    </xf>
    <xf numFmtId="0" fontId="5" fillId="2" borderId="48" xfId="3" applyFont="1" applyFill="1" applyBorder="1" applyAlignment="1">
      <alignment vertical="center" shrinkToFit="1"/>
    </xf>
    <xf numFmtId="176" fontId="5" fillId="2" borderId="31" xfId="3" applyNumberFormat="1" applyFont="1" applyFill="1" applyBorder="1" applyAlignment="1">
      <alignment vertical="center" shrinkToFit="1"/>
    </xf>
    <xf numFmtId="0" fontId="8" fillId="0" borderId="0" xfId="3" applyFont="1" applyFill="1"/>
    <xf numFmtId="0" fontId="8" fillId="0" borderId="0" xfId="3" applyFont="1" applyFill="1" applyAlignment="1">
      <alignment wrapText="1"/>
    </xf>
    <xf numFmtId="0" fontId="8" fillId="0" borderId="0" xfId="3" applyFont="1" applyFill="1" applyAlignment="1">
      <alignment horizontal="center"/>
    </xf>
    <xf numFmtId="0" fontId="8" fillId="0" borderId="0" xfId="3" applyFont="1" applyFill="1" applyAlignment="1">
      <alignment horizontal="left" vertical="top"/>
    </xf>
    <xf numFmtId="0" fontId="5" fillId="2" borderId="0" xfId="3" applyFont="1" applyFill="1" applyAlignment="1">
      <alignment horizontal="center"/>
    </xf>
    <xf numFmtId="0" fontId="5" fillId="2" borderId="0" xfId="3" applyFont="1" applyFill="1" applyAlignment="1">
      <alignment horizontal="left" vertical="top"/>
    </xf>
    <xf numFmtId="0" fontId="5" fillId="2" borderId="0" xfId="3" applyFont="1" applyFill="1"/>
    <xf numFmtId="0" fontId="5" fillId="2" borderId="0" xfId="3" applyFont="1" applyFill="1" applyAlignment="1">
      <alignment wrapText="1"/>
    </xf>
    <xf numFmtId="0" fontId="5" fillId="3" borderId="87" xfId="3" applyFont="1" applyFill="1" applyBorder="1" applyAlignment="1">
      <alignment horizontal="center" vertical="center" wrapText="1"/>
    </xf>
    <xf numFmtId="0" fontId="5" fillId="3" borderId="88" xfId="3" applyFont="1" applyFill="1" applyBorder="1" applyAlignment="1">
      <alignment horizontal="center" vertical="center" wrapText="1"/>
    </xf>
    <xf numFmtId="0" fontId="5" fillId="3" borderId="89" xfId="3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5" fillId="3" borderId="9" xfId="3" applyFont="1" applyFill="1" applyBorder="1" applyAlignment="1">
      <alignment horizontal="center" vertical="center" wrapText="1"/>
    </xf>
    <xf numFmtId="180" fontId="5" fillId="0" borderId="58" xfId="3" applyNumberFormat="1" applyFont="1" applyFill="1" applyBorder="1" applyAlignment="1">
      <alignment vertical="top" wrapText="1"/>
    </xf>
    <xf numFmtId="0" fontId="5" fillId="0" borderId="24" xfId="3" applyFont="1" applyFill="1" applyBorder="1" applyAlignment="1">
      <alignment vertical="top" wrapText="1"/>
    </xf>
    <xf numFmtId="0" fontId="5" fillId="0" borderId="44" xfId="3" applyFont="1" applyFill="1" applyBorder="1" applyAlignment="1">
      <alignment horizontal="center" vertical="center" wrapText="1"/>
    </xf>
    <xf numFmtId="179" fontId="5" fillId="0" borderId="12" xfId="3" applyNumberFormat="1" applyFont="1" applyFill="1" applyBorder="1" applyAlignment="1">
      <alignment horizontal="center" vertical="center" wrapText="1"/>
    </xf>
    <xf numFmtId="0" fontId="5" fillId="0" borderId="12" xfId="3" applyFont="1" applyFill="1" applyBorder="1" applyAlignment="1">
      <alignment horizontal="center" vertical="center" wrapText="1"/>
    </xf>
    <xf numFmtId="180" fontId="5" fillId="0" borderId="96" xfId="3" applyNumberFormat="1" applyFont="1" applyFill="1" applyBorder="1" applyAlignment="1">
      <alignment vertical="top" wrapText="1"/>
    </xf>
    <xf numFmtId="0" fontId="5" fillId="0" borderId="91" xfId="3" applyFont="1" applyFill="1" applyBorder="1" applyAlignment="1">
      <alignment vertical="top" wrapText="1"/>
    </xf>
    <xf numFmtId="0" fontId="5" fillId="0" borderId="47" xfId="3" applyFont="1" applyFill="1" applyBorder="1" applyAlignment="1">
      <alignment horizontal="center" vertical="center" wrapText="1"/>
    </xf>
    <xf numFmtId="179" fontId="5" fillId="0" borderId="46" xfId="3" applyNumberFormat="1" applyFont="1" applyFill="1" applyBorder="1" applyAlignment="1">
      <alignment horizontal="center" vertical="center" wrapText="1"/>
    </xf>
    <xf numFmtId="0" fontId="5" fillId="0" borderId="46" xfId="3" applyFont="1" applyFill="1" applyBorder="1" applyAlignment="1">
      <alignment horizontal="center" vertical="center" wrapText="1"/>
    </xf>
    <xf numFmtId="180" fontId="5" fillId="0" borderId="60" xfId="3" applyNumberFormat="1" applyFont="1" applyFill="1" applyBorder="1" applyAlignment="1">
      <alignment vertical="top" wrapText="1"/>
    </xf>
    <xf numFmtId="0" fontId="5" fillId="0" borderId="89" xfId="3" applyFont="1" applyFill="1" applyBorder="1" applyAlignment="1">
      <alignment vertical="top" wrapText="1"/>
    </xf>
    <xf numFmtId="179" fontId="5" fillId="0" borderId="45" xfId="3" applyNumberFormat="1" applyFont="1" applyFill="1" applyBorder="1" applyAlignment="1">
      <alignment horizontal="center" vertical="center" wrapText="1"/>
    </xf>
    <xf numFmtId="0" fontId="5" fillId="0" borderId="45" xfId="3" applyFont="1" applyFill="1" applyBorder="1" applyAlignment="1">
      <alignment horizontal="center" vertical="center" wrapText="1"/>
    </xf>
    <xf numFmtId="180" fontId="5" fillId="0" borderId="98" xfId="3" applyNumberFormat="1" applyFont="1" applyFill="1" applyBorder="1" applyAlignment="1">
      <alignment vertical="top" wrapText="1"/>
    </xf>
    <xf numFmtId="0" fontId="5" fillId="2" borderId="0" xfId="1" applyFont="1" applyFill="1" applyAlignment="1">
      <alignment vertical="center"/>
    </xf>
    <xf numFmtId="177" fontId="11" fillId="2" borderId="0" xfId="1" applyNumberFormat="1" applyFont="1" applyFill="1" applyAlignment="1">
      <alignment vertical="center"/>
    </xf>
    <xf numFmtId="177" fontId="5" fillId="2" borderId="50" xfId="1" applyNumberFormat="1" applyFont="1" applyFill="1" applyBorder="1" applyAlignment="1">
      <alignment vertical="center" shrinkToFit="1"/>
    </xf>
    <xf numFmtId="49" fontId="5" fillId="2" borderId="51" xfId="1" applyNumberFormat="1" applyFont="1" applyFill="1" applyBorder="1" applyAlignment="1">
      <alignment horizontal="left" vertical="center"/>
    </xf>
    <xf numFmtId="0" fontId="5" fillId="2" borderId="52" xfId="1" applyFont="1" applyFill="1" applyBorder="1" applyAlignment="1">
      <alignment horizontal="center" vertical="center"/>
    </xf>
    <xf numFmtId="0" fontId="5" fillId="2" borderId="66" xfId="1" applyFont="1" applyFill="1" applyBorder="1" applyAlignment="1">
      <alignment vertical="center"/>
    </xf>
    <xf numFmtId="0" fontId="5" fillId="2" borderId="39" xfId="1" applyFont="1" applyFill="1" applyBorder="1" applyAlignment="1">
      <alignment vertical="center" wrapText="1"/>
    </xf>
    <xf numFmtId="0" fontId="5" fillId="2" borderId="37" xfId="1" applyFont="1" applyFill="1" applyBorder="1" applyAlignment="1">
      <alignment vertical="center" wrapText="1"/>
    </xf>
    <xf numFmtId="0" fontId="5" fillId="2" borderId="38" xfId="1" applyFont="1" applyFill="1" applyBorder="1" applyAlignment="1">
      <alignment vertical="center" wrapText="1"/>
    </xf>
    <xf numFmtId="0" fontId="5" fillId="2" borderId="36" xfId="1" applyFont="1" applyFill="1" applyBorder="1" applyAlignment="1">
      <alignment vertical="center" wrapText="1"/>
    </xf>
    <xf numFmtId="49" fontId="5" fillId="2" borderId="36" xfId="1" applyNumberFormat="1" applyFont="1" applyFill="1" applyBorder="1" applyAlignment="1">
      <alignment vertical="center" wrapText="1"/>
    </xf>
    <xf numFmtId="49" fontId="5" fillId="2" borderId="37" xfId="1" applyNumberFormat="1" applyFont="1" applyFill="1" applyBorder="1" applyAlignment="1">
      <alignment vertical="center" wrapText="1"/>
    </xf>
    <xf numFmtId="49" fontId="5" fillId="2" borderId="38" xfId="1" applyNumberFormat="1" applyFont="1" applyFill="1" applyBorder="1" applyAlignment="1">
      <alignment vertical="center" wrapText="1"/>
    </xf>
    <xf numFmtId="0" fontId="5" fillId="2" borderId="37" xfId="2" applyFont="1" applyFill="1" applyBorder="1" applyAlignment="1">
      <alignment vertical="center" wrapText="1"/>
    </xf>
    <xf numFmtId="0" fontId="5" fillId="2" borderId="38" xfId="2" applyFont="1" applyFill="1" applyBorder="1" applyAlignment="1">
      <alignment vertical="center" wrapText="1"/>
    </xf>
    <xf numFmtId="0" fontId="5" fillId="2" borderId="86" xfId="3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102" xfId="0" applyFont="1" applyBorder="1">
      <alignment vertical="center"/>
    </xf>
    <xf numFmtId="0" fontId="12" fillId="3" borderId="102" xfId="0" applyFont="1" applyFill="1" applyBorder="1">
      <alignment vertical="center"/>
    </xf>
    <xf numFmtId="49" fontId="12" fillId="0" borderId="102" xfId="0" applyNumberFormat="1" applyFont="1" applyBorder="1">
      <alignment vertical="center"/>
    </xf>
    <xf numFmtId="0" fontId="12" fillId="0" borderId="102" xfId="0" applyNumberFormat="1" applyFont="1" applyBorder="1">
      <alignment vertical="center"/>
    </xf>
    <xf numFmtId="0" fontId="12" fillId="3" borderId="102" xfId="0" applyFont="1" applyFill="1" applyBorder="1" applyAlignment="1">
      <alignment horizontal="center" vertical="center"/>
    </xf>
    <xf numFmtId="0" fontId="5" fillId="2" borderId="0" xfId="3" applyFont="1" applyFill="1" applyAlignment="1">
      <alignment vertical="center"/>
    </xf>
    <xf numFmtId="0" fontId="13" fillId="2" borderId="0" xfId="3" applyFont="1" applyFill="1" applyAlignment="1">
      <alignment vertical="center"/>
    </xf>
    <xf numFmtId="0" fontId="6" fillId="2" borderId="26" xfId="1" applyFont="1" applyFill="1" applyBorder="1" applyAlignment="1">
      <alignment vertical="center"/>
    </xf>
    <xf numFmtId="0" fontId="13" fillId="2" borderId="26" xfId="1" applyFont="1" applyFill="1" applyBorder="1" applyAlignment="1">
      <alignment vertical="center"/>
    </xf>
    <xf numFmtId="0" fontId="13" fillId="2" borderId="0" xfId="1" applyFont="1" applyFill="1" applyAlignment="1">
      <alignment vertical="center"/>
    </xf>
    <xf numFmtId="0" fontId="6" fillId="0" borderId="0" xfId="2" applyFont="1"/>
    <xf numFmtId="0" fontId="14" fillId="0" borderId="0" xfId="0" applyFont="1">
      <alignment vertical="center"/>
    </xf>
    <xf numFmtId="49" fontId="13" fillId="2" borderId="0" xfId="1" applyNumberFormat="1" applyFont="1" applyFill="1" applyAlignment="1">
      <alignment vertical="center"/>
    </xf>
    <xf numFmtId="0" fontId="5" fillId="3" borderId="107" xfId="3" applyFont="1" applyFill="1" applyBorder="1" applyAlignment="1">
      <alignment horizontal="center" vertical="center"/>
    </xf>
    <xf numFmtId="0" fontId="5" fillId="2" borderId="32" xfId="3" applyFont="1" applyFill="1" applyBorder="1" applyAlignment="1">
      <alignment horizontal="center" vertical="center" shrinkToFit="1"/>
    </xf>
    <xf numFmtId="0" fontId="5" fillId="3" borderId="92" xfId="3" applyFont="1" applyFill="1" applyBorder="1" applyAlignment="1">
      <alignment horizontal="center" vertical="center"/>
    </xf>
    <xf numFmtId="38" fontId="5" fillId="2" borderId="109" xfId="4" applyFont="1" applyFill="1" applyBorder="1" applyAlignment="1">
      <alignment horizontal="center" vertical="center" shrinkToFit="1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7" fillId="3" borderId="18" xfId="1" applyFont="1" applyFill="1" applyBorder="1" applyAlignment="1">
      <alignment horizontal="center" vertical="center"/>
    </xf>
    <xf numFmtId="0" fontId="7" fillId="3" borderId="54" xfId="1" applyFont="1" applyFill="1" applyBorder="1" applyAlignment="1">
      <alignment horizontal="center" vertical="center"/>
    </xf>
    <xf numFmtId="0" fontId="5" fillId="3" borderId="70" xfId="3" applyFont="1" applyFill="1" applyBorder="1" applyAlignment="1">
      <alignment horizontal="center" vertical="center"/>
    </xf>
    <xf numFmtId="0" fontId="5" fillId="3" borderId="15" xfId="3" applyFont="1" applyFill="1" applyBorder="1" applyAlignment="1">
      <alignment horizontal="center" vertical="center"/>
    </xf>
    <xf numFmtId="0" fontId="5" fillId="3" borderId="20" xfId="3" applyFont="1" applyFill="1" applyBorder="1" applyAlignment="1">
      <alignment horizontal="center" vertical="center"/>
    </xf>
    <xf numFmtId="49" fontId="5" fillId="2" borderId="17" xfId="3" applyNumberFormat="1" applyFont="1" applyFill="1" applyBorder="1" applyAlignment="1">
      <alignment horizontal="center" vertical="center"/>
    </xf>
    <xf numFmtId="49" fontId="5" fillId="2" borderId="18" xfId="3" applyNumberFormat="1" applyFont="1" applyFill="1" applyBorder="1" applyAlignment="1">
      <alignment horizontal="center" vertical="center"/>
    </xf>
    <xf numFmtId="49" fontId="5" fillId="2" borderId="49" xfId="3" applyNumberFormat="1" applyFont="1" applyFill="1" applyBorder="1" applyAlignment="1">
      <alignment horizontal="center" vertical="center"/>
    </xf>
    <xf numFmtId="0" fontId="5" fillId="3" borderId="19" xfId="3" applyFont="1" applyFill="1" applyBorder="1" applyAlignment="1">
      <alignment horizontal="center" vertical="center"/>
    </xf>
    <xf numFmtId="0" fontId="5" fillId="3" borderId="69" xfId="3" applyFont="1" applyFill="1" applyBorder="1" applyAlignment="1">
      <alignment horizontal="center" vertical="center"/>
    </xf>
    <xf numFmtId="0" fontId="5" fillId="3" borderId="73" xfId="1" applyFont="1" applyFill="1" applyBorder="1" applyAlignment="1">
      <alignment horizontal="center" vertical="center"/>
    </xf>
    <xf numFmtId="0" fontId="5" fillId="3" borderId="74" xfId="1" applyFont="1" applyFill="1" applyBorder="1" applyAlignment="1">
      <alignment horizontal="center" vertical="center"/>
    </xf>
    <xf numFmtId="0" fontId="5" fillId="3" borderId="75" xfId="1" applyFont="1" applyFill="1" applyBorder="1" applyAlignment="1">
      <alignment horizontal="center" vertical="center"/>
    </xf>
    <xf numFmtId="0" fontId="5" fillId="3" borderId="62" xfId="3" applyFont="1" applyFill="1" applyBorder="1" applyAlignment="1">
      <alignment horizontal="center" vertical="center"/>
    </xf>
    <xf numFmtId="0" fontId="5" fillId="3" borderId="25" xfId="3" applyFont="1" applyFill="1" applyBorder="1" applyAlignment="1">
      <alignment horizontal="center" vertical="center"/>
    </xf>
    <xf numFmtId="0" fontId="5" fillId="3" borderId="24" xfId="3" applyFont="1" applyFill="1" applyBorder="1" applyAlignment="1">
      <alignment horizontal="center" vertical="center"/>
    </xf>
    <xf numFmtId="0" fontId="5" fillId="3" borderId="22" xfId="3" applyFont="1" applyFill="1" applyBorder="1" applyAlignment="1">
      <alignment horizontal="center" vertical="center"/>
    </xf>
    <xf numFmtId="0" fontId="5" fillId="3" borderId="40" xfId="3" applyFont="1" applyFill="1" applyBorder="1" applyAlignment="1">
      <alignment horizontal="center" vertical="center"/>
    </xf>
    <xf numFmtId="0" fontId="5" fillId="3" borderId="81" xfId="3" applyFont="1" applyFill="1" applyBorder="1" applyAlignment="1">
      <alignment horizontal="right" vertical="center"/>
    </xf>
    <xf numFmtId="0" fontId="5" fillId="3" borderId="82" xfId="3" applyFont="1" applyFill="1" applyBorder="1" applyAlignment="1">
      <alignment horizontal="right" vertical="center"/>
    </xf>
    <xf numFmtId="0" fontId="5" fillId="3" borderId="83" xfId="3" applyFont="1" applyFill="1" applyBorder="1" applyAlignment="1">
      <alignment horizontal="right" vertical="center"/>
    </xf>
    <xf numFmtId="0" fontId="5" fillId="3" borderId="26" xfId="3" applyFont="1" applyFill="1" applyBorder="1" applyAlignment="1">
      <alignment horizontal="right" vertical="center"/>
    </xf>
    <xf numFmtId="0" fontId="5" fillId="3" borderId="0" xfId="3" applyFont="1" applyFill="1" applyBorder="1" applyAlignment="1">
      <alignment horizontal="right" vertical="center"/>
    </xf>
    <xf numFmtId="0" fontId="5" fillId="3" borderId="23" xfId="3" applyFont="1" applyFill="1" applyBorder="1" applyAlignment="1">
      <alignment horizontal="center" vertical="center"/>
    </xf>
    <xf numFmtId="49" fontId="5" fillId="2" borderId="68" xfId="3" applyNumberFormat="1" applyFont="1" applyFill="1" applyBorder="1" applyAlignment="1">
      <alignment horizontal="center" vertical="center" shrinkToFit="1"/>
    </xf>
    <xf numFmtId="49" fontId="5" fillId="2" borderId="18" xfId="3" applyNumberFormat="1" applyFont="1" applyFill="1" applyBorder="1" applyAlignment="1">
      <alignment horizontal="center" vertical="center" shrinkToFit="1"/>
    </xf>
    <xf numFmtId="0" fontId="5" fillId="0" borderId="76" xfId="1" applyFont="1" applyFill="1" applyBorder="1" applyAlignment="1">
      <alignment horizontal="left" vertical="center"/>
    </xf>
    <xf numFmtId="0" fontId="5" fillId="0" borderId="74" xfId="1" applyFont="1" applyFill="1" applyBorder="1" applyAlignment="1">
      <alignment horizontal="left" vertical="center"/>
    </xf>
    <xf numFmtId="0" fontId="5" fillId="0" borderId="77" xfId="1" applyFont="1" applyFill="1" applyBorder="1" applyAlignment="1">
      <alignment horizontal="left" vertical="center"/>
    </xf>
    <xf numFmtId="49" fontId="5" fillId="2" borderId="17" xfId="3" applyNumberFormat="1" applyFont="1" applyFill="1" applyBorder="1" applyAlignment="1">
      <alignment horizontal="center" vertical="center" shrinkToFit="1"/>
    </xf>
    <xf numFmtId="49" fontId="5" fillId="2" borderId="49" xfId="3" applyNumberFormat="1" applyFont="1" applyFill="1" applyBorder="1" applyAlignment="1">
      <alignment horizontal="center" vertical="center" shrinkToFit="1"/>
    </xf>
    <xf numFmtId="14" fontId="5" fillId="2" borderId="68" xfId="3" applyNumberFormat="1" applyFont="1" applyFill="1" applyBorder="1" applyAlignment="1">
      <alignment horizontal="center" vertical="center" shrinkToFit="1"/>
    </xf>
    <xf numFmtId="0" fontId="5" fillId="2" borderId="18" xfId="3" applyNumberFormat="1" applyFont="1" applyFill="1" applyBorder="1" applyAlignment="1">
      <alignment horizontal="center" vertical="center" shrinkToFit="1"/>
    </xf>
    <xf numFmtId="0" fontId="5" fillId="2" borderId="54" xfId="3" applyNumberFormat="1" applyFont="1" applyFill="1" applyBorder="1" applyAlignment="1">
      <alignment horizontal="center" vertical="center" shrinkToFit="1"/>
    </xf>
    <xf numFmtId="49" fontId="5" fillId="2" borderId="32" xfId="3" applyNumberFormat="1" applyFont="1" applyFill="1" applyBorder="1" applyAlignment="1">
      <alignment horizontal="center" vertical="center" shrinkToFit="1"/>
    </xf>
    <xf numFmtId="49" fontId="5" fillId="2" borderId="31" xfId="3" applyNumberFormat="1" applyFont="1" applyFill="1" applyBorder="1" applyAlignment="1">
      <alignment horizontal="center" vertical="center" shrinkToFit="1"/>
    </xf>
    <xf numFmtId="49" fontId="5" fillId="2" borderId="48" xfId="3" applyNumberFormat="1" applyFont="1" applyFill="1" applyBorder="1" applyAlignment="1">
      <alignment horizontal="center" vertical="center" shrinkToFit="1"/>
    </xf>
    <xf numFmtId="0" fontId="5" fillId="3" borderId="17" xfId="1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72" xfId="1" applyFont="1" applyFill="1" applyBorder="1" applyAlignment="1">
      <alignment horizontal="center" vertical="center"/>
    </xf>
    <xf numFmtId="0" fontId="5" fillId="0" borderId="71" xfId="1" applyFont="1" applyFill="1" applyBorder="1" applyAlignment="1">
      <alignment horizontal="left" vertical="center"/>
    </xf>
    <xf numFmtId="0" fontId="5" fillId="0" borderId="18" xfId="1" applyFont="1" applyFill="1" applyBorder="1" applyAlignment="1">
      <alignment horizontal="left" vertical="center"/>
    </xf>
    <xf numFmtId="0" fontId="5" fillId="0" borderId="54" xfId="1" applyFont="1" applyFill="1" applyBorder="1" applyAlignment="1">
      <alignment horizontal="left" vertical="center"/>
    </xf>
    <xf numFmtId="0" fontId="5" fillId="3" borderId="21" xfId="3" applyFont="1" applyFill="1" applyBorder="1" applyAlignment="1">
      <alignment horizontal="center" vertical="center" wrapText="1"/>
    </xf>
    <xf numFmtId="0" fontId="5" fillId="3" borderId="14" xfId="3" applyFont="1" applyFill="1" applyBorder="1" applyAlignment="1">
      <alignment horizontal="center" vertical="center" wrapText="1"/>
    </xf>
    <xf numFmtId="0" fontId="5" fillId="3" borderId="78" xfId="3" applyFont="1" applyFill="1" applyBorder="1" applyAlignment="1">
      <alignment horizontal="center" vertical="center"/>
    </xf>
    <xf numFmtId="0" fontId="5" fillId="3" borderId="79" xfId="3" applyFont="1" applyFill="1" applyBorder="1" applyAlignment="1">
      <alignment horizontal="center" vertical="center"/>
    </xf>
    <xf numFmtId="0" fontId="5" fillId="3" borderId="80" xfId="3" applyFont="1" applyFill="1" applyBorder="1" applyAlignment="1">
      <alignment horizontal="center" vertical="center"/>
    </xf>
    <xf numFmtId="0" fontId="5" fillId="2" borderId="65" xfId="1" applyFont="1" applyFill="1" applyBorder="1" applyAlignment="1">
      <alignment horizontal="center" vertical="center" wrapText="1"/>
    </xf>
    <xf numFmtId="0" fontId="5" fillId="2" borderId="51" xfId="1" applyFont="1" applyFill="1" applyBorder="1" applyAlignment="1">
      <alignment horizontal="center" vertical="center" wrapText="1"/>
    </xf>
    <xf numFmtId="0" fontId="5" fillId="2" borderId="52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2" borderId="19" xfId="3" applyFont="1" applyFill="1" applyBorder="1" applyAlignment="1">
      <alignment horizontal="center" vertical="center"/>
    </xf>
    <xf numFmtId="0" fontId="5" fillId="2" borderId="15" xfId="3" applyFont="1" applyFill="1" applyBorder="1" applyAlignment="1">
      <alignment horizontal="center" vertical="center"/>
    </xf>
    <xf numFmtId="0" fontId="5" fillId="3" borderId="53" xfId="1" applyFont="1" applyFill="1" applyBorder="1" applyAlignment="1">
      <alignment horizontal="center" vertical="center" shrinkToFit="1"/>
    </xf>
    <xf numFmtId="0" fontId="5" fillId="3" borderId="15" xfId="1" applyFont="1" applyFill="1" applyBorder="1" applyAlignment="1">
      <alignment horizontal="center" vertical="center" shrinkToFit="1"/>
    </xf>
    <xf numFmtId="0" fontId="5" fillId="3" borderId="16" xfId="1" applyFont="1" applyFill="1" applyBorder="1" applyAlignment="1">
      <alignment horizontal="center" vertical="center" shrinkToFit="1"/>
    </xf>
    <xf numFmtId="0" fontId="5" fillId="3" borderId="27" xfId="1" applyFont="1" applyFill="1" applyBorder="1" applyAlignment="1">
      <alignment horizontal="center" vertical="center" shrinkToFit="1"/>
    </xf>
    <xf numFmtId="0" fontId="5" fillId="3" borderId="42" xfId="1" applyFont="1" applyFill="1" applyBorder="1" applyAlignment="1">
      <alignment horizontal="center" vertical="center" shrinkToFit="1"/>
    </xf>
    <xf numFmtId="0" fontId="5" fillId="3" borderId="57" xfId="1" applyFont="1" applyFill="1" applyBorder="1" applyAlignment="1">
      <alignment horizontal="center" vertical="center" shrinkToFit="1"/>
    </xf>
    <xf numFmtId="0" fontId="5" fillId="3" borderId="43" xfId="1" applyFont="1" applyFill="1" applyBorder="1" applyAlignment="1">
      <alignment horizontal="center" vertical="center" shrinkToFit="1"/>
    </xf>
    <xf numFmtId="0" fontId="5" fillId="3" borderId="57" xfId="3" applyFont="1" applyFill="1" applyBorder="1" applyAlignment="1">
      <alignment horizontal="center" vertical="center"/>
    </xf>
    <xf numFmtId="0" fontId="5" fillId="3" borderId="56" xfId="3" applyFont="1" applyFill="1" applyBorder="1" applyAlignment="1">
      <alignment horizontal="center" vertical="center"/>
    </xf>
    <xf numFmtId="0" fontId="5" fillId="3" borderId="64" xfId="3" applyFont="1" applyFill="1" applyBorder="1" applyAlignment="1">
      <alignment horizontal="center" vertical="center"/>
    </xf>
    <xf numFmtId="0" fontId="5" fillId="3" borderId="28" xfId="3" applyFont="1" applyFill="1" applyBorder="1" applyAlignment="1">
      <alignment horizontal="center" vertical="center"/>
    </xf>
    <xf numFmtId="0" fontId="5" fillId="2" borderId="55" xfId="3" applyFont="1" applyFill="1" applyBorder="1" applyAlignment="1">
      <alignment horizontal="right" vertical="center" shrinkToFit="1"/>
    </xf>
    <xf numFmtId="0" fontId="5" fillId="2" borderId="31" xfId="3" applyFont="1" applyFill="1" applyBorder="1" applyAlignment="1">
      <alignment horizontal="right" vertical="center" shrinkToFit="1"/>
    </xf>
    <xf numFmtId="0" fontId="5" fillId="3" borderId="108" xfId="3" applyFont="1" applyFill="1" applyBorder="1" applyAlignment="1">
      <alignment horizontal="center" vertical="center"/>
    </xf>
    <xf numFmtId="0" fontId="5" fillId="3" borderId="106" xfId="3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53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178" fontId="5" fillId="2" borderId="39" xfId="1" applyNumberFormat="1" applyFont="1" applyFill="1" applyBorder="1" applyAlignment="1">
      <alignment vertical="center" wrapText="1"/>
    </xf>
    <xf numFmtId="178" fontId="5" fillId="2" borderId="37" xfId="1" applyNumberFormat="1" applyFont="1" applyFill="1" applyBorder="1" applyAlignment="1">
      <alignment vertical="center" wrapText="1"/>
    </xf>
    <xf numFmtId="178" fontId="5" fillId="2" borderId="41" xfId="1" applyNumberFormat="1" applyFont="1" applyFill="1" applyBorder="1" applyAlignment="1">
      <alignment vertical="center" wrapText="1"/>
    </xf>
    <xf numFmtId="0" fontId="5" fillId="3" borderId="13" xfId="3" applyFont="1" applyFill="1" applyBorder="1" applyAlignment="1">
      <alignment horizontal="center" vertical="center"/>
    </xf>
    <xf numFmtId="178" fontId="5" fillId="2" borderId="39" xfId="1" applyNumberFormat="1" applyFont="1" applyFill="1" applyBorder="1" applyAlignment="1">
      <alignment vertical="center"/>
    </xf>
    <xf numFmtId="0" fontId="5" fillId="0" borderId="37" xfId="3" applyFont="1" applyBorder="1" applyAlignment="1">
      <alignment vertical="center"/>
    </xf>
    <xf numFmtId="0" fontId="5" fillId="0" borderId="41" xfId="3" applyFont="1" applyBorder="1" applyAlignment="1">
      <alignment vertic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57" xfId="1" applyFont="1" applyFill="1" applyBorder="1" applyAlignment="1">
      <alignment horizontal="center" vertical="center" wrapText="1"/>
    </xf>
    <xf numFmtId="0" fontId="5" fillId="3" borderId="43" xfId="1" applyFont="1" applyFill="1" applyBorder="1" applyAlignment="1">
      <alignment horizontal="center" vertical="center" wrapText="1"/>
    </xf>
    <xf numFmtId="178" fontId="9" fillId="2" borderId="50" xfId="1" applyNumberFormat="1" applyFont="1" applyFill="1" applyBorder="1" applyAlignment="1">
      <alignment vertical="center" wrapText="1"/>
    </xf>
    <xf numFmtId="178" fontId="9" fillId="2" borderId="51" xfId="1" applyNumberFormat="1" applyFont="1" applyFill="1" applyBorder="1" applyAlignment="1">
      <alignment vertical="center"/>
    </xf>
    <xf numFmtId="178" fontId="9" fillId="2" borderId="67" xfId="1" applyNumberFormat="1" applyFont="1" applyFill="1" applyBorder="1" applyAlignment="1">
      <alignment vertical="center"/>
    </xf>
    <xf numFmtId="178" fontId="5" fillId="2" borderId="37" xfId="1" applyNumberFormat="1" applyFont="1" applyFill="1" applyBorder="1" applyAlignment="1">
      <alignment vertical="center"/>
    </xf>
    <xf numFmtId="178" fontId="5" fillId="2" borderId="41" xfId="1" applyNumberFormat="1" applyFont="1" applyFill="1" applyBorder="1" applyAlignment="1">
      <alignment vertical="center"/>
    </xf>
    <xf numFmtId="0" fontId="5" fillId="2" borderId="103" xfId="1" applyFont="1" applyFill="1" applyBorder="1" applyAlignment="1">
      <alignment horizontal="left" vertical="center" wrapText="1"/>
    </xf>
    <xf numFmtId="0" fontId="5" fillId="2" borderId="104" xfId="1" applyFont="1" applyFill="1" applyBorder="1" applyAlignment="1">
      <alignment horizontal="left" vertical="center" wrapText="1"/>
    </xf>
    <xf numFmtId="0" fontId="5" fillId="2" borderId="105" xfId="1" applyFont="1" applyFill="1" applyBorder="1" applyAlignment="1">
      <alignment horizontal="left" vertical="center" wrapText="1"/>
    </xf>
    <xf numFmtId="0" fontId="5" fillId="0" borderId="40" xfId="3" applyFont="1" applyFill="1" applyBorder="1" applyAlignment="1">
      <alignment vertical="top" wrapText="1"/>
    </xf>
    <xf numFmtId="0" fontId="5" fillId="0" borderId="90" xfId="3" applyFont="1" applyFill="1" applyBorder="1" applyAlignment="1">
      <alignment vertical="top" wrapText="1"/>
    </xf>
    <xf numFmtId="0" fontId="5" fillId="0" borderId="92" xfId="3" applyFont="1" applyFill="1" applyBorder="1" applyAlignment="1">
      <alignment vertical="top" wrapText="1"/>
    </xf>
    <xf numFmtId="0" fontId="5" fillId="0" borderId="62" xfId="3" applyFont="1" applyFill="1" applyBorder="1" applyAlignment="1">
      <alignment vertical="top" wrapText="1"/>
    </xf>
    <xf numFmtId="0" fontId="5" fillId="0" borderId="82" xfId="3" applyFont="1" applyFill="1" applyBorder="1" applyAlignment="1">
      <alignment vertical="top" wrapText="1"/>
    </xf>
    <xf numFmtId="0" fontId="5" fillId="0" borderId="63" xfId="3" applyFont="1" applyFill="1" applyBorder="1" applyAlignment="1">
      <alignment vertical="top" wrapText="1"/>
    </xf>
    <xf numFmtId="0" fontId="5" fillId="3" borderId="84" xfId="3" applyFont="1" applyFill="1" applyBorder="1" applyAlignment="1">
      <alignment horizontal="center" vertical="center"/>
    </xf>
    <xf numFmtId="0" fontId="5" fillId="3" borderId="85" xfId="3" applyFont="1" applyFill="1" applyBorder="1" applyAlignment="1">
      <alignment horizontal="center" vertical="center"/>
    </xf>
    <xf numFmtId="0" fontId="5" fillId="3" borderId="76" xfId="3" applyFont="1" applyFill="1" applyBorder="1" applyAlignment="1">
      <alignment horizontal="center" vertical="center" wrapText="1"/>
    </xf>
    <xf numFmtId="0" fontId="5" fillId="3" borderId="74" xfId="3" applyFont="1" applyFill="1" applyBorder="1" applyAlignment="1">
      <alignment horizontal="center" vertical="center" wrapText="1"/>
    </xf>
    <xf numFmtId="0" fontId="5" fillId="3" borderId="94" xfId="3" applyFont="1" applyFill="1" applyBorder="1" applyAlignment="1">
      <alignment horizontal="center" vertical="center" wrapText="1"/>
    </xf>
    <xf numFmtId="0" fontId="5" fillId="3" borderId="61" xfId="3" applyFont="1" applyFill="1" applyBorder="1" applyAlignment="1">
      <alignment horizontal="center" vertical="center" wrapText="1"/>
    </xf>
    <xf numFmtId="0" fontId="5" fillId="3" borderId="93" xfId="3" applyFont="1" applyFill="1" applyBorder="1" applyAlignment="1">
      <alignment horizontal="center" vertical="center" wrapText="1"/>
    </xf>
    <xf numFmtId="0" fontId="5" fillId="3" borderId="95" xfId="3" applyFont="1" applyFill="1" applyBorder="1" applyAlignment="1">
      <alignment horizontal="center" vertical="center"/>
    </xf>
    <xf numFmtId="0" fontId="5" fillId="3" borderId="76" xfId="3" applyFont="1" applyFill="1" applyBorder="1" applyAlignment="1">
      <alignment horizontal="center" vertical="center"/>
    </xf>
    <xf numFmtId="0" fontId="5" fillId="3" borderId="74" xfId="3" applyFont="1" applyFill="1" applyBorder="1" applyAlignment="1">
      <alignment horizontal="center" vertical="center"/>
    </xf>
    <xf numFmtId="0" fontId="5" fillId="0" borderId="59" xfId="3" applyFont="1" applyFill="1" applyBorder="1" applyAlignment="1">
      <alignment vertical="center" wrapText="1"/>
    </xf>
    <xf numFmtId="0" fontId="5" fillId="0" borderId="97" xfId="3" applyFont="1" applyFill="1" applyBorder="1" applyAlignment="1">
      <alignment vertical="center" wrapText="1"/>
    </xf>
    <xf numFmtId="0" fontId="5" fillId="0" borderId="61" xfId="3" applyFont="1" applyFill="1" applyBorder="1" applyAlignment="1">
      <alignment vertical="center" wrapText="1"/>
    </xf>
    <xf numFmtId="0" fontId="5" fillId="0" borderId="99" xfId="3" applyFont="1" applyFill="1" applyBorder="1" applyAlignment="1">
      <alignment vertical="center" wrapText="1"/>
    </xf>
    <xf numFmtId="0" fontId="5" fillId="2" borderId="100" xfId="3" applyFont="1" applyFill="1" applyBorder="1" applyAlignment="1">
      <alignment horizontal="center" vertical="center" wrapText="1"/>
    </xf>
    <xf numFmtId="0" fontId="5" fillId="2" borderId="101" xfId="3" applyFont="1" applyFill="1" applyBorder="1" applyAlignment="1">
      <alignment horizontal="center" vertical="center" wrapText="1"/>
    </xf>
    <xf numFmtId="0" fontId="12" fillId="0" borderId="100" xfId="0" applyFont="1" applyBorder="1" applyAlignment="1">
      <alignment horizontal="left" vertical="center"/>
    </xf>
    <xf numFmtId="0" fontId="12" fillId="0" borderId="85" xfId="0" applyFont="1" applyBorder="1" applyAlignment="1">
      <alignment horizontal="left" vertical="center"/>
    </xf>
    <xf numFmtId="0" fontId="12" fillId="0" borderId="101" xfId="0" applyFont="1" applyBorder="1" applyAlignment="1">
      <alignment horizontal="left" vertical="center"/>
    </xf>
    <xf numFmtId="0" fontId="14" fillId="0" borderId="102" xfId="0" applyFont="1" applyBorder="1" applyAlignment="1">
      <alignment horizontal="center" vertical="center"/>
    </xf>
    <xf numFmtId="0" fontId="12" fillId="3" borderId="102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43" xfId="0" applyFont="1" applyFill="1" applyBorder="1" applyAlignment="1">
      <alignment horizontal="center" vertical="center"/>
    </xf>
  </cellXfs>
  <cellStyles count="5">
    <cellStyle name="桁区切り 2" xfId="4" xr:uid="{8F25718E-3854-453E-A26F-6B2F01245C1E}"/>
    <cellStyle name="標準" xfId="0" builtinId="0"/>
    <cellStyle name="標準 2" xfId="3" xr:uid="{87505167-0B59-4A87-9D05-65F86C8AC542}"/>
    <cellStyle name="標準 3" xfId="2" xr:uid="{85BA2987-5A89-4C29-B4B1-9025E8626729}"/>
    <cellStyle name="標準_結合テスト仕様書（カウンタスタッカ連携）" xfId="1" xr:uid="{118A0FAB-03BB-41DC-B520-04D596482126}"/>
  </cellStyles>
  <dxfs count="4"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1158240</xdr:colOff>
      <xdr:row>3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70BED25-1D35-4A78-A6DD-45BA6F8049AF}"/>
            </a:ext>
          </a:extLst>
        </xdr:cNvPr>
        <xdr:cNvSpPr txBox="1"/>
      </xdr:nvSpPr>
      <xdr:spPr>
        <a:xfrm>
          <a:off x="2270760" y="579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2</xdr:row>
      <xdr:rowOff>220980</xdr:rowOff>
    </xdr:from>
    <xdr:to>
      <xdr:col>12</xdr:col>
      <xdr:colOff>89235</xdr:colOff>
      <xdr:row>11</xdr:row>
      <xdr:rowOff>22860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DED5853-4D64-038E-C89F-5AD356801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693420"/>
          <a:ext cx="7457774" cy="192786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oneCellAnchor>
    <xdr:from>
      <xdr:col>3</xdr:col>
      <xdr:colOff>1158240</xdr:colOff>
      <xdr:row>25</xdr:row>
      <xdr:rowOff>60960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776BE13-4EA6-A134-F1B1-4E0BEBABBE13}"/>
            </a:ext>
          </a:extLst>
        </xdr:cNvPr>
        <xdr:cNvSpPr txBox="1"/>
      </xdr:nvSpPr>
      <xdr:spPr>
        <a:xfrm>
          <a:off x="2758440" y="579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34747</xdr:colOff>
      <xdr:row>13</xdr:row>
      <xdr:rowOff>15240</xdr:rowOff>
    </xdr:from>
    <xdr:to>
      <xdr:col>10</xdr:col>
      <xdr:colOff>94857</xdr:colOff>
      <xdr:row>19</xdr:row>
      <xdr:rowOff>206139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14042C0-61AC-FCAD-3B1F-10D6F06C4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627" y="3086100"/>
          <a:ext cx="6095150" cy="160821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</xdr:col>
      <xdr:colOff>548640</xdr:colOff>
      <xdr:row>3</xdr:row>
      <xdr:rowOff>45720</xdr:rowOff>
    </xdr:from>
    <xdr:to>
      <xdr:col>4</xdr:col>
      <xdr:colOff>617220</xdr:colOff>
      <xdr:row>5</xdr:row>
      <xdr:rowOff>220980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458356F-0EA2-4882-B546-1281E52C2198}"/>
            </a:ext>
          </a:extLst>
        </xdr:cNvPr>
        <xdr:cNvSpPr/>
      </xdr:nvSpPr>
      <xdr:spPr>
        <a:xfrm>
          <a:off x="731520" y="754380"/>
          <a:ext cx="2080260" cy="6477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579120</xdr:colOff>
      <xdr:row>13</xdr:row>
      <xdr:rowOff>91440</xdr:rowOff>
    </xdr:from>
    <xdr:to>
      <xdr:col>4</xdr:col>
      <xdr:colOff>647700</xdr:colOff>
      <xdr:row>16</xdr:row>
      <xdr:rowOff>30480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E9623AB-4074-CD33-EE5D-24B8FBB08DDE}"/>
            </a:ext>
          </a:extLst>
        </xdr:cNvPr>
        <xdr:cNvSpPr/>
      </xdr:nvSpPr>
      <xdr:spPr>
        <a:xfrm>
          <a:off x="762000" y="3162300"/>
          <a:ext cx="2080260" cy="6477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91440</xdr:colOff>
      <xdr:row>12</xdr:row>
      <xdr:rowOff>45720</xdr:rowOff>
    </xdr:from>
    <xdr:to>
      <xdr:col>10</xdr:col>
      <xdr:colOff>243840</xdr:colOff>
      <xdr:row>15</xdr:row>
      <xdr:rowOff>198120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B529819-F376-47F8-881C-1B45E7B99E8B}"/>
            </a:ext>
          </a:extLst>
        </xdr:cNvPr>
        <xdr:cNvSpPr/>
      </xdr:nvSpPr>
      <xdr:spPr>
        <a:xfrm>
          <a:off x="3627120" y="2880360"/>
          <a:ext cx="2834640" cy="861060"/>
        </a:xfrm>
        <a:prstGeom prst="wedgeRoundRectCallout">
          <a:avLst>
            <a:gd name="adj1" fmla="val -78856"/>
            <a:gd name="adj2" fmla="val 19292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３秒後に表示が消えたことを確認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F792-3C8F-4194-A1C3-1070A105FA20}">
  <sheetPr>
    <pageSetUpPr fitToPage="1"/>
  </sheetPr>
  <dimension ref="B1:AK23"/>
  <sheetViews>
    <sheetView tabSelected="1" view="pageBreakPreview" zoomScaleNormal="100" zoomScaleSheetLayoutView="100" workbookViewId="0"/>
  </sheetViews>
  <sheetFormatPr defaultColWidth="7.8984375" defaultRowHeight="15" x14ac:dyDescent="0.3"/>
  <cols>
    <col min="1" max="1" width="2.3984375" style="84" customWidth="1"/>
    <col min="2" max="29" width="4.19921875" style="84" customWidth="1"/>
    <col min="30" max="30" width="4.296875" style="84" customWidth="1"/>
    <col min="31" max="37" width="4.19921875" style="84" customWidth="1"/>
    <col min="38" max="38" width="8.69921875" style="84" customWidth="1"/>
    <col min="39" max="40" width="4.19921875" style="84" customWidth="1"/>
    <col min="41" max="41" width="9.5" style="84" customWidth="1"/>
    <col min="42" max="42" width="2.09765625" style="84" customWidth="1"/>
    <col min="43" max="238" width="7.8984375" style="84"/>
    <col min="239" max="239" width="2.3984375" style="84" customWidth="1"/>
    <col min="240" max="273" width="3.69921875" style="84" customWidth="1"/>
    <col min="274" max="274" width="4.59765625" style="84" customWidth="1"/>
    <col min="275" max="275" width="3.69921875" style="84" customWidth="1"/>
    <col min="276" max="283" width="4.59765625" style="84" customWidth="1"/>
    <col min="284" max="284" width="3.69921875" style="84" customWidth="1"/>
    <col min="285" max="285" width="6" style="84" customWidth="1"/>
    <col min="286" max="494" width="7.8984375" style="84"/>
    <col min="495" max="495" width="2.3984375" style="84" customWidth="1"/>
    <col min="496" max="529" width="3.69921875" style="84" customWidth="1"/>
    <col min="530" max="530" width="4.59765625" style="84" customWidth="1"/>
    <col min="531" max="531" width="3.69921875" style="84" customWidth="1"/>
    <col min="532" max="539" width="4.59765625" style="84" customWidth="1"/>
    <col min="540" max="540" width="3.69921875" style="84" customWidth="1"/>
    <col min="541" max="541" width="6" style="84" customWidth="1"/>
    <col min="542" max="750" width="7.8984375" style="84"/>
    <col min="751" max="751" width="2.3984375" style="84" customWidth="1"/>
    <col min="752" max="785" width="3.69921875" style="84" customWidth="1"/>
    <col min="786" max="786" width="4.59765625" style="84" customWidth="1"/>
    <col min="787" max="787" width="3.69921875" style="84" customWidth="1"/>
    <col min="788" max="795" width="4.59765625" style="84" customWidth="1"/>
    <col min="796" max="796" width="3.69921875" style="84" customWidth="1"/>
    <col min="797" max="797" width="6" style="84" customWidth="1"/>
    <col min="798" max="1006" width="7.8984375" style="84"/>
    <col min="1007" max="1007" width="2.3984375" style="84" customWidth="1"/>
    <col min="1008" max="1041" width="3.69921875" style="84" customWidth="1"/>
    <col min="1042" max="1042" width="4.59765625" style="84" customWidth="1"/>
    <col min="1043" max="1043" width="3.69921875" style="84" customWidth="1"/>
    <col min="1044" max="1051" width="4.59765625" style="84" customWidth="1"/>
    <col min="1052" max="1052" width="3.69921875" style="84" customWidth="1"/>
    <col min="1053" max="1053" width="6" style="84" customWidth="1"/>
    <col min="1054" max="1262" width="7.8984375" style="84"/>
    <col min="1263" max="1263" width="2.3984375" style="84" customWidth="1"/>
    <col min="1264" max="1297" width="3.69921875" style="84" customWidth="1"/>
    <col min="1298" max="1298" width="4.59765625" style="84" customWidth="1"/>
    <col min="1299" max="1299" width="3.69921875" style="84" customWidth="1"/>
    <col min="1300" max="1307" width="4.59765625" style="84" customWidth="1"/>
    <col min="1308" max="1308" width="3.69921875" style="84" customWidth="1"/>
    <col min="1309" max="1309" width="6" style="84" customWidth="1"/>
    <col min="1310" max="1518" width="7.8984375" style="84"/>
    <col min="1519" max="1519" width="2.3984375" style="84" customWidth="1"/>
    <col min="1520" max="1553" width="3.69921875" style="84" customWidth="1"/>
    <col min="1554" max="1554" width="4.59765625" style="84" customWidth="1"/>
    <col min="1555" max="1555" width="3.69921875" style="84" customWidth="1"/>
    <col min="1556" max="1563" width="4.59765625" style="84" customWidth="1"/>
    <col min="1564" max="1564" width="3.69921875" style="84" customWidth="1"/>
    <col min="1565" max="1565" width="6" style="84" customWidth="1"/>
    <col min="1566" max="1774" width="7.8984375" style="84"/>
    <col min="1775" max="1775" width="2.3984375" style="84" customWidth="1"/>
    <col min="1776" max="1809" width="3.69921875" style="84" customWidth="1"/>
    <col min="1810" max="1810" width="4.59765625" style="84" customWidth="1"/>
    <col min="1811" max="1811" width="3.69921875" style="84" customWidth="1"/>
    <col min="1812" max="1819" width="4.59765625" style="84" customWidth="1"/>
    <col min="1820" max="1820" width="3.69921875" style="84" customWidth="1"/>
    <col min="1821" max="1821" width="6" style="84" customWidth="1"/>
    <col min="1822" max="2030" width="7.8984375" style="84"/>
    <col min="2031" max="2031" width="2.3984375" style="84" customWidth="1"/>
    <col min="2032" max="2065" width="3.69921875" style="84" customWidth="1"/>
    <col min="2066" max="2066" width="4.59765625" style="84" customWidth="1"/>
    <col min="2067" max="2067" width="3.69921875" style="84" customWidth="1"/>
    <col min="2068" max="2075" width="4.59765625" style="84" customWidth="1"/>
    <col min="2076" max="2076" width="3.69921875" style="84" customWidth="1"/>
    <col min="2077" max="2077" width="6" style="84" customWidth="1"/>
    <col min="2078" max="2286" width="7.8984375" style="84"/>
    <col min="2287" max="2287" width="2.3984375" style="84" customWidth="1"/>
    <col min="2288" max="2321" width="3.69921875" style="84" customWidth="1"/>
    <col min="2322" max="2322" width="4.59765625" style="84" customWidth="1"/>
    <col min="2323" max="2323" width="3.69921875" style="84" customWidth="1"/>
    <col min="2324" max="2331" width="4.59765625" style="84" customWidth="1"/>
    <col min="2332" max="2332" width="3.69921875" style="84" customWidth="1"/>
    <col min="2333" max="2333" width="6" style="84" customWidth="1"/>
    <col min="2334" max="2542" width="7.8984375" style="84"/>
    <col min="2543" max="2543" width="2.3984375" style="84" customWidth="1"/>
    <col min="2544" max="2577" width="3.69921875" style="84" customWidth="1"/>
    <col min="2578" max="2578" width="4.59765625" style="84" customWidth="1"/>
    <col min="2579" max="2579" width="3.69921875" style="84" customWidth="1"/>
    <col min="2580" max="2587" width="4.59765625" style="84" customWidth="1"/>
    <col min="2588" max="2588" width="3.69921875" style="84" customWidth="1"/>
    <col min="2589" max="2589" width="6" style="84" customWidth="1"/>
    <col min="2590" max="2798" width="7.8984375" style="84"/>
    <col min="2799" max="2799" width="2.3984375" style="84" customWidth="1"/>
    <col min="2800" max="2833" width="3.69921875" style="84" customWidth="1"/>
    <col min="2834" max="2834" width="4.59765625" style="84" customWidth="1"/>
    <col min="2835" max="2835" width="3.69921875" style="84" customWidth="1"/>
    <col min="2836" max="2843" width="4.59765625" style="84" customWidth="1"/>
    <col min="2844" max="2844" width="3.69921875" style="84" customWidth="1"/>
    <col min="2845" max="2845" width="6" style="84" customWidth="1"/>
    <col min="2846" max="3054" width="7.8984375" style="84"/>
    <col min="3055" max="3055" width="2.3984375" style="84" customWidth="1"/>
    <col min="3056" max="3089" width="3.69921875" style="84" customWidth="1"/>
    <col min="3090" max="3090" width="4.59765625" style="84" customWidth="1"/>
    <col min="3091" max="3091" width="3.69921875" style="84" customWidth="1"/>
    <col min="3092" max="3099" width="4.59765625" style="84" customWidth="1"/>
    <col min="3100" max="3100" width="3.69921875" style="84" customWidth="1"/>
    <col min="3101" max="3101" width="6" style="84" customWidth="1"/>
    <col min="3102" max="3310" width="7.8984375" style="84"/>
    <col min="3311" max="3311" width="2.3984375" style="84" customWidth="1"/>
    <col min="3312" max="3345" width="3.69921875" style="84" customWidth="1"/>
    <col min="3346" max="3346" width="4.59765625" style="84" customWidth="1"/>
    <col min="3347" max="3347" width="3.69921875" style="84" customWidth="1"/>
    <col min="3348" max="3355" width="4.59765625" style="84" customWidth="1"/>
    <col min="3356" max="3356" width="3.69921875" style="84" customWidth="1"/>
    <col min="3357" max="3357" width="6" style="84" customWidth="1"/>
    <col min="3358" max="3566" width="7.8984375" style="84"/>
    <col min="3567" max="3567" width="2.3984375" style="84" customWidth="1"/>
    <col min="3568" max="3601" width="3.69921875" style="84" customWidth="1"/>
    <col min="3602" max="3602" width="4.59765625" style="84" customWidth="1"/>
    <col min="3603" max="3603" width="3.69921875" style="84" customWidth="1"/>
    <col min="3604" max="3611" width="4.59765625" style="84" customWidth="1"/>
    <col min="3612" max="3612" width="3.69921875" style="84" customWidth="1"/>
    <col min="3613" max="3613" width="6" style="84" customWidth="1"/>
    <col min="3614" max="3822" width="7.8984375" style="84"/>
    <col min="3823" max="3823" width="2.3984375" style="84" customWidth="1"/>
    <col min="3824" max="3857" width="3.69921875" style="84" customWidth="1"/>
    <col min="3858" max="3858" width="4.59765625" style="84" customWidth="1"/>
    <col min="3859" max="3859" width="3.69921875" style="84" customWidth="1"/>
    <col min="3860" max="3867" width="4.59765625" style="84" customWidth="1"/>
    <col min="3868" max="3868" width="3.69921875" style="84" customWidth="1"/>
    <col min="3869" max="3869" width="6" style="84" customWidth="1"/>
    <col min="3870" max="4078" width="7.8984375" style="84"/>
    <col min="4079" max="4079" width="2.3984375" style="84" customWidth="1"/>
    <col min="4080" max="4113" width="3.69921875" style="84" customWidth="1"/>
    <col min="4114" max="4114" width="4.59765625" style="84" customWidth="1"/>
    <col min="4115" max="4115" width="3.69921875" style="84" customWidth="1"/>
    <col min="4116" max="4123" width="4.59765625" style="84" customWidth="1"/>
    <col min="4124" max="4124" width="3.69921875" style="84" customWidth="1"/>
    <col min="4125" max="4125" width="6" style="84" customWidth="1"/>
    <col min="4126" max="4334" width="7.8984375" style="84"/>
    <col min="4335" max="4335" width="2.3984375" style="84" customWidth="1"/>
    <col min="4336" max="4369" width="3.69921875" style="84" customWidth="1"/>
    <col min="4370" max="4370" width="4.59765625" style="84" customWidth="1"/>
    <col min="4371" max="4371" width="3.69921875" style="84" customWidth="1"/>
    <col min="4372" max="4379" width="4.59765625" style="84" customWidth="1"/>
    <col min="4380" max="4380" width="3.69921875" style="84" customWidth="1"/>
    <col min="4381" max="4381" width="6" style="84" customWidth="1"/>
    <col min="4382" max="4590" width="7.8984375" style="84"/>
    <col min="4591" max="4591" width="2.3984375" style="84" customWidth="1"/>
    <col min="4592" max="4625" width="3.69921875" style="84" customWidth="1"/>
    <col min="4626" max="4626" width="4.59765625" style="84" customWidth="1"/>
    <col min="4627" max="4627" width="3.69921875" style="84" customWidth="1"/>
    <col min="4628" max="4635" width="4.59765625" style="84" customWidth="1"/>
    <col min="4636" max="4636" width="3.69921875" style="84" customWidth="1"/>
    <col min="4637" max="4637" width="6" style="84" customWidth="1"/>
    <col min="4638" max="4846" width="7.8984375" style="84"/>
    <col min="4847" max="4847" width="2.3984375" style="84" customWidth="1"/>
    <col min="4848" max="4881" width="3.69921875" style="84" customWidth="1"/>
    <col min="4882" max="4882" width="4.59765625" style="84" customWidth="1"/>
    <col min="4883" max="4883" width="3.69921875" style="84" customWidth="1"/>
    <col min="4884" max="4891" width="4.59765625" style="84" customWidth="1"/>
    <col min="4892" max="4892" width="3.69921875" style="84" customWidth="1"/>
    <col min="4893" max="4893" width="6" style="84" customWidth="1"/>
    <col min="4894" max="5102" width="7.8984375" style="84"/>
    <col min="5103" max="5103" width="2.3984375" style="84" customWidth="1"/>
    <col min="5104" max="5137" width="3.69921875" style="84" customWidth="1"/>
    <col min="5138" max="5138" width="4.59765625" style="84" customWidth="1"/>
    <col min="5139" max="5139" width="3.69921875" style="84" customWidth="1"/>
    <col min="5140" max="5147" width="4.59765625" style="84" customWidth="1"/>
    <col min="5148" max="5148" width="3.69921875" style="84" customWidth="1"/>
    <col min="5149" max="5149" width="6" style="84" customWidth="1"/>
    <col min="5150" max="5358" width="7.8984375" style="84"/>
    <col min="5359" max="5359" width="2.3984375" style="84" customWidth="1"/>
    <col min="5360" max="5393" width="3.69921875" style="84" customWidth="1"/>
    <col min="5394" max="5394" width="4.59765625" style="84" customWidth="1"/>
    <col min="5395" max="5395" width="3.69921875" style="84" customWidth="1"/>
    <col min="5396" max="5403" width="4.59765625" style="84" customWidth="1"/>
    <col min="5404" max="5404" width="3.69921875" style="84" customWidth="1"/>
    <col min="5405" max="5405" width="6" style="84" customWidth="1"/>
    <col min="5406" max="5614" width="7.8984375" style="84"/>
    <col min="5615" max="5615" width="2.3984375" style="84" customWidth="1"/>
    <col min="5616" max="5649" width="3.69921875" style="84" customWidth="1"/>
    <col min="5650" max="5650" width="4.59765625" style="84" customWidth="1"/>
    <col min="5651" max="5651" width="3.69921875" style="84" customWidth="1"/>
    <col min="5652" max="5659" width="4.59765625" style="84" customWidth="1"/>
    <col min="5660" max="5660" width="3.69921875" style="84" customWidth="1"/>
    <col min="5661" max="5661" width="6" style="84" customWidth="1"/>
    <col min="5662" max="5870" width="7.8984375" style="84"/>
    <col min="5871" max="5871" width="2.3984375" style="84" customWidth="1"/>
    <col min="5872" max="5905" width="3.69921875" style="84" customWidth="1"/>
    <col min="5906" max="5906" width="4.59765625" style="84" customWidth="1"/>
    <col min="5907" max="5907" width="3.69921875" style="84" customWidth="1"/>
    <col min="5908" max="5915" width="4.59765625" style="84" customWidth="1"/>
    <col min="5916" max="5916" width="3.69921875" style="84" customWidth="1"/>
    <col min="5917" max="5917" width="6" style="84" customWidth="1"/>
    <col min="5918" max="6126" width="7.8984375" style="84"/>
    <col min="6127" max="6127" width="2.3984375" style="84" customWidth="1"/>
    <col min="6128" max="6161" width="3.69921875" style="84" customWidth="1"/>
    <col min="6162" max="6162" width="4.59765625" style="84" customWidth="1"/>
    <col min="6163" max="6163" width="3.69921875" style="84" customWidth="1"/>
    <col min="6164" max="6171" width="4.59765625" style="84" customWidth="1"/>
    <col min="6172" max="6172" width="3.69921875" style="84" customWidth="1"/>
    <col min="6173" max="6173" width="6" style="84" customWidth="1"/>
    <col min="6174" max="6382" width="7.8984375" style="84"/>
    <col min="6383" max="6383" width="2.3984375" style="84" customWidth="1"/>
    <col min="6384" max="6417" width="3.69921875" style="84" customWidth="1"/>
    <col min="6418" max="6418" width="4.59765625" style="84" customWidth="1"/>
    <col min="6419" max="6419" width="3.69921875" style="84" customWidth="1"/>
    <col min="6420" max="6427" width="4.59765625" style="84" customWidth="1"/>
    <col min="6428" max="6428" width="3.69921875" style="84" customWidth="1"/>
    <col min="6429" max="6429" width="6" style="84" customWidth="1"/>
    <col min="6430" max="6638" width="7.8984375" style="84"/>
    <col min="6639" max="6639" width="2.3984375" style="84" customWidth="1"/>
    <col min="6640" max="6673" width="3.69921875" style="84" customWidth="1"/>
    <col min="6674" max="6674" width="4.59765625" style="84" customWidth="1"/>
    <col min="6675" max="6675" width="3.69921875" style="84" customWidth="1"/>
    <col min="6676" max="6683" width="4.59765625" style="84" customWidth="1"/>
    <col min="6684" max="6684" width="3.69921875" style="84" customWidth="1"/>
    <col min="6685" max="6685" width="6" style="84" customWidth="1"/>
    <col min="6686" max="6894" width="7.8984375" style="84"/>
    <col min="6895" max="6895" width="2.3984375" style="84" customWidth="1"/>
    <col min="6896" max="6929" width="3.69921875" style="84" customWidth="1"/>
    <col min="6930" max="6930" width="4.59765625" style="84" customWidth="1"/>
    <col min="6931" max="6931" width="3.69921875" style="84" customWidth="1"/>
    <col min="6932" max="6939" width="4.59765625" style="84" customWidth="1"/>
    <col min="6940" max="6940" width="3.69921875" style="84" customWidth="1"/>
    <col min="6941" max="6941" width="6" style="84" customWidth="1"/>
    <col min="6942" max="7150" width="7.8984375" style="84"/>
    <col min="7151" max="7151" width="2.3984375" style="84" customWidth="1"/>
    <col min="7152" max="7185" width="3.69921875" style="84" customWidth="1"/>
    <col min="7186" max="7186" width="4.59765625" style="84" customWidth="1"/>
    <col min="7187" max="7187" width="3.69921875" style="84" customWidth="1"/>
    <col min="7188" max="7195" width="4.59765625" style="84" customWidth="1"/>
    <col min="7196" max="7196" width="3.69921875" style="84" customWidth="1"/>
    <col min="7197" max="7197" width="6" style="84" customWidth="1"/>
    <col min="7198" max="7406" width="7.8984375" style="84"/>
    <col min="7407" max="7407" width="2.3984375" style="84" customWidth="1"/>
    <col min="7408" max="7441" width="3.69921875" style="84" customWidth="1"/>
    <col min="7442" max="7442" width="4.59765625" style="84" customWidth="1"/>
    <col min="7443" max="7443" width="3.69921875" style="84" customWidth="1"/>
    <col min="7444" max="7451" width="4.59765625" style="84" customWidth="1"/>
    <col min="7452" max="7452" width="3.69921875" style="84" customWidth="1"/>
    <col min="7453" max="7453" width="6" style="84" customWidth="1"/>
    <col min="7454" max="7662" width="7.8984375" style="84"/>
    <col min="7663" max="7663" width="2.3984375" style="84" customWidth="1"/>
    <col min="7664" max="7697" width="3.69921875" style="84" customWidth="1"/>
    <col min="7698" max="7698" width="4.59765625" style="84" customWidth="1"/>
    <col min="7699" max="7699" width="3.69921875" style="84" customWidth="1"/>
    <col min="7700" max="7707" width="4.59765625" style="84" customWidth="1"/>
    <col min="7708" max="7708" width="3.69921875" style="84" customWidth="1"/>
    <col min="7709" max="7709" width="6" style="84" customWidth="1"/>
    <col min="7710" max="7918" width="7.8984375" style="84"/>
    <col min="7919" max="7919" width="2.3984375" style="84" customWidth="1"/>
    <col min="7920" max="7953" width="3.69921875" style="84" customWidth="1"/>
    <col min="7954" max="7954" width="4.59765625" style="84" customWidth="1"/>
    <col min="7955" max="7955" width="3.69921875" style="84" customWidth="1"/>
    <col min="7956" max="7963" width="4.59765625" style="84" customWidth="1"/>
    <col min="7964" max="7964" width="3.69921875" style="84" customWidth="1"/>
    <col min="7965" max="7965" width="6" style="84" customWidth="1"/>
    <col min="7966" max="8174" width="7.8984375" style="84"/>
    <col min="8175" max="8175" width="2.3984375" style="84" customWidth="1"/>
    <col min="8176" max="8209" width="3.69921875" style="84" customWidth="1"/>
    <col min="8210" max="8210" width="4.59765625" style="84" customWidth="1"/>
    <col min="8211" max="8211" width="3.69921875" style="84" customWidth="1"/>
    <col min="8212" max="8219" width="4.59765625" style="84" customWidth="1"/>
    <col min="8220" max="8220" width="3.69921875" style="84" customWidth="1"/>
    <col min="8221" max="8221" width="6" style="84" customWidth="1"/>
    <col min="8222" max="8430" width="7.8984375" style="84"/>
    <col min="8431" max="8431" width="2.3984375" style="84" customWidth="1"/>
    <col min="8432" max="8465" width="3.69921875" style="84" customWidth="1"/>
    <col min="8466" max="8466" width="4.59765625" style="84" customWidth="1"/>
    <col min="8467" max="8467" width="3.69921875" style="84" customWidth="1"/>
    <col min="8468" max="8475" width="4.59765625" style="84" customWidth="1"/>
    <col min="8476" max="8476" width="3.69921875" style="84" customWidth="1"/>
    <col min="8477" max="8477" width="6" style="84" customWidth="1"/>
    <col min="8478" max="8686" width="7.8984375" style="84"/>
    <col min="8687" max="8687" width="2.3984375" style="84" customWidth="1"/>
    <col min="8688" max="8721" width="3.69921875" style="84" customWidth="1"/>
    <col min="8722" max="8722" width="4.59765625" style="84" customWidth="1"/>
    <col min="8723" max="8723" width="3.69921875" style="84" customWidth="1"/>
    <col min="8724" max="8731" width="4.59765625" style="84" customWidth="1"/>
    <col min="8732" max="8732" width="3.69921875" style="84" customWidth="1"/>
    <col min="8733" max="8733" width="6" style="84" customWidth="1"/>
    <col min="8734" max="8942" width="7.8984375" style="84"/>
    <col min="8943" max="8943" width="2.3984375" style="84" customWidth="1"/>
    <col min="8944" max="8977" width="3.69921875" style="84" customWidth="1"/>
    <col min="8978" max="8978" width="4.59765625" style="84" customWidth="1"/>
    <col min="8979" max="8979" width="3.69921875" style="84" customWidth="1"/>
    <col min="8980" max="8987" width="4.59765625" style="84" customWidth="1"/>
    <col min="8988" max="8988" width="3.69921875" style="84" customWidth="1"/>
    <col min="8989" max="8989" width="6" style="84" customWidth="1"/>
    <col min="8990" max="9198" width="7.8984375" style="84"/>
    <col min="9199" max="9199" width="2.3984375" style="84" customWidth="1"/>
    <col min="9200" max="9233" width="3.69921875" style="84" customWidth="1"/>
    <col min="9234" max="9234" width="4.59765625" style="84" customWidth="1"/>
    <col min="9235" max="9235" width="3.69921875" style="84" customWidth="1"/>
    <col min="9236" max="9243" width="4.59765625" style="84" customWidth="1"/>
    <col min="9244" max="9244" width="3.69921875" style="84" customWidth="1"/>
    <col min="9245" max="9245" width="6" style="84" customWidth="1"/>
    <col min="9246" max="9454" width="7.8984375" style="84"/>
    <col min="9455" max="9455" width="2.3984375" style="84" customWidth="1"/>
    <col min="9456" max="9489" width="3.69921875" style="84" customWidth="1"/>
    <col min="9490" max="9490" width="4.59765625" style="84" customWidth="1"/>
    <col min="9491" max="9491" width="3.69921875" style="84" customWidth="1"/>
    <col min="9492" max="9499" width="4.59765625" style="84" customWidth="1"/>
    <col min="9500" max="9500" width="3.69921875" style="84" customWidth="1"/>
    <col min="9501" max="9501" width="6" style="84" customWidth="1"/>
    <col min="9502" max="9710" width="7.8984375" style="84"/>
    <col min="9711" max="9711" width="2.3984375" style="84" customWidth="1"/>
    <col min="9712" max="9745" width="3.69921875" style="84" customWidth="1"/>
    <col min="9746" max="9746" width="4.59765625" style="84" customWidth="1"/>
    <col min="9747" max="9747" width="3.69921875" style="84" customWidth="1"/>
    <col min="9748" max="9755" width="4.59765625" style="84" customWidth="1"/>
    <col min="9756" max="9756" width="3.69921875" style="84" customWidth="1"/>
    <col min="9757" max="9757" width="6" style="84" customWidth="1"/>
    <col min="9758" max="9966" width="7.8984375" style="84"/>
    <col min="9967" max="9967" width="2.3984375" style="84" customWidth="1"/>
    <col min="9968" max="10001" width="3.69921875" style="84" customWidth="1"/>
    <col min="10002" max="10002" width="4.59765625" style="84" customWidth="1"/>
    <col min="10003" max="10003" width="3.69921875" style="84" customWidth="1"/>
    <col min="10004" max="10011" width="4.59765625" style="84" customWidth="1"/>
    <col min="10012" max="10012" width="3.69921875" style="84" customWidth="1"/>
    <col min="10013" max="10013" width="6" style="84" customWidth="1"/>
    <col min="10014" max="10222" width="7.8984375" style="84"/>
    <col min="10223" max="10223" width="2.3984375" style="84" customWidth="1"/>
    <col min="10224" max="10257" width="3.69921875" style="84" customWidth="1"/>
    <col min="10258" max="10258" width="4.59765625" style="84" customWidth="1"/>
    <col min="10259" max="10259" width="3.69921875" style="84" customWidth="1"/>
    <col min="10260" max="10267" width="4.59765625" style="84" customWidth="1"/>
    <col min="10268" max="10268" width="3.69921875" style="84" customWidth="1"/>
    <col min="10269" max="10269" width="6" style="84" customWidth="1"/>
    <col min="10270" max="10478" width="7.8984375" style="84"/>
    <col min="10479" max="10479" width="2.3984375" style="84" customWidth="1"/>
    <col min="10480" max="10513" width="3.69921875" style="84" customWidth="1"/>
    <col min="10514" max="10514" width="4.59765625" style="84" customWidth="1"/>
    <col min="10515" max="10515" width="3.69921875" style="84" customWidth="1"/>
    <col min="10516" max="10523" width="4.59765625" style="84" customWidth="1"/>
    <col min="10524" max="10524" width="3.69921875" style="84" customWidth="1"/>
    <col min="10525" max="10525" width="6" style="84" customWidth="1"/>
    <col min="10526" max="10734" width="7.8984375" style="84"/>
    <col min="10735" max="10735" width="2.3984375" style="84" customWidth="1"/>
    <col min="10736" max="10769" width="3.69921875" style="84" customWidth="1"/>
    <col min="10770" max="10770" width="4.59765625" style="84" customWidth="1"/>
    <col min="10771" max="10771" width="3.69921875" style="84" customWidth="1"/>
    <col min="10772" max="10779" width="4.59765625" style="84" customWidth="1"/>
    <col min="10780" max="10780" width="3.69921875" style="84" customWidth="1"/>
    <col min="10781" max="10781" width="6" style="84" customWidth="1"/>
    <col min="10782" max="10990" width="7.8984375" style="84"/>
    <col min="10991" max="10991" width="2.3984375" style="84" customWidth="1"/>
    <col min="10992" max="11025" width="3.69921875" style="84" customWidth="1"/>
    <col min="11026" max="11026" width="4.59765625" style="84" customWidth="1"/>
    <col min="11027" max="11027" width="3.69921875" style="84" customWidth="1"/>
    <col min="11028" max="11035" width="4.59765625" style="84" customWidth="1"/>
    <col min="11036" max="11036" width="3.69921875" style="84" customWidth="1"/>
    <col min="11037" max="11037" width="6" style="84" customWidth="1"/>
    <col min="11038" max="11246" width="7.8984375" style="84"/>
    <col min="11247" max="11247" width="2.3984375" style="84" customWidth="1"/>
    <col min="11248" max="11281" width="3.69921875" style="84" customWidth="1"/>
    <col min="11282" max="11282" width="4.59765625" style="84" customWidth="1"/>
    <col min="11283" max="11283" width="3.69921875" style="84" customWidth="1"/>
    <col min="11284" max="11291" width="4.59765625" style="84" customWidth="1"/>
    <col min="11292" max="11292" width="3.69921875" style="84" customWidth="1"/>
    <col min="11293" max="11293" width="6" style="84" customWidth="1"/>
    <col min="11294" max="11502" width="7.8984375" style="84"/>
    <col min="11503" max="11503" width="2.3984375" style="84" customWidth="1"/>
    <col min="11504" max="11537" width="3.69921875" style="84" customWidth="1"/>
    <col min="11538" max="11538" width="4.59765625" style="84" customWidth="1"/>
    <col min="11539" max="11539" width="3.69921875" style="84" customWidth="1"/>
    <col min="11540" max="11547" width="4.59765625" style="84" customWidth="1"/>
    <col min="11548" max="11548" width="3.69921875" style="84" customWidth="1"/>
    <col min="11549" max="11549" width="6" style="84" customWidth="1"/>
    <col min="11550" max="11758" width="7.8984375" style="84"/>
    <col min="11759" max="11759" width="2.3984375" style="84" customWidth="1"/>
    <col min="11760" max="11793" width="3.69921875" style="84" customWidth="1"/>
    <col min="11794" max="11794" width="4.59765625" style="84" customWidth="1"/>
    <col min="11795" max="11795" width="3.69921875" style="84" customWidth="1"/>
    <col min="11796" max="11803" width="4.59765625" style="84" customWidth="1"/>
    <col min="11804" max="11804" width="3.69921875" style="84" customWidth="1"/>
    <col min="11805" max="11805" width="6" style="84" customWidth="1"/>
    <col min="11806" max="12014" width="7.8984375" style="84"/>
    <col min="12015" max="12015" width="2.3984375" style="84" customWidth="1"/>
    <col min="12016" max="12049" width="3.69921875" style="84" customWidth="1"/>
    <col min="12050" max="12050" width="4.59765625" style="84" customWidth="1"/>
    <col min="12051" max="12051" width="3.69921875" style="84" customWidth="1"/>
    <col min="12052" max="12059" width="4.59765625" style="84" customWidth="1"/>
    <col min="12060" max="12060" width="3.69921875" style="84" customWidth="1"/>
    <col min="12061" max="12061" width="6" style="84" customWidth="1"/>
    <col min="12062" max="12270" width="7.8984375" style="84"/>
    <col min="12271" max="12271" width="2.3984375" style="84" customWidth="1"/>
    <col min="12272" max="12305" width="3.69921875" style="84" customWidth="1"/>
    <col min="12306" max="12306" width="4.59765625" style="84" customWidth="1"/>
    <col min="12307" max="12307" width="3.69921875" style="84" customWidth="1"/>
    <col min="12308" max="12315" width="4.59765625" style="84" customWidth="1"/>
    <col min="12316" max="12316" width="3.69921875" style="84" customWidth="1"/>
    <col min="12317" max="12317" width="6" style="84" customWidth="1"/>
    <col min="12318" max="12526" width="7.8984375" style="84"/>
    <col min="12527" max="12527" width="2.3984375" style="84" customWidth="1"/>
    <col min="12528" max="12561" width="3.69921875" style="84" customWidth="1"/>
    <col min="12562" max="12562" width="4.59765625" style="84" customWidth="1"/>
    <col min="12563" max="12563" width="3.69921875" style="84" customWidth="1"/>
    <col min="12564" max="12571" width="4.59765625" style="84" customWidth="1"/>
    <col min="12572" max="12572" width="3.69921875" style="84" customWidth="1"/>
    <col min="12573" max="12573" width="6" style="84" customWidth="1"/>
    <col min="12574" max="12782" width="7.8984375" style="84"/>
    <col min="12783" max="12783" width="2.3984375" style="84" customWidth="1"/>
    <col min="12784" max="12817" width="3.69921875" style="84" customWidth="1"/>
    <col min="12818" max="12818" width="4.59765625" style="84" customWidth="1"/>
    <col min="12819" max="12819" width="3.69921875" style="84" customWidth="1"/>
    <col min="12820" max="12827" width="4.59765625" style="84" customWidth="1"/>
    <col min="12828" max="12828" width="3.69921875" style="84" customWidth="1"/>
    <col min="12829" max="12829" width="6" style="84" customWidth="1"/>
    <col min="12830" max="13038" width="7.8984375" style="84"/>
    <col min="13039" max="13039" width="2.3984375" style="84" customWidth="1"/>
    <col min="13040" max="13073" width="3.69921875" style="84" customWidth="1"/>
    <col min="13074" max="13074" width="4.59765625" style="84" customWidth="1"/>
    <col min="13075" max="13075" width="3.69921875" style="84" customWidth="1"/>
    <col min="13076" max="13083" width="4.59765625" style="84" customWidth="1"/>
    <col min="13084" max="13084" width="3.69921875" style="84" customWidth="1"/>
    <col min="13085" max="13085" width="6" style="84" customWidth="1"/>
    <col min="13086" max="13294" width="7.8984375" style="84"/>
    <col min="13295" max="13295" width="2.3984375" style="84" customWidth="1"/>
    <col min="13296" max="13329" width="3.69921875" style="84" customWidth="1"/>
    <col min="13330" max="13330" width="4.59765625" style="84" customWidth="1"/>
    <col min="13331" max="13331" width="3.69921875" style="84" customWidth="1"/>
    <col min="13332" max="13339" width="4.59765625" style="84" customWidth="1"/>
    <col min="13340" max="13340" width="3.69921875" style="84" customWidth="1"/>
    <col min="13341" max="13341" width="6" style="84" customWidth="1"/>
    <col min="13342" max="13550" width="7.8984375" style="84"/>
    <col min="13551" max="13551" width="2.3984375" style="84" customWidth="1"/>
    <col min="13552" max="13585" width="3.69921875" style="84" customWidth="1"/>
    <col min="13586" max="13586" width="4.59765625" style="84" customWidth="1"/>
    <col min="13587" max="13587" width="3.69921875" style="84" customWidth="1"/>
    <col min="13588" max="13595" width="4.59765625" style="84" customWidth="1"/>
    <col min="13596" max="13596" width="3.69921875" style="84" customWidth="1"/>
    <col min="13597" max="13597" width="6" style="84" customWidth="1"/>
    <col min="13598" max="13806" width="7.8984375" style="84"/>
    <col min="13807" max="13807" width="2.3984375" style="84" customWidth="1"/>
    <col min="13808" max="13841" width="3.69921875" style="84" customWidth="1"/>
    <col min="13842" max="13842" width="4.59765625" style="84" customWidth="1"/>
    <col min="13843" max="13843" width="3.69921875" style="84" customWidth="1"/>
    <col min="13844" max="13851" width="4.59765625" style="84" customWidth="1"/>
    <col min="13852" max="13852" width="3.69921875" style="84" customWidth="1"/>
    <col min="13853" max="13853" width="6" style="84" customWidth="1"/>
    <col min="13854" max="14062" width="7.8984375" style="84"/>
    <col min="14063" max="14063" width="2.3984375" style="84" customWidth="1"/>
    <col min="14064" max="14097" width="3.69921875" style="84" customWidth="1"/>
    <col min="14098" max="14098" width="4.59765625" style="84" customWidth="1"/>
    <col min="14099" max="14099" width="3.69921875" style="84" customWidth="1"/>
    <col min="14100" max="14107" width="4.59765625" style="84" customWidth="1"/>
    <col min="14108" max="14108" width="3.69921875" style="84" customWidth="1"/>
    <col min="14109" max="14109" width="6" style="84" customWidth="1"/>
    <col min="14110" max="14318" width="7.8984375" style="84"/>
    <col min="14319" max="14319" width="2.3984375" style="84" customWidth="1"/>
    <col min="14320" max="14353" width="3.69921875" style="84" customWidth="1"/>
    <col min="14354" max="14354" width="4.59765625" style="84" customWidth="1"/>
    <col min="14355" max="14355" width="3.69921875" style="84" customWidth="1"/>
    <col min="14356" max="14363" width="4.59765625" style="84" customWidth="1"/>
    <col min="14364" max="14364" width="3.69921875" style="84" customWidth="1"/>
    <col min="14365" max="14365" width="6" style="84" customWidth="1"/>
    <col min="14366" max="14574" width="7.8984375" style="84"/>
    <col min="14575" max="14575" width="2.3984375" style="84" customWidth="1"/>
    <col min="14576" max="14609" width="3.69921875" style="84" customWidth="1"/>
    <col min="14610" max="14610" width="4.59765625" style="84" customWidth="1"/>
    <col min="14611" max="14611" width="3.69921875" style="84" customWidth="1"/>
    <col min="14612" max="14619" width="4.59765625" style="84" customWidth="1"/>
    <col min="14620" max="14620" width="3.69921875" style="84" customWidth="1"/>
    <col min="14621" max="14621" width="6" style="84" customWidth="1"/>
    <col min="14622" max="14830" width="7.8984375" style="84"/>
    <col min="14831" max="14831" width="2.3984375" style="84" customWidth="1"/>
    <col min="14832" max="14865" width="3.69921875" style="84" customWidth="1"/>
    <col min="14866" max="14866" width="4.59765625" style="84" customWidth="1"/>
    <col min="14867" max="14867" width="3.69921875" style="84" customWidth="1"/>
    <col min="14868" max="14875" width="4.59765625" style="84" customWidth="1"/>
    <col min="14876" max="14876" width="3.69921875" style="84" customWidth="1"/>
    <col min="14877" max="14877" width="6" style="84" customWidth="1"/>
    <col min="14878" max="15086" width="7.8984375" style="84"/>
    <col min="15087" max="15087" width="2.3984375" style="84" customWidth="1"/>
    <col min="15088" max="15121" width="3.69921875" style="84" customWidth="1"/>
    <col min="15122" max="15122" width="4.59765625" style="84" customWidth="1"/>
    <col min="15123" max="15123" width="3.69921875" style="84" customWidth="1"/>
    <col min="15124" max="15131" width="4.59765625" style="84" customWidth="1"/>
    <col min="15132" max="15132" width="3.69921875" style="84" customWidth="1"/>
    <col min="15133" max="15133" width="6" style="84" customWidth="1"/>
    <col min="15134" max="15342" width="7.8984375" style="84"/>
    <col min="15343" max="15343" width="2.3984375" style="84" customWidth="1"/>
    <col min="15344" max="15377" width="3.69921875" style="84" customWidth="1"/>
    <col min="15378" max="15378" width="4.59765625" style="84" customWidth="1"/>
    <col min="15379" max="15379" width="3.69921875" style="84" customWidth="1"/>
    <col min="15380" max="15387" width="4.59765625" style="84" customWidth="1"/>
    <col min="15388" max="15388" width="3.69921875" style="84" customWidth="1"/>
    <col min="15389" max="15389" width="6" style="84" customWidth="1"/>
    <col min="15390" max="15598" width="7.8984375" style="84"/>
    <col min="15599" max="15599" width="2.3984375" style="84" customWidth="1"/>
    <col min="15600" max="15633" width="3.69921875" style="84" customWidth="1"/>
    <col min="15634" max="15634" width="4.59765625" style="84" customWidth="1"/>
    <col min="15635" max="15635" width="3.69921875" style="84" customWidth="1"/>
    <col min="15636" max="15643" width="4.59765625" style="84" customWidth="1"/>
    <col min="15644" max="15644" width="3.69921875" style="84" customWidth="1"/>
    <col min="15645" max="15645" width="6" style="84" customWidth="1"/>
    <col min="15646" max="15854" width="7.8984375" style="84"/>
    <col min="15855" max="15855" width="2.3984375" style="84" customWidth="1"/>
    <col min="15856" max="15889" width="3.69921875" style="84" customWidth="1"/>
    <col min="15890" max="15890" width="4.59765625" style="84" customWidth="1"/>
    <col min="15891" max="15891" width="3.69921875" style="84" customWidth="1"/>
    <col min="15892" max="15899" width="4.59765625" style="84" customWidth="1"/>
    <col min="15900" max="15900" width="3.69921875" style="84" customWidth="1"/>
    <col min="15901" max="15901" width="6" style="84" customWidth="1"/>
    <col min="15902" max="16110" width="7.8984375" style="84"/>
    <col min="16111" max="16111" width="2.3984375" style="84" customWidth="1"/>
    <col min="16112" max="16145" width="3.69921875" style="84" customWidth="1"/>
    <col min="16146" max="16146" width="4.59765625" style="84" customWidth="1"/>
    <col min="16147" max="16147" width="3.69921875" style="84" customWidth="1"/>
    <col min="16148" max="16155" width="4.59765625" style="84" customWidth="1"/>
    <col min="16156" max="16156" width="3.69921875" style="84" customWidth="1"/>
    <col min="16157" max="16157" width="6" style="84" customWidth="1"/>
    <col min="16158" max="16384" width="7.8984375" style="84"/>
  </cols>
  <sheetData>
    <row r="1" spans="2:37" s="1" customFormat="1" ht="18.600000000000001" customHeight="1" thickBot="1" x14ac:dyDescent="0.5"/>
    <row r="2" spans="2:37" s="1" customFormat="1" ht="18" customHeight="1" x14ac:dyDescent="0.45">
      <c r="B2" s="91" t="s">
        <v>39</v>
      </c>
      <c r="C2" s="92"/>
      <c r="D2" s="92"/>
      <c r="E2" s="92"/>
      <c r="F2" s="92"/>
      <c r="G2" s="92"/>
      <c r="H2" s="92"/>
      <c r="I2" s="92"/>
      <c r="J2" s="93"/>
      <c r="K2" s="103" t="s">
        <v>10</v>
      </c>
      <c r="L2" s="98"/>
      <c r="M2" s="98"/>
      <c r="N2" s="104"/>
      <c r="O2" s="97" t="s">
        <v>11</v>
      </c>
      <c r="P2" s="98"/>
      <c r="Q2" s="98"/>
      <c r="R2" s="99"/>
      <c r="S2" s="103" t="s">
        <v>40</v>
      </c>
      <c r="T2" s="98"/>
      <c r="U2" s="98"/>
      <c r="V2" s="104"/>
      <c r="W2" s="97" t="s">
        <v>41</v>
      </c>
      <c r="X2" s="98"/>
      <c r="Y2" s="98"/>
      <c r="Z2" s="98"/>
      <c r="AA2" s="103" t="s">
        <v>42</v>
      </c>
      <c r="AB2" s="98"/>
      <c r="AC2" s="98"/>
      <c r="AD2" s="98"/>
      <c r="AE2" s="97" t="s">
        <v>43</v>
      </c>
      <c r="AF2" s="98"/>
      <c r="AG2" s="98"/>
      <c r="AH2" s="99"/>
    </row>
    <row r="3" spans="2:37" s="1" customFormat="1" ht="18" customHeight="1" thickBot="1" x14ac:dyDescent="0.5">
      <c r="B3" s="94"/>
      <c r="C3" s="95"/>
      <c r="D3" s="95"/>
      <c r="E3" s="95"/>
      <c r="F3" s="95"/>
      <c r="G3" s="95"/>
      <c r="H3" s="95"/>
      <c r="I3" s="95"/>
      <c r="J3" s="96"/>
      <c r="K3" s="100" t="s">
        <v>100</v>
      </c>
      <c r="L3" s="101"/>
      <c r="M3" s="101"/>
      <c r="N3" s="102"/>
      <c r="O3" s="129" t="s">
        <v>101</v>
      </c>
      <c r="P3" s="130"/>
      <c r="Q3" s="130"/>
      <c r="R3" s="131"/>
      <c r="S3" s="100" t="s">
        <v>102</v>
      </c>
      <c r="T3" s="101"/>
      <c r="U3" s="101"/>
      <c r="V3" s="102"/>
      <c r="W3" s="119" t="s">
        <v>103</v>
      </c>
      <c r="X3" s="120"/>
      <c r="Y3" s="120"/>
      <c r="Z3" s="120"/>
      <c r="AA3" s="124" t="s">
        <v>104</v>
      </c>
      <c r="AB3" s="120"/>
      <c r="AC3" s="120"/>
      <c r="AD3" s="125"/>
      <c r="AE3" s="126">
        <v>44845</v>
      </c>
      <c r="AF3" s="127"/>
      <c r="AG3" s="127"/>
      <c r="AH3" s="128"/>
    </row>
    <row r="4" spans="2:37" s="1" customFormat="1" ht="18.600000000000001" customHeight="1" thickBot="1" x14ac:dyDescent="0.5">
      <c r="B4" s="17"/>
      <c r="C4" s="17"/>
      <c r="D4" s="17"/>
      <c r="E4" s="17"/>
      <c r="F4" s="18"/>
      <c r="G4" s="18"/>
      <c r="H4" s="18"/>
      <c r="I4" s="18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2:37" s="1" customFormat="1" ht="18" customHeight="1" x14ac:dyDescent="0.45">
      <c r="B5" s="105" t="s">
        <v>30</v>
      </c>
      <c r="C5" s="106"/>
      <c r="D5" s="106"/>
      <c r="E5" s="106"/>
      <c r="F5" s="106"/>
      <c r="G5" s="106"/>
      <c r="H5" s="106"/>
      <c r="I5" s="106"/>
      <c r="J5" s="107"/>
      <c r="K5" s="121" t="s">
        <v>105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3"/>
    </row>
    <row r="6" spans="2:37" s="1" customFormat="1" ht="18.600000000000001" customHeight="1" thickBot="1" x14ac:dyDescent="0.5">
      <c r="B6" s="132" t="s">
        <v>31</v>
      </c>
      <c r="C6" s="133"/>
      <c r="D6" s="133"/>
      <c r="E6" s="133"/>
      <c r="F6" s="133"/>
      <c r="G6" s="133"/>
      <c r="H6" s="133"/>
      <c r="I6" s="133"/>
      <c r="J6" s="134"/>
      <c r="K6" s="135" t="s">
        <v>106</v>
      </c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7"/>
    </row>
    <row r="7" spans="2:37" s="1" customFormat="1" ht="18.600000000000001" customHeight="1" thickBot="1" x14ac:dyDescent="0.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57"/>
      <c r="AF7" s="58"/>
      <c r="AG7" s="57"/>
      <c r="AH7" s="57"/>
    </row>
    <row r="8" spans="2:37" s="80" customFormat="1" ht="13.2" customHeight="1" x14ac:dyDescent="0.45">
      <c r="B8" s="155" t="s">
        <v>35</v>
      </c>
      <c r="C8" s="156"/>
      <c r="D8" s="140" t="s">
        <v>12</v>
      </c>
      <c r="E8" s="141"/>
      <c r="F8" s="141"/>
      <c r="G8" s="141"/>
      <c r="H8" s="141"/>
      <c r="I8" s="141"/>
      <c r="J8" s="141"/>
      <c r="K8" s="142"/>
      <c r="L8" s="103" t="s">
        <v>13</v>
      </c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9"/>
      <c r="AB8" s="79"/>
      <c r="AC8" s="79"/>
      <c r="AD8" s="79"/>
      <c r="AE8" s="103" t="s">
        <v>14</v>
      </c>
      <c r="AF8" s="98"/>
      <c r="AG8" s="98"/>
      <c r="AH8" s="99"/>
    </row>
    <row r="9" spans="2:37" s="80" customFormat="1" ht="12.6" customHeight="1" x14ac:dyDescent="0.45">
      <c r="B9" s="138" t="s">
        <v>36</v>
      </c>
      <c r="C9" s="139"/>
      <c r="D9" s="118" t="s">
        <v>8</v>
      </c>
      <c r="E9" s="108"/>
      <c r="F9" s="108" t="s">
        <v>7</v>
      </c>
      <c r="G9" s="108"/>
      <c r="H9" s="108" t="s">
        <v>5</v>
      </c>
      <c r="I9" s="108"/>
      <c r="J9" s="108" t="s">
        <v>6</v>
      </c>
      <c r="K9" s="109"/>
      <c r="L9" s="108" t="s">
        <v>47</v>
      </c>
      <c r="M9" s="108"/>
      <c r="N9" s="108"/>
      <c r="O9" s="190"/>
      <c r="P9" s="108" t="s">
        <v>52</v>
      </c>
      <c r="Q9" s="108"/>
      <c r="R9" s="108"/>
      <c r="S9" s="108"/>
      <c r="T9" s="110" t="s">
        <v>46</v>
      </c>
      <c r="U9" s="111"/>
      <c r="V9" s="111"/>
      <c r="W9" s="112"/>
      <c r="X9" s="108" t="s">
        <v>51</v>
      </c>
      <c r="Y9" s="108"/>
      <c r="Z9" s="108"/>
      <c r="AA9" s="109"/>
      <c r="AB9" s="79"/>
      <c r="AC9" s="79"/>
      <c r="AD9" s="79"/>
      <c r="AE9" s="171" t="s">
        <v>7</v>
      </c>
      <c r="AF9" s="164"/>
      <c r="AG9" s="170" t="s">
        <v>5</v>
      </c>
      <c r="AH9" s="167"/>
    </row>
    <row r="10" spans="2:37" s="80" customFormat="1" ht="14.4" x14ac:dyDescent="0.45">
      <c r="B10" s="116" t="s">
        <v>37</v>
      </c>
      <c r="C10" s="117"/>
      <c r="D10" s="113" t="s">
        <v>48</v>
      </c>
      <c r="E10" s="114"/>
      <c r="F10" s="114" t="s">
        <v>49</v>
      </c>
      <c r="G10" s="114"/>
      <c r="H10" s="114" t="s">
        <v>9</v>
      </c>
      <c r="I10" s="114"/>
      <c r="J10" s="114" t="s">
        <v>50</v>
      </c>
      <c r="K10" s="115"/>
      <c r="L10" s="166" t="s">
        <v>15</v>
      </c>
      <c r="M10" s="166"/>
      <c r="N10" s="166" t="s">
        <v>16</v>
      </c>
      <c r="O10" s="164"/>
      <c r="P10" s="166" t="s">
        <v>15</v>
      </c>
      <c r="Q10" s="166"/>
      <c r="R10" s="166" t="s">
        <v>16</v>
      </c>
      <c r="S10" s="166"/>
      <c r="T10" s="164" t="s">
        <v>15</v>
      </c>
      <c r="U10" s="165"/>
      <c r="V10" s="164" t="s">
        <v>16</v>
      </c>
      <c r="W10" s="165"/>
      <c r="X10" s="166" t="s">
        <v>15</v>
      </c>
      <c r="Y10" s="166"/>
      <c r="Z10" s="166" t="s">
        <v>16</v>
      </c>
      <c r="AA10" s="167"/>
      <c r="AB10" s="79"/>
      <c r="AC10" s="79"/>
      <c r="AD10" s="79"/>
      <c r="AE10" s="15" t="s">
        <v>18</v>
      </c>
      <c r="AF10" s="87" t="s">
        <v>19</v>
      </c>
      <c r="AG10" s="89" t="s">
        <v>17</v>
      </c>
      <c r="AH10" s="16" t="s">
        <v>14</v>
      </c>
    </row>
    <row r="11" spans="2:37" s="80" customFormat="1" ht="25.2" customHeight="1" thickBot="1" x14ac:dyDescent="0.5">
      <c r="B11" s="168">
        <v>0.52</v>
      </c>
      <c r="C11" s="169"/>
      <c r="D11" s="19"/>
      <c r="E11" s="28">
        <f ca="1">SUM(W15:W23)</f>
        <v>24</v>
      </c>
      <c r="F11" s="2"/>
      <c r="G11" s="20">
        <f ca="1">IFERROR(ROUNDUP(E11/$B11,0),0)</f>
        <v>47</v>
      </c>
      <c r="H11" s="3"/>
      <c r="I11" s="3">
        <f ca="1">SUM(AA15:AA23)</f>
        <v>3</v>
      </c>
      <c r="J11" s="2"/>
      <c r="K11" s="27">
        <f ca="1">IFERROR(ROUNDUP(I11/B11,0),0)</f>
        <v>6</v>
      </c>
      <c r="L11" s="22"/>
      <c r="M11" s="23">
        <f>ROUNDUP($B11*Q11,0)</f>
        <v>42</v>
      </c>
      <c r="N11" s="22"/>
      <c r="O11" s="21">
        <f>ROUNDUP($B11*S11,0)</f>
        <v>52</v>
      </c>
      <c r="P11" s="22"/>
      <c r="Q11" s="23">
        <v>80</v>
      </c>
      <c r="R11" s="22"/>
      <c r="S11" s="23">
        <v>100</v>
      </c>
      <c r="T11" s="22"/>
      <c r="U11" s="21">
        <f>ROUNDUP($B11*Y11,0)</f>
        <v>2</v>
      </c>
      <c r="V11" s="22"/>
      <c r="W11" s="23">
        <f>ROUNDUP($B11*AA11,0)</f>
        <v>3</v>
      </c>
      <c r="X11" s="22"/>
      <c r="Y11" s="23">
        <v>3</v>
      </c>
      <c r="Z11" s="22"/>
      <c r="AA11" s="24">
        <v>5</v>
      </c>
      <c r="AB11" s="79"/>
      <c r="AC11" s="79"/>
      <c r="AD11" s="79"/>
      <c r="AE11" s="25">
        <f ca="1">E11</f>
        <v>24</v>
      </c>
      <c r="AF11" s="88" t="str">
        <f ca="1">IF(AE11&lt;M11,"↓",IF(AE11&gt;O11,"↑","OK"))</f>
        <v>↓</v>
      </c>
      <c r="AG11" s="90">
        <f ca="1">I11</f>
        <v>3</v>
      </c>
      <c r="AH11" s="26" t="str">
        <f ca="1">IF(AG11&lt;U11,"↓",IF(AG11&gt;W11,"↑","OK"))</f>
        <v>OK</v>
      </c>
    </row>
    <row r="12" spans="2:37" s="1" customFormat="1" ht="18.600000000000001" customHeight="1" thickBot="1" x14ac:dyDescent="0.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57"/>
      <c r="AF12" s="58"/>
      <c r="AG12" s="57"/>
      <c r="AH12" s="57"/>
    </row>
    <row r="13" spans="2:37" s="1" customFormat="1" ht="19.2" customHeight="1" x14ac:dyDescent="0.45">
      <c r="B13" s="149" t="s">
        <v>0</v>
      </c>
      <c r="C13" s="150"/>
      <c r="D13" s="150"/>
      <c r="E13" s="151"/>
      <c r="F13" s="172" t="s">
        <v>38</v>
      </c>
      <c r="G13" s="150"/>
      <c r="H13" s="151"/>
      <c r="I13" s="176" t="s">
        <v>1</v>
      </c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82"/>
      <c r="U13" s="184" t="s">
        <v>2</v>
      </c>
      <c r="V13" s="185"/>
      <c r="W13" s="185"/>
      <c r="X13" s="186"/>
      <c r="Y13" s="157" t="s">
        <v>3</v>
      </c>
      <c r="Z13" s="158"/>
      <c r="AA13" s="158"/>
      <c r="AB13" s="159"/>
      <c r="AC13" s="176" t="s">
        <v>4</v>
      </c>
      <c r="AD13" s="177"/>
      <c r="AE13" s="177"/>
      <c r="AF13" s="177"/>
      <c r="AG13" s="177"/>
      <c r="AH13" s="178"/>
      <c r="AI13" s="81"/>
    </row>
    <row r="14" spans="2:37" s="1" customFormat="1" ht="19.2" customHeight="1" x14ac:dyDescent="0.45">
      <c r="B14" s="152"/>
      <c r="C14" s="153"/>
      <c r="D14" s="153"/>
      <c r="E14" s="154"/>
      <c r="F14" s="173"/>
      <c r="G14" s="153"/>
      <c r="H14" s="154"/>
      <c r="I14" s="179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3"/>
      <c r="U14" s="194" t="s">
        <v>32</v>
      </c>
      <c r="V14" s="195"/>
      <c r="W14" s="196" t="s">
        <v>33</v>
      </c>
      <c r="X14" s="197"/>
      <c r="Y14" s="160" t="s">
        <v>34</v>
      </c>
      <c r="Z14" s="161"/>
      <c r="AA14" s="162" t="s">
        <v>44</v>
      </c>
      <c r="AB14" s="163"/>
      <c r="AC14" s="179"/>
      <c r="AD14" s="180"/>
      <c r="AE14" s="180"/>
      <c r="AF14" s="180"/>
      <c r="AG14" s="180"/>
      <c r="AH14" s="181"/>
      <c r="AI14" s="81"/>
    </row>
    <row r="15" spans="2:37" s="83" customFormat="1" ht="50.4" customHeight="1" x14ac:dyDescent="0.45">
      <c r="B15" s="143" t="s">
        <v>107</v>
      </c>
      <c r="C15" s="144"/>
      <c r="D15" s="144"/>
      <c r="E15" s="145"/>
      <c r="F15" s="174" t="s">
        <v>108</v>
      </c>
      <c r="G15" s="144"/>
      <c r="H15" s="145"/>
      <c r="I15" s="203" t="s">
        <v>120</v>
      </c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5"/>
      <c r="U15" s="59" cm="1">
        <f t="array" aca="1" ref="U15" ca="1">IF(ISERROR(INDIRECT("'" &amp; F15 &amp;"'!$B$6")),"",COUNTIF(INDIRECT("'" &amp; F15 &amp;"'!$B$6:$B$442"),"&gt;0"))</f>
        <v>8</v>
      </c>
      <c r="V15" s="60" t="s">
        <v>20</v>
      </c>
      <c r="W15" s="59" cm="1">
        <f t="array" aca="1" ref="W15" ca="1">IF(ISERROR(INDIRECT("'"&amp;F15&amp;"'!$F$6")),"",COUNTA(INDIRECT("'"&amp;F15&amp;"'!$F$6:$F$442")))</f>
        <v>24</v>
      </c>
      <c r="X15" s="61" t="s">
        <v>20</v>
      </c>
      <c r="Y15" s="59" cm="1">
        <f t="array" aca="1" ref="Y15" ca="1">IF(ISERROR(INDIRECT("'"&amp;F15&amp;"'!$A$6")),"",COUNTA(INDIRECT("'"&amp;F15&amp;"'!$G$6:$G$442")))</f>
        <v>24</v>
      </c>
      <c r="Z15" s="60" t="s">
        <v>20</v>
      </c>
      <c r="AA15" s="62">
        <f ca="1">IFERROR(COUNTIF(INDIRECT("'" &amp; $F15 &amp;"'!$G$6:$G$442"),"NG"),"")</f>
        <v>3</v>
      </c>
      <c r="AB15" s="61" t="s">
        <v>20</v>
      </c>
      <c r="AC15" s="198"/>
      <c r="AD15" s="199"/>
      <c r="AE15" s="199"/>
      <c r="AF15" s="199"/>
      <c r="AG15" s="199"/>
      <c r="AH15" s="200"/>
      <c r="AI15" s="82"/>
      <c r="AK15" s="86"/>
    </row>
    <row r="16" spans="2:37" s="83" customFormat="1" ht="35.25" customHeight="1" x14ac:dyDescent="0.45">
      <c r="B16" s="146"/>
      <c r="C16" s="147"/>
      <c r="D16" s="147"/>
      <c r="E16" s="148"/>
      <c r="F16" s="175"/>
      <c r="G16" s="147"/>
      <c r="H16" s="148"/>
      <c r="I16" s="203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5"/>
      <c r="U16" s="59" t="str" cm="1">
        <f t="array" aca="1" ref="U16" ca="1">IF(ISERROR(INDIRECT("'" &amp; F16 &amp;"'!$B$6")),"",COUNTIF(INDIRECT("'" &amp; F16 &amp;"'!$B$6:$B$442"),"&gt;0"))</f>
        <v/>
      </c>
      <c r="V16" s="60" t="s">
        <v>20</v>
      </c>
      <c r="W16" s="59" t="str" cm="1">
        <f t="array" aca="1" ref="W16" ca="1">IF(ISERROR(INDIRECT("'"&amp;F16&amp;"'!$F$6")),"",COUNTA(INDIRECT("'"&amp;F16&amp;"'!$F$6:$F$442")))</f>
        <v/>
      </c>
      <c r="X16" s="61" t="s">
        <v>20</v>
      </c>
      <c r="Y16" s="59" t="str" cm="1">
        <f t="array" aca="1" ref="Y16" ca="1">IF(ISERROR(INDIRECT("'"&amp;F16&amp;"'!$A$6")),"",COUNTA(INDIRECT("'"&amp;F16&amp;"'!$G$6:$G$442")))</f>
        <v/>
      </c>
      <c r="Z16" s="60" t="s">
        <v>20</v>
      </c>
      <c r="AA16" s="62" t="str">
        <f t="shared" ref="AA16:AA19" ca="1" si="0">IFERROR(COUNTIF(INDIRECT("'" &amp; $F16 &amp;"'!$G$6:$G$442"),"NG"),"")</f>
        <v/>
      </c>
      <c r="AB16" s="61" t="s">
        <v>20</v>
      </c>
      <c r="AC16" s="187"/>
      <c r="AD16" s="188"/>
      <c r="AE16" s="188"/>
      <c r="AF16" s="188"/>
      <c r="AG16" s="188"/>
      <c r="AH16" s="189"/>
      <c r="AI16" s="82"/>
    </row>
    <row r="17" spans="2:35" s="83" customFormat="1" ht="35.25" customHeight="1" x14ac:dyDescent="0.45">
      <c r="B17" s="146"/>
      <c r="C17" s="147"/>
      <c r="D17" s="147"/>
      <c r="E17" s="148"/>
      <c r="F17" s="175"/>
      <c r="G17" s="147"/>
      <c r="H17" s="148"/>
      <c r="I17" s="203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5"/>
      <c r="U17" s="59" t="str" cm="1">
        <f t="array" aca="1" ref="U17" ca="1">IF(ISERROR(INDIRECT("'" &amp; F17 &amp;"'!$B$6")),"",COUNTIF(INDIRECT("'" &amp; F17 &amp;"'!$B$6:$B$442"),"&gt;0"))</f>
        <v/>
      </c>
      <c r="V17" s="60" t="s">
        <v>20</v>
      </c>
      <c r="W17" s="59" t="str" cm="1">
        <f t="array" aca="1" ref="W17" ca="1">IF(ISERROR(INDIRECT("'"&amp;F17&amp;"'!$F$6")),"",COUNTA(INDIRECT("'"&amp;F17&amp;"'!$F$6:$F$442")))</f>
        <v/>
      </c>
      <c r="X17" s="61" t="s">
        <v>20</v>
      </c>
      <c r="Y17" s="59" t="str" cm="1">
        <f t="array" aca="1" ref="Y17" ca="1">IF(ISERROR(INDIRECT("'"&amp;F17&amp;"'!$A$6")),"",COUNTA(INDIRECT("'"&amp;F17&amp;"'!$G$6:$G$442")))</f>
        <v/>
      </c>
      <c r="Z17" s="60" t="s">
        <v>20</v>
      </c>
      <c r="AA17" s="62" t="str">
        <f t="shared" ca="1" si="0"/>
        <v/>
      </c>
      <c r="AB17" s="61" t="s">
        <v>20</v>
      </c>
      <c r="AC17" s="191"/>
      <c r="AD17" s="201"/>
      <c r="AE17" s="201"/>
      <c r="AF17" s="201"/>
      <c r="AG17" s="201"/>
      <c r="AH17" s="202"/>
      <c r="AI17" s="82"/>
    </row>
    <row r="18" spans="2:35" s="83" customFormat="1" ht="35.25" customHeight="1" x14ac:dyDescent="0.45">
      <c r="B18" s="146"/>
      <c r="C18" s="147"/>
      <c r="D18" s="147"/>
      <c r="E18" s="148"/>
      <c r="F18" s="175"/>
      <c r="G18" s="147"/>
      <c r="H18" s="148"/>
      <c r="I18" s="203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5"/>
      <c r="U18" s="59" t="str" cm="1">
        <f t="array" aca="1" ref="U18" ca="1">IF(ISERROR(INDIRECT("'" &amp; F18 &amp;"'!$B$6")),"",COUNTIF(INDIRECT("'" &amp; F18 &amp;"'!$B$6:$B$442"),"&gt;0"))</f>
        <v/>
      </c>
      <c r="V18" s="60" t="s">
        <v>20</v>
      </c>
      <c r="W18" s="59" t="str" cm="1">
        <f t="array" aca="1" ref="W18" ca="1">IF(ISERROR(INDIRECT("'"&amp;F18&amp;"'!$F$6")),"",COUNTA(INDIRECT("'"&amp;F18&amp;"'!$F$6:$F$442")))</f>
        <v/>
      </c>
      <c r="X18" s="61" t="s">
        <v>20</v>
      </c>
      <c r="Y18" s="59" t="str" cm="1">
        <f t="array" aca="1" ref="Y18" ca="1">IF(ISERROR(INDIRECT("'"&amp;F18&amp;"'!$A$6")),"",COUNTA(INDIRECT("'"&amp;F18&amp;"'!$G$6:$G$442")))</f>
        <v/>
      </c>
      <c r="Z18" s="60" t="s">
        <v>20</v>
      </c>
      <c r="AA18" s="62" t="str">
        <f t="shared" ca="1" si="0"/>
        <v/>
      </c>
      <c r="AB18" s="61" t="s">
        <v>20</v>
      </c>
      <c r="AC18" s="191"/>
      <c r="AD18" s="192"/>
      <c r="AE18" s="192"/>
      <c r="AF18" s="192"/>
      <c r="AG18" s="192"/>
      <c r="AH18" s="193"/>
      <c r="AI18" s="82"/>
    </row>
    <row r="19" spans="2:35" s="83" customFormat="1" ht="35.25" customHeight="1" x14ac:dyDescent="0.45">
      <c r="B19" s="67"/>
      <c r="C19" s="68"/>
      <c r="D19" s="68"/>
      <c r="E19" s="69"/>
      <c r="F19" s="63"/>
      <c r="G19" s="64"/>
      <c r="H19" s="65"/>
      <c r="I19" s="203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5"/>
      <c r="U19" s="59" t="str" cm="1">
        <f t="array" aca="1" ref="U19" ca="1">IF(ISERROR(INDIRECT("'" &amp; F19 &amp;"'!$B$6")),"",COUNTIF(INDIRECT("'" &amp; F19 &amp;"'!$B$6:$B$442"),"&gt;0"))</f>
        <v/>
      </c>
      <c r="V19" s="60" t="s">
        <v>20</v>
      </c>
      <c r="W19" s="59" t="str" cm="1">
        <f t="array" aca="1" ref="W19" ca="1">IF(ISERROR(INDIRECT("'"&amp;F19&amp;"'!$F$6")),"",COUNTA(INDIRECT("'"&amp;F19&amp;"'!$F$6:$F$442")))</f>
        <v/>
      </c>
      <c r="X19" s="61" t="s">
        <v>20</v>
      </c>
      <c r="Y19" s="59" t="str" cm="1">
        <f t="array" aca="1" ref="Y19" ca="1">IF(ISERROR(INDIRECT("'"&amp;F19&amp;"'!$A$6")),"",COUNTA(INDIRECT("'"&amp;F19&amp;"'!$G$6:$G$442")))</f>
        <v/>
      </c>
      <c r="Z19" s="60" t="s">
        <v>20</v>
      </c>
      <c r="AA19" s="62" t="str">
        <f t="shared" ca="1" si="0"/>
        <v/>
      </c>
      <c r="AB19" s="61" t="s">
        <v>20</v>
      </c>
      <c r="AC19" s="191"/>
      <c r="AD19" s="192"/>
      <c r="AE19" s="192"/>
      <c r="AF19" s="192"/>
      <c r="AG19" s="192"/>
      <c r="AH19" s="193"/>
      <c r="AI19" s="82"/>
    </row>
    <row r="20" spans="2:35" s="83" customFormat="1" ht="35.25" customHeight="1" x14ac:dyDescent="0.45">
      <c r="B20" s="67"/>
      <c r="C20" s="68"/>
      <c r="D20" s="68"/>
      <c r="E20" s="69"/>
      <c r="F20" s="63"/>
      <c r="G20" s="64"/>
      <c r="H20" s="65"/>
      <c r="I20" s="203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5"/>
      <c r="U20" s="59" t="str" cm="1">
        <f t="array" aca="1" ref="U20" ca="1">IF(ISERROR(INDIRECT("'" &amp; F20 &amp;"'!$A$4")),"",COUNTIF(INDIRECT("'" &amp; F20 &amp;"'!$A$4:$A$442"),"&gt;0"))</f>
        <v/>
      </c>
      <c r="V20" s="60" t="s">
        <v>20</v>
      </c>
      <c r="W20" s="59" t="str" cm="1">
        <f t="array" aca="1" ref="W20" ca="1">IF(ISERROR(INDIRECT("'" &amp; F20 &amp;"'!$F$4")),"",COUNTIF(INDIRECT("'" &amp; F20 &amp;"'!$F$4:$F$442"),"&gt;0"))</f>
        <v/>
      </c>
      <c r="X20" s="61" t="s">
        <v>20</v>
      </c>
      <c r="Y20" s="59" t="str" cm="1">
        <f t="array" aca="1" ref="Y20" ca="1">IF(ISERROR(INDIRECT("'" &amp; F20 &amp;"'!$A$4")),"",COUNTIFS(INDIRECT("'" &amp; F20 &amp;"'!$G$4:$G$442"),"OK",INDIRECT("'" &amp; F20 &amp;"'!$G$4:$G$442"),"NG"))</f>
        <v/>
      </c>
      <c r="Z20" s="60" t="s">
        <v>20</v>
      </c>
      <c r="AA20" s="62" t="str">
        <f t="shared" ref="AA20:AA23" ca="1" si="1">IFERROR(COUNTIF(INDIRECT("'" &amp; $F20 &amp;"'!$G$4:$G$442"),"NG"),"")</f>
        <v/>
      </c>
      <c r="AB20" s="61" t="s">
        <v>20</v>
      </c>
      <c r="AC20" s="191"/>
      <c r="AD20" s="192"/>
      <c r="AE20" s="192"/>
      <c r="AF20" s="192"/>
      <c r="AG20" s="192"/>
      <c r="AH20" s="193"/>
      <c r="AI20" s="82"/>
    </row>
    <row r="21" spans="2:35" s="83" customFormat="1" ht="35.25" customHeight="1" x14ac:dyDescent="0.45">
      <c r="B21" s="66"/>
      <c r="C21" s="70"/>
      <c r="D21" s="70"/>
      <c r="E21" s="71"/>
      <c r="F21" s="63"/>
      <c r="G21" s="64"/>
      <c r="H21" s="65"/>
      <c r="I21" s="63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  <c r="U21" s="59" t="str" cm="1">
        <f t="array" aca="1" ref="U21" ca="1">IF(ISERROR(INDIRECT("'" &amp; F21 &amp;"'!$A$4")),"",COUNTIF(INDIRECT("'" &amp; F21 &amp;"'!$A$4:$A$442"),"&gt;0"))</f>
        <v/>
      </c>
      <c r="V21" s="60" t="s">
        <v>20</v>
      </c>
      <c r="W21" s="59" t="str" cm="1">
        <f t="array" aca="1" ref="W21" ca="1">IF(ISERROR(INDIRECT("'" &amp; F21 &amp;"'!$F$4")),"",COUNTIF(INDIRECT("'" &amp; F21 &amp;"'!$F$4:$F$442"),"&gt;0"))</f>
        <v/>
      </c>
      <c r="X21" s="61" t="s">
        <v>20</v>
      </c>
      <c r="Y21" s="59" t="str" cm="1">
        <f t="array" aca="1" ref="Y21" ca="1">IF(ISERROR(INDIRECT("'" &amp; F21 &amp;"'!$A$4")),"",COUNTIFS(INDIRECT("'" &amp; F21 &amp;"'!$G$4:$G$442"),"OK",INDIRECT("'" &amp; F21 &amp;"'!$G$4:$G$442"),"NG"))</f>
        <v/>
      </c>
      <c r="Z21" s="60" t="s">
        <v>20</v>
      </c>
      <c r="AA21" s="62" t="str">
        <f t="shared" ca="1" si="1"/>
        <v/>
      </c>
      <c r="AB21" s="61" t="s">
        <v>20</v>
      </c>
      <c r="AC21" s="191"/>
      <c r="AD21" s="192"/>
      <c r="AE21" s="192"/>
      <c r="AF21" s="192"/>
      <c r="AG21" s="192"/>
      <c r="AH21" s="193"/>
      <c r="AI21" s="82"/>
    </row>
    <row r="22" spans="2:35" s="83" customFormat="1" ht="35.25" customHeight="1" x14ac:dyDescent="0.45">
      <c r="B22" s="67"/>
      <c r="C22" s="68"/>
      <c r="D22" s="68"/>
      <c r="E22" s="69"/>
      <c r="F22" s="63"/>
      <c r="G22" s="64"/>
      <c r="H22" s="65"/>
      <c r="I22" s="63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  <c r="U22" s="59" t="str" cm="1">
        <f t="array" aca="1" ref="U22" ca="1">IF(ISERROR(INDIRECT("'" &amp; F22 &amp;"'!$A$4")),"",COUNTIF(INDIRECT("'" &amp; F22 &amp;"'!$A$4:$A$442"),"&gt;0"))</f>
        <v/>
      </c>
      <c r="V22" s="60" t="s">
        <v>20</v>
      </c>
      <c r="W22" s="59" t="str" cm="1">
        <f t="array" aca="1" ref="W22" ca="1">IF(ISERROR(INDIRECT("'" &amp; F22 &amp;"'!$F$4")),"",COUNTIF(INDIRECT("'" &amp; F22 &amp;"'!$F$4:$F$442"),"&gt;0"))</f>
        <v/>
      </c>
      <c r="X22" s="61" t="s">
        <v>20</v>
      </c>
      <c r="Y22" s="59" t="str" cm="1">
        <f t="array" aca="1" ref="Y22" ca="1">IF(ISERROR(INDIRECT("'" &amp; F22 &amp;"'!$A$4")),"",COUNTIFS(INDIRECT("'" &amp; F22 &amp;"'!$G$4:$G$442"),"OK",INDIRECT("'" &amp; F22 &amp;"'!$G$4:$G$442"),"NG"))</f>
        <v/>
      </c>
      <c r="Z22" s="60" t="s">
        <v>20</v>
      </c>
      <c r="AA22" s="62" t="str">
        <f t="shared" ca="1" si="1"/>
        <v/>
      </c>
      <c r="AB22" s="61" t="s">
        <v>20</v>
      </c>
      <c r="AC22" s="191"/>
      <c r="AD22" s="192"/>
      <c r="AE22" s="192"/>
      <c r="AF22" s="192"/>
      <c r="AG22" s="192"/>
      <c r="AH22" s="193"/>
      <c r="AI22" s="82"/>
    </row>
    <row r="23" spans="2:35" s="83" customFormat="1" ht="35.25" customHeight="1" x14ac:dyDescent="0.45">
      <c r="B23" s="66"/>
      <c r="C23" s="64"/>
      <c r="D23" s="64"/>
      <c r="E23" s="65"/>
      <c r="F23" s="63"/>
      <c r="G23" s="64"/>
      <c r="H23" s="65"/>
      <c r="I23" s="63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5"/>
      <c r="U23" s="59" t="str" cm="1">
        <f t="array" aca="1" ref="U23" ca="1">IF(ISERROR(INDIRECT("'" &amp; F23 &amp;"'!$A$4")),"",COUNTIF(INDIRECT("'" &amp; F23 &amp;"'!$A$4:$A$442"),"&gt;0"))</f>
        <v/>
      </c>
      <c r="V23" s="60" t="s">
        <v>20</v>
      </c>
      <c r="W23" s="59" t="str" cm="1">
        <f t="array" aca="1" ref="W23" ca="1">IF(ISERROR(INDIRECT("'" &amp; F23 &amp;"'!$F$4")),"",COUNTIF(INDIRECT("'" &amp; F23 &amp;"'!$F$4:$F$442"),"&gt;0"))</f>
        <v/>
      </c>
      <c r="X23" s="61" t="s">
        <v>20</v>
      </c>
      <c r="Y23" s="59" t="str" cm="1">
        <f t="array" aca="1" ref="Y23" ca="1">IF(ISERROR(INDIRECT("'" &amp; F23 &amp;"'!$A$4")),"",COUNTIFS(INDIRECT("'" &amp; F23 &amp;"'!$G$4:$G$442"),"OK",INDIRECT("'" &amp; F23 &amp;"'!$G$4:$G$442"),"NG"))</f>
        <v/>
      </c>
      <c r="Z23" s="60" t="s">
        <v>20</v>
      </c>
      <c r="AA23" s="62" t="str">
        <f t="shared" ca="1" si="1"/>
        <v/>
      </c>
      <c r="AB23" s="61" t="s">
        <v>20</v>
      </c>
      <c r="AC23" s="191"/>
      <c r="AD23" s="192"/>
      <c r="AE23" s="192"/>
      <c r="AF23" s="192"/>
      <c r="AG23" s="192"/>
      <c r="AH23" s="193"/>
      <c r="AI23" s="82"/>
    </row>
  </sheetData>
  <mergeCells count="79">
    <mergeCell ref="I20:T20"/>
    <mergeCell ref="B17:E17"/>
    <mergeCell ref="F17:H17"/>
    <mergeCell ref="B18:E18"/>
    <mergeCell ref="F18:H18"/>
    <mergeCell ref="F9:G9"/>
    <mergeCell ref="AC23:AH23"/>
    <mergeCell ref="U14:V14"/>
    <mergeCell ref="W14:X14"/>
    <mergeCell ref="AC18:AH18"/>
    <mergeCell ref="AC19:AH19"/>
    <mergeCell ref="AC20:AH20"/>
    <mergeCell ref="AC15:AH15"/>
    <mergeCell ref="AC21:AH21"/>
    <mergeCell ref="AC17:AH17"/>
    <mergeCell ref="I15:T15"/>
    <mergeCell ref="I16:T16"/>
    <mergeCell ref="I17:T17"/>
    <mergeCell ref="I18:T18"/>
    <mergeCell ref="AC22:AH22"/>
    <mergeCell ref="I19:T19"/>
    <mergeCell ref="F13:H14"/>
    <mergeCell ref="F15:H15"/>
    <mergeCell ref="F16:H16"/>
    <mergeCell ref="AC13:AH14"/>
    <mergeCell ref="I13:T14"/>
    <mergeCell ref="U13:X13"/>
    <mergeCell ref="AC16:AH16"/>
    <mergeCell ref="B15:E15"/>
    <mergeCell ref="B16:E16"/>
    <mergeCell ref="B13:E14"/>
    <mergeCell ref="B8:C8"/>
    <mergeCell ref="Y13:AB13"/>
    <mergeCell ref="Y14:Z14"/>
    <mergeCell ref="AA14:AB14"/>
    <mergeCell ref="T10:U10"/>
    <mergeCell ref="V10:W10"/>
    <mergeCell ref="X10:Y10"/>
    <mergeCell ref="Z10:AA10"/>
    <mergeCell ref="P10:Q10"/>
    <mergeCell ref="R10:S10"/>
    <mergeCell ref="L10:M10"/>
    <mergeCell ref="N10:O10"/>
    <mergeCell ref="B11:C11"/>
    <mergeCell ref="D9:E9"/>
    <mergeCell ref="S2:V2"/>
    <mergeCell ref="W2:Z2"/>
    <mergeCell ref="S3:V3"/>
    <mergeCell ref="W3:Z3"/>
    <mergeCell ref="K5:AH5"/>
    <mergeCell ref="AA2:AD2"/>
    <mergeCell ref="AA3:AD3"/>
    <mergeCell ref="AE2:AH2"/>
    <mergeCell ref="AE3:AH3"/>
    <mergeCell ref="O3:R3"/>
    <mergeCell ref="B6:J6"/>
    <mergeCell ref="K6:AH6"/>
    <mergeCell ref="L8:AA8"/>
    <mergeCell ref="B9:C9"/>
    <mergeCell ref="D8:K8"/>
    <mergeCell ref="D10:E10"/>
    <mergeCell ref="F10:G10"/>
    <mergeCell ref="H10:I10"/>
    <mergeCell ref="J10:K10"/>
    <mergeCell ref="B10:C10"/>
    <mergeCell ref="AE8:AH8"/>
    <mergeCell ref="H9:I9"/>
    <mergeCell ref="J9:K9"/>
    <mergeCell ref="X9:AA9"/>
    <mergeCell ref="T9:W9"/>
    <mergeCell ref="P9:S9"/>
    <mergeCell ref="AG9:AH9"/>
    <mergeCell ref="AE9:AF9"/>
    <mergeCell ref="L9:O9"/>
    <mergeCell ref="B2:J3"/>
    <mergeCell ref="O2:R2"/>
    <mergeCell ref="K3:N3"/>
    <mergeCell ref="K2:N2"/>
    <mergeCell ref="B5:J5"/>
  </mergeCells>
  <phoneticPr fontId="1"/>
  <conditionalFormatting sqref="AH11">
    <cfRule type="notContainsText" dxfId="3" priority="2" operator="notContains" text="OK">
      <formula>ISERROR(SEARCH("OK",AH11))</formula>
    </cfRule>
  </conditionalFormatting>
  <conditionalFormatting sqref="AF11">
    <cfRule type="notContainsText" dxfId="2" priority="1" operator="notContains" text="OK">
      <formula>ISERROR(SEARCH("OK",AF11))</formula>
    </cfRule>
  </conditionalFormatting>
  <printOptions horizontalCentered="1"/>
  <pageMargins left="0.23622047244094491" right="0.23622047244094491" top="0.43307086614173229" bottom="0.43307086614173229" header="0.62992125984251968" footer="0.23622047244094491"/>
  <pageSetup paperSize="9" scale="8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1684-43BE-4320-A7F2-73B465772C18}">
  <sheetPr>
    <pageSetUpPr fitToPage="1"/>
  </sheetPr>
  <dimension ref="B1:M30"/>
  <sheetViews>
    <sheetView showGridLines="0" view="pageBreakPreview" zoomScaleNormal="70" zoomScaleSheetLayoutView="100" workbookViewId="0">
      <pane ySplit="5" topLeftCell="A6" activePane="bottomLeft" state="frozen"/>
      <selection activeCell="K6" sqref="K6:L8"/>
      <selection pane="bottomLeft" activeCell="A6" sqref="A6"/>
    </sheetView>
  </sheetViews>
  <sheetFormatPr defaultColWidth="7.8984375" defaultRowHeight="15" x14ac:dyDescent="0.3"/>
  <cols>
    <col min="1" max="1" width="2.3984375" style="10" customWidth="1"/>
    <col min="2" max="2" width="4.19921875" style="10" customWidth="1"/>
    <col min="3" max="3" width="16.09765625" style="10" customWidth="1"/>
    <col min="4" max="4" width="20.8984375" style="11" customWidth="1"/>
    <col min="5" max="5" width="34.59765625" style="12" customWidth="1"/>
    <col min="6" max="6" width="36.296875" style="12" customWidth="1"/>
    <col min="7" max="7" width="5.3984375" style="12" customWidth="1"/>
    <col min="8" max="8" width="5.3984375" style="13" customWidth="1"/>
    <col min="9" max="9" width="5.3984375" style="10" customWidth="1"/>
    <col min="10" max="10" width="5.3984375" style="12" customWidth="1"/>
    <col min="11" max="11" width="5.3984375" style="13" customWidth="1"/>
    <col min="12" max="12" width="5.3984375" style="10" customWidth="1"/>
    <col min="13" max="13" width="19.09765625" style="10" customWidth="1"/>
    <col min="14" max="16384" width="7.8984375" style="10"/>
  </cols>
  <sheetData>
    <row r="1" spans="2:13" s="4" customFormat="1" ht="18.600000000000001" customHeight="1" thickBot="1" x14ac:dyDescent="0.35">
      <c r="B1" s="5"/>
      <c r="C1" s="5"/>
      <c r="D1" s="6"/>
      <c r="E1" s="7"/>
      <c r="F1" s="7"/>
      <c r="G1" s="7"/>
      <c r="H1" s="8"/>
      <c r="I1" s="5"/>
      <c r="J1" s="7"/>
      <c r="K1" s="8"/>
      <c r="L1" s="5"/>
      <c r="M1" s="5"/>
    </row>
    <row r="2" spans="2:13" s="4" customFormat="1" ht="17.399999999999999" customHeight="1" thickBot="1" x14ac:dyDescent="0.35">
      <c r="B2" s="212" t="s">
        <v>53</v>
      </c>
      <c r="C2" s="213"/>
      <c r="D2" s="72" t="str" cm="1">
        <f t="array" aca="1" ref="D2" ca="1">RIGHT(CELL("filename",A1),LEN(CELL("filename",A1))-FIND("]",CELL("filename",A1)))</f>
        <v>UT001</v>
      </c>
      <c r="E2" s="33"/>
      <c r="F2" s="33"/>
      <c r="G2" s="33"/>
      <c r="H2" s="34"/>
      <c r="I2" s="35"/>
      <c r="J2" s="33"/>
      <c r="K2" s="34"/>
      <c r="L2" s="35"/>
      <c r="M2" s="35"/>
    </row>
    <row r="3" spans="2:13" s="4" customFormat="1" ht="18.600000000000001" customHeight="1" thickBot="1" x14ac:dyDescent="0.35">
      <c r="B3" s="35"/>
      <c r="C3" s="35"/>
      <c r="D3" s="36"/>
      <c r="E3" s="33"/>
      <c r="F3" s="33"/>
      <c r="G3" s="33"/>
      <c r="H3" s="34"/>
      <c r="I3" s="35"/>
      <c r="J3" s="33"/>
      <c r="K3" s="34"/>
      <c r="L3" s="35"/>
      <c r="M3" s="35"/>
    </row>
    <row r="4" spans="2:13" s="9" customFormat="1" ht="21.45" customHeight="1" x14ac:dyDescent="0.3">
      <c r="B4" s="218" t="s">
        <v>45</v>
      </c>
      <c r="C4" s="220" t="s">
        <v>21</v>
      </c>
      <c r="D4" s="221"/>
      <c r="E4" s="221"/>
      <c r="F4" s="221"/>
      <c r="G4" s="214" t="s">
        <v>22</v>
      </c>
      <c r="H4" s="215"/>
      <c r="I4" s="215"/>
      <c r="J4" s="214" t="s">
        <v>23</v>
      </c>
      <c r="K4" s="215"/>
      <c r="L4" s="215"/>
      <c r="M4" s="216" t="s">
        <v>24</v>
      </c>
    </row>
    <row r="5" spans="2:13" s="9" customFormat="1" ht="39.450000000000003" customHeight="1" x14ac:dyDescent="0.3">
      <c r="B5" s="219"/>
      <c r="C5" s="37" t="s">
        <v>54</v>
      </c>
      <c r="D5" s="38" t="s">
        <v>55</v>
      </c>
      <c r="E5" s="38" t="s">
        <v>25</v>
      </c>
      <c r="F5" s="39" t="s">
        <v>26</v>
      </c>
      <c r="G5" s="40" t="s">
        <v>27</v>
      </c>
      <c r="H5" s="41" t="s">
        <v>28</v>
      </c>
      <c r="I5" s="41" t="s">
        <v>22</v>
      </c>
      <c r="J5" s="40" t="s">
        <v>27</v>
      </c>
      <c r="K5" s="41" t="s">
        <v>29</v>
      </c>
      <c r="L5" s="41" t="s">
        <v>23</v>
      </c>
      <c r="M5" s="217"/>
    </row>
    <row r="6" spans="2:13" s="29" customFormat="1" ht="19.05" customHeight="1" x14ac:dyDescent="0.3">
      <c r="B6" s="42">
        <v>1</v>
      </c>
      <c r="C6" s="206" t="s">
        <v>109</v>
      </c>
      <c r="D6" s="209" t="s">
        <v>122</v>
      </c>
      <c r="E6" s="209" t="s">
        <v>113</v>
      </c>
      <c r="F6" s="43" t="s">
        <v>110</v>
      </c>
      <c r="G6" s="44" t="s">
        <v>114</v>
      </c>
      <c r="H6" s="45">
        <v>44839</v>
      </c>
      <c r="I6" s="46" t="s">
        <v>115</v>
      </c>
      <c r="J6" s="44" t="s">
        <v>114</v>
      </c>
      <c r="K6" s="45">
        <v>44839</v>
      </c>
      <c r="L6" s="46" t="s">
        <v>117</v>
      </c>
      <c r="M6" s="222"/>
    </row>
    <row r="7" spans="2:13" s="29" customFormat="1" ht="19.05" customHeight="1" x14ac:dyDescent="0.3">
      <c r="B7" s="47"/>
      <c r="C7" s="207"/>
      <c r="D7" s="210"/>
      <c r="E7" s="210"/>
      <c r="F7" s="48" t="s">
        <v>121</v>
      </c>
      <c r="G7" s="49" t="s">
        <v>114</v>
      </c>
      <c r="H7" s="50">
        <v>44839</v>
      </c>
      <c r="I7" s="51" t="s">
        <v>116</v>
      </c>
      <c r="J7" s="49" t="s">
        <v>114</v>
      </c>
      <c r="K7" s="50">
        <v>44839</v>
      </c>
      <c r="L7" s="51" t="s">
        <v>118</v>
      </c>
      <c r="M7" s="223"/>
    </row>
    <row r="8" spans="2:13" s="29" customFormat="1" ht="19.05" customHeight="1" x14ac:dyDescent="0.3">
      <c r="B8" s="52"/>
      <c r="C8" s="208"/>
      <c r="D8" s="211"/>
      <c r="E8" s="211"/>
      <c r="F8" s="53" t="s">
        <v>112</v>
      </c>
      <c r="G8" s="49" t="s">
        <v>114</v>
      </c>
      <c r="H8" s="54">
        <v>44839</v>
      </c>
      <c r="I8" s="55" t="s">
        <v>116</v>
      </c>
      <c r="J8" s="49" t="s">
        <v>114</v>
      </c>
      <c r="K8" s="54">
        <v>44839</v>
      </c>
      <c r="L8" s="55" t="s">
        <v>118</v>
      </c>
      <c r="M8" s="224"/>
    </row>
    <row r="9" spans="2:13" s="29" customFormat="1" ht="19.05" customHeight="1" x14ac:dyDescent="0.3">
      <c r="B9" s="42">
        <v>2</v>
      </c>
      <c r="C9" s="206" t="s">
        <v>109</v>
      </c>
      <c r="D9" s="209" t="s">
        <v>122</v>
      </c>
      <c r="E9" s="209" t="s">
        <v>113</v>
      </c>
      <c r="F9" s="43" t="s">
        <v>110</v>
      </c>
      <c r="G9" s="44" t="s">
        <v>114</v>
      </c>
      <c r="H9" s="45">
        <v>44839</v>
      </c>
      <c r="I9" s="46" t="s">
        <v>115</v>
      </c>
      <c r="J9" s="44" t="s">
        <v>114</v>
      </c>
      <c r="K9" s="45">
        <v>44839</v>
      </c>
      <c r="L9" s="46" t="s">
        <v>117</v>
      </c>
      <c r="M9" s="222"/>
    </row>
    <row r="10" spans="2:13" s="29" customFormat="1" ht="19.05" customHeight="1" x14ac:dyDescent="0.3">
      <c r="B10" s="47"/>
      <c r="C10" s="207"/>
      <c r="D10" s="210"/>
      <c r="E10" s="210"/>
      <c r="F10" s="48" t="s">
        <v>111</v>
      </c>
      <c r="G10" s="49" t="s">
        <v>114</v>
      </c>
      <c r="H10" s="50">
        <v>44839</v>
      </c>
      <c r="I10" s="51" t="s">
        <v>116</v>
      </c>
      <c r="J10" s="49" t="s">
        <v>114</v>
      </c>
      <c r="K10" s="50">
        <v>44839</v>
      </c>
      <c r="L10" s="51" t="s">
        <v>118</v>
      </c>
      <c r="M10" s="223"/>
    </row>
    <row r="11" spans="2:13" s="29" customFormat="1" ht="19.05" customHeight="1" x14ac:dyDescent="0.3">
      <c r="B11" s="52"/>
      <c r="C11" s="208"/>
      <c r="D11" s="211"/>
      <c r="E11" s="211"/>
      <c r="F11" s="53" t="s">
        <v>112</v>
      </c>
      <c r="G11" s="49" t="s">
        <v>114</v>
      </c>
      <c r="H11" s="54">
        <v>44839</v>
      </c>
      <c r="I11" s="55" t="s">
        <v>116</v>
      </c>
      <c r="J11" s="49" t="s">
        <v>114</v>
      </c>
      <c r="K11" s="54">
        <v>44839</v>
      </c>
      <c r="L11" s="55" t="s">
        <v>118</v>
      </c>
      <c r="M11" s="224"/>
    </row>
    <row r="12" spans="2:13" s="29" customFormat="1" ht="19.05" customHeight="1" x14ac:dyDescent="0.3">
      <c r="B12" s="42">
        <v>3</v>
      </c>
      <c r="C12" s="206" t="s">
        <v>109</v>
      </c>
      <c r="D12" s="209" t="s">
        <v>122</v>
      </c>
      <c r="E12" s="209" t="s">
        <v>113</v>
      </c>
      <c r="F12" s="43" t="s">
        <v>110</v>
      </c>
      <c r="G12" s="44" t="s">
        <v>114</v>
      </c>
      <c r="H12" s="45">
        <v>44839</v>
      </c>
      <c r="I12" s="46" t="s">
        <v>115</v>
      </c>
      <c r="J12" s="44" t="s">
        <v>114</v>
      </c>
      <c r="K12" s="45">
        <v>44839</v>
      </c>
      <c r="L12" s="46" t="s">
        <v>117</v>
      </c>
      <c r="M12" s="222"/>
    </row>
    <row r="13" spans="2:13" s="29" customFormat="1" ht="19.05" customHeight="1" x14ac:dyDescent="0.3">
      <c r="B13" s="47"/>
      <c r="C13" s="207"/>
      <c r="D13" s="210"/>
      <c r="E13" s="210"/>
      <c r="F13" s="48" t="s">
        <v>111</v>
      </c>
      <c r="G13" s="49" t="s">
        <v>114</v>
      </c>
      <c r="H13" s="50">
        <v>44839</v>
      </c>
      <c r="I13" s="51" t="s">
        <v>116</v>
      </c>
      <c r="J13" s="49" t="s">
        <v>114</v>
      </c>
      <c r="K13" s="50">
        <v>44839</v>
      </c>
      <c r="L13" s="51" t="s">
        <v>118</v>
      </c>
      <c r="M13" s="223"/>
    </row>
    <row r="14" spans="2:13" s="29" customFormat="1" ht="19.05" customHeight="1" x14ac:dyDescent="0.3">
      <c r="B14" s="52"/>
      <c r="C14" s="208"/>
      <c r="D14" s="211"/>
      <c r="E14" s="211"/>
      <c r="F14" s="53" t="s">
        <v>112</v>
      </c>
      <c r="G14" s="49" t="s">
        <v>114</v>
      </c>
      <c r="H14" s="54">
        <v>44839</v>
      </c>
      <c r="I14" s="55" t="s">
        <v>116</v>
      </c>
      <c r="J14" s="49" t="s">
        <v>114</v>
      </c>
      <c r="K14" s="54">
        <v>44839</v>
      </c>
      <c r="L14" s="55" t="s">
        <v>118</v>
      </c>
      <c r="M14" s="224"/>
    </row>
    <row r="15" spans="2:13" s="29" customFormat="1" ht="19.05" customHeight="1" x14ac:dyDescent="0.3">
      <c r="B15" s="42">
        <v>4</v>
      </c>
      <c r="C15" s="206" t="s">
        <v>109</v>
      </c>
      <c r="D15" s="209" t="s">
        <v>122</v>
      </c>
      <c r="E15" s="209" t="s">
        <v>113</v>
      </c>
      <c r="F15" s="43" t="s">
        <v>110</v>
      </c>
      <c r="G15" s="44" t="s">
        <v>114</v>
      </c>
      <c r="H15" s="45">
        <v>44839</v>
      </c>
      <c r="I15" s="46" t="s">
        <v>115</v>
      </c>
      <c r="J15" s="44" t="s">
        <v>114</v>
      </c>
      <c r="K15" s="45">
        <v>44839</v>
      </c>
      <c r="L15" s="46" t="s">
        <v>117</v>
      </c>
      <c r="M15" s="222"/>
    </row>
    <row r="16" spans="2:13" s="29" customFormat="1" ht="19.05" customHeight="1" x14ac:dyDescent="0.3">
      <c r="B16" s="47"/>
      <c r="C16" s="207"/>
      <c r="D16" s="210"/>
      <c r="E16" s="210"/>
      <c r="F16" s="48" t="s">
        <v>111</v>
      </c>
      <c r="G16" s="49" t="s">
        <v>114</v>
      </c>
      <c r="H16" s="50">
        <v>44839</v>
      </c>
      <c r="I16" s="51" t="s">
        <v>116</v>
      </c>
      <c r="J16" s="49" t="s">
        <v>114</v>
      </c>
      <c r="K16" s="50">
        <v>44839</v>
      </c>
      <c r="L16" s="51" t="s">
        <v>118</v>
      </c>
      <c r="M16" s="223"/>
    </row>
    <row r="17" spans="2:13" s="29" customFormat="1" ht="19.05" customHeight="1" x14ac:dyDescent="0.3">
      <c r="B17" s="52"/>
      <c r="C17" s="208"/>
      <c r="D17" s="211"/>
      <c r="E17" s="211"/>
      <c r="F17" s="53" t="s">
        <v>112</v>
      </c>
      <c r="G17" s="49" t="s">
        <v>114</v>
      </c>
      <c r="H17" s="54">
        <v>44839</v>
      </c>
      <c r="I17" s="55" t="s">
        <v>116</v>
      </c>
      <c r="J17" s="49" t="s">
        <v>114</v>
      </c>
      <c r="K17" s="54">
        <v>44839</v>
      </c>
      <c r="L17" s="55" t="s">
        <v>118</v>
      </c>
      <c r="M17" s="224"/>
    </row>
    <row r="18" spans="2:13" s="29" customFormat="1" ht="19.05" customHeight="1" x14ac:dyDescent="0.3">
      <c r="B18" s="42">
        <v>5</v>
      </c>
      <c r="C18" s="206" t="s">
        <v>109</v>
      </c>
      <c r="D18" s="209" t="s">
        <v>122</v>
      </c>
      <c r="E18" s="209" t="s">
        <v>113</v>
      </c>
      <c r="F18" s="43" t="s">
        <v>110</v>
      </c>
      <c r="G18" s="44" t="s">
        <v>119</v>
      </c>
      <c r="H18" s="45">
        <v>44839</v>
      </c>
      <c r="I18" s="46" t="s">
        <v>115</v>
      </c>
      <c r="J18" s="44" t="s">
        <v>114</v>
      </c>
      <c r="K18" s="45">
        <v>44839</v>
      </c>
      <c r="L18" s="46" t="s">
        <v>117</v>
      </c>
      <c r="M18" s="222"/>
    </row>
    <row r="19" spans="2:13" s="29" customFormat="1" ht="19.05" customHeight="1" x14ac:dyDescent="0.3">
      <c r="B19" s="47"/>
      <c r="C19" s="207"/>
      <c r="D19" s="210"/>
      <c r="E19" s="210"/>
      <c r="F19" s="48" t="s">
        <v>111</v>
      </c>
      <c r="G19" s="49" t="s">
        <v>119</v>
      </c>
      <c r="H19" s="50">
        <v>44839</v>
      </c>
      <c r="I19" s="51" t="s">
        <v>116</v>
      </c>
      <c r="J19" s="49" t="s">
        <v>114</v>
      </c>
      <c r="K19" s="50">
        <v>44839</v>
      </c>
      <c r="L19" s="51" t="s">
        <v>118</v>
      </c>
      <c r="M19" s="223"/>
    </row>
    <row r="20" spans="2:13" s="29" customFormat="1" ht="19.05" customHeight="1" x14ac:dyDescent="0.3">
      <c r="B20" s="52"/>
      <c r="C20" s="208"/>
      <c r="D20" s="211"/>
      <c r="E20" s="211"/>
      <c r="F20" s="53" t="s">
        <v>112</v>
      </c>
      <c r="G20" s="49" t="s">
        <v>119</v>
      </c>
      <c r="H20" s="54">
        <v>44839</v>
      </c>
      <c r="I20" s="55" t="s">
        <v>116</v>
      </c>
      <c r="J20" s="49" t="s">
        <v>114</v>
      </c>
      <c r="K20" s="54">
        <v>44839</v>
      </c>
      <c r="L20" s="55" t="s">
        <v>118</v>
      </c>
      <c r="M20" s="224"/>
    </row>
    <row r="21" spans="2:13" s="29" customFormat="1" ht="19.05" customHeight="1" x14ac:dyDescent="0.3">
      <c r="B21" s="42">
        <v>6</v>
      </c>
      <c r="C21" s="206" t="s">
        <v>109</v>
      </c>
      <c r="D21" s="209" t="s">
        <v>122</v>
      </c>
      <c r="E21" s="209" t="s">
        <v>113</v>
      </c>
      <c r="F21" s="43" t="s">
        <v>110</v>
      </c>
      <c r="G21" s="44" t="s">
        <v>114</v>
      </c>
      <c r="H21" s="45">
        <v>44839</v>
      </c>
      <c r="I21" s="46" t="s">
        <v>115</v>
      </c>
      <c r="J21" s="44" t="s">
        <v>114</v>
      </c>
      <c r="K21" s="45">
        <v>44839</v>
      </c>
      <c r="L21" s="46" t="s">
        <v>117</v>
      </c>
      <c r="M21" s="222"/>
    </row>
    <row r="22" spans="2:13" s="29" customFormat="1" ht="19.05" customHeight="1" x14ac:dyDescent="0.3">
      <c r="B22" s="47"/>
      <c r="C22" s="207"/>
      <c r="D22" s="210"/>
      <c r="E22" s="210"/>
      <c r="F22" s="48" t="s">
        <v>111</v>
      </c>
      <c r="G22" s="49" t="s">
        <v>114</v>
      </c>
      <c r="H22" s="50">
        <v>44839</v>
      </c>
      <c r="I22" s="51" t="s">
        <v>116</v>
      </c>
      <c r="J22" s="49" t="s">
        <v>114</v>
      </c>
      <c r="K22" s="50">
        <v>44839</v>
      </c>
      <c r="L22" s="51" t="s">
        <v>118</v>
      </c>
      <c r="M22" s="223"/>
    </row>
    <row r="23" spans="2:13" s="29" customFormat="1" ht="19.05" customHeight="1" x14ac:dyDescent="0.3">
      <c r="B23" s="52"/>
      <c r="C23" s="208"/>
      <c r="D23" s="211"/>
      <c r="E23" s="211"/>
      <c r="F23" s="53" t="s">
        <v>112</v>
      </c>
      <c r="G23" s="49" t="s">
        <v>114</v>
      </c>
      <c r="H23" s="54">
        <v>44839</v>
      </c>
      <c r="I23" s="55" t="s">
        <v>116</v>
      </c>
      <c r="J23" s="49" t="s">
        <v>114</v>
      </c>
      <c r="K23" s="54">
        <v>44839</v>
      </c>
      <c r="L23" s="55" t="s">
        <v>118</v>
      </c>
      <c r="M23" s="224"/>
    </row>
    <row r="24" spans="2:13" s="29" customFormat="1" ht="19.05" customHeight="1" x14ac:dyDescent="0.3">
      <c r="B24" s="42">
        <v>7</v>
      </c>
      <c r="C24" s="206" t="s">
        <v>109</v>
      </c>
      <c r="D24" s="209" t="s">
        <v>122</v>
      </c>
      <c r="E24" s="209" t="s">
        <v>113</v>
      </c>
      <c r="F24" s="43" t="s">
        <v>110</v>
      </c>
      <c r="G24" s="44" t="s">
        <v>114</v>
      </c>
      <c r="H24" s="45">
        <v>44839</v>
      </c>
      <c r="I24" s="46" t="s">
        <v>115</v>
      </c>
      <c r="J24" s="44" t="s">
        <v>114</v>
      </c>
      <c r="K24" s="45">
        <v>44839</v>
      </c>
      <c r="L24" s="46" t="s">
        <v>117</v>
      </c>
      <c r="M24" s="222"/>
    </row>
    <row r="25" spans="2:13" s="29" customFormat="1" ht="19.05" customHeight="1" x14ac:dyDescent="0.3">
      <c r="B25" s="47"/>
      <c r="C25" s="207"/>
      <c r="D25" s="210"/>
      <c r="E25" s="210"/>
      <c r="F25" s="48" t="s">
        <v>111</v>
      </c>
      <c r="G25" s="49" t="s">
        <v>114</v>
      </c>
      <c r="H25" s="50">
        <v>44839</v>
      </c>
      <c r="I25" s="51" t="s">
        <v>116</v>
      </c>
      <c r="J25" s="49" t="s">
        <v>114</v>
      </c>
      <c r="K25" s="50">
        <v>44839</v>
      </c>
      <c r="L25" s="51" t="s">
        <v>118</v>
      </c>
      <c r="M25" s="223"/>
    </row>
    <row r="26" spans="2:13" s="29" customFormat="1" ht="19.05" customHeight="1" x14ac:dyDescent="0.3">
      <c r="B26" s="52"/>
      <c r="C26" s="208"/>
      <c r="D26" s="211"/>
      <c r="E26" s="211"/>
      <c r="F26" s="53" t="s">
        <v>112</v>
      </c>
      <c r="G26" s="49" t="s">
        <v>114</v>
      </c>
      <c r="H26" s="54">
        <v>44839</v>
      </c>
      <c r="I26" s="55" t="s">
        <v>116</v>
      </c>
      <c r="J26" s="49" t="s">
        <v>114</v>
      </c>
      <c r="K26" s="54">
        <v>44839</v>
      </c>
      <c r="L26" s="55" t="s">
        <v>118</v>
      </c>
      <c r="M26" s="224"/>
    </row>
    <row r="27" spans="2:13" s="29" customFormat="1" ht="19.05" customHeight="1" x14ac:dyDescent="0.3">
      <c r="B27" s="42">
        <v>8</v>
      </c>
      <c r="C27" s="206" t="s">
        <v>109</v>
      </c>
      <c r="D27" s="209" t="s">
        <v>122</v>
      </c>
      <c r="E27" s="209" t="s">
        <v>113</v>
      </c>
      <c r="F27" s="43" t="s">
        <v>110</v>
      </c>
      <c r="G27" s="44" t="s">
        <v>114</v>
      </c>
      <c r="H27" s="45">
        <v>44839</v>
      </c>
      <c r="I27" s="46" t="s">
        <v>115</v>
      </c>
      <c r="J27" s="44" t="s">
        <v>114</v>
      </c>
      <c r="K27" s="45">
        <v>44839</v>
      </c>
      <c r="L27" s="46" t="s">
        <v>117</v>
      </c>
      <c r="M27" s="222"/>
    </row>
    <row r="28" spans="2:13" s="29" customFormat="1" ht="19.05" customHeight="1" x14ac:dyDescent="0.3">
      <c r="B28" s="47"/>
      <c r="C28" s="207"/>
      <c r="D28" s="210"/>
      <c r="E28" s="210"/>
      <c r="F28" s="48" t="s">
        <v>111</v>
      </c>
      <c r="G28" s="49" t="s">
        <v>114</v>
      </c>
      <c r="H28" s="50">
        <v>44839</v>
      </c>
      <c r="I28" s="51" t="s">
        <v>116</v>
      </c>
      <c r="J28" s="49" t="s">
        <v>114</v>
      </c>
      <c r="K28" s="50">
        <v>44839</v>
      </c>
      <c r="L28" s="51" t="s">
        <v>118</v>
      </c>
      <c r="M28" s="223"/>
    </row>
    <row r="29" spans="2:13" s="29" customFormat="1" ht="19.05" customHeight="1" thickBot="1" x14ac:dyDescent="0.35">
      <c r="B29" s="56"/>
      <c r="C29" s="208"/>
      <c r="D29" s="211"/>
      <c r="E29" s="211"/>
      <c r="F29" s="53" t="s">
        <v>112</v>
      </c>
      <c r="G29" s="49" t="s">
        <v>114</v>
      </c>
      <c r="H29" s="54">
        <v>44839</v>
      </c>
      <c r="I29" s="55" t="s">
        <v>116</v>
      </c>
      <c r="J29" s="49" t="s">
        <v>114</v>
      </c>
      <c r="K29" s="54">
        <v>44839</v>
      </c>
      <c r="L29" s="55" t="s">
        <v>118</v>
      </c>
      <c r="M29" s="225"/>
    </row>
    <row r="30" spans="2:13" s="29" customFormat="1" x14ac:dyDescent="0.3">
      <c r="D30" s="30"/>
      <c r="E30" s="31"/>
      <c r="F30" s="31"/>
      <c r="G30" s="31"/>
      <c r="H30" s="32"/>
      <c r="J30" s="31"/>
      <c r="K30" s="32"/>
    </row>
  </sheetData>
  <mergeCells count="38">
    <mergeCell ref="M24:M26"/>
    <mergeCell ref="E24:E26"/>
    <mergeCell ref="M27:M29"/>
    <mergeCell ref="E27:E29"/>
    <mergeCell ref="M15:M17"/>
    <mergeCell ref="E15:E17"/>
    <mergeCell ref="M18:M20"/>
    <mergeCell ref="E18:E20"/>
    <mergeCell ref="M21:M23"/>
    <mergeCell ref="E21:E23"/>
    <mergeCell ref="M6:M8"/>
    <mergeCell ref="E6:E8"/>
    <mergeCell ref="C9:C11"/>
    <mergeCell ref="D9:D11"/>
    <mergeCell ref="M12:M14"/>
    <mergeCell ref="M9:M11"/>
    <mergeCell ref="E9:E11"/>
    <mergeCell ref="E12:E14"/>
    <mergeCell ref="C12:C14"/>
    <mergeCell ref="D12:D14"/>
    <mergeCell ref="J4:L4"/>
    <mergeCell ref="M4:M5"/>
    <mergeCell ref="B4:B5"/>
    <mergeCell ref="C4:F4"/>
    <mergeCell ref="G4:I4"/>
    <mergeCell ref="C15:C17"/>
    <mergeCell ref="D15:D17"/>
    <mergeCell ref="B2:C2"/>
    <mergeCell ref="D6:D8"/>
    <mergeCell ref="C6:C8"/>
    <mergeCell ref="C24:C26"/>
    <mergeCell ref="D24:D26"/>
    <mergeCell ref="C27:C29"/>
    <mergeCell ref="D27:D29"/>
    <mergeCell ref="C18:C20"/>
    <mergeCell ref="D18:D20"/>
    <mergeCell ref="C21:C23"/>
    <mergeCell ref="D21:D23"/>
  </mergeCells>
  <phoneticPr fontId="1"/>
  <dataValidations count="3">
    <dataValidation type="list" allowBlank="1" showInputMessage="1" showErrorMessage="1" sqref="F65450:F130979 F130986:F196515 F196522:F262051 F262058:F327587 F327594:F393123 F393130:F458659 F458666:F524195 F524202:F589731 F589738:F655267 F655274:F720803 F720810:F786339 F786346:F851875 F851882:F917411 F917418:F982947 F982954:F1048576 F30:F65443 G6:G29 J6:J29" xr:uid="{3EEC97E8-4F0A-4AE7-A3E1-2A6B46E4B54A}">
      <formula1>"OK,NG"</formula1>
    </dataValidation>
    <dataValidation type="list" allowBlank="1" showInputMessage="1" showErrorMessage="1" sqref="G65450:G130979 G130986:G196515 G196522:G262051 G262058:G327587 G327594:G393123 G393130:G458659 G458666:G524195 G524202:G589731 G589738:G655267 G655274:G720803 G720810:G786339 G786346:G851875 G851882:G917411 G917418:G982947 G982954:G1048576 J65450:J130979 J130986:J196515 J196522:J262051 J262058:J327587 J327594:J393123 J393130:J458659 J458666:J524195 J524202:J589731 J589738:J655267 J655274:J720803 J720810:J786339 J786346:J851875 J851882:J917411 J917418:J982947 J982954:J1048576 J30:J65443 G30:G65443" xr:uid="{5B558C5B-A87C-41BE-B0EA-E4C1B513294D}">
      <formula1>"A,B,C,D,E,F,G,H,I,J,K,L"</formula1>
    </dataValidation>
    <dataValidation type="list" allowBlank="1" showInputMessage="1" showErrorMessage="1" sqref="E982954:E1048576 E917418:E982947 E851882:E917411 E786346:E851875 E720810:E786339 E655274:E720803 E589738:E655267 E524202:E589731 E458666:E524195 E393130:E458659 E327594:E393123 E262058:E327587 E196522:E262051 E130986:E196515 E65450:E130979 E30:E65443" xr:uid="{B9472599-067E-4B85-8491-AD4262B41FED}">
      <formula1>"正常,異常"</formula1>
    </dataValidation>
  </dataValidations>
  <printOptions horizontalCentered="1"/>
  <pageMargins left="0.23622047244094491" right="0.23622047244094491" top="0.43307086614173229" bottom="0.39370078740157483" header="0.62992125984251968" footer="0.23622047244094491"/>
  <pageSetup paperSize="9" scale="79" fitToHeight="0" orientation="landscape" horizontalDpi="400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9867-6E06-4C89-BCE1-6F602A412215}">
  <dimension ref="B1:L41"/>
  <sheetViews>
    <sheetView view="pageBreakPreview" zoomScaleNormal="100" zoomScaleSheetLayoutView="100" workbookViewId="0"/>
  </sheetViews>
  <sheetFormatPr defaultRowHeight="15" x14ac:dyDescent="0.45"/>
  <cols>
    <col min="1" max="1" width="2.3984375" style="85" customWidth="1"/>
    <col min="2" max="3" width="8.796875" style="85"/>
    <col min="4" max="4" width="8.796875" style="85" customWidth="1"/>
    <col min="5" max="16384" width="8.796875" style="85"/>
  </cols>
  <sheetData>
    <row r="1" spans="2:12" ht="18.600000000000001" customHeight="1" thickBot="1" x14ac:dyDescent="0.5"/>
    <row r="2" spans="2:12" ht="18.600000000000001" customHeight="1" thickBot="1" x14ac:dyDescent="0.5">
      <c r="B2" s="212" t="s">
        <v>56</v>
      </c>
      <c r="C2" s="213"/>
      <c r="D2" s="226">
        <v>1</v>
      </c>
      <c r="E2" s="227"/>
    </row>
    <row r="3" spans="2:12" ht="18.600000000000001" customHeight="1" thickBot="1" x14ac:dyDescent="0.5"/>
    <row r="4" spans="2:12" ht="18.600000000000001" customHeight="1" thickBot="1" x14ac:dyDescent="0.5">
      <c r="B4" s="212" t="s">
        <v>76</v>
      </c>
      <c r="C4" s="213"/>
      <c r="D4" s="228" t="s">
        <v>77</v>
      </c>
      <c r="E4" s="229"/>
      <c r="F4" s="229"/>
      <c r="G4" s="229"/>
      <c r="H4" s="229"/>
      <c r="I4" s="229"/>
      <c r="J4" s="229"/>
      <c r="K4" s="229"/>
      <c r="L4" s="230"/>
    </row>
    <row r="5" spans="2:12" ht="18.600000000000001" customHeight="1" x14ac:dyDescent="0.45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2:12" ht="18.600000000000001" customHeight="1" x14ac:dyDescent="0.45">
      <c r="B6" s="75" t="s">
        <v>58</v>
      </c>
      <c r="C6" s="75" t="s">
        <v>59</v>
      </c>
      <c r="D6" s="75" t="s">
        <v>60</v>
      </c>
      <c r="E6" s="75" t="s">
        <v>61</v>
      </c>
      <c r="F6" s="75" t="s">
        <v>62</v>
      </c>
      <c r="G6" s="75" t="s">
        <v>63</v>
      </c>
      <c r="H6" s="75" t="s">
        <v>64</v>
      </c>
      <c r="I6" s="73"/>
      <c r="J6" s="73"/>
      <c r="K6" s="73"/>
      <c r="L6" s="73"/>
    </row>
    <row r="7" spans="2:12" ht="18.600000000000001" customHeight="1" x14ac:dyDescent="0.45">
      <c r="B7" s="76">
        <v>2512</v>
      </c>
      <c r="C7" s="76" t="s">
        <v>66</v>
      </c>
      <c r="D7" s="76" t="s">
        <v>67</v>
      </c>
      <c r="E7" s="76" t="s">
        <v>68</v>
      </c>
      <c r="F7" s="76" t="s">
        <v>69</v>
      </c>
      <c r="G7" s="76">
        <v>60188</v>
      </c>
      <c r="H7" s="76" t="s">
        <v>70</v>
      </c>
      <c r="I7" s="73"/>
      <c r="J7" s="73"/>
      <c r="K7" s="73"/>
      <c r="L7" s="73"/>
    </row>
    <row r="8" spans="2:12" ht="18.600000000000001" customHeight="1" x14ac:dyDescent="0.45">
      <c r="B8" s="76"/>
      <c r="C8" s="76"/>
      <c r="D8" s="76"/>
      <c r="E8" s="76"/>
      <c r="F8" s="76"/>
      <c r="G8" s="76"/>
      <c r="H8" s="76"/>
      <c r="I8" s="73"/>
      <c r="J8" s="73"/>
      <c r="K8" s="73"/>
      <c r="L8" s="73"/>
    </row>
    <row r="9" spans="2:12" ht="18.600000000000001" customHeight="1" x14ac:dyDescent="0.45">
      <c r="B9" s="76"/>
      <c r="C9" s="76"/>
      <c r="D9" s="76"/>
      <c r="E9" s="76"/>
      <c r="F9" s="76"/>
      <c r="G9" s="76"/>
      <c r="H9" s="76"/>
      <c r="I9" s="73"/>
      <c r="J9" s="73"/>
      <c r="K9" s="73"/>
      <c r="L9" s="73"/>
    </row>
    <row r="10" spans="2:12" ht="18.600000000000001" customHeight="1" x14ac:dyDescent="0.45"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2:12" ht="18.600000000000001" customHeight="1" x14ac:dyDescent="0.45"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2" spans="2:12" ht="18.600000000000001" customHeight="1" x14ac:dyDescent="0.45"/>
    <row r="13" spans="2:12" ht="18.600000000000001" customHeight="1" x14ac:dyDescent="0.45"/>
    <row r="14" spans="2:12" ht="18.600000000000001" customHeight="1" x14ac:dyDescent="0.45"/>
    <row r="15" spans="2:12" ht="18.600000000000001" customHeight="1" x14ac:dyDescent="0.45"/>
    <row r="16" spans="2:12" ht="18.600000000000001" customHeight="1" x14ac:dyDescent="0.45"/>
    <row r="17" ht="18.600000000000001" customHeight="1" x14ac:dyDescent="0.45"/>
    <row r="18" ht="18.600000000000001" customHeight="1" x14ac:dyDescent="0.45"/>
    <row r="19" ht="18.600000000000001" customHeight="1" x14ac:dyDescent="0.45"/>
    <row r="20" ht="18.600000000000001" customHeight="1" x14ac:dyDescent="0.45"/>
    <row r="21" ht="18.600000000000001" customHeight="1" x14ac:dyDescent="0.45"/>
    <row r="22" ht="18.600000000000001" customHeight="1" x14ac:dyDescent="0.45"/>
    <row r="23" ht="18.600000000000001" customHeight="1" x14ac:dyDescent="0.45"/>
    <row r="24" ht="18.600000000000001" customHeight="1" x14ac:dyDescent="0.45"/>
    <row r="25" ht="18.600000000000001" customHeight="1" x14ac:dyDescent="0.45"/>
    <row r="26" ht="18.600000000000001" customHeight="1" x14ac:dyDescent="0.45"/>
    <row r="27" ht="18.600000000000001" customHeight="1" x14ac:dyDescent="0.45"/>
    <row r="28" ht="18.600000000000001" customHeight="1" x14ac:dyDescent="0.45"/>
    <row r="29" ht="18.600000000000001" customHeight="1" x14ac:dyDescent="0.45"/>
    <row r="30" ht="18.600000000000001" customHeight="1" x14ac:dyDescent="0.45"/>
    <row r="31" ht="18.600000000000001" customHeight="1" x14ac:dyDescent="0.45"/>
    <row r="32" ht="18.600000000000001" customHeight="1" x14ac:dyDescent="0.45"/>
    <row r="33" ht="18.600000000000001" customHeight="1" x14ac:dyDescent="0.45"/>
    <row r="34" ht="18.600000000000001" customHeight="1" x14ac:dyDescent="0.45"/>
    <row r="35" ht="18.600000000000001" customHeight="1" x14ac:dyDescent="0.45"/>
    <row r="36" ht="18.600000000000001" customHeight="1" x14ac:dyDescent="0.45"/>
    <row r="37" ht="18.600000000000001" customHeight="1" x14ac:dyDescent="0.45"/>
    <row r="38" ht="18.600000000000001" customHeight="1" x14ac:dyDescent="0.45"/>
    <row r="39" ht="18.600000000000001" customHeight="1" x14ac:dyDescent="0.45"/>
    <row r="40" ht="18.600000000000001" customHeight="1" x14ac:dyDescent="0.45"/>
    <row r="41" ht="18.600000000000001" customHeight="1" x14ac:dyDescent="0.45"/>
  </sheetData>
  <mergeCells count="4">
    <mergeCell ref="B2:C2"/>
    <mergeCell ref="D2:E2"/>
    <mergeCell ref="B4:C4"/>
    <mergeCell ref="D4:L4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3AC-C4CE-421C-B7BB-038ABE80EEE6}">
  <dimension ref="B1:L85"/>
  <sheetViews>
    <sheetView showGridLines="0" view="pageBreakPreview" zoomScaleNormal="100" zoomScaleSheetLayoutView="100" workbookViewId="0"/>
  </sheetViews>
  <sheetFormatPr defaultRowHeight="15" x14ac:dyDescent="0.45"/>
  <cols>
    <col min="1" max="1" width="2.3984375" style="85" customWidth="1"/>
    <col min="2" max="3" width="8.796875" style="85"/>
    <col min="4" max="4" width="8.796875" style="85" customWidth="1"/>
    <col min="5" max="16384" width="8.796875" style="85"/>
  </cols>
  <sheetData>
    <row r="1" spans="2:5" ht="18.600000000000001" customHeight="1" thickBot="1" x14ac:dyDescent="0.5"/>
    <row r="2" spans="2:5" ht="18.600000000000001" customHeight="1" thickBot="1" x14ac:dyDescent="0.5">
      <c r="B2" s="212" t="s">
        <v>56</v>
      </c>
      <c r="C2" s="213"/>
      <c r="D2" s="226">
        <v>1</v>
      </c>
      <c r="E2" s="227"/>
    </row>
    <row r="3" spans="2:5" ht="18.600000000000001" customHeight="1" x14ac:dyDescent="0.45"/>
    <row r="4" spans="2:5" ht="18.600000000000001" customHeight="1" x14ac:dyDescent="0.45"/>
    <row r="5" spans="2:5" ht="18.600000000000001" customHeight="1" x14ac:dyDescent="0.45"/>
    <row r="6" spans="2:5" ht="18.600000000000001" customHeight="1" x14ac:dyDescent="0.45"/>
    <row r="7" spans="2:5" ht="18.600000000000001" customHeight="1" x14ac:dyDescent="0.45"/>
    <row r="8" spans="2:5" ht="18.600000000000001" customHeight="1" x14ac:dyDescent="0.45"/>
    <row r="9" spans="2:5" ht="18.600000000000001" customHeight="1" x14ac:dyDescent="0.45"/>
    <row r="10" spans="2:5" ht="18.600000000000001" customHeight="1" x14ac:dyDescent="0.45"/>
    <row r="11" spans="2:5" ht="18.600000000000001" customHeight="1" x14ac:dyDescent="0.45"/>
    <row r="12" spans="2:5" ht="18.600000000000001" customHeight="1" x14ac:dyDescent="0.45"/>
    <row r="13" spans="2:5" ht="18.600000000000001" customHeight="1" x14ac:dyDescent="0.45"/>
    <row r="14" spans="2:5" ht="18.600000000000001" customHeight="1" x14ac:dyDescent="0.45"/>
    <row r="15" spans="2:5" ht="18.600000000000001" customHeight="1" x14ac:dyDescent="0.45"/>
    <row r="16" spans="2:5" ht="18.600000000000001" customHeight="1" x14ac:dyDescent="0.45"/>
    <row r="17" spans="2:12" ht="18.600000000000001" customHeight="1" x14ac:dyDescent="0.45"/>
    <row r="18" spans="2:12" ht="18.600000000000001" customHeight="1" x14ac:dyDescent="0.45"/>
    <row r="19" spans="2:12" ht="18.600000000000001" customHeight="1" x14ac:dyDescent="0.45"/>
    <row r="20" spans="2:12" ht="18.600000000000001" customHeight="1" x14ac:dyDescent="0.45"/>
    <row r="21" spans="2:12" ht="18.600000000000001" customHeight="1" x14ac:dyDescent="0.45"/>
    <row r="22" spans="2:12" ht="18.600000000000001" customHeight="1" x14ac:dyDescent="0.45"/>
    <row r="23" spans="2:12" ht="18.600000000000001" customHeight="1" x14ac:dyDescent="0.45"/>
    <row r="24" spans="2:12" ht="18.600000000000001" customHeight="1" x14ac:dyDescent="0.45"/>
    <row r="25" spans="2:12" ht="18.600000000000001" customHeight="1" x14ac:dyDescent="0.45"/>
    <row r="26" spans="2:12" ht="18.600000000000001" customHeight="1" x14ac:dyDescent="0.45"/>
    <row r="27" spans="2:12" ht="18.600000000000001" customHeight="1" thickBot="1" x14ac:dyDescent="0.5"/>
    <row r="28" spans="2:12" ht="18.600000000000001" customHeight="1" thickBot="1" x14ac:dyDescent="0.5">
      <c r="B28" s="212" t="s">
        <v>57</v>
      </c>
      <c r="C28" s="213"/>
      <c r="D28" s="228" t="s">
        <v>65</v>
      </c>
      <c r="E28" s="229"/>
      <c r="F28" s="229"/>
      <c r="G28" s="229"/>
      <c r="H28" s="229"/>
      <c r="I28" s="229"/>
      <c r="J28" s="229"/>
      <c r="K28" s="229"/>
      <c r="L28" s="230"/>
    </row>
    <row r="29" spans="2:12" ht="18.600000000000001" customHeight="1" x14ac:dyDescent="0.45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2:12" ht="18.600000000000001" customHeight="1" x14ac:dyDescent="0.45">
      <c r="B30" s="75" t="s">
        <v>58</v>
      </c>
      <c r="C30" s="75" t="s">
        <v>59</v>
      </c>
      <c r="D30" s="75" t="s">
        <v>60</v>
      </c>
      <c r="E30" s="75" t="s">
        <v>61</v>
      </c>
      <c r="F30" s="75" t="s">
        <v>62</v>
      </c>
      <c r="G30" s="75" t="s">
        <v>63</v>
      </c>
      <c r="H30" s="75" t="s">
        <v>64</v>
      </c>
      <c r="I30" s="73"/>
      <c r="J30" s="73"/>
      <c r="K30" s="73"/>
      <c r="L30" s="73"/>
    </row>
    <row r="31" spans="2:12" ht="18.600000000000001" customHeight="1" x14ac:dyDescent="0.45">
      <c r="B31" s="76">
        <v>2512</v>
      </c>
      <c r="C31" s="76" t="s">
        <v>66</v>
      </c>
      <c r="D31" s="76" t="s">
        <v>67</v>
      </c>
      <c r="E31" s="76" t="s">
        <v>68</v>
      </c>
      <c r="F31" s="76" t="s">
        <v>69</v>
      </c>
      <c r="G31" s="76">
        <v>60188</v>
      </c>
      <c r="H31" s="76" t="s">
        <v>70</v>
      </c>
      <c r="I31" s="73"/>
      <c r="J31" s="73"/>
      <c r="K31" s="73"/>
      <c r="L31" s="73"/>
    </row>
    <row r="32" spans="2:12" ht="18.600000000000001" customHeight="1" x14ac:dyDescent="0.45">
      <c r="B32" s="76">
        <v>4957</v>
      </c>
      <c r="C32" s="76" t="s">
        <v>71</v>
      </c>
      <c r="D32" s="76" t="s">
        <v>72</v>
      </c>
      <c r="E32" s="76" t="s">
        <v>73</v>
      </c>
      <c r="F32" s="76" t="s">
        <v>69</v>
      </c>
      <c r="G32" s="76">
        <v>60137</v>
      </c>
      <c r="H32" s="76" t="s">
        <v>70</v>
      </c>
      <c r="I32" s="73"/>
      <c r="J32" s="73"/>
      <c r="K32" s="73"/>
      <c r="L32" s="73"/>
    </row>
    <row r="33" spans="2:12" ht="18.600000000000001" customHeight="1" x14ac:dyDescent="0.45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 ht="18.600000000000001" customHeight="1" thickBot="1" x14ac:dyDescent="0.5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 ht="18.600000000000001" customHeight="1" thickBot="1" x14ac:dyDescent="0.5">
      <c r="B35" s="212" t="s">
        <v>57</v>
      </c>
      <c r="C35" s="213"/>
      <c r="D35" s="228" t="s">
        <v>65</v>
      </c>
      <c r="E35" s="229"/>
      <c r="F35" s="229"/>
      <c r="G35" s="229"/>
      <c r="H35" s="229"/>
      <c r="I35" s="229"/>
      <c r="J35" s="229"/>
      <c r="K35" s="229"/>
      <c r="L35" s="230"/>
    </row>
    <row r="36" spans="2:12" ht="18.600000000000001" customHeight="1" x14ac:dyDescent="0.45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 ht="18.600000000000001" customHeight="1" x14ac:dyDescent="0.45">
      <c r="C37" s="75" t="s">
        <v>58</v>
      </c>
      <c r="D37" s="75" t="s">
        <v>59</v>
      </c>
      <c r="E37" s="75" t="s">
        <v>60</v>
      </c>
      <c r="F37" s="75" t="s">
        <v>61</v>
      </c>
      <c r="G37" s="75" t="s">
        <v>62</v>
      </c>
      <c r="H37" s="75" t="s">
        <v>63</v>
      </c>
      <c r="I37" s="75" t="s">
        <v>64</v>
      </c>
      <c r="J37" s="73"/>
      <c r="K37" s="73"/>
      <c r="L37" s="73"/>
    </row>
    <row r="38" spans="2:12" ht="18.600000000000001" customHeight="1" x14ac:dyDescent="0.45">
      <c r="B38" s="231" t="s">
        <v>75</v>
      </c>
      <c r="C38" s="76">
        <v>2512</v>
      </c>
      <c r="D38" s="76" t="s">
        <v>66</v>
      </c>
      <c r="E38" s="76" t="s">
        <v>67</v>
      </c>
      <c r="F38" s="76" t="s">
        <v>68</v>
      </c>
      <c r="G38" s="76" t="s">
        <v>69</v>
      </c>
      <c r="H38" s="76">
        <v>60188</v>
      </c>
      <c r="I38" s="76" t="s">
        <v>70</v>
      </c>
      <c r="J38" s="73"/>
      <c r="K38" s="73"/>
      <c r="L38" s="73"/>
    </row>
    <row r="39" spans="2:12" ht="18.600000000000001" customHeight="1" x14ac:dyDescent="0.45">
      <c r="B39" s="231"/>
      <c r="C39" s="76">
        <v>4957</v>
      </c>
      <c r="D39" s="76" t="s">
        <v>71</v>
      </c>
      <c r="E39" s="76" t="s">
        <v>72</v>
      </c>
      <c r="F39" s="76" t="s">
        <v>73</v>
      </c>
      <c r="G39" s="76" t="s">
        <v>69</v>
      </c>
      <c r="H39" s="76">
        <v>60137</v>
      </c>
      <c r="I39" s="76" t="s">
        <v>70</v>
      </c>
      <c r="J39" s="73"/>
      <c r="K39" s="73"/>
      <c r="L39" s="73"/>
    </row>
    <row r="40" spans="2:12" ht="18.600000000000001" customHeight="1" x14ac:dyDescent="0.45">
      <c r="B40" s="231" t="s">
        <v>74</v>
      </c>
      <c r="C40" s="76">
        <v>2512</v>
      </c>
      <c r="D40" s="76" t="s">
        <v>66</v>
      </c>
      <c r="E40" s="76" t="s">
        <v>67</v>
      </c>
      <c r="F40" s="76" t="s">
        <v>68</v>
      </c>
      <c r="G40" s="76" t="s">
        <v>69</v>
      </c>
      <c r="H40" s="76">
        <v>60188</v>
      </c>
      <c r="I40" s="76" t="s">
        <v>70</v>
      </c>
      <c r="J40" s="73"/>
      <c r="K40" s="73"/>
      <c r="L40" s="73"/>
    </row>
    <row r="41" spans="2:12" ht="18.600000000000001" customHeight="1" x14ac:dyDescent="0.45">
      <c r="B41" s="231"/>
      <c r="C41" s="76">
        <v>4957</v>
      </c>
      <c r="D41" s="76" t="s">
        <v>71</v>
      </c>
      <c r="E41" s="76">
        <v>9258</v>
      </c>
      <c r="F41" s="76" t="s">
        <v>78</v>
      </c>
      <c r="G41" s="76" t="s">
        <v>69</v>
      </c>
      <c r="H41" s="76">
        <v>60137</v>
      </c>
      <c r="I41" s="76" t="s">
        <v>70</v>
      </c>
    </row>
    <row r="42" spans="2:12" ht="18.600000000000001" customHeight="1" x14ac:dyDescent="0.45">
      <c r="C42" s="74" t="str">
        <f t="shared" ref="C42:I43" si="0">IF(C38=C40,"OK","NG")</f>
        <v>OK</v>
      </c>
      <c r="D42" s="74" t="str">
        <f t="shared" si="0"/>
        <v>OK</v>
      </c>
      <c r="E42" s="74" t="str">
        <f t="shared" si="0"/>
        <v>OK</v>
      </c>
      <c r="F42" s="74" t="str">
        <f t="shared" si="0"/>
        <v>OK</v>
      </c>
      <c r="G42" s="74" t="str">
        <f t="shared" si="0"/>
        <v>OK</v>
      </c>
      <c r="H42" s="74" t="str">
        <f t="shared" si="0"/>
        <v>OK</v>
      </c>
      <c r="I42" s="74" t="str">
        <f t="shared" si="0"/>
        <v>OK</v>
      </c>
    </row>
    <row r="43" spans="2:12" ht="18.600000000000001" customHeight="1" x14ac:dyDescent="0.45">
      <c r="C43" s="74" t="str">
        <f t="shared" si="0"/>
        <v>OK</v>
      </c>
      <c r="D43" s="74" t="str">
        <f t="shared" si="0"/>
        <v>OK</v>
      </c>
      <c r="E43" s="74" t="str">
        <f t="shared" si="0"/>
        <v>NG</v>
      </c>
      <c r="F43" s="74" t="str">
        <f t="shared" si="0"/>
        <v>OK</v>
      </c>
      <c r="G43" s="74" t="str">
        <f t="shared" si="0"/>
        <v>OK</v>
      </c>
      <c r="H43" s="74" t="str">
        <f t="shared" si="0"/>
        <v>OK</v>
      </c>
      <c r="I43" s="74" t="str">
        <f t="shared" si="0"/>
        <v>OK</v>
      </c>
    </row>
    <row r="44" spans="2:12" ht="18.600000000000001" customHeight="1" x14ac:dyDescent="0.45"/>
    <row r="45" spans="2:12" ht="18.600000000000001" customHeight="1" x14ac:dyDescent="0.45"/>
    <row r="46" spans="2:12" ht="18.600000000000001" customHeight="1" x14ac:dyDescent="0.45"/>
    <row r="47" spans="2:12" ht="18.600000000000001" customHeight="1" x14ac:dyDescent="0.45"/>
    <row r="48" spans="2:12" ht="18.600000000000001" customHeight="1" x14ac:dyDescent="0.45"/>
    <row r="49" ht="18.600000000000001" customHeight="1" x14ac:dyDescent="0.45"/>
    <row r="50" ht="18.600000000000001" customHeight="1" x14ac:dyDescent="0.45"/>
    <row r="51" ht="18.600000000000001" customHeight="1" x14ac:dyDescent="0.45"/>
    <row r="52" ht="18.600000000000001" customHeight="1" x14ac:dyDescent="0.45"/>
    <row r="53" ht="18.600000000000001" customHeight="1" x14ac:dyDescent="0.45"/>
    <row r="54" ht="18.600000000000001" customHeight="1" x14ac:dyDescent="0.45"/>
    <row r="55" ht="18.600000000000001" customHeight="1" x14ac:dyDescent="0.45"/>
    <row r="56" ht="18.600000000000001" customHeight="1" x14ac:dyDescent="0.45"/>
    <row r="57" ht="18.600000000000001" customHeight="1" x14ac:dyDescent="0.45"/>
    <row r="58" ht="18.600000000000001" customHeight="1" x14ac:dyDescent="0.45"/>
    <row r="59" ht="18.600000000000001" customHeight="1" x14ac:dyDescent="0.45"/>
    <row r="60" ht="18.600000000000001" customHeight="1" x14ac:dyDescent="0.45"/>
    <row r="61" ht="18.600000000000001" customHeight="1" x14ac:dyDescent="0.45"/>
    <row r="62" ht="18.600000000000001" customHeight="1" x14ac:dyDescent="0.45"/>
    <row r="63" ht="18.600000000000001" customHeight="1" x14ac:dyDescent="0.45"/>
    <row r="64" ht="18.600000000000001" customHeight="1" x14ac:dyDescent="0.45"/>
    <row r="65" ht="18.600000000000001" customHeight="1" x14ac:dyDescent="0.45"/>
    <row r="66" ht="18.600000000000001" customHeight="1" x14ac:dyDescent="0.45"/>
    <row r="67" ht="18.600000000000001" customHeight="1" x14ac:dyDescent="0.45"/>
    <row r="68" ht="18.600000000000001" customHeight="1" x14ac:dyDescent="0.45"/>
    <row r="69" ht="18.600000000000001" customHeight="1" x14ac:dyDescent="0.45"/>
    <row r="70" ht="18.600000000000001" customHeight="1" x14ac:dyDescent="0.45"/>
    <row r="71" ht="18.600000000000001" customHeight="1" x14ac:dyDescent="0.45"/>
    <row r="72" ht="18.600000000000001" customHeight="1" x14ac:dyDescent="0.45"/>
    <row r="73" ht="18.600000000000001" customHeight="1" x14ac:dyDescent="0.45"/>
    <row r="74" ht="18.600000000000001" customHeight="1" x14ac:dyDescent="0.45"/>
    <row r="75" ht="18.600000000000001" customHeight="1" x14ac:dyDescent="0.45"/>
    <row r="76" ht="18.600000000000001" customHeight="1" x14ac:dyDescent="0.45"/>
    <row r="77" ht="18.600000000000001" customHeight="1" x14ac:dyDescent="0.45"/>
    <row r="78" ht="18.600000000000001" customHeight="1" x14ac:dyDescent="0.45"/>
    <row r="79" ht="18.600000000000001" customHeight="1" x14ac:dyDescent="0.45"/>
    <row r="80" ht="18.600000000000001" customHeight="1" x14ac:dyDescent="0.45"/>
    <row r="81" ht="18.600000000000001" customHeight="1" x14ac:dyDescent="0.45"/>
    <row r="82" ht="18.600000000000001" customHeight="1" x14ac:dyDescent="0.45"/>
    <row r="83" ht="18.600000000000001" customHeight="1" x14ac:dyDescent="0.45"/>
    <row r="84" ht="18.600000000000001" customHeight="1" x14ac:dyDescent="0.45"/>
    <row r="85" ht="18.600000000000001" customHeight="1" x14ac:dyDescent="0.45"/>
  </sheetData>
  <mergeCells count="8">
    <mergeCell ref="B38:B39"/>
    <mergeCell ref="B40:B41"/>
    <mergeCell ref="B2:C2"/>
    <mergeCell ref="D2:E2"/>
    <mergeCell ref="B28:C28"/>
    <mergeCell ref="D28:L28"/>
    <mergeCell ref="B35:C35"/>
    <mergeCell ref="D35:L35"/>
  </mergeCells>
  <phoneticPr fontId="1"/>
  <conditionalFormatting sqref="C42:I43">
    <cfRule type="cellIs" dxfId="1" priority="1" operator="equal">
      <formula>"NG"</formula>
    </cfRule>
  </conditionalFormatting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FE1D-57F1-4E43-BE5E-2D791A5FBB22}">
  <dimension ref="B1:J28"/>
  <sheetViews>
    <sheetView showGridLines="0" view="pageBreakPreview" zoomScaleNormal="100" zoomScaleSheetLayoutView="100" workbookViewId="0"/>
  </sheetViews>
  <sheetFormatPr defaultRowHeight="15" x14ac:dyDescent="0.45"/>
  <cols>
    <col min="1" max="1" width="2.3984375" style="85" customWidth="1"/>
    <col min="2" max="3" width="8.796875" style="85"/>
    <col min="4" max="4" width="8.796875" style="85" customWidth="1"/>
    <col min="5" max="16384" width="8.796875" style="85"/>
  </cols>
  <sheetData>
    <row r="1" spans="2:10" ht="18.600000000000001" customHeight="1" thickBot="1" x14ac:dyDescent="0.5"/>
    <row r="2" spans="2:10" ht="18.600000000000001" customHeight="1" thickBot="1" x14ac:dyDescent="0.5">
      <c r="B2" s="212" t="s">
        <v>56</v>
      </c>
      <c r="C2" s="213"/>
      <c r="D2" s="226">
        <v>1</v>
      </c>
      <c r="E2" s="227"/>
    </row>
    <row r="3" spans="2:10" ht="18.600000000000001" customHeight="1" x14ac:dyDescent="0.45"/>
    <row r="4" spans="2:10" ht="18.600000000000001" customHeight="1" x14ac:dyDescent="0.45">
      <c r="C4" s="232" t="s">
        <v>94</v>
      </c>
      <c r="D4" s="232"/>
      <c r="E4" s="232"/>
      <c r="F4" s="78" t="s">
        <v>95</v>
      </c>
      <c r="G4" s="78" t="s">
        <v>82</v>
      </c>
    </row>
    <row r="5" spans="2:10" ht="18.600000000000001" customHeight="1" x14ac:dyDescent="0.45">
      <c r="B5" s="75" t="s">
        <v>79</v>
      </c>
      <c r="C5" s="75" t="s">
        <v>80</v>
      </c>
      <c r="D5" s="75" t="s">
        <v>81</v>
      </c>
      <c r="E5" s="75" t="s">
        <v>91</v>
      </c>
      <c r="F5" s="233" t="s">
        <v>93</v>
      </c>
      <c r="G5" s="234"/>
      <c r="H5" s="75" t="s">
        <v>83</v>
      </c>
      <c r="I5" s="75" t="s">
        <v>84</v>
      </c>
      <c r="J5" s="75" t="s">
        <v>85</v>
      </c>
    </row>
    <row r="6" spans="2:10" ht="18.600000000000001" customHeight="1" x14ac:dyDescent="0.45">
      <c r="B6" s="76">
        <v>1</v>
      </c>
      <c r="C6" s="76" t="s">
        <v>86</v>
      </c>
      <c r="D6" s="76" t="s">
        <v>86</v>
      </c>
      <c r="E6" s="76" t="s">
        <v>92</v>
      </c>
      <c r="F6" s="76">
        <v>15</v>
      </c>
      <c r="G6" s="76">
        <v>15</v>
      </c>
      <c r="H6" s="77" t="str">
        <f>IF(F6=G6,"OK","NG")</f>
        <v>OK</v>
      </c>
      <c r="I6" s="76" t="s">
        <v>123</v>
      </c>
      <c r="J6" s="76" t="s">
        <v>124</v>
      </c>
    </row>
    <row r="7" spans="2:10" ht="18.600000000000001" customHeight="1" x14ac:dyDescent="0.45">
      <c r="B7" s="76">
        <v>2</v>
      </c>
      <c r="C7" s="76" t="s">
        <v>86</v>
      </c>
      <c r="D7" s="76" t="s">
        <v>89</v>
      </c>
      <c r="E7" s="76" t="s">
        <v>92</v>
      </c>
      <c r="F7" s="76" t="s">
        <v>96</v>
      </c>
      <c r="G7" s="76" t="s">
        <v>96</v>
      </c>
      <c r="H7" s="77" t="str">
        <f t="shared" ref="H7:H14" si="0">IF(F7=G7,"OK","NG")</f>
        <v>OK</v>
      </c>
      <c r="I7" s="76" t="s">
        <v>123</v>
      </c>
      <c r="J7" s="76" t="s">
        <v>124</v>
      </c>
    </row>
    <row r="8" spans="2:10" ht="18.600000000000001" customHeight="1" x14ac:dyDescent="0.45">
      <c r="B8" s="76">
        <v>3</v>
      </c>
      <c r="C8" s="76" t="s">
        <v>86</v>
      </c>
      <c r="D8" s="76" t="s">
        <v>90</v>
      </c>
      <c r="E8" s="76" t="s">
        <v>92</v>
      </c>
      <c r="F8" s="76" t="s">
        <v>97</v>
      </c>
      <c r="G8" s="76" t="s">
        <v>97</v>
      </c>
      <c r="H8" s="77" t="str">
        <f t="shared" si="0"/>
        <v>OK</v>
      </c>
      <c r="I8" s="76" t="s">
        <v>123</v>
      </c>
      <c r="J8" s="76" t="s">
        <v>124</v>
      </c>
    </row>
    <row r="9" spans="2:10" ht="18.600000000000001" customHeight="1" x14ac:dyDescent="0.45">
      <c r="B9" s="76">
        <v>4</v>
      </c>
      <c r="C9" s="76" t="s">
        <v>87</v>
      </c>
      <c r="D9" s="76" t="s">
        <v>86</v>
      </c>
      <c r="E9" s="76" t="s">
        <v>92</v>
      </c>
      <c r="F9" s="76" t="s">
        <v>98</v>
      </c>
      <c r="G9" s="76" t="s">
        <v>98</v>
      </c>
      <c r="H9" s="77" t="str">
        <f t="shared" si="0"/>
        <v>OK</v>
      </c>
      <c r="I9" s="76" t="s">
        <v>123</v>
      </c>
      <c r="J9" s="76" t="s">
        <v>124</v>
      </c>
    </row>
    <row r="10" spans="2:10" ht="18.600000000000001" customHeight="1" x14ac:dyDescent="0.45">
      <c r="B10" s="76">
        <v>5</v>
      </c>
      <c r="C10" s="76" t="s">
        <v>87</v>
      </c>
      <c r="D10" s="76" t="s">
        <v>89</v>
      </c>
      <c r="E10" s="76" t="s">
        <v>92</v>
      </c>
      <c r="F10" s="76" t="s">
        <v>99</v>
      </c>
      <c r="G10" s="76" t="s">
        <v>96</v>
      </c>
      <c r="H10" s="77" t="str">
        <f t="shared" si="0"/>
        <v>NG</v>
      </c>
      <c r="I10" s="76" t="s">
        <v>123</v>
      </c>
      <c r="J10" s="76" t="s">
        <v>124</v>
      </c>
    </row>
    <row r="11" spans="2:10" ht="18.600000000000001" customHeight="1" x14ac:dyDescent="0.45">
      <c r="B11" s="76">
        <v>6</v>
      </c>
      <c r="C11" s="76" t="s">
        <v>87</v>
      </c>
      <c r="D11" s="76" t="s">
        <v>90</v>
      </c>
      <c r="E11" s="76" t="s">
        <v>92</v>
      </c>
      <c r="F11" s="76" t="s">
        <v>99</v>
      </c>
      <c r="G11" s="76" t="s">
        <v>97</v>
      </c>
      <c r="H11" s="77" t="str">
        <f t="shared" si="0"/>
        <v>NG</v>
      </c>
      <c r="I11" s="76" t="s">
        <v>123</v>
      </c>
      <c r="J11" s="76" t="s">
        <v>124</v>
      </c>
    </row>
    <row r="12" spans="2:10" ht="18.600000000000001" customHeight="1" x14ac:dyDescent="0.45">
      <c r="B12" s="76">
        <v>7</v>
      </c>
      <c r="C12" s="76" t="s">
        <v>88</v>
      </c>
      <c r="D12" s="76" t="s">
        <v>86</v>
      </c>
      <c r="E12" s="76" t="s">
        <v>92</v>
      </c>
      <c r="F12" s="76" t="s">
        <v>99</v>
      </c>
      <c r="G12" s="76" t="s">
        <v>99</v>
      </c>
      <c r="H12" s="77" t="str">
        <f t="shared" si="0"/>
        <v>OK</v>
      </c>
      <c r="I12" s="76" t="s">
        <v>123</v>
      </c>
      <c r="J12" s="76" t="s">
        <v>124</v>
      </c>
    </row>
    <row r="13" spans="2:10" ht="18.600000000000001" customHeight="1" x14ac:dyDescent="0.45">
      <c r="B13" s="76">
        <v>8</v>
      </c>
      <c r="C13" s="76" t="s">
        <v>88</v>
      </c>
      <c r="D13" s="76" t="s">
        <v>89</v>
      </c>
      <c r="E13" s="76" t="s">
        <v>92</v>
      </c>
      <c r="F13" s="76" t="s">
        <v>99</v>
      </c>
      <c r="G13" s="76" t="s">
        <v>99</v>
      </c>
      <c r="H13" s="77" t="str">
        <f t="shared" si="0"/>
        <v>OK</v>
      </c>
      <c r="I13" s="76" t="s">
        <v>123</v>
      </c>
      <c r="J13" s="76" t="s">
        <v>124</v>
      </c>
    </row>
    <row r="14" spans="2:10" ht="18.600000000000001" customHeight="1" x14ac:dyDescent="0.45">
      <c r="B14" s="76">
        <v>9</v>
      </c>
      <c r="C14" s="76" t="s">
        <v>88</v>
      </c>
      <c r="D14" s="76" t="s">
        <v>90</v>
      </c>
      <c r="E14" s="76" t="s">
        <v>92</v>
      </c>
      <c r="F14" s="76" t="s">
        <v>99</v>
      </c>
      <c r="G14" s="76" t="s">
        <v>99</v>
      </c>
      <c r="H14" s="77" t="str">
        <f t="shared" si="0"/>
        <v>OK</v>
      </c>
      <c r="I14" s="76" t="s">
        <v>123</v>
      </c>
      <c r="J14" s="76" t="s">
        <v>124</v>
      </c>
    </row>
    <row r="15" spans="2:10" ht="18.600000000000001" customHeight="1" x14ac:dyDescent="0.45"/>
    <row r="16" spans="2:10" ht="18.600000000000001" customHeight="1" x14ac:dyDescent="0.45"/>
    <row r="17" ht="18.600000000000001" customHeight="1" x14ac:dyDescent="0.45"/>
    <row r="18" ht="18.600000000000001" customHeight="1" x14ac:dyDescent="0.45"/>
    <row r="19" ht="18.600000000000001" customHeight="1" x14ac:dyDescent="0.45"/>
    <row r="20" ht="18.600000000000001" customHeight="1" x14ac:dyDescent="0.45"/>
    <row r="21" ht="18.600000000000001" customHeight="1" x14ac:dyDescent="0.45"/>
    <row r="22" ht="18.600000000000001" customHeight="1" x14ac:dyDescent="0.45"/>
    <row r="23" ht="18.600000000000001" customHeight="1" x14ac:dyDescent="0.45"/>
    <row r="24" ht="18.600000000000001" customHeight="1" x14ac:dyDescent="0.45"/>
    <row r="25" ht="18.600000000000001" customHeight="1" x14ac:dyDescent="0.45"/>
    <row r="26" ht="18.600000000000001" customHeight="1" x14ac:dyDescent="0.45"/>
    <row r="27" ht="18.600000000000001" customHeight="1" x14ac:dyDescent="0.45"/>
    <row r="28" ht="18.600000000000001" customHeight="1" x14ac:dyDescent="0.45"/>
  </sheetData>
  <mergeCells count="4">
    <mergeCell ref="C4:E4"/>
    <mergeCell ref="F5:G5"/>
    <mergeCell ref="B2:C2"/>
    <mergeCell ref="D2:E2"/>
  </mergeCells>
  <phoneticPr fontId="1"/>
  <conditionalFormatting sqref="H6:H14">
    <cfRule type="cellIs" dxfId="0" priority="1" operator="equal">
      <formula>"NG"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一覧</vt:lpstr>
      <vt:lpstr>UT001</vt:lpstr>
      <vt:lpstr>テストデータ</vt:lpstr>
      <vt:lpstr>エビデンス</vt:lpstr>
      <vt:lpstr>マトリクス</vt:lpstr>
      <vt:lpstr>'UT001'!Print_Area</vt:lpstr>
      <vt:lpstr>エビデンス!Print_Area</vt:lpstr>
      <vt:lpstr>テストデータ!Print_Area</vt:lpstr>
      <vt:lpstr>マトリクス!Print_Area</vt:lpstr>
      <vt:lpstr>一覧!Print_Area</vt:lpstr>
      <vt:lpstr>'UT001'!Print_Titles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2022-10-04T08:24:09Z</dcterms:created>
  <dcterms:modified xsi:type="dcterms:W3CDTF">2022-10-06T05:03:25Z</dcterms:modified>
</cp:coreProperties>
</file>