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codeName="ThisWorkbook"/>
  <xr:revisionPtr revIDLastSave="0" documentId="8_{C97F7159-6FF0-4E10-B996-00022505F59E}" xr6:coauthVersionLast="47" xr6:coauthVersionMax="47" xr10:uidLastSave="{00000000-0000-0000-0000-000000000000}"/>
  <bookViews>
    <workbookView xWindow="-120" yWindow="-120" windowWidth="20730" windowHeight="1116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11" l="1"/>
  <c r="E11" i="11"/>
  <c r="E10" i="11"/>
  <c r="H7" i="11"/>
  <c r="E3" i="11" l="1"/>
  <c r="I5" i="11" l="1"/>
  <c r="H33" i="11"/>
  <c r="H32" i="1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<sst xmlns="http://schemas.openxmlformats.org/spreadsheetml/2006/main" count="97" uniqueCount="79">
  <si>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</si>
  <si>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</si>
  <si>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</si>
  <si>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</si>
  <si>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</si>
  <si>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</si>
  <si>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</si>
  <si>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</si>
  <si>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</si>
  <si>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</si>
  <si>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</si>
  <si>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</si>
  <si>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</si>
  <si>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</si>
  <si>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</si>
  <si>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</si>
  <si>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</si>
  <si>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</si>
  <si>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</si>
  <si>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</si>
  <si>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</si>
  <si>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</si>
  <si>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</si>
  <si>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</si>
  <si>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</si>
  <si>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</si>
  <si>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</si>
  <si>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</si>
  <si>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</si>
  <si>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</si>
  <si>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</si>
  <si>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</si>
  <si>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</si>
  <si>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</si>
  <si>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</si>
  <si>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</si>
  <si>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</si>
  <si>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</si>
  <si>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</si>
  <si>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Phase 1 Deciding Domain for the Project</t>
  </si>
  <si>
    <t xml:space="preserve">Exploring various contents </t>
  </si>
  <si>
    <t>Jigar</t>
  </si>
  <si>
    <t>1-16-23</t>
  </si>
  <si>
    <t>1-22-23</t>
  </si>
  <si>
    <t>Deciding on Project</t>
  </si>
  <si>
    <t>All</t>
  </si>
  <si>
    <t>1-23-23</t>
  </si>
  <si>
    <t>Finding materials related to our project</t>
  </si>
  <si>
    <t>Hiren</t>
  </si>
  <si>
    <t>1-25-23</t>
  </si>
  <si>
    <t>Extensive search to get more knowledge</t>
  </si>
  <si>
    <t>1-30-23</t>
  </si>
  <si>
    <t>Searching for the related Datasets</t>
  </si>
  <si>
    <t>Akshar</t>
  </si>
  <si>
    <t>1-31-23</t>
  </si>
  <si>
    <t>Phase 2 Collection of related Datasets</t>
  </si>
  <si>
    <t>Extensive search of datasets</t>
  </si>
  <si>
    <t>Kush</t>
  </si>
  <si>
    <t>Gathering datasets</t>
  </si>
  <si>
    <t>Gathering more related information</t>
  </si>
  <si>
    <t>Exploring related datasets</t>
  </si>
  <si>
    <t>Finalizing all the datasets</t>
  </si>
  <si>
    <t>Phase 3 Working on the datasets</t>
  </si>
  <si>
    <t>Cleaning datasets</t>
  </si>
  <si>
    <t>Performing EDA</t>
  </si>
  <si>
    <t>Combining datasets</t>
  </si>
  <si>
    <t>Filtering datasets</t>
  </si>
  <si>
    <t>Phase 4 Working on the project</t>
  </si>
  <si>
    <t>Finalizing Machine Learning concepts</t>
  </si>
  <si>
    <t>Applying ML concepts on datasets</t>
  </si>
  <si>
    <t>Hiren, Akshar</t>
  </si>
  <si>
    <t>Deciding Tableau Charts</t>
  </si>
  <si>
    <t>Finalizing Dashboard Charts</t>
  </si>
  <si>
    <t>Completion of Dashboard</t>
  </si>
  <si>
    <t>Kush, Jigar</t>
  </si>
  <si>
    <t>Completion of Final Presentation</t>
  </si>
  <si>
    <t>Completion of Final Report</t>
  </si>
  <si>
    <t>Housing Affordability in Canada.</t>
  </si>
  <si>
    <t>Company Name: Internal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</si>
</sst>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82" zoomScaleNormal="100" zoomScalePageLayoutView="70" workbookViewId="0">
      <pane ySplit="6" topLeftCell="A7" activePane="bottomLeft" state="frozen"/>
      <selection pane="bottomLeft" activeCell="B4" sqref="B4"/>
    </sheetView>
  </sheetViews>
  <sheetFormatPr defaultRowHeight="30" customHeight="1" x14ac:dyDescent="0.25"/>
  <cols>
    <col min="1" max="1" width="2.5703125" style="57" customWidth="1"/>
    <col min="2" max="2" width="54.42578125" customWidth="1"/>
    <col min="3" max="3" width="30.5703125" customWidth="1"/>
    <col min="4" max="4" width="10.5703125" customWidth="1"/>
    <col min="5" max="5" width="10.42578125" style="5" customWidth="1"/>
    <col min="6" max="6" width="10.42578125" customWidth="1"/>
    <col min="7" max="7" width="2.5703125" customWidth="1"/>
    <col min="8" max="8" width="6.140625" hidden="1" customWidth="1"/>
    <col min="9" max="64" width="2.5703125" customWidth="1"/>
    <col min="69" max="70" width="10.42578125"/>
  </cols>
  <sheetData>
    <row r="1" spans="1:64" ht="30" customHeight="1" x14ac:dyDescent="0.45">
      <c r="A1" s="58" t="s">
        <v>0</v>
      </c>
      <c r="B1" s="61" t="s">
        <v>77</v>
      </c>
      <c r="C1" s="1"/>
      <c r="D1" s="2"/>
      <c r="E1" s="4"/>
      <c r="F1" s="46"/>
      <c r="H1" s="2"/>
      <c r="I1" s="81" t="s">
        <v>1</v>
      </c>
    </row>
    <row r="2" spans="1:64" ht="30" customHeight="1" x14ac:dyDescent="0.3">
      <c r="A2" s="57" t="s">
        <v>2</v>
      </c>
      <c r="B2" s="62" t="s">
        <v>78</v>
      </c>
      <c r="I2" s="82" t="s">
        <v>3</v>
      </c>
    </row>
    <row r="3" spans="1:64" ht="30" customHeight="1" x14ac:dyDescent="0.25">
      <c r="A3" s="57" t="s">
        <v>4</v>
      </c>
      <c r="B3" s="63" t="s">
        <v>5</v>
      </c>
      <c r="C3" s="88" t="s">
        <v>6</v>
      </c>
      <c r="D3" s="89"/>
      <c r="E3" s="87">
        <f ca="1">TODAY()</f>
        <v>44967</v>
      </c>
      <c r="F3" s="87"/>
    </row>
    <row r="4" spans="1:64" ht="30" customHeight="1" x14ac:dyDescent="0.25">
      <c r="A4" s="58" t="s">
        <v>7</v>
      </c>
      <c r="C4" s="88" t="s">
        <v>8</v>
      </c>
      <c r="D4" s="89"/>
      <c r="E4" s="7">
        <v>0</v>
      </c>
      <c r="I4" s="84">
        <f ca="1">I5</f>
        <v>44956</v>
      </c>
      <c r="J4" s="85"/>
      <c r="K4" s="85"/>
      <c r="L4" s="85"/>
      <c r="M4" s="85"/>
      <c r="N4" s="85"/>
      <c r="O4" s="86"/>
      <c r="P4" s="84">
        <f ca="1">P5</f>
        <v>44963</v>
      </c>
      <c r="Q4" s="85"/>
      <c r="R4" s="85"/>
      <c r="S4" s="85"/>
      <c r="T4" s="85"/>
      <c r="U4" s="85"/>
      <c r="V4" s="86"/>
      <c r="W4" s="84">
        <f ca="1">W5</f>
        <v>44970</v>
      </c>
      <c r="X4" s="85"/>
      <c r="Y4" s="85"/>
      <c r="Z4" s="85"/>
      <c r="AA4" s="85"/>
      <c r="AB4" s="85"/>
      <c r="AC4" s="86"/>
      <c r="AD4" s="84">
        <f ca="1">AD5</f>
        <v>44977</v>
      </c>
      <c r="AE4" s="85"/>
      <c r="AF4" s="85"/>
      <c r="AG4" s="85"/>
      <c r="AH4" s="85"/>
      <c r="AI4" s="85"/>
      <c r="AJ4" s="86"/>
      <c r="AK4" s="84">
        <f ca="1">AK5</f>
        <v>44984</v>
      </c>
      <c r="AL4" s="85"/>
      <c r="AM4" s="85"/>
      <c r="AN4" s="85"/>
      <c r="AO4" s="85"/>
      <c r="AP4" s="85"/>
      <c r="AQ4" s="86"/>
      <c r="AR4" s="84">
        <f ca="1">AR5</f>
        <v>44991</v>
      </c>
      <c r="AS4" s="85"/>
      <c r="AT4" s="85"/>
      <c r="AU4" s="85"/>
      <c r="AV4" s="85"/>
      <c r="AW4" s="85"/>
      <c r="AX4" s="86"/>
      <c r="AY4" s="84">
        <f ca="1">AY5</f>
        <v>44998</v>
      </c>
      <c r="AZ4" s="85"/>
      <c r="BA4" s="85"/>
      <c r="BB4" s="85"/>
      <c r="BC4" s="85"/>
      <c r="BD4" s="85"/>
      <c r="BE4" s="86"/>
      <c r="BF4" s="84">
        <f ca="1">BF5</f>
        <v>45005</v>
      </c>
      <c r="BG4" s="85"/>
      <c r="BH4" s="85"/>
      <c r="BI4" s="85"/>
      <c r="BJ4" s="85"/>
      <c r="BK4" s="85"/>
      <c r="BL4" s="86"/>
    </row>
    <row r="5" spans="1:64" ht="15" customHeight="1" x14ac:dyDescent="0.25">
      <c r="A5" s="58" t="s">
        <v>9</v>
      </c>
      <c r="B5" s="80"/>
      <c r="C5" s="80"/>
      <c r="D5" s="80"/>
      <c r="E5" s="80"/>
      <c r="F5" s="80"/>
      <c r="G5" s="80"/>
      <c r="I5" s="11">
        <f ca="1">Project_Start-WEEKDAY(Project_Start,1)+2+7*(Display_Week-1)</f>
        <v>44956</v>
      </c>
      <c r="J5" s="10">
        <f ca="1">I5+1</f>
        <v>44957</v>
      </c>
      <c r="K5" s="10">
        <f t="shared" ref="K5:AX5" ca="1" si="0">J5+1</f>
        <v>44958</v>
      </c>
      <c r="L5" s="10">
        <f t="shared" ca="1" si="0"/>
        <v>44959</v>
      </c>
      <c r="M5" s="10">
        <f t="shared" ca="1" si="0"/>
        <v>44960</v>
      </c>
      <c r="N5" s="10">
        <f t="shared" ca="1" si="0"/>
        <v>44961</v>
      </c>
      <c r="O5" s="12">
        <f t="shared" ca="1" si="0"/>
        <v>44962</v>
      </c>
      <c r="P5" s="11">
        <f ca="1">O5+1</f>
        <v>44963</v>
      </c>
      <c r="Q5" s="10">
        <f ca="1">P5+1</f>
        <v>44964</v>
      </c>
      <c r="R5" s="10">
        <f t="shared" ca="1" si="0"/>
        <v>44965</v>
      </c>
      <c r="S5" s="10">
        <f t="shared" ca="1" si="0"/>
        <v>44966</v>
      </c>
      <c r="T5" s="10">
        <f t="shared" ca="1" si="0"/>
        <v>44967</v>
      </c>
      <c r="U5" s="10">
        <f t="shared" ca="1" si="0"/>
        <v>44968</v>
      </c>
      <c r="V5" s="12">
        <f t="shared" ca="1" si="0"/>
        <v>44969</v>
      </c>
      <c r="W5" s="11">
        <f ca="1">V5+1</f>
        <v>44970</v>
      </c>
      <c r="X5" s="10">
        <f ca="1">W5+1</f>
        <v>44971</v>
      </c>
      <c r="Y5" s="10">
        <f t="shared" ca="1" si="0"/>
        <v>44972</v>
      </c>
      <c r="Z5" s="10">
        <f t="shared" ca="1" si="0"/>
        <v>44973</v>
      </c>
      <c r="AA5" s="10">
        <f t="shared" ca="1" si="0"/>
        <v>44974</v>
      </c>
      <c r="AB5" s="10">
        <f t="shared" ca="1" si="0"/>
        <v>44975</v>
      </c>
      <c r="AC5" s="12">
        <f t="shared" ca="1" si="0"/>
        <v>44976</v>
      </c>
      <c r="AD5" s="11">
        <f ca="1">AC5+1</f>
        <v>44977</v>
      </c>
      <c r="AE5" s="10">
        <f ca="1">AD5+1</f>
        <v>44978</v>
      </c>
      <c r="AF5" s="10">
        <f t="shared" ca="1" si="0"/>
        <v>44979</v>
      </c>
      <c r="AG5" s="10">
        <f t="shared" ca="1" si="0"/>
        <v>44980</v>
      </c>
      <c r="AH5" s="10">
        <f t="shared" ca="1" si="0"/>
        <v>44981</v>
      </c>
      <c r="AI5" s="10">
        <f t="shared" ca="1" si="0"/>
        <v>44982</v>
      </c>
      <c r="AJ5" s="12">
        <f t="shared" ca="1" si="0"/>
        <v>44983</v>
      </c>
      <c r="AK5" s="11">
        <f ca="1">AJ5+1</f>
        <v>44984</v>
      </c>
      <c r="AL5" s="10">
        <f ca="1">AK5+1</f>
        <v>44985</v>
      </c>
      <c r="AM5" s="10">
        <f t="shared" ca="1" si="0"/>
        <v>44986</v>
      </c>
      <c r="AN5" s="10">
        <f t="shared" ca="1" si="0"/>
        <v>44987</v>
      </c>
      <c r="AO5" s="10">
        <f t="shared" ca="1" si="0"/>
        <v>44988</v>
      </c>
      <c r="AP5" s="10">
        <f t="shared" ca="1" si="0"/>
        <v>44989</v>
      </c>
      <c r="AQ5" s="12">
        <f t="shared" ca="1" si="0"/>
        <v>44990</v>
      </c>
      <c r="AR5" s="11">
        <f ca="1">AQ5+1</f>
        <v>44991</v>
      </c>
      <c r="AS5" s="10">
        <f ca="1">AR5+1</f>
        <v>44992</v>
      </c>
      <c r="AT5" s="10">
        <f t="shared" ca="1" si="0"/>
        <v>44993</v>
      </c>
      <c r="AU5" s="10">
        <f t="shared" ca="1" si="0"/>
        <v>44994</v>
      </c>
      <c r="AV5" s="10">
        <f t="shared" ca="1" si="0"/>
        <v>44995</v>
      </c>
      <c r="AW5" s="10">
        <f t="shared" ca="1" si="0"/>
        <v>44996</v>
      </c>
      <c r="AX5" s="12">
        <f t="shared" ca="1" si="0"/>
        <v>44997</v>
      </c>
      <c r="AY5" s="11">
        <f ca="1">AX5+1</f>
        <v>44998</v>
      </c>
      <c r="AZ5" s="10">
        <f ca="1">AY5+1</f>
        <v>44999</v>
      </c>
      <c r="BA5" s="10">
        <f t="shared" ref="BA5:BE5" ca="1" si="1">AZ5+1</f>
        <v>45000</v>
      </c>
      <c r="BB5" s="10">
        <f t="shared" ca="1" si="1"/>
        <v>45001</v>
      </c>
      <c r="BC5" s="10">
        <f t="shared" ca="1" si="1"/>
        <v>45002</v>
      </c>
      <c r="BD5" s="10">
        <f t="shared" ca="1" si="1"/>
        <v>45003</v>
      </c>
      <c r="BE5" s="12">
        <f t="shared" ca="1" si="1"/>
        <v>45004</v>
      </c>
      <c r="BF5" s="11">
        <f ca="1">BE5+1</f>
        <v>45005</v>
      </c>
      <c r="BG5" s="10">
        <f ca="1">BF5+1</f>
        <v>45006</v>
      </c>
      <c r="BH5" s="10">
        <f t="shared" ref="BH5:BL5" ca="1" si="2">BG5+1</f>
        <v>45007</v>
      </c>
      <c r="BI5" s="10">
        <f t="shared" ca="1" si="2"/>
        <v>45008</v>
      </c>
      <c r="BJ5" s="10">
        <f t="shared" ca="1" si="2"/>
        <v>45009</v>
      </c>
      <c r="BK5" s="10">
        <f t="shared" ca="1" si="2"/>
        <v>45010</v>
      </c>
      <c r="BL5" s="12">
        <f t="shared" ca="1" si="2"/>
        <v>45011</v>
      </c>
    </row>
    <row r="6" spans="1:64" ht="30" customHeight="1" thickBot="1" x14ac:dyDescent="0.3">
      <c r="A6" s="58" t="s">
        <v>10</v>
      </c>
      <c r="B6" s="8" t="s">
        <v>11</v>
      </c>
      <c r="C6" s="9" t="s">
        <v>12</v>
      </c>
      <c r="D6" s="9" t="s">
        <v>13</v>
      </c>
      <c r="E6" s="9" t="s">
        <v>14</v>
      </c>
      <c r="F6" s="9" t="s">
        <v>15</v>
      </c>
      <c r="G6" s="9"/>
      <c r="H6" s="9" t="s">
        <v>16</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
      <c r="A7" s="57" t="s">
        <v>17</v>
      </c>
      <c r="C7" s="60"/>
      <c r="E7"/>
      <c r="H7" t="str">
        <f>IF(OR(ISBLANK(task_start),ISBLANK(task_end)),"",task_end-task_start+1)</f>
        <v/>
      </c>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row>
    <row r="8" spans="1:64" s="3" customFormat="1" ht="30" customHeight="1" thickBot="1" x14ac:dyDescent="0.3">
      <c r="A8" s="58" t="s">
        <v>18</v>
      </c>
      <c r="B8" s="17" t="s">
        <v>39</v>
      </c>
      <c r="C8" s="68"/>
      <c r="D8" s="18"/>
      <c r="E8" s="19"/>
      <c r="F8" s="20"/>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row>
    <row r="9" spans="1:64" s="3" customFormat="1" ht="30" customHeight="1" thickBot="1" x14ac:dyDescent="0.3">
      <c r="A9" s="58" t="s">
        <v>19</v>
      </c>
      <c r="B9" s="76" t="s">
        <v>40</v>
      </c>
      <c r="C9" s="69" t="s">
        <v>41</v>
      </c>
      <c r="D9" s="21">
        <v>1</v>
      </c>
      <c r="E9" s="64" t="s">
        <v>42</v>
      </c>
      <c r="F9" s="64" t="s">
        <v>43</v>
      </c>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row>
    <row r="10" spans="1:64" s="3" customFormat="1" ht="30" customHeight="1" thickBot="1" x14ac:dyDescent="0.3">
      <c r="A10" s="58" t="s">
        <v>20</v>
      </c>
      <c r="B10" s="76" t="s">
        <v>44</v>
      </c>
      <c r="C10" s="69" t="s">
        <v>45</v>
      </c>
      <c r="D10" s="21">
        <v>1</v>
      </c>
      <c r="E10" s="64" t="str">
        <f>F9</f>
        <v>1-22-23</v>
      </c>
      <c r="F10" s="64" t="s">
        <v>46</v>
      </c>
      <c r="G10" s="43"/>
      <c r="H10" s="43"/>
      <c r="I10" s="43"/>
      <c r="J10" s="43"/>
      <c r="K10" s="43"/>
      <c r="L10" s="43"/>
      <c r="M10" s="43"/>
      <c r="N10" s="43"/>
      <c r="O10" s="43"/>
      <c r="P10" s="44"/>
      <c r="Q10" s="44"/>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row>
    <row r="11" spans="1:64" s="3" customFormat="1" ht="30" customHeight="1" thickBot="1" x14ac:dyDescent="0.3">
      <c r="A11" s="57"/>
      <c r="B11" s="76" t="s">
        <v>47</v>
      </c>
      <c r="C11" s="69" t="s">
        <v>48</v>
      </c>
      <c r="D11" s="21">
        <v>1</v>
      </c>
      <c r="E11" s="64" t="str">
        <f>F10</f>
        <v>1-23-23</v>
      </c>
      <c r="F11" s="64" t="s">
        <v>49</v>
      </c>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row>
    <row r="12" spans="1:64" s="3" customFormat="1" ht="30" customHeight="1" thickBot="1" x14ac:dyDescent="0.3">
      <c r="A12" s="57"/>
      <c r="B12" s="76" t="s">
        <v>50</v>
      </c>
      <c r="C12" s="69" t="s">
        <v>45</v>
      </c>
      <c r="D12" s="21">
        <v>1</v>
      </c>
      <c r="E12" s="64" t="str">
        <f>F11</f>
        <v>1-25-23</v>
      </c>
      <c r="F12" s="64" t="s">
        <v>51</v>
      </c>
      <c r="G12" s="43"/>
      <c r="H12" s="43"/>
      <c r="I12" s="43"/>
      <c r="J12" s="43"/>
      <c r="K12" s="43"/>
      <c r="L12" s="43"/>
      <c r="M12" s="43"/>
      <c r="N12" s="43"/>
      <c r="O12" s="43"/>
      <c r="P12" s="43"/>
      <c r="Q12" s="43"/>
      <c r="R12" s="43"/>
      <c r="S12" s="43"/>
      <c r="T12" s="44"/>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row>
    <row r="13" spans="1:64" s="3" customFormat="1" ht="30" customHeight="1" thickBot="1" x14ac:dyDescent="0.3">
      <c r="A13" s="57"/>
      <c r="B13" s="76" t="s">
        <v>52</v>
      </c>
      <c r="C13" s="69" t="s">
        <v>53</v>
      </c>
      <c r="D13" s="21">
        <v>1</v>
      </c>
      <c r="E13" s="64" t="s">
        <v>51</v>
      </c>
      <c r="F13" s="64" t="s">
        <v>54</v>
      </c>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row>
    <row r="14" spans="1:64" s="3" customFormat="1" ht="30" customHeight="1" thickBot="1" x14ac:dyDescent="0.3">
      <c r="A14" s="58" t="s">
        <v>21</v>
      </c>
      <c r="B14" s="22" t="s">
        <v>55</v>
      </c>
      <c r="C14" s="70"/>
      <c r="D14" s="23"/>
      <c r="E14" s="24"/>
      <c r="F14" s="25"/>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row>
    <row r="15" spans="1:64" s="3" customFormat="1" ht="30" customHeight="1" thickBot="1" x14ac:dyDescent="0.3">
      <c r="A15" s="58"/>
      <c r="B15" s="77" t="s">
        <v>56</v>
      </c>
      <c r="C15" s="71" t="s">
        <v>57</v>
      </c>
      <c r="D15" s="26">
        <v>1</v>
      </c>
      <c r="E15" s="65">
        <v>44958</v>
      </c>
      <c r="F15" s="65">
        <v>44960</v>
      </c>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row>
    <row r="16" spans="1:64" s="3" customFormat="1" ht="30" customHeight="1" thickBot="1" x14ac:dyDescent="0.3">
      <c r="A16" s="57"/>
      <c r="B16" s="77" t="s">
        <v>58</v>
      </c>
      <c r="C16" s="71" t="s">
        <v>53</v>
      </c>
      <c r="D16" s="26">
        <v>1</v>
      </c>
      <c r="E16" s="65">
        <v>44961</v>
      </c>
      <c r="F16" s="65">
        <v>44962</v>
      </c>
      <c r="G16" s="43"/>
      <c r="H16" s="43"/>
      <c r="I16" s="43"/>
      <c r="J16" s="43"/>
      <c r="K16" s="43"/>
      <c r="L16" s="43"/>
      <c r="M16" s="43"/>
      <c r="N16" s="43"/>
      <c r="O16" s="43"/>
      <c r="P16" s="44"/>
      <c r="Q16" s="44"/>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row>
    <row r="17" spans="1:64" s="3" customFormat="1" ht="30" customHeight="1" thickBot="1" x14ac:dyDescent="0.3">
      <c r="A17" s="57"/>
      <c r="B17" s="77" t="s">
        <v>59</v>
      </c>
      <c r="C17" s="71" t="s">
        <v>41</v>
      </c>
      <c r="D17" s="26">
        <v>1</v>
      </c>
      <c r="E17" s="65">
        <v>44963</v>
      </c>
      <c r="F17" s="65">
        <v>44964</v>
      </c>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row>
    <row r="18" spans="1:64" s="3" customFormat="1" ht="30" customHeight="1" thickBot="1" x14ac:dyDescent="0.3">
      <c r="A18" s="57"/>
      <c r="B18" s="77" t="s">
        <v>60</v>
      </c>
      <c r="C18" s="71" t="s">
        <v>48</v>
      </c>
      <c r="D18" s="26">
        <v>1</v>
      </c>
      <c r="E18" s="65">
        <v>44964</v>
      </c>
      <c r="F18" s="65">
        <v>44965</v>
      </c>
      <c r="G18" s="43"/>
      <c r="H18" s="43"/>
      <c r="I18" s="43"/>
      <c r="J18" s="43"/>
      <c r="K18" s="43"/>
      <c r="L18" s="43"/>
      <c r="M18" s="43"/>
      <c r="N18" s="43"/>
      <c r="O18" s="43"/>
      <c r="P18" s="43"/>
      <c r="Q18" s="43"/>
      <c r="R18" s="43"/>
      <c r="S18" s="43"/>
      <c r="T18" s="44"/>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row>
    <row r="19" spans="1:64" s="3" customFormat="1" ht="30" customHeight="1" thickBot="1" x14ac:dyDescent="0.3">
      <c r="A19" s="57"/>
      <c r="B19" s="77" t="s">
        <v>61</v>
      </c>
      <c r="C19" s="71" t="s">
        <v>45</v>
      </c>
      <c r="D19" s="26">
        <v>1</v>
      </c>
      <c r="E19" s="65">
        <v>44965</v>
      </c>
      <c r="F19" s="65">
        <v>44965</v>
      </c>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row>
    <row r="20" spans="1:64" s="3" customFormat="1" ht="30" customHeight="1" thickBot="1" x14ac:dyDescent="0.3">
      <c r="A20" s="57" t="s">
        <v>22</v>
      </c>
      <c r="B20" s="27" t="s">
        <v>62</v>
      </c>
      <c r="C20" s="72"/>
      <c r="D20" s="28"/>
      <c r="E20" s="29"/>
      <c r="F20" s="30"/>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row>
    <row r="21" spans="1:64" s="3" customFormat="1" ht="30" customHeight="1" thickBot="1" x14ac:dyDescent="0.3">
      <c r="A21" s="57"/>
      <c r="B21" s="78" t="s">
        <v>63</v>
      </c>
      <c r="C21" s="73" t="s">
        <v>57</v>
      </c>
      <c r="D21" s="31">
        <v>0.85</v>
      </c>
      <c r="E21" s="66">
        <v>44966</v>
      </c>
      <c r="F21" s="66">
        <v>44967</v>
      </c>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row>
    <row r="22" spans="1:64" s="3" customFormat="1" ht="30" customHeight="1" thickBot="1" x14ac:dyDescent="0.3">
      <c r="A22" s="57"/>
      <c r="B22" s="78" t="s">
        <v>64</v>
      </c>
      <c r="C22" s="73" t="s">
        <v>48</v>
      </c>
      <c r="D22" s="31">
        <v>0.7</v>
      </c>
      <c r="E22" s="66">
        <v>44966</v>
      </c>
      <c r="F22" s="66">
        <v>44967</v>
      </c>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row>
    <row r="23" spans="1:64" s="3" customFormat="1" ht="30" customHeight="1" thickBot="1" x14ac:dyDescent="0.3">
      <c r="A23" s="57"/>
      <c r="B23" s="78" t="s">
        <v>65</v>
      </c>
      <c r="C23" s="73" t="s">
        <v>53</v>
      </c>
      <c r="D23" s="31">
        <v>0.65</v>
      </c>
      <c r="E23" s="66">
        <v>44968</v>
      </c>
      <c r="F23" s="66">
        <v>44972</v>
      </c>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row>
    <row r="24" spans="1:64" s="3" customFormat="1" ht="30" customHeight="1" thickBot="1" x14ac:dyDescent="0.3">
      <c r="A24" s="57"/>
      <c r="B24" s="78" t="s">
        <v>66</v>
      </c>
      <c r="C24" s="73" t="s">
        <v>41</v>
      </c>
      <c r="D24" s="31">
        <v>0.65</v>
      </c>
      <c r="E24" s="66">
        <v>44973</v>
      </c>
      <c r="F24" s="66">
        <v>44977</v>
      </c>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row>
    <row r="25" spans="1:64" s="3" customFormat="1" ht="30" customHeight="1" thickBot="1" x14ac:dyDescent="0.3">
      <c r="A25" s="57"/>
      <c r="B25" s="32" t="s">
        <v>67</v>
      </c>
      <c r="C25" s="74"/>
      <c r="D25" s="33"/>
      <c r="E25" s="34"/>
      <c r="F25" s="35"/>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row>
    <row r="26" spans="1:64" s="3" customFormat="1" ht="30" customHeight="1" thickBot="1" x14ac:dyDescent="0.3">
      <c r="A26" s="57" t="s">
        <v>22</v>
      </c>
      <c r="B26" s="79" t="s">
        <v>68</v>
      </c>
      <c r="C26" s="75" t="s">
        <v>45</v>
      </c>
      <c r="D26" s="36">
        <v>0.1</v>
      </c>
      <c r="E26" s="67">
        <v>44979</v>
      </c>
      <c r="F26" s="67">
        <v>44985</v>
      </c>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row>
    <row r="27" spans="1:64" s="3" customFormat="1" ht="30" customHeight="1" thickBot="1" x14ac:dyDescent="0.3">
      <c r="A27" s="57"/>
      <c r="B27" s="79" t="s">
        <v>69</v>
      </c>
      <c r="C27" s="75" t="s">
        <v>70</v>
      </c>
      <c r="D27" s="36">
        <v>0.1</v>
      </c>
      <c r="E27" s="67">
        <v>44986</v>
      </c>
      <c r="F27" s="67">
        <v>45000</v>
      </c>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row>
    <row r="28" spans="1:64" s="3" customFormat="1" ht="30" customHeight="1" thickBot="1" x14ac:dyDescent="0.3">
      <c r="A28" s="57"/>
      <c r="B28" s="79" t="s">
        <v>71</v>
      </c>
      <c r="C28" s="75" t="s">
        <v>45</v>
      </c>
      <c r="D28" s="36">
        <v>0.1</v>
      </c>
      <c r="E28" s="67">
        <v>45001</v>
      </c>
      <c r="F28" s="67">
        <v>45005</v>
      </c>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row>
    <row r="29" spans="1:64" s="3" customFormat="1" ht="30" customHeight="1" thickBot="1" x14ac:dyDescent="0.3">
      <c r="A29" s="57"/>
      <c r="B29" s="79" t="s">
        <v>72</v>
      </c>
      <c r="C29" s="75" t="s">
        <v>45</v>
      </c>
      <c r="D29" s="36">
        <v>0.1</v>
      </c>
      <c r="E29" s="67">
        <v>45010</v>
      </c>
      <c r="F29" s="67">
        <v>45015</v>
      </c>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row>
    <row r="30" spans="1:64" s="3" customFormat="1" ht="30" customHeight="1" thickBot="1" x14ac:dyDescent="0.3">
      <c r="A30" s="57"/>
      <c r="B30" s="79" t="s">
        <v>73</v>
      </c>
      <c r="C30" s="75" t="s">
        <v>74</v>
      </c>
      <c r="D30" s="36">
        <v>0.1</v>
      </c>
      <c r="E30" s="67">
        <v>45017</v>
      </c>
      <c r="F30" s="67">
        <v>45026</v>
      </c>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row>
    <row r="31" spans="1:64" s="3" customFormat="1" ht="30" customHeight="1" thickBot="1" x14ac:dyDescent="0.3">
      <c r="A31" s="57"/>
      <c r="B31" s="79" t="s">
        <v>75</v>
      </c>
      <c r="C31" s="75" t="s">
        <v>45</v>
      </c>
      <c r="D31" s="36">
        <v>0</v>
      </c>
      <c r="E31" s="67">
        <v>45027</v>
      </c>
      <c r="F31" s="67">
        <v>45031</v>
      </c>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row>
    <row r="32" spans="1:64" s="3" customFormat="1" ht="30" customHeight="1" thickBot="1" x14ac:dyDescent="0.3">
      <c r="A32" s="57" t="s">
        <v>23</v>
      </c>
      <c r="B32" s="79" t="s">
        <v>76</v>
      </c>
      <c r="C32" s="75" t="s">
        <v>45</v>
      </c>
      <c r="D32" s="36">
        <v>0</v>
      </c>
      <c r="E32" s="67">
        <v>45032</v>
      </c>
      <c r="F32" s="67">
        <v>45036</v>
      </c>
      <c r="G32" s="16"/>
      <c r="H32" s="16">
        <f t="shared" ref="C8:H33" si="6">IF(OR(ISBLANK(task_start),ISBLANK(task_end)),"",task_end-task_start+1)</f>
        <v>5</v>
      </c>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row>
    <row r="33" spans="1:64" s="3" customFormat="1" ht="30" customHeight="1" thickBot="1" x14ac:dyDescent="0.3">
      <c r="A33" s="58" t="s">
        <v>24</v>
      </c>
      <c r="B33" s="37" t="s">
        <v>25</v>
      </c>
      <c r="C33" s="38"/>
      <c r="D33" s="39"/>
      <c r="E33" s="40"/>
      <c r="F33" s="41"/>
      <c r="G33" s="42"/>
      <c r="H33" s="42" t="str">
        <f t="shared" si="6"/>
        <v/>
      </c>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row>
    <row r="34" spans="1:64" ht="30" customHeight="1" x14ac:dyDescent="0.25">
      <c r="G34" s="6"/>
    </row>
    <row r="35" spans="1:64" ht="30" customHeight="1" x14ac:dyDescent="0.25">
      <c r="C35" s="14"/>
      <c r="F35" s="59"/>
    </row>
    <row r="36" spans="1:64" ht="30" customHeight="1" x14ac:dyDescent="0.25">
      <c r="C36" s="15"/>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 D33">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7 I32:BL33">
    <cfRule type="expression" dxfId="5" priority="34">
      <formula>AND(TODAY()&gt;=I$5,TODAY()&lt;J$5)</formula>
    </cfRule>
  </conditionalFormatting>
  <conditionalFormatting sqref="I7:BL7 I32:BL33">
    <cfRule type="expression" dxfId="4" priority="28">
      <formula>AND(task_start&lt;=I$5,ROUNDDOWN((task_end-task_start+1)*task_progress,0)+task_start-1&gt;=I$5)</formula>
    </cfRule>
    <cfRule type="expression" dxfId="3" priority="29" stopIfTrue="1">
      <formula>AND(task_end&gt;=I$5,task_start&lt;J$5)</formula>
    </cfRule>
  </conditionalFormatting>
  <conditionalFormatting sqref="G8:BG31">
    <cfRule type="expression" dxfId="2" priority="36">
      <formula>AND(TODAY()&gt;=L$5,TODAY()&lt;M$5)</formula>
    </cfRule>
  </conditionalFormatting>
  <conditionalFormatting sqref="G8:BG31">
    <cfRule type="expression" dxfId="1" priority="39">
      <formula>AND(task_start&lt;=L$5,ROUNDDOWN((task_end-task_start+1)*task_progress,0)+task_start-1&gt;=L$5)</formula>
    </cfRule>
    <cfRule type="expression" dxfId="0" priority="40" stopIfTrue="1">
      <formula>AND(task_end&gt;=L$5,task_start&lt;M$5)</formula>
    </cfRule>
  </conditionalFormatting>
  <conditionalFormatting sqref="D8:D32">
    <cfRule type="dataBar" priority="1">
      <dataBar>
        <cfvo type="num" val="0"/>
        <cfvo type="num" val="1"/>
        <color theme="0" tint="-0.249977111117893"/>
      </dataBar>
      <extLst>
        <ext xmlns:x14="http://schemas.microsoft.com/office/spreadsheetml/2009/9/main" uri="{B025F937-C7B1-47D3-B67F-A62EFF666E3E}">
          <x14:id>{6E1A52C5-2F6B-47CB-9A14-458C8E016A68}</x14:id>
        </ext>
      </extLst>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 D33</xm:sqref>
        </x14:conditionalFormatting>
        <x14:conditionalFormatting xmlns:xm="http://schemas.microsoft.com/office/excel/2006/main">
          <x14:cfRule type="dataBar" id="{6E1A52C5-2F6B-47CB-9A14-458C8E016A68}">
            <x14:dataBar minLength="0" maxLength="100" gradient="0">
              <x14:cfvo type="num">
                <xm:f>0</xm:f>
              </x14:cfvo>
              <x14:cfvo type="num">
                <xm:f>1</xm:f>
              </x14:cfvo>
              <x14:negativeFillColor rgb="FFFF0000"/>
              <x14:axisColor rgb="FF000000"/>
            </x14:dataBar>
          </x14:cfRule>
          <xm:sqref>D8:D32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47" customWidth="1"/>
    <col min="2" max="16384" width="9.140625" style="2"/>
  </cols>
  <sheetData>
    <row r="1" spans="1:2" ht="46.5" customHeight="1" x14ac:dyDescent="0.2"/>
    <row r="2" spans="1:2" s="49" customFormat="1" ht="15.75" x14ac:dyDescent="0.25">
      <c r="A2" s="48" t="s">
        <v>1</v>
      </c>
      <c r="B2" s="48"/>
    </row>
    <row r="3" spans="1:2" s="53" customFormat="1" ht="27" customHeight="1" x14ac:dyDescent="0.25">
      <c r="A3" s="83" t="s">
        <v>3</v>
      </c>
      <c r="B3" s="54"/>
    </row>
    <row r="4" spans="1:2" s="50" customFormat="1" ht="26.25" x14ac:dyDescent="0.4">
      <c r="A4" s="51" t="s">
        <v>26</v>
      </c>
    </row>
    <row r="5" spans="1:2" ht="74.099999999999994" customHeight="1" x14ac:dyDescent="0.2">
      <c r="A5" s="52" t="s">
        <v>27</v>
      </c>
    </row>
    <row r="6" spans="1:2" ht="26.25" customHeight="1" x14ac:dyDescent="0.2">
      <c r="A6" s="51" t="s">
        <v>28</v>
      </c>
    </row>
    <row r="7" spans="1:2" s="47" customFormat="1" ht="204.95" customHeight="1" x14ac:dyDescent="0.25">
      <c r="A7" s="56" t="s">
        <v>29</v>
      </c>
    </row>
    <row r="8" spans="1:2" s="50" customFormat="1" ht="26.25" x14ac:dyDescent="0.4">
      <c r="A8" s="51" t="s">
        <v>30</v>
      </c>
    </row>
    <row r="9" spans="1:2" ht="60" x14ac:dyDescent="0.2">
      <c r="A9" s="52" t="s">
        <v>31</v>
      </c>
    </row>
    <row r="10" spans="1:2" s="47" customFormat="1" ht="27.95" customHeight="1" x14ac:dyDescent="0.25">
      <c r="A10" s="55" t="s">
        <v>32</v>
      </c>
    </row>
    <row r="11" spans="1:2" s="50" customFormat="1" ht="26.25" x14ac:dyDescent="0.4">
      <c r="A11" s="51" t="s">
        <v>33</v>
      </c>
    </row>
    <row r="12" spans="1:2" ht="30" x14ac:dyDescent="0.2">
      <c r="A12" s="52" t="s">
        <v>34</v>
      </c>
    </row>
    <row r="13" spans="1:2" s="47" customFormat="1" ht="27.95" customHeight="1" x14ac:dyDescent="0.25">
      <c r="A13" s="55" t="s">
        <v>35</v>
      </c>
    </row>
    <row r="14" spans="1:2" s="50" customFormat="1" ht="26.25" x14ac:dyDescent="0.4">
      <c r="A14" s="51" t="s">
        <v>36</v>
      </c>
    </row>
    <row r="15" spans="1:2" ht="75" customHeight="1" x14ac:dyDescent="0.2">
      <c r="A15" s="52" t="s">
        <v>37</v>
      </c>
    </row>
    <row r="16" spans="1:2" ht="75" x14ac:dyDescent="0.2">
      <c r="A16" s="52" t="s">
        <v>38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2022-03-11T22:40:12Z</dcterms:created>
  <dcterms:modified xsi:type="dcterms:W3CDTF">2023-02-10T21:18:28Z</dcterms:modified>
  <cp:category/>
  <cp:contentStatus/>
</cp:coreProperties>
</file>