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649BAAEA-9F52-4EE4-9E47-4BA39D13E6D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E10" i="1"/>
  <c r="F10" i="1" s="1"/>
  <c r="D9" i="1"/>
  <c r="G10" i="1" l="1"/>
  <c r="A10" i="1" s="1"/>
</calcChain>
</file>

<file path=xl/sharedStrings.xml><?xml version="1.0" encoding="utf-8"?>
<sst xmlns="http://schemas.openxmlformats.org/spreadsheetml/2006/main" count="128" uniqueCount="91">
  <si>
    <t>Tawara Shipping</t>
  </si>
  <si>
    <t>No ship selected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</si>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</sst>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45" zoomScaleNormal="145" workbookViewId="0">
      <selection activeCell="G12" sqref="G12"/>
    </sheetView>
  </sheetViews>
  <sheetFormatPr defaultRowHeight="14.25" x14ac:dyDescent="0.2"/>
  <cols>
    <col min="1" max="1" width="12.42578125" style="1" bestFit="1" customWidth="1"/>
    <col min="2" max="2" width="15.42578125" style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8" width="9.140625" style="1"/>
    <col min="9" max="9" width="10.7109375" style="1" customWidth="1"/>
    <col min="10" max="16384" width="9.140625" style="1"/>
  </cols>
  <sheetData>
    <row r="1" spans="1:14" ht="44.25" x14ac:dyDescent="0.2">
      <c r="A1" s="10" t="s">
        <v>0</v>
      </c>
      <c r="B1" s="10"/>
      <c r="C1" s="10"/>
      <c r="D1" s="10"/>
      <c r="E1" s="10"/>
      <c r="F1" s="10"/>
      <c r="G1" s="10"/>
    </row>
    <row r="2" spans="1:14" ht="8.25" customHeight="1" x14ac:dyDescent="0.2"/>
    <row r="3" spans="1:14" ht="27" x14ac:dyDescent="0.2">
      <c r="A3" s="11" t="s">
        <v>1</v>
      </c>
      <c r="B3" s="11"/>
      <c r="C3" s="11"/>
      <c r="D3" s="11"/>
      <c r="E3" s="11"/>
      <c r="F3" s="11"/>
      <c r="G3" s="11"/>
    </row>
    <row r="4" spans="1:14" ht="7.5" customHeight="1" x14ac:dyDescent="0.2"/>
    <row r="5" spans="1:14" x14ac:dyDescent="0.2">
      <c r="A5" s="2" t="s">
        <v>3</v>
      </c>
      <c r="B5" s="1" t="s">
        <v>12</v>
      </c>
      <c r="C5" s="2" t="s">
        <v>2</v>
      </c>
      <c r="D5" s="7">
        <v>44828</v>
      </c>
    </row>
    <row r="6" spans="1:14" ht="7.5" customHeight="1" x14ac:dyDescent="0.2"/>
    <row r="7" spans="1:14" ht="15" x14ac:dyDescent="0.25">
      <c r="A7" s="12" t="s">
        <v>4</v>
      </c>
      <c r="B7" s="12"/>
      <c r="C7" s="12"/>
      <c r="D7" s="12"/>
      <c r="E7" s="12"/>
      <c r="F7" s="12"/>
      <c r="G7" s="12"/>
      <c r="I7" s="9"/>
    </row>
    <row r="8" spans="1:14" ht="36.75" customHeight="1" x14ac:dyDescent="0.2">
      <c r="A8" s="3" t="s">
        <v>10</v>
      </c>
      <c r="B8" s="4" t="s">
        <v>5</v>
      </c>
      <c r="C8" s="4" t="s">
        <v>6</v>
      </c>
      <c r="D8" s="4" t="s">
        <v>7</v>
      </c>
      <c r="E8" s="3" t="s">
        <v>11</v>
      </c>
      <c r="F8" s="3" t="s">
        <v>9</v>
      </c>
      <c r="G8" s="4" t="s">
        <v>8</v>
      </c>
      <c r="H8" s="5"/>
      <c r="I8" s="5"/>
      <c r="J8" s="5"/>
      <c r="K8" s="5"/>
      <c r="L8" s="5"/>
      <c r="M8" s="5"/>
      <c r="N8" s="5"/>
    </row>
    <row r="9" spans="1:14" x14ac:dyDescent="0.2">
      <c r="A9" s="8">
        <f>IF(D5="", "", IFERROR(D5, ""))</f>
        <v>44828</v>
      </c>
      <c r="B9" s="8">
        <f>IFERROR(IF(
    VLOOKUP(C9,j22port!$A$3:$C$12,3,FALSE)="",
    A9,
    IF(
        WEEKDAY(A9)=MATCH(
            VLOOKUP(C9,j22port!$A$3:$C$12,3,FALSE),
            j22port!A14:A20,
            0
        ),
        A9+1,
        A9
    )
), "")</f>
        <v>44829</v>
      </c>
      <c r="C9" s="4" t="s">
        <v>19</v>
      </c>
      <c r="D9" s="4" t="str">
        <f>IFERROR(VLOOKUP(C9, j22port!A3:B12, 2, FALSE), "")</f>
        <v>Dolumbo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8">
        <f>IFERROR(G10+2, "")</f>
        <v>44833</v>
      </c>
      <c r="B10" s="4"/>
      <c r="C10" s="4" t="s">
        <v>12</v>
      </c>
      <c r="D10" s="4"/>
      <c r="E10" s="4">
        <f>IFERROR(INDEX(j22port!D3:M12, MATCH(Sheet1!C9, j22port!$A$3:$A$12, 0), MATCH(Sheet1!C10, j22port!$D$2:$M$2, 0)), "")</f>
        <v>700</v>
      </c>
      <c r="F10" s="4">
        <f>IFERROR(ROUNDUP(E10/VLOOKUP(B5, j22ship!A2:E27, 3, FALSE)/24, 0), "")</f>
        <v>2</v>
      </c>
      <c r="G10" s="8">
        <f>IFERROR(B9+F10, "")</f>
        <v>44831</v>
      </c>
      <c r="H10" s="5"/>
      <c r="I10" s="5"/>
      <c r="J10" s="5"/>
      <c r="K10" s="5"/>
      <c r="L10" s="5"/>
      <c r="M10" s="5"/>
      <c r="N10" s="5"/>
    </row>
    <row r="11" spans="1:14" x14ac:dyDescent="0.2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</row>
    <row r="12" spans="1:14" x14ac:dyDescent="0.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</row>
    <row r="13" spans="1:14" x14ac:dyDescent="0.2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</row>
    <row r="14" spans="1:14" x14ac:dyDescent="0.2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</row>
    <row r="15" spans="1:14" x14ac:dyDescent="0.2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</row>
    <row r="16" spans="1:14" x14ac:dyDescent="0.2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</row>
    <row r="17" spans="1:14" x14ac:dyDescent="0.2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</row>
    <row r="18" spans="1:14" x14ac:dyDescent="0.2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</row>
    <row r="19" spans="1:14" x14ac:dyDescent="0.2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</row>
    <row r="20" spans="1:14" x14ac:dyDescent="0.2">
      <c r="A20" s="4"/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</row>
    <row r="21" spans="1:14" x14ac:dyDescent="0.2">
      <c r="A21" s="4"/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</row>
    <row r="22" spans="1:14" x14ac:dyDescent="0.2">
      <c r="A22" s="4"/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</row>
    <row r="23" spans="1:14" x14ac:dyDescent="0.2">
      <c r="A23" s="4"/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</row>
    <row r="24" spans="1:14" x14ac:dyDescent="0.2">
      <c r="A24" s="4"/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</row>
    <row r="25" spans="1:14" x14ac:dyDescent="0.2">
      <c r="A25" s="4"/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</row>
    <row r="26" spans="1:14" x14ac:dyDescent="0.2">
      <c r="A26" s="4"/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</row>
    <row r="27" spans="1:14" x14ac:dyDescent="0.2">
      <c r="A27" s="4"/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</row>
    <row r="28" spans="1:14" x14ac:dyDescent="0.2">
      <c r="A28" s="4"/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</row>
    <row r="29" spans="1:14" x14ac:dyDescent="0.2">
      <c r="A29" s="4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</row>
    <row r="30" spans="1:14" x14ac:dyDescent="0.2">
      <c r="A30" s="4"/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</row>
    <row r="31" spans="1:14" x14ac:dyDescent="0.2">
      <c r="A31" s="4"/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</row>
    <row r="32" spans="1:14" x14ac:dyDescent="0.2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</row>
    <row r="33" spans="1:14" x14ac:dyDescent="0.2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</row>
    <row r="34" spans="1:14" x14ac:dyDescent="0.2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</row>
    <row r="35" spans="1:14" x14ac:dyDescent="0.2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</row>
    <row r="36" spans="1:14" x14ac:dyDescent="0.2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</row>
    <row r="37" spans="1:14" x14ac:dyDescent="0.2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</row>
    <row r="38" spans="1:14" x14ac:dyDescent="0.2">
      <c r="A38" s="6"/>
      <c r="B38" s="6"/>
      <c r="C38" s="6"/>
      <c r="D38" s="6"/>
      <c r="E38" s="6"/>
      <c r="F38" s="6"/>
      <c r="G38" s="6"/>
    </row>
    <row r="39" spans="1:14" x14ac:dyDescent="0.2">
      <c r="A39" s="6"/>
      <c r="B39" s="6"/>
      <c r="C39" s="6"/>
      <c r="D39" s="6"/>
      <c r="E39" s="6"/>
      <c r="F39" s="6"/>
      <c r="G39" s="6"/>
    </row>
    <row r="40" spans="1:14" x14ac:dyDescent="0.2">
      <c r="A40" s="6"/>
      <c r="B40" s="6"/>
      <c r="C40" s="6"/>
      <c r="D40" s="6"/>
      <c r="E40" s="6"/>
      <c r="F40" s="6"/>
      <c r="G40" s="6"/>
    </row>
    <row r="41" spans="1:14" x14ac:dyDescent="0.2">
      <c r="A41" s="6"/>
      <c r="B41" s="6"/>
      <c r="C41" s="6"/>
      <c r="D41" s="6"/>
      <c r="E41" s="6"/>
      <c r="F41" s="6"/>
      <c r="G41" s="6"/>
    </row>
    <row r="42" spans="1:14" x14ac:dyDescent="0.2">
      <c r="A42" s="6"/>
      <c r="B42" s="6"/>
      <c r="C42" s="6"/>
      <c r="D42" s="6"/>
      <c r="E42" s="6"/>
      <c r="F42" s="6"/>
      <c r="G42" s="6"/>
    </row>
    <row r="43" spans="1:14" x14ac:dyDescent="0.2">
      <c r="A43" s="6"/>
      <c r="B43" s="6"/>
      <c r="C43" s="6"/>
      <c r="D43" s="6"/>
      <c r="E43" s="6"/>
      <c r="F43" s="6"/>
      <c r="G43" s="6"/>
    </row>
    <row r="44" spans="1:14" x14ac:dyDescent="0.2">
      <c r="A44" s="6"/>
      <c r="B44" s="6"/>
      <c r="C44" s="6"/>
      <c r="D44" s="6"/>
      <c r="E44" s="6"/>
      <c r="F44" s="6"/>
      <c r="G44" s="6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zoomScale="190" zoomScaleNormal="190" workbookViewId="0">
      <selection activeCell="D5" sqref="D5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7.7109375" bestFit="1" customWidth="1"/>
    <col min="4" max="4" width="8" customWidth="1"/>
    <col min="5" max="13" width="5" bestFit="1" customWidth="1"/>
  </cols>
  <sheetData>
    <row r="1" spans="1:13" x14ac:dyDescent="0.25">
      <c r="D1" t="s">
        <v>14</v>
      </c>
    </row>
    <row r="2" spans="1:13" x14ac:dyDescent="0.25">
      <c r="A2" t="s">
        <v>15</v>
      </c>
      <c r="B2" t="s">
        <v>16</v>
      </c>
      <c r="C2" t="s">
        <v>17</v>
      </c>
      <c r="D2" t="s">
        <v>12</v>
      </c>
      <c r="E2" t="s">
        <v>18</v>
      </c>
      <c r="F2" t="s">
        <v>19</v>
      </c>
      <c r="G2" t="s">
        <v>20</v>
      </c>
      <c r="H2" t="s">
        <v>21</v>
      </c>
      <c r="I2" t="s">
        <v>13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12</v>
      </c>
      <c r="B3" t="s">
        <v>26</v>
      </c>
      <c r="D3" t="s">
        <v>27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18</v>
      </c>
      <c r="B4" t="s">
        <v>28</v>
      </c>
      <c r="D4">
        <v>1600</v>
      </c>
      <c r="E4" t="s">
        <v>27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19</v>
      </c>
      <c r="B5" t="s">
        <v>29</v>
      </c>
      <c r="C5" t="s">
        <v>30</v>
      </c>
      <c r="D5">
        <v>700</v>
      </c>
      <c r="E5">
        <v>2000</v>
      </c>
      <c r="F5" t="s">
        <v>27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20</v>
      </c>
      <c r="B6" t="s">
        <v>31</v>
      </c>
      <c r="D6">
        <v>1100</v>
      </c>
      <c r="E6">
        <v>500</v>
      </c>
      <c r="F6">
        <v>1500</v>
      </c>
      <c r="G6" t="s">
        <v>27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21</v>
      </c>
      <c r="B7" t="s">
        <v>32</v>
      </c>
      <c r="D7">
        <v>800</v>
      </c>
      <c r="E7">
        <v>1300</v>
      </c>
      <c r="F7">
        <v>1400</v>
      </c>
      <c r="G7">
        <v>800</v>
      </c>
      <c r="H7" t="s">
        <v>27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13</v>
      </c>
      <c r="B8" t="s">
        <v>33</v>
      </c>
      <c r="C8" t="s">
        <v>34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27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22</v>
      </c>
      <c r="B9" t="s">
        <v>35</v>
      </c>
      <c r="C9" t="s">
        <v>34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27</v>
      </c>
      <c r="K9">
        <v>400</v>
      </c>
      <c r="L9">
        <v>800</v>
      </c>
      <c r="M9">
        <v>1400</v>
      </c>
    </row>
    <row r="10" spans="1:13" x14ac:dyDescent="0.25">
      <c r="A10" t="s">
        <v>23</v>
      </c>
      <c r="B10" t="s">
        <v>36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27</v>
      </c>
      <c r="L10">
        <v>1100</v>
      </c>
      <c r="M10">
        <v>900</v>
      </c>
    </row>
    <row r="11" spans="1:13" x14ac:dyDescent="0.25">
      <c r="A11" t="s">
        <v>24</v>
      </c>
      <c r="B11" t="s">
        <v>37</v>
      </c>
      <c r="C11" t="s">
        <v>30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27</v>
      </c>
      <c r="M11">
        <v>1500</v>
      </c>
    </row>
    <row r="12" spans="1:13" x14ac:dyDescent="0.25">
      <c r="A12" t="s">
        <v>25</v>
      </c>
      <c r="B12" t="s">
        <v>38</v>
      </c>
      <c r="C12" t="s">
        <v>30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27</v>
      </c>
    </row>
    <row r="14" spans="1:13" x14ac:dyDescent="0.25">
      <c r="A14" t="s">
        <v>34</v>
      </c>
      <c r="B14">
        <v>1</v>
      </c>
    </row>
    <row r="15" spans="1:13" x14ac:dyDescent="0.25">
      <c r="A15" t="s">
        <v>39</v>
      </c>
      <c r="B15">
        <v>2</v>
      </c>
    </row>
    <row r="16" spans="1:13" x14ac:dyDescent="0.25">
      <c r="A16" t="s">
        <v>40</v>
      </c>
      <c r="B16">
        <v>3</v>
      </c>
    </row>
    <row r="17" spans="1:2" x14ac:dyDescent="0.25">
      <c r="A17" t="s">
        <v>41</v>
      </c>
      <c r="B17">
        <v>4</v>
      </c>
    </row>
    <row r="18" spans="1:2" x14ac:dyDescent="0.25">
      <c r="A18" t="s">
        <v>42</v>
      </c>
      <c r="B18">
        <v>5</v>
      </c>
    </row>
    <row r="19" spans="1:2" x14ac:dyDescent="0.25">
      <c r="A19" t="s">
        <v>43</v>
      </c>
      <c r="B19">
        <v>6</v>
      </c>
    </row>
    <row r="20" spans="1:2" x14ac:dyDescent="0.25">
      <c r="A20" t="s">
        <v>30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topLeftCell="A13" zoomScale="205" zoomScaleNormal="205" workbookViewId="0">
      <selection activeCell="C2" sqref="C2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3.42578125" bestFit="1" customWidth="1"/>
    <col min="4" max="4" width="8.5703125" bestFit="1" customWidth="1"/>
    <col min="5" max="5" width="47.28515625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12</v>
      </c>
      <c r="B2" t="s">
        <v>49</v>
      </c>
      <c r="C2">
        <v>25</v>
      </c>
      <c r="D2">
        <v>9000</v>
      </c>
      <c r="E2">
        <v>500</v>
      </c>
    </row>
    <row r="3" spans="1:5" x14ac:dyDescent="0.25">
      <c r="A3" t="s">
        <v>50</v>
      </c>
      <c r="B3" t="s">
        <v>51</v>
      </c>
      <c r="C3">
        <v>17</v>
      </c>
      <c r="D3">
        <v>8100</v>
      </c>
      <c r="E3">
        <v>450</v>
      </c>
    </row>
    <row r="4" spans="1:5" x14ac:dyDescent="0.25">
      <c r="A4" t="s">
        <v>18</v>
      </c>
      <c r="B4" t="s">
        <v>52</v>
      </c>
      <c r="C4">
        <v>25</v>
      </c>
      <c r="D4">
        <v>5400</v>
      </c>
      <c r="E4">
        <v>300</v>
      </c>
    </row>
    <row r="5" spans="1:5" x14ac:dyDescent="0.25">
      <c r="A5" t="s">
        <v>19</v>
      </c>
      <c r="B5" t="s">
        <v>53</v>
      </c>
      <c r="C5">
        <v>29</v>
      </c>
      <c r="D5">
        <v>7200</v>
      </c>
      <c r="E5">
        <v>400</v>
      </c>
    </row>
    <row r="6" spans="1:5" x14ac:dyDescent="0.25">
      <c r="A6" t="s">
        <v>54</v>
      </c>
      <c r="B6" t="s">
        <v>55</v>
      </c>
      <c r="C6">
        <v>22</v>
      </c>
      <c r="D6">
        <v>9000</v>
      </c>
      <c r="E6">
        <v>500</v>
      </c>
    </row>
    <row r="7" spans="1:5" x14ac:dyDescent="0.25">
      <c r="A7" t="s">
        <v>20</v>
      </c>
      <c r="B7" t="s">
        <v>56</v>
      </c>
      <c r="C7">
        <v>20</v>
      </c>
      <c r="D7">
        <v>4500</v>
      </c>
      <c r="E7">
        <v>250</v>
      </c>
    </row>
    <row r="8" spans="1:5" x14ac:dyDescent="0.25">
      <c r="A8" t="s">
        <v>57</v>
      </c>
      <c r="B8" t="s">
        <v>58</v>
      </c>
      <c r="C8">
        <v>29</v>
      </c>
      <c r="D8">
        <v>7200</v>
      </c>
      <c r="E8">
        <v>400</v>
      </c>
    </row>
    <row r="9" spans="1:5" x14ac:dyDescent="0.25">
      <c r="A9" t="s">
        <v>59</v>
      </c>
      <c r="B9" t="s">
        <v>60</v>
      </c>
      <c r="C9">
        <v>29</v>
      </c>
      <c r="D9">
        <v>7200</v>
      </c>
      <c r="E9">
        <v>400</v>
      </c>
    </row>
    <row r="10" spans="1:5" x14ac:dyDescent="0.25">
      <c r="A10" t="s">
        <v>61</v>
      </c>
      <c r="B10" t="s">
        <v>62</v>
      </c>
      <c r="C10">
        <v>24</v>
      </c>
      <c r="D10">
        <v>1440</v>
      </c>
      <c r="E10">
        <v>80</v>
      </c>
    </row>
    <row r="11" spans="1:5" x14ac:dyDescent="0.25">
      <c r="A11" t="s">
        <v>63</v>
      </c>
      <c r="B11" t="s">
        <v>64</v>
      </c>
      <c r="C11">
        <v>22</v>
      </c>
      <c r="D11">
        <v>1800</v>
      </c>
      <c r="E11">
        <v>100</v>
      </c>
    </row>
    <row r="12" spans="1:5" x14ac:dyDescent="0.25">
      <c r="A12" t="s">
        <v>65</v>
      </c>
      <c r="B12" t="s">
        <v>66</v>
      </c>
      <c r="C12">
        <v>20</v>
      </c>
      <c r="D12">
        <v>4500</v>
      </c>
      <c r="E12">
        <v>250</v>
      </c>
    </row>
    <row r="13" spans="1:5" x14ac:dyDescent="0.25">
      <c r="A13" t="s">
        <v>67</v>
      </c>
      <c r="B13" t="s">
        <v>68</v>
      </c>
      <c r="C13">
        <v>20</v>
      </c>
      <c r="D13">
        <v>4500</v>
      </c>
      <c r="E13">
        <v>250</v>
      </c>
    </row>
    <row r="14" spans="1:5" x14ac:dyDescent="0.25">
      <c r="A14" t="s">
        <v>69</v>
      </c>
      <c r="B14" t="s">
        <v>70</v>
      </c>
      <c r="C14">
        <v>26</v>
      </c>
      <c r="D14">
        <v>8100</v>
      </c>
      <c r="E14">
        <v>450</v>
      </c>
    </row>
    <row r="15" spans="1:5" x14ac:dyDescent="0.25">
      <c r="A15" t="s">
        <v>21</v>
      </c>
      <c r="B15" t="s">
        <v>71</v>
      </c>
      <c r="C15">
        <v>27</v>
      </c>
      <c r="D15">
        <v>2700</v>
      </c>
      <c r="E15">
        <v>150</v>
      </c>
    </row>
    <row r="16" spans="1:5" x14ac:dyDescent="0.25">
      <c r="A16" t="s">
        <v>72</v>
      </c>
      <c r="B16" t="s">
        <v>73</v>
      </c>
      <c r="C16">
        <v>14</v>
      </c>
      <c r="D16">
        <v>9000</v>
      </c>
      <c r="E16">
        <v>500</v>
      </c>
    </row>
    <row r="17" spans="1:5" x14ac:dyDescent="0.25">
      <c r="A17" t="s">
        <v>13</v>
      </c>
      <c r="B17" t="s">
        <v>74</v>
      </c>
      <c r="C17">
        <v>27</v>
      </c>
      <c r="D17">
        <v>2700</v>
      </c>
      <c r="E17">
        <v>150</v>
      </c>
    </row>
    <row r="18" spans="1:5" x14ac:dyDescent="0.25">
      <c r="A18" t="s">
        <v>75</v>
      </c>
      <c r="B18" t="s">
        <v>76</v>
      </c>
      <c r="C18">
        <v>15</v>
      </c>
      <c r="D18">
        <v>3600</v>
      </c>
      <c r="E18">
        <v>200</v>
      </c>
    </row>
    <row r="19" spans="1:5" x14ac:dyDescent="0.25">
      <c r="A19" t="s">
        <v>77</v>
      </c>
      <c r="B19" t="s">
        <v>78</v>
      </c>
      <c r="C19">
        <v>18</v>
      </c>
      <c r="D19">
        <v>8100</v>
      </c>
      <c r="E19">
        <v>450</v>
      </c>
    </row>
    <row r="20" spans="1:5" x14ac:dyDescent="0.25">
      <c r="A20" t="s">
        <v>22</v>
      </c>
      <c r="B20" t="s">
        <v>79</v>
      </c>
      <c r="C20">
        <v>18</v>
      </c>
      <c r="D20">
        <v>8100</v>
      </c>
      <c r="E20">
        <v>450</v>
      </c>
    </row>
    <row r="21" spans="1:5" x14ac:dyDescent="0.25">
      <c r="A21" t="s">
        <v>23</v>
      </c>
      <c r="B21" t="s">
        <v>80</v>
      </c>
      <c r="C21">
        <v>20</v>
      </c>
      <c r="D21">
        <v>4500</v>
      </c>
      <c r="E21">
        <v>250</v>
      </c>
    </row>
    <row r="22" spans="1:5" x14ac:dyDescent="0.25">
      <c r="A22" t="s">
        <v>81</v>
      </c>
      <c r="B22" t="s">
        <v>82</v>
      </c>
      <c r="C22">
        <v>27</v>
      </c>
      <c r="D22">
        <v>2700</v>
      </c>
      <c r="E22">
        <v>150</v>
      </c>
    </row>
    <row r="23" spans="1:5" x14ac:dyDescent="0.25">
      <c r="A23" t="s">
        <v>83</v>
      </c>
      <c r="B23" t="s">
        <v>84</v>
      </c>
      <c r="C23">
        <v>22</v>
      </c>
      <c r="D23">
        <v>9000</v>
      </c>
      <c r="E23">
        <v>500</v>
      </c>
    </row>
    <row r="24" spans="1:5" x14ac:dyDescent="0.25">
      <c r="A24" t="s">
        <v>24</v>
      </c>
      <c r="B24" t="s">
        <v>85</v>
      </c>
      <c r="C24">
        <v>22</v>
      </c>
      <c r="D24">
        <v>9000</v>
      </c>
      <c r="E24">
        <v>500</v>
      </c>
    </row>
    <row r="25" spans="1:5" x14ac:dyDescent="0.25">
      <c r="A25" t="s">
        <v>86</v>
      </c>
      <c r="B25" t="s">
        <v>87</v>
      </c>
      <c r="C25">
        <v>29</v>
      </c>
      <c r="D25">
        <v>7200</v>
      </c>
      <c r="E25">
        <v>400</v>
      </c>
    </row>
    <row r="26" spans="1:5" x14ac:dyDescent="0.25">
      <c r="A26" t="s">
        <v>88</v>
      </c>
      <c r="B26" t="s">
        <v>89</v>
      </c>
      <c r="C26">
        <v>15</v>
      </c>
      <c r="D26">
        <v>3600</v>
      </c>
      <c r="E26">
        <v>200</v>
      </c>
    </row>
    <row r="27" spans="1:5" x14ac:dyDescent="0.25">
      <c r="A27" t="s">
        <v>25</v>
      </c>
      <c r="B27" t="s">
        <v>90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2024-09-24T08:47:54Z</dcterms:modified>
</cp:coreProperties>
</file>