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D:\Data Analytics\"/>
    </mc:Choice>
  </mc:AlternateContent>
  <xr:revisionPtr revIDLastSave="0" documentId="13_ncr:1_{E7A113BE-9821-453D-8633-37283BC6B744}" xr6:coauthVersionLast="47" xr6:coauthVersionMax="47" xr10:uidLastSave="{00000000-0000-0000-0000-000000000000}"/>
  <bookViews>
    <workbookView xWindow="-108" yWindow="-108" windowWidth="23256" windowHeight="12456" activeTab="3" xr2:uid="{26D4546B-D2A1-4444-8EAF-A6228F96F0C1}"/>
  </bookViews>
  <sheets>
    <sheet name="Pivots" sheetId="6" r:id="rId1"/>
    <sheet name="Data" sheetId="2" r:id="rId2"/>
    <sheet name="Assets" sheetId="4" r:id="rId3"/>
    <sheet name="Customer Service Report" sheetId="5" r:id="rId4"/>
  </sheets>
  <definedNames>
    <definedName name="_xlnm._FilterDatabase" localSheetId="1" hidden="1">Data!$B$3:$H$1003</definedName>
    <definedName name="_xlcn.WorksheetConnection_CallCentreReport.xlsxcalls1" hidden="1">calls[]</definedName>
    <definedName name="_xlcn.WorksheetConnection_CallCentreReport.xlsxcustomers1" hidden="1">customers[]</definedName>
    <definedName name="Slicer_Representative">#N/A</definedName>
  </definedNames>
  <calcPr calcId="191029"/>
  <pivotCaches>
    <pivotCache cacheId="1" r:id="rId5"/>
    <pivotCache cacheId="18" r:id="rId6"/>
    <pivotCache cacheId="181" r:id="rId7"/>
    <pivotCache cacheId="384" r:id="rId8"/>
    <pivotCache cacheId="432" r:id="rId9"/>
    <pivotCache cacheId="435" r:id="rId10"/>
    <pivotCache cacheId="438" r:id="rId11"/>
    <pivotCache cacheId="441" r:id="rId12"/>
    <pivotCache cacheId="444" r:id="rId13"/>
  </pivotCaches>
  <extLst>
    <ext xmlns:x14="http://schemas.microsoft.com/office/spreadsheetml/2009/9/main" uri="{876F7934-8845-4945-9796-88D515C7AA90}">
      <x14:pivotCaches>
        <pivotCache cacheId="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Report.xlsx!customers"/>
          <x15:modelTable id="calls" name="calls" connection="WorksheetConnection_Call Centre Repor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5" l="1" a="1"/>
  <c r="Q17" i="5" s="1"/>
  <c r="P18" i="5" a="1"/>
  <c r="P18" i="5" s="1"/>
  <c r="J39" i="6"/>
  <c r="J43" i="6" s="1"/>
  <c r="F42" i="6" a="1"/>
  <c r="F42" i="6" s="1"/>
  <c r="I32"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3" i="6" l="1"/>
  <c r="J42" i="6"/>
  <c r="J45" i="6"/>
  <c r="I45" i="6"/>
  <c r="I44" i="6"/>
  <c r="J46" i="6"/>
  <c r="I42" i="6"/>
  <c r="J44" i="6"/>
  <c r="I4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C9C426-6E4B-4CFB-B861-3541D13B60F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5D1F6BA-316C-4C97-9CF6-6FE8E2D777DD}" name="WorksheetConnection_Call Centre Report.xlsx!calls" type="102" refreshedVersion="8" minRefreshableVersion="5">
    <extLst>
      <ext xmlns:x15="http://schemas.microsoft.com/office/spreadsheetml/2010/11/main" uri="{DE250136-89BD-433C-8126-D09CA5730AF9}">
        <x15:connection id="calls" autoDelete="1">
          <x15:rangePr sourceName="_xlcn.WorksheetConnection_CallCentreReport.xlsxcalls1"/>
        </x15:connection>
      </ext>
    </extLst>
  </connection>
  <connection id="3" xr16:uid="{0B367133-7FD9-4075-A045-57C6EBA0D6E6}" name="WorksheetConnection_Call Centre Report.xlsx!customers" type="102" refreshedVersion="8" minRefreshableVersion="5">
    <extLst>
      <ext xmlns:x15="http://schemas.microsoft.com/office/spreadsheetml/2010/11/main" uri="{DE250136-89BD-433C-8126-D09CA5730AF9}">
        <x15:connection id="customers">
          <x15:rangePr sourceName="_xlcn.WorksheetConnection_CallCentreRepor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<sst xmlns="http://schemas.openxmlformats.org/spreadsheetml/2006/main" count="3156" uniqueCount="1076">
  <si>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</si>
  <si>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</si>
  <si>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</si>
  <si>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</si>
  <si>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</si>
  <si>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</si>
  <si>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</si>
  <si>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</si>
  <si>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</si>
  <si>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</si>
  <si>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</si>
  <si>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</si>
  <si>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</si>
  <si>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</si>
  <si>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</si>
  <si>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</si>
  <si>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</si>
  <si>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</si>
  <si>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</si>
  <si>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</si>
  <si>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</si>
  <si>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</si>
  <si>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</si>
  <si>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</si>
  <si>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</si>
  <si>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</si>
  <si>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</si>
  <si>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</si>
  <si>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</si>
  <si>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</si>
  <si>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</si>
  <si>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</si>
  <si>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</si>
  <si>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</si>
  <si>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</si>
  <si>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</si>
  <si>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</si>
  <si>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</si>
  <si>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</si>
  <si>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</si>
  <si>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</si>
  <si>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</si>
  <si>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</si>
  <si>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</si>
  <si>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</si>
  <si>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</si>
  <si>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</si>
  <si>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</si>
  <si>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</si>
  <si>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</si>
  <si>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</si>
  <si>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</si>
  <si>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</si>
  <si>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</si>
  <si>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</si>
  <si>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</si>
  <si>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</si>
  <si>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</si>
  <si>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</si>
  <si>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</si>
  <si>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</si>
  <si>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</si>
  <si>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</si>
  <si>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</si>
  <si>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</si>
  <si>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</si>
  <si>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</si>
  <si>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</si>
  <si>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</si>
  <si>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</si>
  <si>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</si>
  <si>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</si>
  <si>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</si>
  <si>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</si>
  <si>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</si>
  <si>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</si>
  <si>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</si>
  <si>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</si>
  <si>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</si>
  <si>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</si>
  <si>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</si>
  <si>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</si>
  <si>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</si>
  <si>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</si>
  <si>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</si>
  <si>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</si>
  <si>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</si>
  <si>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</si>
  <si>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</si>
  <si>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</si>
  <si>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</si>
  <si>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</si>
  <si>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</si>
  <si>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</si>
  <si>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</si>
  <si>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</si>
  <si>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</si>
  <si>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</si>
  <si>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</si>
  <si>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</si>
  <si>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</si>
  <si>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</si>
  <si>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</si>
  <si>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</si>
  <si>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</si>
  <si>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</si>
  <si>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</si>
  <si>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</si>
  <si>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</si>
  <si>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</si>
  <si>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</si>
  <si>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</si>
  <si>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</si>
  <si>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</si>
  <si>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</si>
  <si>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</si>
  <si>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</si>
  <si>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</si>
  <si>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</si>
  <si>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</si>
  <si>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</si>
  <si>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</si>
  <si>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</si>
  <si>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</si>
  <si>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</si>
  <si>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</si>
  <si>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</si>
  <si>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</si>
  <si>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</si>
  <si>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</si>
  <si>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</si>
  <si>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</si>
  <si>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</si>
  <si>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</si>
  <si>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</si>
  <si>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</si>
  <si>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</si>
  <si>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</si>
  <si>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</si>
  <si>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</si>
  <si>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</si>
  <si>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</si>
  <si>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</si>
  <si>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</si>
  <si>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</si>
  <si>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</si>
  <si>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</si>
  <si>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</si>
  <si>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</si>
  <si>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</si>
  <si>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</si>
  <si>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</si>
  <si>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</si>
  <si>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</si>
  <si>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</si>
  <si>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</si>
  <si>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</si>
  <si>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</si>
  <si>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</si>
  <si>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</si>
  <si>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</si>
  <si>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</si>
  <si>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</si>
  <si>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</si>
  <si>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</si>
  <si>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</si>
  <si>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</si>
  <si>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</si>
  <si>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</si>
  <si>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</si>
  <si>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</si>
  <si>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</si>
  <si>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</si>
  <si>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</si>
  <si>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</si>
  <si>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</si>
  <si>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</si>
  <si>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</si>
  <si>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</si>
  <si>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</si>
  <si>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</si>
  <si>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</si>
  <si>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</si>
  <si>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</si>
  <si>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</si>
  <si>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</si>
  <si>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</si>
  <si>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</si>
  <si>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</si>
  <si>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</si>
  <si>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</si>
  <si>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</si>
  <si>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</si>
  <si>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</si>
  <si>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</si>
  <si>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</si>
  <si>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</si>
  <si>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</si>
  <si>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</si>
  <si>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</si>
  <si>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</si>
  <si>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</si>
  <si>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</si>
  <si>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</si>
  <si>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</si>
  <si>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</si>
  <si>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</si>
  <si>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</si>
  <si>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</si>
  <si>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</si>
  <si>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</si>
  <si>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</si>
  <si>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</si>
  <si>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</si>
  <si>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</si>
  <si>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</si>
  <si>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</si>
  <si>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</si>
  <si>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</si>
  <si>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</si>
  <si>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</si>
  <si>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</si>
  <si>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</si>
  <si>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</si>
  <si>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</si>
  <si>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</si>
  <si>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</si>
  <si>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</si>
  <si>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</si>
  <si>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</si>
  <si>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</si>
  <si>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</si>
  <si>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</si>
  <si>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</si>
  <si>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</si>
  <si>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</si>
  <si>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</si>
  <si>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</si>
  <si>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</si>
  <si>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</si>
  <si>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</si>
  <si>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</si>
  <si>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</si>
  <si>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</si>
  <si>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</si>
  <si>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</si>
  <si>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</si>
  <si>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</si>
  <si>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</si>
  <si>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</si>
  <si>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</si>
  <si>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</si>
  <si>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</si>
  <si>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</si>
  <si>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</si>
  <si>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</si>
  <si>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</si>
  <si>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</si>
  <si>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</si>
  <si>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</si>
  <si>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</si>
  <si>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</si>
  <si>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</si>
  <si>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</si>
  <si>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</si>
  <si>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</si>
  <si>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</si>
  <si>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</si>
  <si>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</si>
  <si>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</si>
  <si>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</si>
  <si>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</si>
  <si>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</si>
  <si>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</si>
  <si>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</si>
  <si>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</si>
  <si>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</si>
  <si>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</si>
  <si>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</si>
  <si>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</si>
  <si>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</si>
  <si>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</si>
  <si>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</si>
  <si>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</si>
  <si>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</si>
  <si>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</si>
  <si>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</si>
  <si>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</si>
  <si>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</si>
  <si>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</si>
  <si>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</si>
  <si>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</si>
  <si>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</si>
  <si>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</si>
  <si>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</si>
  <si>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</si>
  <si>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</si>
  <si>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</si>
  <si>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</si>
  <si>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</si>
  <si>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</si>
  <si>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</si>
  <si>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</si>
  <si>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</si>
  <si>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</si>
  <si>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</si>
  <si>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</si>
  <si>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</si>
  <si>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</si>
  <si>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</si>
  <si>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</si>
  <si>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</si>
  <si>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</si>
  <si>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</si>
  <si>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</si>
  <si>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</si>
  <si>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</si>
  <si>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</si>
  <si>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</si>
  <si>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</si>
  <si>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</si>
  <si>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</si>
  <si>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</si>
  <si>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</si>
  <si>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</si>
  <si>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</si>
  <si>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</si>
  <si>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</si>
  <si>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</si>
  <si>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</si>
  <si>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</si>
  <si>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</si>
  <si>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</si>
  <si>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</si>
  <si>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</si>
  <si>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</si>
  <si>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</si>
  <si>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</si>
  <si>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</si>
  <si>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</si>
  <si>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</si>
  <si>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</si>
  <si>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</si>
  <si>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</si>
  <si>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</si>
  <si>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</si>
  <si>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</si>
  <si>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</si>
  <si>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</si>
  <si>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</si>
  <si>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</si>
  <si>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</si>
  <si>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</si>
  <si>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</si>
  <si>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</si>
  <si>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</si>
  <si>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</si>
  <si>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</si>
  <si>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</si>
  <si>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</si>
  <si>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</si>
  <si>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</si>
  <si>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</si>
  <si>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</si>
  <si>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</si>
  <si>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</si>
  <si>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</si>
  <si>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</si>
  <si>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</si>
  <si>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</si>
  <si>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</si>
  <si>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</si>
  <si>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</si>
  <si>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</si>
  <si>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</si>
  <si>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</si>
  <si>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</si>
  <si>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</si>
  <si>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</si>
  <si>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</si>
  <si>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</si>
  <si>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</si>
  <si>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</si>
  <si>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</si>
  <si>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</si>
  <si>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</si>
  <si>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</si>
  <si>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</si>
  <si>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</si>
  <si>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</si>
  <si>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</si>
  <si>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</si>
  <si>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</si>
  <si>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</si>
  <si>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</si>
  <si>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</si>
  <si>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</si>
  <si>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</si>
  <si>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</si>
  <si>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</si>
  <si>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</si>
  <si>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</si>
  <si>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</si>
  <si>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</si>
  <si>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</si>
  <si>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</si>
  <si>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</si>
  <si>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</si>
  <si>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</si>
  <si>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</si>
  <si>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</si>
  <si>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</si>
  <si>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</si>
  <si>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</si>
  <si>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</si>
  <si>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</si>
  <si>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</si>
  <si>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</si>
  <si>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</si>
  <si>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</si>
  <si>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</si>
  <si>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</si>
  <si>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</si>
  <si>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</si>
  <si>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</si>
  <si>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</si>
  <si>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</si>
  <si>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</si>
  <si>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</si>
  <si>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</si>
  <si>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</si>
  <si>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</si>
  <si>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</si>
  <si>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</si>
  <si>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</si>
  <si>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</si>
  <si>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</si>
  <si>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</si>
  <si>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</si>
  <si>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</si>
  <si>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</si>
  <si>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</si>
  <si>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</si>
  <si>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</si>
  <si>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</si>
  <si>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</si>
  <si>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</si>
  <si>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</si>
  <si>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</si>
  <si>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</si>
  <si>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</si>
  <si>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</si>
  <si>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</si>
  <si>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</si>
  <si>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</si>
  <si>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</si>
  <si>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</si>
  <si>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</si>
  <si>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</si>
  <si>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</si>
  <si>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</si>
  <si>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</si>
  <si>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</si>
  <si>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</si>
  <si>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</si>
  <si>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</si>
  <si>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</si>
  <si>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</si>
  <si>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</si>
  <si>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</si>
  <si>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</si>
  <si>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</si>
  <si>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</si>
  <si>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</si>
  <si>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</si>
  <si>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</si>
  <si>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</si>
  <si>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</si>
  <si>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</si>
  <si>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</si>
  <si>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</si>
  <si>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</si>
  <si>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</si>
  <si>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</si>
  <si>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</si>
  <si>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</si>
  <si>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</si>
  <si>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</si>
  <si>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</si>
  <si>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</si>
  <si>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</si>
  <si>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</si>
  <si>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</si>
  <si>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</si>
  <si>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</si>
  <si>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</si>
  <si>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</si>
  <si>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</si>
  <si>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</si>
  <si>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</si>
  <si>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</si>
  <si>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</si>
  <si>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</si>
  <si>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</si>
  <si>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</si>
  <si>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</si>
  <si>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</si>
  <si>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</si>
  <si>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</si>
  <si>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</si>
  <si>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</si>
  <si>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</si>
  <si>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</si>
  <si>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</si>
  <si>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</si>
  <si>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</si>
  <si>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</si>
  <si>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</si>
  <si>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</si>
  <si>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</si>
  <si>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</si>
  <si>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</si>
  <si>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</si>
  <si>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</si>
  <si>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</si>
  <si>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</si>
  <si>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</si>
  <si>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</si>
  <si>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</si>
  <si>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</si>
  <si>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</si>
  <si>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</si>
  <si>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</si>
  <si>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</si>
  <si>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</si>
  <si>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</si>
  <si>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</si>
  <si>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</si>
  <si>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</si>
  <si>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</si>
  <si>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</si>
  <si>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</si>
  <si>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</si>
  <si>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</si>
  <si>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</si>
  <si>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</si>
  <si>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</si>
  <si>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</si>
  <si>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</si>
  <si>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</si>
  <si>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</si>
  <si>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</si>
  <si>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</si>
  <si>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</si>
  <si>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</si>
  <si>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</si>
  <si>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</si>
  <si>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</si>
  <si>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</si>
  <si>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</si>
  <si>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</si>
  <si>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</si>
  <si>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</si>
  <si>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</si>
  <si>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</si>
  <si>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</si>
  <si>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</si>
  <si>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</si>
  <si>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</si>
  <si>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</si>
  <si>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</si>
  <si>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</si>
  <si>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</si>
  <si>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</si>
  <si>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</si>
  <si>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</si>
  <si>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</si>
  <si>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</si>
  <si>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</si>
  <si>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</si>
  <si>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</si>
  <si>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</si>
  <si>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</si>
  <si>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</si>
  <si>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</si>
  <si>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</si>
  <si>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</si>
  <si>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</si>
  <si>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</si>
  <si>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</si>
  <si>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</si>
  <si>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</si>
  <si>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</si>
  <si>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</si>
  <si>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</si>
  <si>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</si>
  <si>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</si>
  <si>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</si>
  <si>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</si>
  <si>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</si>
  <si>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</si>
  <si>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</si>
  <si>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</si>
  <si>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</si>
  <si>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</si>
  <si>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</si>
  <si>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</si>
  <si>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</si>
  <si>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</si>
  <si>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</si>
  <si>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</si>
  <si>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</si>
  <si>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</si>
  <si>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</si>
  <si>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</si>
  <si>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</si>
  <si>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</si>
  <si>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</si>
  <si>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</si>
  <si>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</si>
  <si>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</si>
  <si>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</si>
  <si>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</si>
  <si>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</si>
  <si>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</si>
  <si>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</si>
  <si>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</si>
  <si>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</si>
  <si>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</si>
  <si>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</si>
  <si>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</si>
  <si>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</si>
  <si>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</si>
  <si>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</si>
  <si>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</si>
  <si>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</si>
  <si>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</si>
  <si>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</si>
  <si>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</si>
  <si>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</si>
  <si>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</si>
  <si>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</si>
  <si>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</si>
  <si>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</si>
  <si>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</si>
  <si>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</si>
  <si>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</si>
  <si>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</si>
  <si>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</si>
  <si>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</si>
  <si>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</si>
  <si>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</si>
  <si>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</si>
  <si>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</si>
  <si>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</si>
  <si>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</si>
  <si>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</si>
  <si>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</si>
  <si>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</si>
  <si>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</si>
  <si>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</si>
  <si>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</si>
  <si>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</si>
  <si>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</si>
  <si>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</si>
  <si>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</si>
  <si>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</si>
  <si>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</si>
  <si>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</si>
  <si>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</si>
  <si>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</si>
  <si>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</si>
  <si>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</si>
  <si>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</si>
  <si>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</si>
  <si>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</si>
  <si>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</si>
  <si>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</si>
  <si>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</si>
  <si>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</si>
  <si>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</si>
  <si>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</si>
  <si>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</si>
  <si>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</si>
  <si>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</si>
  <si>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</si>
  <si>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</si>
  <si>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</si>
  <si>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</si>
  <si>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</si>
  <si>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</si>
  <si>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</si>
  <si>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</si>
  <si>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</si>
  <si>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</si>
  <si>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</si>
  <si>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</si>
  <si>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</si>
  <si>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</si>
  <si>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</si>
  <si>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</si>
  <si>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</si>
  <si>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</si>
  <si>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</si>
  <si>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</si>
  <si>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</si>
  <si>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</si>
  <si>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</si>
  <si>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</si>
  <si>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</si>
  <si>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</si>
  <si>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</si>
  <si>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</si>
  <si>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</si>
  <si>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</si>
  <si>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</si>
  <si>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</si>
  <si>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</si>
  <si>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</si>
  <si>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</si>
  <si>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</si>
  <si>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</si>
  <si>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</si>
  <si>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</si>
  <si>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</si>
  <si>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</si>
  <si>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</si>
  <si>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</si>
  <si>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</si>
  <si>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</si>
  <si>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</si>
  <si>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</si>
  <si>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</si>
  <si>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</si>
  <si>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</si>
  <si>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</si>
  <si>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</si>
  <si>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</si>
  <si>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</si>
  <si>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</si>
  <si>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</si>
  <si>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</si>
  <si>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</si>
  <si>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</si>
  <si>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</si>
  <si>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</si>
  <si>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</si>
  <si>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</si>
  <si>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</si>
  <si>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</si>
  <si>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</si>
  <si>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</si>
  <si>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</si>
  <si>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</si>
  <si>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</si>
  <si>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</si>
  <si>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</si>
  <si>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</si>
  <si>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</si>
  <si>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</si>
  <si>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</si>
  <si>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</si>
  <si>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</si>
  <si>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</si>
  <si>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</si>
  <si>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</si>
  <si>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</si>
  <si>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</si>
  <si>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</si>
  <si>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</si>
  <si>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</si>
  <si>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</si>
  <si>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</si>
  <si>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</si>
  <si>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</si>
  <si>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</si>
  <si>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</si>
  <si>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</si>
  <si>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</si>
  <si>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</si>
  <si>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</si>
  <si>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</si>
  <si>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</si>
  <si>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</si>
  <si>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</si>
  <si>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</si>
  <si>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</si>
  <si>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</si>
  <si>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</si>
  <si>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</si>
  <si>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</si>
  <si>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</si>
  <si>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</si>
  <si>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</si>
  <si>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</si>
  <si>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</si>
  <si>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</si>
  <si>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</si>
  <si>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</si>
  <si>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</si>
  <si>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</si>
  <si>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</si>
  <si>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</si>
  <si>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</si>
  <si>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</si>
  <si>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</si>
  <si>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</si>
  <si>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</si>
  <si>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</si>
  <si>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</si>
  <si>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</si>
  <si>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</si>
  <si>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</si>
  <si>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</si>
  <si>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</si>
  <si>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</si>
  <si>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</si>
  <si>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</si>
  <si>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</si>
  <si>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</si>
  <si>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</si>
  <si>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</si>
  <si>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</si>
  <si>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</si>
  <si>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</si>
  <si>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</si>
  <si>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</si>
  <si>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</si>
  <si>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</si>
  <si>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</si>
  <si>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</si>
  <si>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</si>
  <si>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</si>
  <si>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</si>
  <si>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</si>
  <si>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</si>
  <si>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</si>
  <si>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</si>
  <si>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</si>
  <si>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</si>
  <si>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</si>
  <si>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</si>
  <si>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</si>
  <si>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</si>
  <si>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</si>
  <si>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</si>
  <si>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</si>
  <si>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</si>
  <si>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</si>
  <si>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</si>
  <si>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</si>
  <si>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</si>
  <si>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</si>
  <si>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</si>
  <si>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</si>
  <si>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</si>
  <si>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</si>
  <si>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</si>
  <si>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</si>
  <si>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</si>
  <si>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</si>
  <si>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</si>
  <si>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</si>
  <si>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</si>
  <si>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</si>
  <si>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</si>
  <si>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</si>
  <si>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</si>
  <si>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</si>
  <si>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</si>
  <si>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</si>
  <si>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</si>
  <si>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</si>
  <si>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</si>
  <si>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</si>
  <si>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</si>
  <si>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</si>
  <si>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</si>
  <si>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</si>
  <si>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</si>
  <si>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</si>
  <si>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</si>
  <si>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</si>
  <si>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</si>
  <si>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</si>
  <si>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</si>
  <si>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</si>
  <si>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</si>
  <si>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</si>
  <si>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</si>
  <si>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</si>
  <si>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</si>
  <si>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</si>
  <si>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</si>
  <si>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</si>
  <si>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</si>
  <si>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</si>
  <si>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</si>
  <si>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</si>
  <si>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</si>
  <si>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</si>
  <si>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</si>
  <si>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</si>
  <si>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</si>
  <si>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</si>
  <si>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</si>
  <si>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</si>
  <si>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</si>
  <si>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</si>
  <si>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</si>
  <si>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</si>
  <si>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</si>
  <si>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</si>
  <si>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</si>
  <si>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</si>
  <si>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</si>
  <si>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</si>
  <si>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</si>
  <si>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</si>
  <si>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</si>
  <si>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</si>
  <si>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</si>
  <si>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</si>
  <si>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</si>
  <si>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</si>
  <si>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</si>
  <si>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</si>
  <si>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</si>
  <si>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</si>
  <si>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</si>
  <si>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</si>
  <si>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</si>
  <si>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</si>
  <si>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</si>
  <si>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</si>
  <si>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</si>
  <si>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</si>
  <si>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</si>
  <si>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</si>
  <si>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</si>
  <si>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</si>
  <si>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</si>
  <si>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</si>
  <si>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</si>
  <si>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</si>
  <si>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</si>
  <si>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</si>
  <si>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</si>
  <si>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</si>
  <si>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</si>
  <si>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</si>
  <si>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</si>
  <si>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</si>
  <si>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</si>
  <si>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</si>
  <si>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</si>
  <si>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</si>
  <si>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</si>
  <si>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</si>
  <si>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</si>
  <si>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</si>
  <si>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</si>
  <si>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</si>
  <si>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</si>
  <si>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</si>
  <si>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</si>
  <si>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</si>
  <si>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</si>
  <si>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</si>
  <si>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</si>
  <si>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</si>
  <si>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</si>
  <si>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</si>
  <si>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</si>
  <si>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</si>
  <si>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</si>
  <si>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</si>
  <si>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</si>
  <si>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</si>
  <si>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</si>
  <si>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</si>
  <si>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</si>
  <si>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</si>
  <si>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</si>
  <si>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</si>
  <si>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</si>
  <si>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</si>
  <si>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</si>
  <si>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</si>
  <si>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</si>
  <si>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</si>
  <si>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</si>
  <si>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</si>
  <si>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</si>
  <si>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</si>
  <si>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</si>
  <si>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</si>
  <si>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</si>
  <si>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</si>
  <si>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</si>
  <si>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</si>
  <si>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</si>
  <si>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</si>
  <si>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</si>
  <si>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</si>
  <si>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</si>
  <si>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</si>
  <si>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</si>
  <si>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</si>
  <si>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</si>
  <si>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</si>
  <si>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</si>
  <si>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</si>
  <si>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</si>
  <si>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</si>
  <si>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</si>
  <si>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</si>
  <si>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</si>
  <si>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</si>
  <si>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</si>
  <si>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</si>
  <si>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</si>
  <si>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</si>
  <si>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</si>
  <si>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</si>
  <si>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</si>
  <si>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</si>
  <si>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</si>
  <si>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</si>
  <si>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</si>
  <si>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</si>
  <si>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</si>
  <si>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</si>
  <si>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</si>
  <si>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</si>
  <si>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</si>
  <si>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</si>
  <si>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</si>
  <si>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</si>
  <si>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</si>
  <si>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</si>
  <si>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</si>
  <si>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</si>
  <si>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</si>
  <si>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</si>
  <si>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</si>
  <si>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</si>
  <si>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</si>
  <si>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</si>
  <si>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</si>
  <si>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</si>
  <si>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</si>
  <si>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</si>
  <si>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</si>
  <si>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</si>
  <si>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</si>
  <si>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</si>
  <si>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</si>
  <si>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</si>
  <si>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</si>
  <si>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</si>
  <si>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</si>
  <si>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</si>
  <si>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</si>
  <si>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</si>
  <si>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</si>
  <si>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</si>
  <si>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 xml:space="preserve">Rep </t>
  </si>
  <si>
    <t>Calls</t>
  </si>
  <si>
    <t>Amount</t>
  </si>
  <si>
    <t>Sel. Calls</t>
  </si>
  <si>
    <t>Sel.Amount</t>
  </si>
  <si>
    <t>Selected rep</t>
  </si>
  <si>
    <t>Column Labels</t>
  </si>
  <si>
    <t>TOTAL</t>
  </si>
  <si>
    <r>
      <t xml:space="preserve">Call Centre Report </t>
    </r>
    <r>
      <rPr>
        <sz val="28"/>
        <color theme="1" tint="0.14999847407452621"/>
        <rFont val="Aptos"/>
        <family val="2"/>
        <scheme val="minor"/>
      </rPr>
      <t>- 2025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</si>
</sst>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9" formatCode="[$$-409]#,##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b/>
      <sz val="28"/>
      <color theme="1" tint="0.14999847407452621"/>
      <name val="Aptos"/>
      <family val="2"/>
      <scheme val="minor"/>
    </font>
    <font>
      <sz val="28"/>
      <color theme="1" tint="0.1499984740745262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NumberFormat="1"/>
    <xf numFmtId="0" fontId="0" fillId="0" borderId="0" xfId="0" applyAlignment="1">
      <alignment horizontal="left" indent="1"/>
    </xf>
    <xf numFmtId="0" fontId="0" fillId="5" borderId="9" xfId="0" applyFill="1" applyBorder="1"/>
    <xf numFmtId="0" fontId="1" fillId="5" borderId="10" xfId="0" applyFont="1" applyFill="1" applyBorder="1" applyAlignment="1">
      <alignment horizontal="center" vertical="center"/>
    </xf>
    <xf numFmtId="0" fontId="1" fillId="5" borderId="7" xfId="0" applyFont="1" applyFill="1" applyBorder="1" applyAlignment="1">
      <alignment horizontal="center" vertical="center"/>
    </xf>
    <xf numFmtId="0" fontId="5" fillId="5" borderId="11" xfId="0" applyFont="1" applyFill="1" applyBorder="1" applyAlignment="1">
      <alignment horizontal="left"/>
    </xf>
    <xf numFmtId="0" fontId="0" fillId="5" borderId="0" xfId="0" applyFill="1" applyBorder="1"/>
    <xf numFmtId="0" fontId="0" fillId="5" borderId="12" xfId="0" applyFill="1" applyBorder="1"/>
    <xf numFmtId="0" fontId="4" fillId="5" borderId="11" xfId="0" applyFont="1" applyFill="1" applyBorder="1" applyAlignment="1">
      <alignment horizontal="left" indent="1"/>
    </xf>
    <xf numFmtId="169" fontId="0" fillId="5" borderId="0" xfId="0" applyNumberFormat="1" applyFill="1" applyBorder="1"/>
    <xf numFmtId="169" fontId="0" fillId="5" borderId="12" xfId="0" applyNumberFormat="1" applyFill="1" applyBorder="1"/>
    <xf numFmtId="0" fontId="4" fillId="5" borderId="6" xfId="0" applyFont="1" applyFill="1" applyBorder="1" applyAlignment="1">
      <alignment horizontal="left" indent="1"/>
    </xf>
    <xf numFmtId="169" fontId="0" fillId="5" borderId="13" xfId="0" applyNumberFormat="1" applyFill="1" applyBorder="1"/>
    <xf numFmtId="169" fontId="0" fillId="5" borderId="4" xfId="0" applyNumberFormat="1" applyFill="1" applyBorder="1"/>
    <xf numFmtId="0" fontId="6" fillId="3" borderId="0" xfId="0" applyFont="1" applyFill="1" applyAlignment="1">
      <alignment horizontal="left" vertical="center"/>
    </xf>
  </cellXfs>
  <cellStyles count="1">
    <cellStyle name="Normal" xfId="0" builtinId="0"/>
  </cellStyles>
  <dxfs count="21">
    <dxf>
      <fill>
        <patternFill>
          <bgColor theme="9" tint="0.39994506668294322"/>
        </patternFill>
      </fill>
      <border>
        <left style="thin">
          <color theme="9"/>
        </left>
        <right style="thin">
          <color theme="9"/>
        </right>
        <vertical/>
        <horizontal/>
      </border>
    </dxf>
    <dxf>
      <fill>
        <patternFill patternType="solid">
          <bgColor theme="4" tint="0.59999389629810485"/>
        </patternFill>
      </fill>
    </dxf>
    <dxf>
      <fill>
        <patternFill>
          <bgColor theme="7"/>
        </patternFill>
      </fill>
      <border>
        <left style="thin">
          <color theme="9"/>
        </left>
        <right style="thin">
          <color theme="9"/>
        </right>
        <vertical/>
        <horizontal/>
      </border>
    </dxf>
    <dxf>
      <font>
        <b/>
        <color theme="1"/>
      </font>
      <border>
        <left style="thin">
          <color theme="4"/>
        </left>
        <right style="thin">
          <color theme="4"/>
        </right>
        <top style="thin">
          <color theme="4"/>
        </top>
        <bottom style="thin">
          <color theme="4"/>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solid">
          <bgColor theme="4" tint="0.5999938962981048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0"/>
    </tableStyle>
    <tableStyle name="SlicerStyleDark4 2" pivot="0" table="0" count="10" xr9:uid="{E03999E5-53F5-4998-9337-32D1CA5DB63A}">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Report.xlsx]Pivots!monthly trend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1"/>
                </a:solidFill>
              </a:rPr>
              <a:t>Call</a:t>
            </a:r>
            <a:r>
              <a:rPr lang="en-GB" b="1" baseline="0">
                <a:solidFill>
                  <a:schemeClr val="accent1"/>
                </a:solidFill>
              </a:rPr>
              <a:t> Trend</a:t>
            </a:r>
            <a:endParaRPr lang="en-GB" b="1">
              <a:solidFill>
                <a:schemeClr val="accent1"/>
              </a:solidFill>
            </a:endParaRPr>
          </a:p>
        </c:rich>
      </c:tx>
      <c:layout>
        <c:manualLayout>
          <c:xMode val="edge"/>
          <c:yMode val="edge"/>
          <c:x val="1.9188924250949532E-2"/>
          <c:y val="2.64771431371036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chemeClr val="accent1">
                  <a:alpha val="50000"/>
                </a:schemeClr>
              </a:gs>
              <a:gs pos="100000">
                <a:schemeClr val="accent1"/>
              </a:gs>
            </a:gsLst>
            <a:lin ang="5400000" scaled="1"/>
          </a:gradFill>
          <a:ln>
            <a:gradFill>
              <a:gsLst>
                <a:gs pos="0">
                  <a:schemeClr val="accent1">
                    <a:alpha val="72000"/>
                  </a:schemeClr>
                </a:gs>
                <a:gs pos="100000">
                  <a:srgbClr val="C00000"/>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Pivots!$C$21</c:f>
              <c:strCache>
                <c:ptCount val="1"/>
                <c:pt idx="0">
                  <c:v>Call Count2</c:v>
                </c:pt>
              </c:strCache>
            </c:strRef>
          </c:tx>
          <c:spPr>
            <a:gradFill>
              <a:gsLst>
                <a:gs pos="0">
                  <a:schemeClr val="accent1">
                    <a:alpha val="50000"/>
                  </a:schemeClr>
                </a:gs>
                <a:gs pos="100000">
                  <a:schemeClr val="accent1"/>
                </a:gs>
              </a:gsLst>
              <a:lin ang="5400000" scaled="1"/>
            </a:gradFill>
            <a:ln>
              <a:gradFill>
                <a:gsLst>
                  <a:gs pos="0">
                    <a:schemeClr val="accent1">
                      <a:alpha val="72000"/>
                    </a:schemeClr>
                  </a:gs>
                  <a:gs pos="100000">
                    <a:srgbClr val="C00000"/>
                  </a:gs>
                </a:gsLst>
                <a:lin ang="5400000" scaled="1"/>
              </a:gradFill>
            </a:ln>
            <a:effectLst/>
          </c:spPr>
          <c:cat>
            <c:strRef>
              <c:f>Pivots!$A$22:$A$34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Pivots!$C$22:$C$34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1-553B-4EC7-A3EC-361C62706E3F}"/>
            </c:ext>
          </c:extLst>
        </c:ser>
        <c:dLbls>
          <c:showLegendKey val="0"/>
          <c:showVal val="0"/>
          <c:showCatName val="0"/>
          <c:showSerName val="0"/>
          <c:showPercent val="0"/>
          <c:showBubbleSize val="0"/>
        </c:dLbls>
        <c:axId val="1588008624"/>
        <c:axId val="1588009104"/>
      </c:areaChart>
      <c:lineChart>
        <c:grouping val="standard"/>
        <c:varyColors val="0"/>
        <c:ser>
          <c:idx val="0"/>
          <c:order val="0"/>
          <c:tx>
            <c:strRef>
              <c:f>Pivots!$B$21</c:f>
              <c:strCache>
                <c:ptCount val="1"/>
                <c:pt idx="0">
                  <c:v>Call Count</c:v>
                </c:pt>
              </c:strCache>
            </c:strRef>
          </c:tx>
          <c:spPr>
            <a:ln w="28575" cap="rnd">
              <a:solidFill>
                <a:schemeClr val="accent1"/>
              </a:solidFill>
              <a:round/>
            </a:ln>
            <a:effectLst/>
          </c:spPr>
          <c:marker>
            <c:symbol val="circle"/>
            <c:size val="5"/>
            <c:spPr>
              <a:solidFill>
                <a:schemeClr val="bg1"/>
              </a:solidFill>
              <a:ln w="25400">
                <a:solidFill>
                  <a:schemeClr val="tx1"/>
                </a:solidFill>
              </a:ln>
              <a:effectLst/>
            </c:spPr>
          </c:marker>
          <c:cat>
            <c:strRef>
              <c:f>Pivots!$A$22:$A$34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Pivots!$B$22:$B$34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0-553B-4EC7-A3EC-361C62706E3F}"/>
            </c:ext>
          </c:extLst>
        </c:ser>
        <c:dLbls>
          <c:showLegendKey val="0"/>
          <c:showVal val="0"/>
          <c:showCatName val="0"/>
          <c:showSerName val="0"/>
          <c:showPercent val="0"/>
          <c:showBubbleSize val="0"/>
        </c:dLbls>
        <c:marker val="1"/>
        <c:smooth val="0"/>
        <c:axId val="1588008624"/>
        <c:axId val="1588009104"/>
      </c:lineChart>
      <c:catAx>
        <c:axId val="158800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009104"/>
        <c:crosses val="autoZero"/>
        <c:auto val="1"/>
        <c:lblAlgn val="ctr"/>
        <c:lblOffset val="100"/>
        <c:noMultiLvlLbl val="0"/>
      </c:catAx>
      <c:valAx>
        <c:axId val="1588009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00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Report.xlsx]Pivots!week day trend</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Pivots!$J$17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Pivots!$I$18:$I$25</c:f>
              <c:strCache>
                <c:ptCount val="7"/>
                <c:pt idx="0">
                  <c:v>Monday</c:v>
                </c:pt>
                <c:pt idx="1">
                  <c:v>Tuesday</c:v>
                </c:pt>
                <c:pt idx="2">
                  <c:v>Wednesday</c:v>
                </c:pt>
                <c:pt idx="3">
                  <c:v>Thursday</c:v>
                </c:pt>
                <c:pt idx="4">
                  <c:v>Friday</c:v>
                </c:pt>
                <c:pt idx="5">
                  <c:v>Saturday</c:v>
                </c:pt>
                <c:pt idx="6">
                  <c:v>Sunday</c:v>
                </c:pt>
              </c:strCache>
            </c:strRef>
          </c:cat>
          <c:val>
            <c:numRef>
              <c:f>Pivots!$J$18:$J$25</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B046-42FE-B555-151F3D6CA371}"/>
            </c:ext>
          </c:extLst>
        </c:ser>
        <c:dLbls>
          <c:dLblPos val="outEnd"/>
          <c:showLegendKey val="0"/>
          <c:showVal val="1"/>
          <c:showCatName val="0"/>
          <c:showSerName val="0"/>
          <c:showPercent val="0"/>
          <c:showBubbleSize val="0"/>
        </c:dLbls>
        <c:gapWidth val="182"/>
        <c:axId val="1083077456"/>
        <c:axId val="1083088976"/>
      </c:barChart>
      <c:catAx>
        <c:axId val="10830774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83088976"/>
        <c:crosses val="autoZero"/>
        <c:auto val="1"/>
        <c:lblAlgn val="ctr"/>
        <c:lblOffset val="100"/>
        <c:noMultiLvlLbl val="0"/>
      </c:catAx>
      <c:valAx>
        <c:axId val="1083088976"/>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0830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GB" b="1">
                <a:solidFill>
                  <a:schemeClr val="accent1"/>
                </a:solidFill>
              </a:rPr>
              <a:t>Calls</a:t>
            </a:r>
          </a:p>
        </c:rich>
      </c:tx>
      <c:layout>
        <c:manualLayout>
          <c:xMode val="edge"/>
          <c:yMode val="edge"/>
          <c:x val="7.4608114239728796E-2"/>
          <c:y val="4.018242880202862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Pivots!$F$42:$F$46</c:f>
              <c:strCache>
                <c:ptCount val="5"/>
                <c:pt idx="0">
                  <c:v>R01</c:v>
                </c:pt>
                <c:pt idx="1">
                  <c:v>R02</c:v>
                </c:pt>
                <c:pt idx="2">
                  <c:v>R03</c:v>
                </c:pt>
                <c:pt idx="3">
                  <c:v>R04</c:v>
                </c:pt>
                <c:pt idx="4">
                  <c:v>R05</c:v>
                </c:pt>
              </c:strCache>
            </c:strRef>
          </c:cat>
          <c:val>
            <c:numRef>
              <c:f>Pivots!$G$42:$G$46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BAB-4762-911E-36CB5289966F}"/>
            </c:ext>
          </c:extLst>
        </c:ser>
        <c:ser>
          <c:idx val="1"/>
          <c:order val="1"/>
          <c:tx>
            <c:strRef>
              <c:f>Pivots!$I$41</c:f>
              <c:strCache>
                <c:ptCount val="1"/>
                <c:pt idx="0">
                  <c:v>Sel. Calls</c:v>
                </c:pt>
              </c:strCache>
            </c:strRef>
          </c:tx>
          <c:spPr>
            <a:solidFill>
              <a:schemeClr val="tx1">
                <a:lumMod val="95000"/>
                <a:lumOff val="5000"/>
              </a:schemeClr>
            </a:solidFill>
            <a:ln>
              <a:solidFill>
                <a:schemeClr val="tx1">
                  <a:lumMod val="85000"/>
                  <a:lumOff val="1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Pivots!$I$42:$I$46</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3BAB-4762-911E-36CB5289966F}"/>
            </c:ext>
          </c:extLst>
        </c:ser>
        <c:dLbls>
          <c:dLblPos val="outEnd"/>
          <c:showLegendKey val="0"/>
          <c:showVal val="1"/>
          <c:showCatName val="0"/>
          <c:showSerName val="0"/>
          <c:showPercent val="0"/>
          <c:showBubbleSize val="0"/>
        </c:dLbls>
        <c:gapWidth val="25"/>
        <c:overlap val="100"/>
        <c:axId val="651815152"/>
        <c:axId val="651817552"/>
      </c:barChart>
      <c:catAx>
        <c:axId val="651815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1817552"/>
        <c:crosses val="autoZero"/>
        <c:auto val="1"/>
        <c:lblAlgn val="ctr"/>
        <c:lblOffset val="100"/>
        <c:noMultiLvlLbl val="0"/>
      </c:catAx>
      <c:valAx>
        <c:axId val="65181755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51815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GB" b="1">
                <a:solidFill>
                  <a:schemeClr val="accent1"/>
                </a:solidFill>
              </a:rPr>
              <a:t>Amount</a:t>
            </a:r>
          </a:p>
        </c:rich>
      </c:tx>
      <c:layout>
        <c:manualLayout>
          <c:xMode val="edge"/>
          <c:yMode val="edge"/>
          <c:x val="5.6139754103776328E-2"/>
          <c:y val="3.287653265620523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lotArea>
      <c:layout>
        <c:manualLayout>
          <c:layoutTarget val="inner"/>
          <c:xMode val="edge"/>
          <c:yMode val="edge"/>
          <c:x val="2.3874396418861809E-2"/>
          <c:y val="0.14673460958326479"/>
          <c:w val="0.89495273060864633"/>
          <c:h val="0.8123307994721346"/>
        </c:manualLayout>
      </c:layout>
      <c:barChart>
        <c:barDir val="bar"/>
        <c:grouping val="clustered"/>
        <c:varyColors val="0"/>
        <c:ser>
          <c:idx val="0"/>
          <c:order val="0"/>
          <c:spPr>
            <a:solidFill>
              <a:schemeClr val="tx1">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Pivots!$F$42:$F$46</c:f>
              <c:strCache>
                <c:ptCount val="5"/>
                <c:pt idx="0">
                  <c:v>R01</c:v>
                </c:pt>
                <c:pt idx="1">
                  <c:v>R02</c:v>
                </c:pt>
                <c:pt idx="2">
                  <c:v>R03</c:v>
                </c:pt>
                <c:pt idx="3">
                  <c:v>R04</c:v>
                </c:pt>
                <c:pt idx="4">
                  <c:v>R05</c:v>
                </c:pt>
              </c:strCache>
            </c:strRef>
          </c:cat>
          <c:val>
            <c:numRef>
              <c:f>Pivots!$H$42:$H$46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8A1-4519-A82A-2DB45C6B596F}"/>
            </c:ext>
          </c:extLst>
        </c:ser>
        <c:ser>
          <c:idx val="1"/>
          <c:order val="1"/>
          <c:tx>
            <c:strRef>
              <c:f>Pivots!$J$41</c:f>
              <c:strCache>
                <c:ptCount val="1"/>
                <c:pt idx="0">
                  <c:v>Sel.Amount</c:v>
                </c:pt>
              </c:strCache>
            </c:strRef>
          </c:tx>
          <c:spPr>
            <a:solidFill>
              <a:schemeClr val="accent1"/>
            </a:solidFill>
            <a:ln>
              <a:noFill/>
            </a:ln>
            <a:effectLst/>
          </c:spPr>
          <c:invertIfNegative val="0"/>
          <c:dLbls>
            <c:delete val="1"/>
          </c:dLbls>
          <c:val>
            <c:numRef>
              <c:f>Pivots!$J$42:$J$46</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68A1-4519-A82A-2DB45C6B596F}"/>
            </c:ext>
          </c:extLst>
        </c:ser>
        <c:dLbls>
          <c:dLblPos val="outEnd"/>
          <c:showLegendKey val="0"/>
          <c:showVal val="1"/>
          <c:showCatName val="0"/>
          <c:showSerName val="0"/>
          <c:showPercent val="0"/>
          <c:showBubbleSize val="0"/>
        </c:dLbls>
        <c:gapWidth val="25"/>
        <c:overlap val="100"/>
        <c:axId val="651815152"/>
        <c:axId val="651817552"/>
      </c:barChart>
      <c:catAx>
        <c:axId val="651815152"/>
        <c:scaling>
          <c:orientation val="maxMin"/>
        </c:scaling>
        <c:delete val="1"/>
        <c:axPos val="l"/>
        <c:numFmt formatCode="General" sourceLinked="1"/>
        <c:majorTickMark val="none"/>
        <c:minorTickMark val="none"/>
        <c:tickLblPos val="nextTo"/>
        <c:crossAx val="651817552"/>
        <c:crosses val="autoZero"/>
        <c:auto val="1"/>
        <c:lblAlgn val="ctr"/>
        <c:lblOffset val="100"/>
        <c:noMultiLvlLbl val="0"/>
      </c:catAx>
      <c:valAx>
        <c:axId val="651817552"/>
        <c:scaling>
          <c:orientation val="minMax"/>
        </c:scaling>
        <c:delete val="1"/>
        <c:axPos val="t"/>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crossAx val="651815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1"/>
                </a:solidFill>
              </a:rPr>
              <a:t>Female</a:t>
            </a:r>
            <a:r>
              <a:rPr lang="en-GB" b="1" baseline="0"/>
              <a:t> vs. </a:t>
            </a:r>
            <a:r>
              <a:rPr lang="en-GB" b="1" baseline="0">
                <a:solidFill>
                  <a:schemeClr val="tx1"/>
                </a:solidFill>
              </a:rPr>
              <a:t>Male</a:t>
            </a:r>
            <a:r>
              <a:rPr lang="en-GB" b="1" baseline="0"/>
              <a:t> Callers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Pivots!$B$56:$B$57</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Pivots!$A$58:$A$61</c:f>
              <c:strCache>
                <c:ptCount val="3"/>
                <c:pt idx="0">
                  <c:v>Cincinnati</c:v>
                </c:pt>
                <c:pt idx="1">
                  <c:v>Cleveland</c:v>
                </c:pt>
                <c:pt idx="2">
                  <c:v>Columbus</c:v>
                </c:pt>
              </c:strCache>
            </c:strRef>
          </c:cat>
          <c:val>
            <c:numRef>
              <c:f>Pivots!$B$58:$B$61</c:f>
              <c:numCache>
                <c:formatCode>#,##0</c:formatCode>
                <c:ptCount val="3"/>
                <c:pt idx="0">
                  <c:v>144</c:v>
                </c:pt>
                <c:pt idx="1">
                  <c:v>326</c:v>
                </c:pt>
                <c:pt idx="2">
                  <c:v>129</c:v>
                </c:pt>
              </c:numCache>
            </c:numRef>
          </c:val>
          <c:extLst>
            <c:ext xmlns:c16="http://schemas.microsoft.com/office/drawing/2014/chart" uri="{C3380CC4-5D6E-409C-BE32-E72D297353CC}">
              <c16:uniqueId val="{00000000-3F34-4DF2-B2EB-4F2850768B62}"/>
            </c:ext>
          </c:extLst>
        </c:ser>
        <c:ser>
          <c:idx val="1"/>
          <c:order val="1"/>
          <c:tx>
            <c:strRef>
              <c:f>Pivots!$C$56:$C$57</c:f>
              <c:strCache>
                <c:ptCount val="1"/>
                <c:pt idx="0">
                  <c:v>Male</c:v>
                </c:pt>
              </c:strCache>
            </c:strRef>
          </c:tx>
          <c:spPr>
            <a:solidFill>
              <a:schemeClr val="tx1">
                <a:lumMod val="85000"/>
                <a:lumOff val="1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Pivots!$A$58:$A$61</c:f>
              <c:strCache>
                <c:ptCount val="3"/>
                <c:pt idx="0">
                  <c:v>Cincinnati</c:v>
                </c:pt>
                <c:pt idx="1">
                  <c:v>Cleveland</c:v>
                </c:pt>
                <c:pt idx="2">
                  <c:v>Columbus</c:v>
                </c:pt>
              </c:strCache>
            </c:strRef>
          </c:cat>
          <c:val>
            <c:numRef>
              <c:f>Pivots!$C$58:$C$61</c:f>
              <c:numCache>
                <c:formatCode>#,##0</c:formatCode>
                <c:ptCount val="3"/>
                <c:pt idx="0">
                  <c:v>132</c:v>
                </c:pt>
                <c:pt idx="1">
                  <c:v>63</c:v>
                </c:pt>
                <c:pt idx="2">
                  <c:v>206</c:v>
                </c:pt>
              </c:numCache>
            </c:numRef>
          </c:val>
          <c:extLst>
            <c:ext xmlns:c16="http://schemas.microsoft.com/office/drawing/2014/chart" uri="{C3380CC4-5D6E-409C-BE32-E72D297353CC}">
              <c16:uniqueId val="{00000001-3F34-4DF2-B2EB-4F2850768B62}"/>
            </c:ext>
          </c:extLst>
        </c:ser>
        <c:dLbls>
          <c:showLegendKey val="0"/>
          <c:showVal val="0"/>
          <c:showCatName val="0"/>
          <c:showSerName val="0"/>
          <c:showPercent val="0"/>
          <c:showBubbleSize val="0"/>
        </c:dLbls>
        <c:gapWidth val="25"/>
        <c:overlap val="100"/>
        <c:axId val="1090425392"/>
        <c:axId val="1090418192"/>
      </c:barChart>
      <c:catAx>
        <c:axId val="109042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090418192"/>
        <c:crosses val="autoZero"/>
        <c:auto val="1"/>
        <c:lblAlgn val="ctr"/>
        <c:lblOffset val="100"/>
        <c:noMultiLvlLbl val="0"/>
      </c:catAx>
      <c:valAx>
        <c:axId val="109041819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09042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Report.xlsx]Pivots!rep satisfaction</c:name>
    <c:fmtId val="14"/>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US" b="1">
                <a:solidFill>
                  <a:schemeClr val="accent1"/>
                </a:solidFill>
              </a:rPr>
              <a:t>Rating</a:t>
            </a:r>
          </a:p>
        </c:rich>
      </c:tx>
      <c:layout>
        <c:manualLayout>
          <c:xMode val="edge"/>
          <c:yMode val="edge"/>
          <c:x val="3.637173861403642E-2"/>
          <c:y val="3.358116704691535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Pivots!$B$66</c:f>
              <c:strCache>
                <c:ptCount val="1"/>
                <c:pt idx="0">
                  <c:v>Total</c:v>
                </c:pt>
              </c:strCache>
            </c:strRef>
          </c:tx>
          <c:spPr>
            <a:solidFill>
              <a:schemeClr val="accent1"/>
            </a:solidFill>
            <a:ln>
              <a:noFill/>
            </a:ln>
            <a:effectLst/>
          </c:spPr>
          <c:invertIfNegative val="0"/>
          <c:cat>
            <c:strRef>
              <c:f>Pivots!$A$67:$A$73</c:f>
              <c:strCache>
                <c:ptCount val="6"/>
                <c:pt idx="0">
                  <c:v>0</c:v>
                </c:pt>
                <c:pt idx="1">
                  <c:v>1</c:v>
                </c:pt>
                <c:pt idx="2">
                  <c:v>2</c:v>
                </c:pt>
                <c:pt idx="3">
                  <c:v>3</c:v>
                </c:pt>
                <c:pt idx="4">
                  <c:v>4</c:v>
                </c:pt>
                <c:pt idx="5">
                  <c:v>5</c:v>
                </c:pt>
              </c:strCache>
            </c:strRef>
          </c:cat>
          <c:val>
            <c:numRef>
              <c:f>Pivots!$B$67:$B$73</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B3A5-40C0-9307-F4693639E587}"/>
            </c:ext>
          </c:extLst>
        </c:ser>
        <c:dLbls>
          <c:showLegendKey val="0"/>
          <c:showVal val="0"/>
          <c:showCatName val="0"/>
          <c:showSerName val="0"/>
          <c:showPercent val="0"/>
          <c:showBubbleSize val="0"/>
        </c:dLbls>
        <c:gapWidth val="25"/>
        <c:overlap val="-27"/>
        <c:axId val="651844912"/>
        <c:axId val="651848272"/>
      </c:barChart>
      <c:catAx>
        <c:axId val="65184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1848272"/>
        <c:crosses val="autoZero"/>
        <c:auto val="1"/>
        <c:lblAlgn val="ctr"/>
        <c:lblOffset val="100"/>
        <c:noMultiLvlLbl val="0"/>
      </c:catAx>
      <c:valAx>
        <c:axId val="651848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184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2" Type="http://schemas.openxmlformats.org/officeDocument/2006/relationships/image" Target="../media/image14.svg"/><Relationship Id="rId16" Type="http://schemas.openxmlformats.org/officeDocument/2006/relationships/chart" Target="../charts/chart6.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124178</xdr:colOff>
      <xdr:row>15</xdr:row>
      <xdr:rowOff>155222</xdr:rowOff>
    </xdr:from>
    <xdr:to>
      <xdr:col>11</xdr:col>
      <xdr:colOff>127001</xdr:colOff>
      <xdr:row>35</xdr:row>
      <xdr:rowOff>14112</xdr:rowOff>
    </xdr:to>
    <xdr:sp macro="" textlink="">
      <xdr:nvSpPr>
        <xdr:cNvPr id="28" name="Rectangle 27">
          <a:extLst>
            <a:ext uri="{FF2B5EF4-FFF2-40B4-BE49-F238E27FC236}">
              <a16:creationId xmlns:a16="http://schemas.microsoft.com/office/drawing/2014/main" id="{08CFBFAD-EF4E-B459-1B3F-F6661A451246}"/>
            </a:ext>
          </a:extLst>
        </xdr:cNvPr>
        <xdr:cNvSpPr/>
      </xdr:nvSpPr>
      <xdr:spPr>
        <a:xfrm>
          <a:off x="1817511" y="3225800"/>
          <a:ext cx="4704646" cy="3471334"/>
        </a:xfrm>
        <a:prstGeom prst="rect">
          <a:avLst/>
        </a:prstGeom>
        <a:solidFill>
          <a:schemeClr val="bg1">
            <a:lumMod val="85000"/>
          </a:schemeClr>
        </a:solidFill>
        <a:ln>
          <a:solidFill>
            <a:schemeClr val="bg1">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23</xdr:row>
      <xdr:rowOff>0</xdr:rowOff>
    </xdr:from>
    <xdr:to>
      <xdr:col>4</xdr:col>
      <xdr:colOff>771</xdr:colOff>
      <xdr:row>28</xdr:row>
      <xdr:rowOff>742</xdr:rowOff>
    </xdr:to>
    <xdr:sp macro="" textlink="Pivots!D4">
      <xdr:nvSpPr>
        <xdr:cNvPr id="14" name="Rectangle 13">
          <a:extLst>
            <a:ext uri="{FF2B5EF4-FFF2-40B4-BE49-F238E27FC236}">
              <a16:creationId xmlns:a16="http://schemas.microsoft.com/office/drawing/2014/main" id="{25702250-778E-4ABD-B354-13409AA8E5AC}"/>
            </a:ext>
          </a:extLst>
        </xdr:cNvPr>
        <xdr:cNvSpPr/>
      </xdr:nvSpPr>
      <xdr:spPr>
        <a:xfrm>
          <a:off x="350520" y="4572000"/>
          <a:ext cx="1341891" cy="915142"/>
        </a:xfrm>
        <a:prstGeom prst="rect">
          <a:avLst/>
        </a:prstGeom>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742C4FD-D021-4CA2-9BBB-95CCED888BA8}" type="TxLink">
            <a:rPr lang="en-US" sz="2400" b="0" i="0" u="none" strike="noStrike">
              <a:solidFill>
                <a:schemeClr val="bg1"/>
              </a:solidFill>
              <a:latin typeface="+mj-lt"/>
              <a:ea typeface="+mn-ea"/>
              <a:cs typeface="+mn-cs"/>
            </a:rPr>
            <a:pPr marL="0" indent="0" algn="ctr"/>
            <a:t>3.9</a:t>
          </a:fld>
          <a:endParaRPr lang="en-GB" sz="2400" b="0" i="0" u="none" strike="noStrike">
            <a:solidFill>
              <a:schemeClr val="bg1"/>
            </a:solidFill>
            <a:latin typeface="+mj-lt"/>
            <a:ea typeface="+mn-ea"/>
            <a:cs typeface="+mn-cs"/>
          </a:endParaRPr>
        </a:p>
      </xdr:txBody>
    </xdr:sp>
    <xdr:clientData/>
  </xdr:twoCellAnchor>
  <xdr:twoCellAnchor>
    <xdr:from>
      <xdr:col>2</xdr:col>
      <xdr:colOff>0</xdr:colOff>
      <xdr:row>2</xdr:row>
      <xdr:rowOff>0</xdr:rowOff>
    </xdr:from>
    <xdr:to>
      <xdr:col>3</xdr:col>
      <xdr:colOff>668986</xdr:colOff>
      <xdr:row>6</xdr:row>
      <xdr:rowOff>182450</xdr:rowOff>
    </xdr:to>
    <xdr:sp macro="" textlink="Pivots!A4">
      <xdr:nvSpPr>
        <xdr:cNvPr id="2" name="Rectangle 1">
          <a:extLst>
            <a:ext uri="{FF2B5EF4-FFF2-40B4-BE49-F238E27FC236}">
              <a16:creationId xmlns:a16="http://schemas.microsoft.com/office/drawing/2014/main" id="{8159672F-7322-D3B2-E22C-4C8C433E8D79}"/>
            </a:ext>
          </a:extLst>
        </xdr:cNvPr>
        <xdr:cNvSpPr/>
      </xdr:nvSpPr>
      <xdr:spPr>
        <a:xfrm>
          <a:off x="350592" y="729803"/>
          <a:ext cx="1337971" cy="912253"/>
        </a:xfrm>
        <a:prstGeom prst="rect">
          <a:avLst/>
        </a:prstGeom>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E48272F-0B4B-48AC-9162-F530F260EE62}" type="TxLink">
            <a:rPr lang="en-US" sz="2400" b="0" i="0" u="none" strike="noStrike">
              <a:solidFill>
                <a:schemeClr val="bg1"/>
              </a:solidFill>
              <a:latin typeface="+mj-lt"/>
              <a:ea typeface="+mn-ea"/>
              <a:cs typeface="+mn-cs"/>
            </a:rPr>
            <a:pPr marL="0" indent="0" algn="ctr"/>
            <a:t>1,000</a:t>
          </a:fld>
          <a:endParaRPr lang="en-GB" sz="2400" b="0" i="0" u="none" strike="noStrike">
            <a:solidFill>
              <a:schemeClr val="bg1"/>
            </a:solidFill>
            <a:latin typeface="+mj-lt"/>
            <a:ea typeface="+mn-ea"/>
            <a:cs typeface="+mn-cs"/>
          </a:endParaRPr>
        </a:p>
      </xdr:txBody>
    </xdr:sp>
    <xdr:clientData/>
  </xdr:twoCellAnchor>
  <xdr:twoCellAnchor>
    <xdr:from>
      <xdr:col>2</xdr:col>
      <xdr:colOff>321971</xdr:colOff>
      <xdr:row>2</xdr:row>
      <xdr:rowOff>71549</xdr:rowOff>
    </xdr:from>
    <xdr:to>
      <xdr:col>3</xdr:col>
      <xdr:colOff>375634</xdr:colOff>
      <xdr:row>3</xdr:row>
      <xdr:rowOff>100169</xdr:rowOff>
    </xdr:to>
    <xdr:sp macro="" textlink="">
      <xdr:nvSpPr>
        <xdr:cNvPr id="3" name="TextBox 2">
          <a:extLst>
            <a:ext uri="{FF2B5EF4-FFF2-40B4-BE49-F238E27FC236}">
              <a16:creationId xmlns:a16="http://schemas.microsoft.com/office/drawing/2014/main" id="{A8BEE54E-040A-744A-572E-6F2CF79E4976}"/>
            </a:ext>
          </a:extLst>
        </xdr:cNvPr>
        <xdr:cNvSpPr txBox="1"/>
      </xdr:nvSpPr>
      <xdr:spPr>
        <a:xfrm>
          <a:off x="672563" y="801352"/>
          <a:ext cx="722648" cy="211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solidFill>
            </a:rPr>
            <a:t>Calls</a:t>
          </a:r>
        </a:p>
      </xdr:txBody>
    </xdr:sp>
    <xdr:clientData/>
  </xdr:twoCellAnchor>
  <xdr:twoCellAnchor editAs="oneCell">
    <xdr:from>
      <xdr:col>2</xdr:col>
      <xdr:colOff>43772</xdr:colOff>
      <xdr:row>2</xdr:row>
      <xdr:rowOff>30304</xdr:rowOff>
    </xdr:from>
    <xdr:to>
      <xdr:col>2</xdr:col>
      <xdr:colOff>232700</xdr:colOff>
      <xdr:row>3</xdr:row>
      <xdr:rowOff>32195</xdr:rowOff>
    </xdr:to>
    <xdr:pic>
      <xdr:nvPicPr>
        <xdr:cNvPr id="4" name="Graphic 3" descr="Receiver with solid fill">
          <a:extLst>
            <a:ext uri="{FF2B5EF4-FFF2-40B4-BE49-F238E27FC236}">
              <a16:creationId xmlns:a16="http://schemas.microsoft.com/office/drawing/2014/main" id="{8C9E6752-72B3-486E-9C8E-DDFC19E04A5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94364" y="760107"/>
          <a:ext cx="188928" cy="184344"/>
        </a:xfrm>
        <a:prstGeom prst="rect">
          <a:avLst/>
        </a:prstGeom>
      </xdr:spPr>
    </xdr:pic>
    <xdr:clientData/>
  </xdr:twoCellAnchor>
  <xdr:twoCellAnchor>
    <xdr:from>
      <xdr:col>2</xdr:col>
      <xdr:colOff>422141</xdr:colOff>
      <xdr:row>5</xdr:row>
      <xdr:rowOff>100169</xdr:rowOff>
    </xdr:from>
    <xdr:to>
      <xdr:col>3</xdr:col>
      <xdr:colOff>304086</xdr:colOff>
      <xdr:row>6</xdr:row>
      <xdr:rowOff>100169</xdr:rowOff>
    </xdr:to>
    <xdr:sp macro="" textlink="Pivots!A9">
      <xdr:nvSpPr>
        <xdr:cNvPr id="5" name="TextBox 4">
          <a:extLst>
            <a:ext uri="{FF2B5EF4-FFF2-40B4-BE49-F238E27FC236}">
              <a16:creationId xmlns:a16="http://schemas.microsoft.com/office/drawing/2014/main" id="{46F6CE53-9123-C345-5CF7-06E2B93D0DB8}"/>
            </a:ext>
          </a:extLst>
        </xdr:cNvPr>
        <xdr:cNvSpPr txBox="1"/>
      </xdr:nvSpPr>
      <xdr:spPr>
        <a:xfrm>
          <a:off x="772733" y="1377324"/>
          <a:ext cx="550930" cy="18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8FE845-7D48-4E7D-B157-338FE8583B4C}" type="TxLink">
            <a:rPr lang="en-US" sz="900" b="0" i="0" u="none" strike="noStrike">
              <a:solidFill>
                <a:schemeClr val="bg1"/>
              </a:solidFill>
              <a:latin typeface="Aptos"/>
              <a:ea typeface="+mn-ea"/>
              <a:cs typeface="+mn-cs"/>
            </a:rPr>
            <a:pPr marL="0" indent="0" algn="ctr"/>
            <a:t>207</a:t>
          </a:fld>
          <a:endParaRPr lang="en-GB" sz="900" b="0" i="0" u="none" strike="noStrike">
            <a:solidFill>
              <a:schemeClr val="bg1"/>
            </a:solidFill>
            <a:latin typeface="Aptos"/>
            <a:ea typeface="+mn-ea"/>
            <a:cs typeface="+mn-cs"/>
          </a:endParaRPr>
        </a:p>
      </xdr:txBody>
    </xdr:sp>
    <xdr:clientData/>
  </xdr:twoCellAnchor>
  <xdr:twoCellAnchor>
    <xdr:from>
      <xdr:col>2</xdr:col>
      <xdr:colOff>0</xdr:colOff>
      <xdr:row>9</xdr:row>
      <xdr:rowOff>0</xdr:rowOff>
    </xdr:from>
    <xdr:to>
      <xdr:col>4</xdr:col>
      <xdr:colOff>771</xdr:colOff>
      <xdr:row>14</xdr:row>
      <xdr:rowOff>743</xdr:rowOff>
    </xdr:to>
    <xdr:sp macro="" textlink="Pivots!B4">
      <xdr:nvSpPr>
        <xdr:cNvPr id="6" name="Rectangle 5">
          <a:extLst>
            <a:ext uri="{FF2B5EF4-FFF2-40B4-BE49-F238E27FC236}">
              <a16:creationId xmlns:a16="http://schemas.microsoft.com/office/drawing/2014/main" id="{4499686D-1D3B-4FB9-B541-AC021A840C05}"/>
            </a:ext>
          </a:extLst>
        </xdr:cNvPr>
        <xdr:cNvSpPr/>
      </xdr:nvSpPr>
      <xdr:spPr>
        <a:xfrm>
          <a:off x="359833" y="1979083"/>
          <a:ext cx="1334271" cy="900327"/>
        </a:xfrm>
        <a:prstGeom prst="rect">
          <a:avLst/>
        </a:prstGeom>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915FF77-DB16-4379-BE30-243EEF30930C}" type="TxLink">
            <a:rPr lang="en-US" sz="2400" b="0" i="0" u="none" strike="noStrike">
              <a:solidFill>
                <a:schemeClr val="bg1"/>
              </a:solidFill>
              <a:latin typeface="+mj-lt"/>
              <a:ea typeface="+mn-ea"/>
              <a:cs typeface="+mn-cs"/>
            </a:rPr>
            <a:pPr marL="0" indent="0" algn="ctr"/>
            <a:t>$96,623</a:t>
          </a:fld>
          <a:endParaRPr lang="en-GB" sz="2400" b="0" i="0" u="none" strike="noStrike">
            <a:solidFill>
              <a:schemeClr val="bg1"/>
            </a:solidFill>
            <a:latin typeface="+mj-lt"/>
            <a:ea typeface="+mn-ea"/>
            <a:cs typeface="+mn-cs"/>
          </a:endParaRPr>
        </a:p>
      </xdr:txBody>
    </xdr:sp>
    <xdr:clientData/>
  </xdr:twoCellAnchor>
  <xdr:twoCellAnchor>
    <xdr:from>
      <xdr:col>2</xdr:col>
      <xdr:colOff>321971</xdr:colOff>
      <xdr:row>9</xdr:row>
      <xdr:rowOff>71549</xdr:rowOff>
    </xdr:from>
    <xdr:to>
      <xdr:col>3</xdr:col>
      <xdr:colOff>375634</xdr:colOff>
      <xdr:row>10</xdr:row>
      <xdr:rowOff>100169</xdr:rowOff>
    </xdr:to>
    <xdr:sp macro="" textlink="">
      <xdr:nvSpPr>
        <xdr:cNvPr id="7" name="TextBox 6">
          <a:extLst>
            <a:ext uri="{FF2B5EF4-FFF2-40B4-BE49-F238E27FC236}">
              <a16:creationId xmlns:a16="http://schemas.microsoft.com/office/drawing/2014/main" id="{E2383CC2-8D75-42A8-9E65-FE39C403DE0B}"/>
            </a:ext>
          </a:extLst>
        </xdr:cNvPr>
        <xdr:cNvSpPr txBox="1"/>
      </xdr:nvSpPr>
      <xdr:spPr>
        <a:xfrm>
          <a:off x="673663" y="2070334"/>
          <a:ext cx="721879" cy="210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solidFill>
            </a:rPr>
            <a:t>Amount</a:t>
          </a:r>
        </a:p>
      </xdr:txBody>
    </xdr:sp>
    <xdr:clientData/>
  </xdr:twoCellAnchor>
  <xdr:twoCellAnchor>
    <xdr:from>
      <xdr:col>2</xdr:col>
      <xdr:colOff>339132</xdr:colOff>
      <xdr:row>12</xdr:row>
      <xdr:rowOff>100169</xdr:rowOff>
    </xdr:from>
    <xdr:to>
      <xdr:col>3</xdr:col>
      <xdr:colOff>341767</xdr:colOff>
      <xdr:row>13</xdr:row>
      <xdr:rowOff>100170</xdr:rowOff>
    </xdr:to>
    <xdr:sp macro="" textlink="Pivots!B9">
      <xdr:nvSpPr>
        <xdr:cNvPr id="9" name="TextBox 8">
          <a:extLst>
            <a:ext uri="{FF2B5EF4-FFF2-40B4-BE49-F238E27FC236}">
              <a16:creationId xmlns:a16="http://schemas.microsoft.com/office/drawing/2014/main" id="{CF08D335-D344-459E-84A9-C3EC25C581D5}"/>
            </a:ext>
          </a:extLst>
        </xdr:cNvPr>
        <xdr:cNvSpPr txBox="1"/>
      </xdr:nvSpPr>
      <xdr:spPr>
        <a:xfrm>
          <a:off x="690824" y="2649938"/>
          <a:ext cx="672525" cy="182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10793D-5E02-4030-A289-BC095E7F616B}" type="TxLink">
            <a:rPr lang="en-US" sz="900" b="0" i="0" u="none" strike="noStrike">
              <a:solidFill>
                <a:schemeClr val="bg1"/>
              </a:solidFill>
              <a:latin typeface="Aptos"/>
              <a:ea typeface="+mn-ea"/>
              <a:cs typeface="+mn-cs"/>
            </a:rPr>
            <a:pPr marL="0" indent="0" algn="ctr"/>
            <a:t>$20,872</a:t>
          </a:fld>
          <a:endParaRPr lang="en-GB" sz="900" b="0" i="0" u="none" strike="noStrike">
            <a:solidFill>
              <a:schemeClr val="bg1"/>
            </a:solidFill>
            <a:latin typeface="Aptos"/>
            <a:ea typeface="+mn-ea"/>
            <a:cs typeface="+mn-cs"/>
          </a:endParaRPr>
        </a:p>
      </xdr:txBody>
    </xdr:sp>
    <xdr:clientData/>
  </xdr:twoCellAnchor>
  <xdr:twoCellAnchor>
    <xdr:from>
      <xdr:col>2</xdr:col>
      <xdr:colOff>0</xdr:colOff>
      <xdr:row>15</xdr:row>
      <xdr:rowOff>181707</xdr:rowOff>
    </xdr:from>
    <xdr:to>
      <xdr:col>4</xdr:col>
      <xdr:colOff>771</xdr:colOff>
      <xdr:row>21</xdr:row>
      <xdr:rowOff>742</xdr:rowOff>
    </xdr:to>
    <xdr:sp macro="" textlink="Pivots!C4">
      <xdr:nvSpPr>
        <xdr:cNvPr id="10" name="Rectangle 9">
          <a:extLst>
            <a:ext uri="{FF2B5EF4-FFF2-40B4-BE49-F238E27FC236}">
              <a16:creationId xmlns:a16="http://schemas.microsoft.com/office/drawing/2014/main" id="{F062E8FB-D12D-4DF6-A66F-167F07A1AA43}"/>
            </a:ext>
          </a:extLst>
        </xdr:cNvPr>
        <xdr:cNvSpPr/>
      </xdr:nvSpPr>
      <xdr:spPr>
        <a:xfrm>
          <a:off x="351692" y="3270738"/>
          <a:ext cx="1337202" cy="909281"/>
        </a:xfrm>
        <a:prstGeom prst="rect">
          <a:avLst/>
        </a:prstGeom>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82DC252-BDF8-4172-9254-D5FDE8F137CE}" type="TxLink">
            <a:rPr lang="en-US" sz="2400" b="0" i="0" u="none" strike="noStrike">
              <a:solidFill>
                <a:schemeClr val="bg1"/>
              </a:solidFill>
              <a:latin typeface="+mj-lt"/>
              <a:ea typeface="+mn-ea"/>
              <a:cs typeface="+mn-cs"/>
            </a:rPr>
            <a:pPr marL="0" indent="0" algn="ctr"/>
            <a:t>89,850</a:t>
          </a:fld>
          <a:endParaRPr lang="en-GB" sz="2400" b="0" i="0" u="none" strike="noStrike">
            <a:solidFill>
              <a:schemeClr val="bg1"/>
            </a:solidFill>
            <a:latin typeface="+mj-lt"/>
            <a:ea typeface="+mn-ea"/>
            <a:cs typeface="+mn-cs"/>
          </a:endParaRPr>
        </a:p>
      </xdr:txBody>
    </xdr:sp>
    <xdr:clientData/>
  </xdr:twoCellAnchor>
  <xdr:twoCellAnchor>
    <xdr:from>
      <xdr:col>2</xdr:col>
      <xdr:colOff>321971</xdr:colOff>
      <xdr:row>16</xdr:row>
      <xdr:rowOff>71549</xdr:rowOff>
    </xdr:from>
    <xdr:to>
      <xdr:col>3</xdr:col>
      <xdr:colOff>404446</xdr:colOff>
      <xdr:row>17</xdr:row>
      <xdr:rowOff>100168</xdr:rowOff>
    </xdr:to>
    <xdr:sp macro="" textlink="">
      <xdr:nvSpPr>
        <xdr:cNvPr id="11" name="TextBox 10">
          <a:extLst>
            <a:ext uri="{FF2B5EF4-FFF2-40B4-BE49-F238E27FC236}">
              <a16:creationId xmlns:a16="http://schemas.microsoft.com/office/drawing/2014/main" id="{6DCAAF7C-0EC0-4F21-9795-2F2232F00AB9}"/>
            </a:ext>
          </a:extLst>
        </xdr:cNvPr>
        <xdr:cNvSpPr txBox="1"/>
      </xdr:nvSpPr>
      <xdr:spPr>
        <a:xfrm>
          <a:off x="673663" y="3342287"/>
          <a:ext cx="750691" cy="210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solidFill>
            </a:rPr>
            <a:t>Duration</a:t>
          </a:r>
        </a:p>
      </xdr:txBody>
    </xdr:sp>
    <xdr:clientData/>
  </xdr:twoCellAnchor>
  <xdr:twoCellAnchor>
    <xdr:from>
      <xdr:col>2</xdr:col>
      <xdr:colOff>364435</xdr:colOff>
      <xdr:row>19</xdr:row>
      <xdr:rowOff>103849</xdr:rowOff>
    </xdr:from>
    <xdr:to>
      <xdr:col>3</xdr:col>
      <xdr:colOff>304086</xdr:colOff>
      <xdr:row>20</xdr:row>
      <xdr:rowOff>103850</xdr:rowOff>
    </xdr:to>
    <xdr:sp macro="" textlink="Pivots!C9">
      <xdr:nvSpPr>
        <xdr:cNvPr id="13" name="TextBox 12">
          <a:extLst>
            <a:ext uri="{FF2B5EF4-FFF2-40B4-BE49-F238E27FC236}">
              <a16:creationId xmlns:a16="http://schemas.microsoft.com/office/drawing/2014/main" id="{468E42C1-736A-41FE-A3A3-0244F2E2ADE1}"/>
            </a:ext>
          </a:extLst>
        </xdr:cNvPr>
        <xdr:cNvSpPr txBox="1"/>
      </xdr:nvSpPr>
      <xdr:spPr>
        <a:xfrm>
          <a:off x="717826" y="3969066"/>
          <a:ext cx="609622" cy="184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E70D31-184F-4463-A6E8-20CA055C6D8D}" type="TxLink">
            <a:rPr lang="en-US" sz="900" b="0" i="0" u="none" strike="noStrike">
              <a:solidFill>
                <a:schemeClr val="bg1"/>
              </a:solidFill>
              <a:latin typeface="Aptos"/>
              <a:ea typeface="+mn-ea"/>
              <a:cs typeface="+mn-cs"/>
            </a:rPr>
            <a:pPr marL="0" indent="0" algn="ctr"/>
            <a:t>17,700</a:t>
          </a:fld>
          <a:endParaRPr lang="en-GB" sz="900" b="0" i="0" u="none" strike="noStrike">
            <a:solidFill>
              <a:schemeClr val="bg1"/>
            </a:solidFill>
            <a:latin typeface="Aptos"/>
            <a:ea typeface="+mn-ea"/>
            <a:cs typeface="+mn-cs"/>
          </a:endParaRPr>
        </a:p>
      </xdr:txBody>
    </xdr:sp>
    <xdr:clientData/>
  </xdr:twoCellAnchor>
  <xdr:twoCellAnchor>
    <xdr:from>
      <xdr:col>2</xdr:col>
      <xdr:colOff>399582</xdr:colOff>
      <xdr:row>26</xdr:row>
      <xdr:rowOff>95155</xdr:rowOff>
    </xdr:from>
    <xdr:to>
      <xdr:col>3</xdr:col>
      <xdr:colOff>281527</xdr:colOff>
      <xdr:row>27</xdr:row>
      <xdr:rowOff>95155</xdr:rowOff>
    </xdr:to>
    <xdr:sp macro="" textlink="Pivots!D9">
      <xdr:nvSpPr>
        <xdr:cNvPr id="17" name="TextBox 16">
          <a:extLst>
            <a:ext uri="{FF2B5EF4-FFF2-40B4-BE49-F238E27FC236}">
              <a16:creationId xmlns:a16="http://schemas.microsoft.com/office/drawing/2014/main" id="{65EDBE84-A5E1-4A05-BC8A-E22D72F8190A}"/>
            </a:ext>
          </a:extLst>
        </xdr:cNvPr>
        <xdr:cNvSpPr txBox="1"/>
      </xdr:nvSpPr>
      <xdr:spPr>
        <a:xfrm>
          <a:off x="750503" y="5218602"/>
          <a:ext cx="553708" cy="182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6CC1986-182C-4E22-A40E-3DB2D2B0BEA4}" type="TxLink">
            <a:rPr lang="en-US" sz="900" b="0" i="0" u="none" strike="noStrike">
              <a:solidFill>
                <a:schemeClr val="bg1"/>
              </a:solidFill>
              <a:latin typeface="Aptos"/>
              <a:ea typeface="+mn-ea"/>
              <a:cs typeface="+mn-cs"/>
            </a:rPr>
            <a:pPr marL="0" indent="0" algn="ctr"/>
            <a:t>3.9</a:t>
          </a:fld>
          <a:endParaRPr lang="en-GB" sz="900" b="0" i="0" u="none" strike="noStrike">
            <a:solidFill>
              <a:schemeClr val="bg1"/>
            </a:solidFill>
            <a:latin typeface="Aptos"/>
            <a:ea typeface="+mn-ea"/>
            <a:cs typeface="+mn-cs"/>
          </a:endParaRPr>
        </a:p>
      </xdr:txBody>
    </xdr:sp>
    <xdr:clientData/>
  </xdr:twoCellAnchor>
  <xdr:twoCellAnchor>
    <xdr:from>
      <xdr:col>2</xdr:col>
      <xdr:colOff>0</xdr:colOff>
      <xdr:row>30</xdr:row>
      <xdr:rowOff>0</xdr:rowOff>
    </xdr:from>
    <xdr:to>
      <xdr:col>4</xdr:col>
      <xdr:colOff>771</xdr:colOff>
      <xdr:row>35</xdr:row>
      <xdr:rowOff>742</xdr:rowOff>
    </xdr:to>
    <xdr:sp macro="" textlink="Pivots!E4">
      <xdr:nvSpPr>
        <xdr:cNvPr id="18" name="Rectangle 17">
          <a:extLst>
            <a:ext uri="{FF2B5EF4-FFF2-40B4-BE49-F238E27FC236}">
              <a16:creationId xmlns:a16="http://schemas.microsoft.com/office/drawing/2014/main" id="{2D5C63B5-F969-4038-9051-8138A6E45E3F}"/>
            </a:ext>
          </a:extLst>
        </xdr:cNvPr>
        <xdr:cNvSpPr/>
      </xdr:nvSpPr>
      <xdr:spPr>
        <a:xfrm>
          <a:off x="351692" y="5814646"/>
          <a:ext cx="1337202" cy="909281"/>
        </a:xfrm>
        <a:prstGeom prst="rect">
          <a:avLst/>
        </a:prstGeom>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B0C8D26-43C6-40DB-A3A5-3EA3B53ED018}" type="TxLink">
            <a:rPr lang="en-US" sz="2400" b="0" i="0" u="none" strike="noStrike">
              <a:solidFill>
                <a:schemeClr val="bg1"/>
              </a:solidFill>
              <a:latin typeface="+mj-lt"/>
              <a:ea typeface="+mn-ea"/>
              <a:cs typeface="+mn-cs"/>
            </a:rPr>
            <a:pPr marL="0" indent="0" algn="ctr"/>
            <a:t>307</a:t>
          </a:fld>
          <a:endParaRPr lang="en-GB" sz="2400" b="0" i="0" u="none" strike="noStrike">
            <a:solidFill>
              <a:schemeClr val="bg1"/>
            </a:solidFill>
            <a:latin typeface="+mj-lt"/>
            <a:ea typeface="+mn-ea"/>
            <a:cs typeface="+mn-cs"/>
          </a:endParaRPr>
        </a:p>
      </xdr:txBody>
    </xdr:sp>
    <xdr:clientData/>
  </xdr:twoCellAnchor>
  <xdr:twoCellAnchor>
    <xdr:from>
      <xdr:col>2</xdr:col>
      <xdr:colOff>137161</xdr:colOff>
      <xdr:row>30</xdr:row>
      <xdr:rowOff>71549</xdr:rowOff>
    </xdr:from>
    <xdr:to>
      <xdr:col>3</xdr:col>
      <xdr:colOff>567691</xdr:colOff>
      <xdr:row>31</xdr:row>
      <xdr:rowOff>100168</xdr:rowOff>
    </xdr:to>
    <xdr:sp macro="" textlink="">
      <xdr:nvSpPr>
        <xdr:cNvPr id="19" name="TextBox 18">
          <a:extLst>
            <a:ext uri="{FF2B5EF4-FFF2-40B4-BE49-F238E27FC236}">
              <a16:creationId xmlns:a16="http://schemas.microsoft.com/office/drawing/2014/main" id="{ADDEC9F7-ECAF-4602-97B0-52268CB89B96}"/>
            </a:ext>
          </a:extLst>
        </xdr:cNvPr>
        <xdr:cNvSpPr txBox="1"/>
      </xdr:nvSpPr>
      <xdr:spPr>
        <a:xfrm>
          <a:off x="487681" y="5923709"/>
          <a:ext cx="1101090" cy="21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b="1">
              <a:solidFill>
                <a:schemeClr val="bg1"/>
              </a:solidFill>
            </a:rPr>
            <a:t>Happy Callers</a:t>
          </a:r>
        </a:p>
      </xdr:txBody>
    </xdr:sp>
    <xdr:clientData/>
  </xdr:twoCellAnchor>
  <xdr:twoCellAnchor>
    <xdr:from>
      <xdr:col>2</xdr:col>
      <xdr:colOff>388523</xdr:colOff>
      <xdr:row>33</xdr:row>
      <xdr:rowOff>96434</xdr:rowOff>
    </xdr:from>
    <xdr:to>
      <xdr:col>3</xdr:col>
      <xdr:colOff>270468</xdr:colOff>
      <xdr:row>34</xdr:row>
      <xdr:rowOff>96434</xdr:rowOff>
    </xdr:to>
    <xdr:sp macro="" textlink="Pivots!E9">
      <xdr:nvSpPr>
        <xdr:cNvPr id="21" name="TextBox 20">
          <a:extLst>
            <a:ext uri="{FF2B5EF4-FFF2-40B4-BE49-F238E27FC236}">
              <a16:creationId xmlns:a16="http://schemas.microsoft.com/office/drawing/2014/main" id="{71EC4BA5-8020-4434-BAFE-DB89DF12A2BD}"/>
            </a:ext>
          </a:extLst>
        </xdr:cNvPr>
        <xdr:cNvSpPr txBox="1"/>
      </xdr:nvSpPr>
      <xdr:spPr>
        <a:xfrm>
          <a:off x="739641" y="6502463"/>
          <a:ext cx="554298" cy="183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2B1A8C-7A74-4D8F-8837-AE81EB63E40D}" type="TxLink">
            <a:rPr lang="en-US" sz="900" b="0" i="0" u="none" strike="noStrike">
              <a:solidFill>
                <a:schemeClr val="bg1"/>
              </a:solidFill>
              <a:latin typeface="Aptos"/>
              <a:ea typeface="+mn-ea"/>
              <a:cs typeface="+mn-cs"/>
            </a:rPr>
            <a:pPr marL="0" indent="0" algn="ctr"/>
            <a:t>60</a:t>
          </a:fld>
          <a:endParaRPr lang="en-GB" sz="900" b="0" i="0" u="none" strike="noStrike">
            <a:solidFill>
              <a:schemeClr val="bg1"/>
            </a:solidFill>
            <a:latin typeface="Aptos"/>
            <a:ea typeface="+mn-ea"/>
            <a:cs typeface="+mn-cs"/>
          </a:endParaRPr>
        </a:p>
      </xdr:txBody>
    </xdr:sp>
    <xdr:clientData/>
  </xdr:twoCellAnchor>
  <xdr:twoCellAnchor>
    <xdr:from>
      <xdr:col>2</xdr:col>
      <xdr:colOff>260284</xdr:colOff>
      <xdr:row>23</xdr:row>
      <xdr:rowOff>77704</xdr:rowOff>
    </xdr:from>
    <xdr:to>
      <xdr:col>3</xdr:col>
      <xdr:colOff>446172</xdr:colOff>
      <xdr:row>24</xdr:row>
      <xdr:rowOff>106324</xdr:rowOff>
    </xdr:to>
    <xdr:sp macro="" textlink="">
      <xdr:nvSpPr>
        <xdr:cNvPr id="22" name="TextBox 21">
          <a:extLst>
            <a:ext uri="{FF2B5EF4-FFF2-40B4-BE49-F238E27FC236}">
              <a16:creationId xmlns:a16="http://schemas.microsoft.com/office/drawing/2014/main" id="{EF859861-FAF8-4A47-BC8A-553F9713D4E7}"/>
            </a:ext>
          </a:extLst>
        </xdr:cNvPr>
        <xdr:cNvSpPr txBox="1"/>
      </xdr:nvSpPr>
      <xdr:spPr>
        <a:xfrm>
          <a:off x="611205" y="4652211"/>
          <a:ext cx="857651" cy="21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b="1">
              <a:solidFill>
                <a:schemeClr val="bg1"/>
              </a:solidFill>
            </a:rPr>
            <a:t>Avg.</a:t>
          </a:r>
          <a:r>
            <a:rPr lang="en-GB" sz="1000" b="1" baseline="0">
              <a:solidFill>
                <a:schemeClr val="bg1"/>
              </a:solidFill>
            </a:rPr>
            <a:t> Rating</a:t>
          </a:r>
          <a:endParaRPr lang="en-GB" sz="1000" b="1">
            <a:solidFill>
              <a:schemeClr val="bg1"/>
            </a:solidFill>
          </a:endParaRPr>
        </a:p>
      </xdr:txBody>
    </xdr:sp>
    <xdr:clientData/>
  </xdr:twoCellAnchor>
  <xdr:twoCellAnchor editAs="oneCell">
    <xdr:from>
      <xdr:col>2</xdr:col>
      <xdr:colOff>20388</xdr:colOff>
      <xdr:row>9</xdr:row>
      <xdr:rowOff>17586</xdr:rowOff>
    </xdr:from>
    <xdr:to>
      <xdr:col>2</xdr:col>
      <xdr:colOff>251792</xdr:colOff>
      <xdr:row>10</xdr:row>
      <xdr:rowOff>55037</xdr:rowOff>
    </xdr:to>
    <xdr:pic>
      <xdr:nvPicPr>
        <xdr:cNvPr id="23" name="Graphic 22" descr="Shopping cart with solid fill">
          <a:extLst>
            <a:ext uri="{FF2B5EF4-FFF2-40B4-BE49-F238E27FC236}">
              <a16:creationId xmlns:a16="http://schemas.microsoft.com/office/drawing/2014/main" id="{76704485-5670-4277-A1D9-93A81CDA921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64945" y="2058421"/>
          <a:ext cx="231404" cy="222983"/>
        </a:xfrm>
        <a:prstGeom prst="rect">
          <a:avLst/>
        </a:prstGeom>
      </xdr:spPr>
    </xdr:pic>
    <xdr:clientData/>
  </xdr:twoCellAnchor>
  <xdr:twoCellAnchor editAs="oneCell">
    <xdr:from>
      <xdr:col>2</xdr:col>
      <xdr:colOff>20387</xdr:colOff>
      <xdr:row>16</xdr:row>
      <xdr:rowOff>50460</xdr:rowOff>
    </xdr:from>
    <xdr:to>
      <xdr:col>2</xdr:col>
      <xdr:colOff>231912</xdr:colOff>
      <xdr:row>17</xdr:row>
      <xdr:rowOff>73887</xdr:rowOff>
    </xdr:to>
    <xdr:pic>
      <xdr:nvPicPr>
        <xdr:cNvPr id="24" name="Graphic 23" descr="Hourglass Finished with solid fill">
          <a:extLst>
            <a:ext uri="{FF2B5EF4-FFF2-40B4-BE49-F238E27FC236}">
              <a16:creationId xmlns:a16="http://schemas.microsoft.com/office/drawing/2014/main" id="{96976277-6BD9-4C65-A316-A8889F94819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64944" y="3390008"/>
          <a:ext cx="211525" cy="208959"/>
        </a:xfrm>
        <a:prstGeom prst="rect">
          <a:avLst/>
        </a:prstGeom>
      </xdr:spPr>
    </xdr:pic>
    <xdr:clientData/>
  </xdr:twoCellAnchor>
  <xdr:twoCellAnchor editAs="oneCell">
    <xdr:from>
      <xdr:col>2</xdr:col>
      <xdr:colOff>37271</xdr:colOff>
      <xdr:row>22</xdr:row>
      <xdr:rowOff>169462</xdr:rowOff>
    </xdr:from>
    <xdr:to>
      <xdr:col>2</xdr:col>
      <xdr:colOff>264933</xdr:colOff>
      <xdr:row>24</xdr:row>
      <xdr:rowOff>20956</xdr:rowOff>
    </xdr:to>
    <xdr:pic>
      <xdr:nvPicPr>
        <xdr:cNvPr id="25" name="Graphic 24" descr="Rating Star with solid fill">
          <a:extLst>
            <a:ext uri="{FF2B5EF4-FFF2-40B4-BE49-F238E27FC236}">
              <a16:creationId xmlns:a16="http://schemas.microsoft.com/office/drawing/2014/main" id="{4A56C766-A739-4623-AF08-9AFC486D29A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87791" y="4558582"/>
          <a:ext cx="227662" cy="217253"/>
        </a:xfrm>
        <a:prstGeom prst="rect">
          <a:avLst/>
        </a:prstGeom>
      </xdr:spPr>
    </xdr:pic>
    <xdr:clientData/>
  </xdr:twoCellAnchor>
  <xdr:twoCellAnchor editAs="oneCell">
    <xdr:from>
      <xdr:col>2</xdr:col>
      <xdr:colOff>28795</xdr:colOff>
      <xdr:row>30</xdr:row>
      <xdr:rowOff>31663</xdr:rowOff>
    </xdr:from>
    <xdr:to>
      <xdr:col>2</xdr:col>
      <xdr:colOff>222885</xdr:colOff>
      <xdr:row>31</xdr:row>
      <xdr:rowOff>39912</xdr:rowOff>
    </xdr:to>
    <xdr:pic>
      <xdr:nvPicPr>
        <xdr:cNvPr id="26" name="Graphic 25" descr="Star-struck face outline with solid fill">
          <a:extLst>
            <a:ext uri="{FF2B5EF4-FFF2-40B4-BE49-F238E27FC236}">
              <a16:creationId xmlns:a16="http://schemas.microsoft.com/office/drawing/2014/main" id="{51CEAAAF-6D3E-4249-A2E6-F279D3271B4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79315" y="5883823"/>
          <a:ext cx="194090" cy="191130"/>
        </a:xfrm>
        <a:prstGeom prst="rect">
          <a:avLst/>
        </a:prstGeom>
      </xdr:spPr>
    </xdr:pic>
    <xdr:clientData/>
  </xdr:twoCellAnchor>
  <xdr:twoCellAnchor editAs="oneCell">
    <xdr:from>
      <xdr:col>11</xdr:col>
      <xdr:colOff>208387</xdr:colOff>
      <xdr:row>15</xdr:row>
      <xdr:rowOff>134471</xdr:rowOff>
    </xdr:from>
    <xdr:to>
      <xdr:col>13</xdr:col>
      <xdr:colOff>519953</xdr:colOff>
      <xdr:row>35</xdr:row>
      <xdr:rowOff>17930</xdr:rowOff>
    </xdr:to>
    <mc:AlternateContent xmlns:mc="http://schemas.openxmlformats.org/markup-compatibility/2006">
      <mc:Choice xmlns:a14="http://schemas.microsoft.com/office/drawing/2010/main" Requires="a14">
        <xdr:graphicFrame macro="">
          <xdr:nvGraphicFramePr>
            <xdr:cNvPr id="8" name="Representative">
              <a:extLst>
                <a:ext uri="{FF2B5EF4-FFF2-40B4-BE49-F238E27FC236}">
                  <a16:creationId xmlns:a16="http://schemas.microsoft.com/office/drawing/2014/main" id="{565CCEB2-C16E-4A37-85BE-94095DA5D5E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540500" y="3150274"/>
              <a:ext cx="1642383" cy="35324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138545</xdr:colOff>
      <xdr:row>2</xdr:row>
      <xdr:rowOff>1</xdr:rowOff>
    </xdr:from>
    <xdr:to>
      <xdr:col>10</xdr:col>
      <xdr:colOff>0</xdr:colOff>
      <xdr:row>14</xdr:row>
      <xdr:rowOff>1</xdr:rowOff>
    </xdr:to>
    <xdr:graphicFrame macro="">
      <xdr:nvGraphicFramePr>
        <xdr:cNvPr id="12" name="Chart 11">
          <a:extLst>
            <a:ext uri="{FF2B5EF4-FFF2-40B4-BE49-F238E27FC236}">
              <a16:creationId xmlns:a16="http://schemas.microsoft.com/office/drawing/2014/main" id="{66C3EC36-3F96-4BCB-9BF9-8228E3A43C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129702</xdr:colOff>
      <xdr:row>1</xdr:row>
      <xdr:rowOff>178341</xdr:rowOff>
    </xdr:from>
    <xdr:to>
      <xdr:col>13</xdr:col>
      <xdr:colOff>502595</xdr:colOff>
      <xdr:row>13</xdr:row>
      <xdr:rowOff>178341</xdr:rowOff>
    </xdr:to>
    <xdr:graphicFrame macro="">
      <xdr:nvGraphicFramePr>
        <xdr:cNvPr id="15" name="Chart 14">
          <a:extLst>
            <a:ext uri="{FF2B5EF4-FFF2-40B4-BE49-F238E27FC236}">
              <a16:creationId xmlns:a16="http://schemas.microsoft.com/office/drawing/2014/main" id="{07B0A0B7-4A12-4E3B-B42B-7014AB692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134472</xdr:colOff>
      <xdr:row>15</xdr:row>
      <xdr:rowOff>179916</xdr:rowOff>
    </xdr:from>
    <xdr:to>
      <xdr:col>7</xdr:col>
      <xdr:colOff>458932</xdr:colOff>
      <xdr:row>34</xdr:row>
      <xdr:rowOff>181840</xdr:rowOff>
    </xdr:to>
    <xdr:graphicFrame macro="">
      <xdr:nvGraphicFramePr>
        <xdr:cNvPr id="20" name="Chart 19">
          <a:extLst>
            <a:ext uri="{FF2B5EF4-FFF2-40B4-BE49-F238E27FC236}">
              <a16:creationId xmlns:a16="http://schemas.microsoft.com/office/drawing/2014/main" id="{6A172114-982A-42A8-B4FF-45742E056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440200</xdr:colOff>
      <xdr:row>15</xdr:row>
      <xdr:rowOff>179916</xdr:rowOff>
    </xdr:from>
    <xdr:to>
      <xdr:col>11</xdr:col>
      <xdr:colOff>103909</xdr:colOff>
      <xdr:row>34</xdr:row>
      <xdr:rowOff>181840</xdr:rowOff>
    </xdr:to>
    <xdr:graphicFrame macro="">
      <xdr:nvGraphicFramePr>
        <xdr:cNvPr id="27" name="Chart 26">
          <a:extLst>
            <a:ext uri="{FF2B5EF4-FFF2-40B4-BE49-F238E27FC236}">
              <a16:creationId xmlns:a16="http://schemas.microsoft.com/office/drawing/2014/main" id="{1BCF3CC1-2FD6-40CE-A1D6-578E2FC98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0</xdr:colOff>
      <xdr:row>2</xdr:row>
      <xdr:rowOff>0</xdr:rowOff>
    </xdr:from>
    <xdr:to>
      <xdr:col>18</xdr:col>
      <xdr:colOff>353786</xdr:colOff>
      <xdr:row>14</xdr:row>
      <xdr:rowOff>0</xdr:rowOff>
    </xdr:to>
    <xdr:graphicFrame macro="">
      <xdr:nvGraphicFramePr>
        <xdr:cNvPr id="29" name="Chart 28">
          <a:extLst>
            <a:ext uri="{FF2B5EF4-FFF2-40B4-BE49-F238E27FC236}">
              <a16:creationId xmlns:a16="http://schemas.microsoft.com/office/drawing/2014/main" id="{4AC38462-0ECF-472E-8B81-0AF5ABD39B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434760</xdr:colOff>
      <xdr:row>2</xdr:row>
      <xdr:rowOff>6805</xdr:rowOff>
    </xdr:from>
    <xdr:to>
      <xdr:col>22</xdr:col>
      <xdr:colOff>8966</xdr:colOff>
      <xdr:row>14</xdr:row>
      <xdr:rowOff>13608</xdr:rowOff>
    </xdr:to>
    <xdr:graphicFrame macro="">
      <xdr:nvGraphicFramePr>
        <xdr:cNvPr id="30" name="Chart 29">
          <a:extLst>
            <a:ext uri="{FF2B5EF4-FFF2-40B4-BE49-F238E27FC236}">
              <a16:creationId xmlns:a16="http://schemas.microsoft.com/office/drawing/2014/main" id="{1B66273B-FACC-4D30-ABE0-52CA1E2F6F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484111921294" backgroundQuery="1" createdVersion="8" refreshedVersion="8" minRefreshableVersion="3" recordCount="0" supportSubquery="1" supportAdvancedDrill="1" xr:uid="{55BA9A81-4D10-4D86-A069-57E8967C8D25}">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849054861108" backgroundQuery="1" createdVersion="8" refreshedVersion="8" minRefreshableVersion="3" recordCount="0" supportSubquery="1" supportAdvancedDrill="1" xr:uid="{E76DF109-5A89-41BB-A44E-4913AD0ACB8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875366319444" backgroundQuery="1" createdVersion="8" refreshedVersion="8" minRefreshableVersion="3" recordCount="0" supportSubquery="1" supportAdvancedDrill="1" xr:uid="{59390839-1B26-467E-9C69-2779D36A096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889117824074" backgroundQuery="1" createdVersion="8" refreshedVersion="8" minRefreshableVersion="3" recordCount="0" supportSubquery="1" supportAdvancedDrill="1" xr:uid="{16DF743A-C402-4796-9B11-9AA9F1D1D28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908982291665" backgroundQuery="1" createdVersion="8" refreshedVersion="8" minRefreshableVersion="3" recordCount="0" supportSubquery="1" supportAdvancedDrill="1" xr:uid="{AFEA7A40-E9B1-4D15-8A24-562F13B412C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908982870373" backgroundQuery="1" createdVersion="8" refreshedVersion="8" minRefreshableVersion="3" recordCount="0" supportSubquery="1" supportAdvancedDrill="1" xr:uid="{DD5C457B-815B-4497-8DDA-92A16C851DBE}">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908983333335" backgroundQuery="1" createdVersion="8" refreshedVersion="8" minRefreshableVersion="3" recordCount="0" supportSubquery="1" supportAdvancedDrill="1" xr:uid="{996E4F69-855A-4089-A468-9E3117BA21B4}">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908983680558" backgroundQuery="1" createdVersion="8" refreshedVersion="8" minRefreshableVersion="3" recordCount="0" supportSubquery="1" supportAdvancedDrill="1" xr:uid="{0568F8B6-BEF4-45CD-A02D-ED178DDE08D7}">
  <cacheSource type="external" connectionId="1"/>
  <cacheFields count="1">
    <cacheField name="[calls].[Representative].[Representative]" caption="Representative" numFmtId="0" hierarchy="3" level="1">
      <sharedItems count="1">
        <s v="R03"/>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90898414352" backgroundQuery="1" createdVersion="8" refreshedVersion="8" minRefreshableVersion="3" recordCount="0" supportSubquery="1" supportAdvancedDrill="1" xr:uid="{7C37D730-BC85-4E14-A2B2-95002EC0E117}">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itesh" refreshedDate="45855.484106828706" backgroundQuery="1" createdVersion="3" refreshedVersion="8" minRefreshableVersion="3" recordCount="0" supportSubquery="1" supportAdvancedDrill="1" xr:uid="{920E7F51-FF18-4775-94AA-3A7322C6888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4837672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D94CDE-037A-4295-9BC8-4A429C47ED92}" name="rep amounts" cacheId="38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76:G9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21CD99-4EA8-4212-A665-EBEB6B622501}" name="rep satisfaction" cacheId="4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66:B73"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387A07-6AE0-47CD-9430-16ACC4C4B48D}" name="PivotTable3" cacheId="1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6:D6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2CCB80-1A82-487A-99D2-6505B89B3319}" name="selected rep" cacheId="44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1:A5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5">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B91EBE-D9E2-4B39-9A8E-C2CEC3643D16}" name="reps pivot"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6477C3-A66E-4A7E-ADA0-36ABE970C09B}" name="week day trend" cacheId="4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I17:J25"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2CA65D-7B8E-4B98-919F-D6911718BA20}" name="monthly trend" cacheId="4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21:C34"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29AFD3-1CD8-452E-8C2D-7E85547FB055}" name="Rep Pivot" cacheId="4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4CFD88-568E-407D-824E-21CA4F84892C}"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AAA779D-EA40-42B9-B4E3-04AFCD1A1CE2}" sourceName="[calls].[Representative]">
  <pivotTables>
    <pivotTable tabId="6" name="Rep Pivot"/>
    <pivotTable tabId="6" name="monthly trend"/>
    <pivotTable tabId="6" name="week day trend"/>
    <pivotTable tabId="6" name="selected rep"/>
    <pivotTable tabId="6" name="rep satisfaction"/>
  </pivotTables>
  <data>
    <olap pivotCacheId="6483767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15FA4C2-1BA3-402E-8119-4CBE882B0BB8}" cache="Slicer_Representative" caption="Representative" level="1" style="SlicerStyleDark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9"/>
    <tableColumn id="5" xr3:uid="{5A35565E-8707-4DED-AD15-A0669D67B382}" name="Date of Call" dataDxfId="18"/>
    <tableColumn id="6" xr3:uid="{F2E4F158-B41F-47BC-8DF8-DFCADFEE4E40}" name="Purchase Amount"/>
    <tableColumn id="7" xr3:uid="{04B291B5-47BD-4F78-8FD8-D1551CCA6BD9}" name="Satisfaction Rating"/>
    <tableColumn id="8" xr3:uid="{6E4123C0-0B17-43B8-A142-A1E540CE974C}" name="FY" dataDxfId="17">
      <calculatedColumnFormula>IF(MONTH(calls[[#This Row],[Date of Call]])&lt;=6, YEAR(calls[[#This Row],[Date of Call]]), YEAR(calls[[#This Row],[Date of Call]])+1)</calculatedColumnFormula>
    </tableColumn>
    <tableColumn id="9" xr3:uid="{199FA271-5E9B-46CE-9BC6-2801F92CD17E}" name="Day of week" dataDxfId="16">
      <calculatedColumnFormula>TEXT(calls[[#This Row],[Date of Call]],"DDDD")</calculatedColumnFormula>
    </tableColumn>
    <tableColumn id="10" xr3:uid="{328CDB09-95B8-4D5E-9ED9-EF0D363735A1}" name="Duration Bucket" dataDxfId="1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3" headerRowBorderDxfId="12" tableBorderDxfId="11" totalsRowBorderDxfId="10">
  <autoFilter ref="Q3:T18" xr:uid="{27158F51-A707-4171-8A04-81FB0AABCBA5}"/>
  <tableColumns count="4">
    <tableColumn id="1" xr3:uid="{02688061-6A8C-4E23-B7FF-D00CD8B58CAC}" name="Customer ID" dataDxfId="9"/>
    <tableColumn id="2" xr3:uid="{771678B6-DB44-426B-9874-B4E421A440D5}" name="Gedner" dataDxfId="8"/>
    <tableColumn id="3" xr3:uid="{B0D41C62-587E-494D-B49A-603F2C05F8D3}" name="Age" dataDxfId="7"/>
    <tableColumn id="4" xr3:uid="{663F92D6-FE31-4D81-9E01-8D066DDC8A88}" name="City"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E6D9-080B-447C-A143-03277C2D63C0}">
  <dimension ref="A3:J95"/>
  <sheetViews>
    <sheetView topLeftCell="A48" zoomScale="142" zoomScaleNormal="280" workbookViewId="0">
      <selection activeCell="G95" sqref="A78:G95"/>
    </sheetView>
  </sheetViews>
  <sheetFormatPr defaultRowHeight="14.4" x14ac:dyDescent="0.3"/>
  <cols>
    <col min="1" max="1" width="12.19921875" bestFit="1" customWidth="1"/>
    <col min="2" max="2" width="9.59765625" bestFit="1" customWidth="1"/>
    <col min="3" max="3" width="10.59765625" bestFit="1" customWidth="1"/>
    <col min="4" max="4" width="9.8984375" bestFit="1" customWidth="1"/>
    <col min="5" max="5" width="7.296875" bestFit="1" customWidth="1"/>
    <col min="6" max="6" width="6.3984375" bestFit="1" customWidth="1"/>
    <col min="7" max="7" width="10.5" bestFit="1" customWidth="1"/>
    <col min="8" max="8" width="8.8984375" bestFit="1" customWidth="1"/>
    <col min="9" max="9" width="12.19921875" bestFit="1" customWidth="1"/>
    <col min="10" max="10" width="9.59765625" bestFit="1" customWidth="1"/>
    <col min="11" max="11" width="10.5" bestFit="1" customWidth="1"/>
  </cols>
  <sheetData>
    <row r="3" spans="1:5" x14ac:dyDescent="0.3">
      <c r="A3" t="s">
        <v>1040</v>
      </c>
      <c r="B3" t="s">
        <v>1041</v>
      </c>
      <c r="C3" t="s">
        <v>1042</v>
      </c>
      <c r="D3" t="s">
        <v>1043</v>
      </c>
      <c r="E3" t="s">
        <v>1044</v>
      </c>
    </row>
    <row r="4" spans="1:5" x14ac:dyDescent="0.3">
      <c r="A4" s="21">
        <v>1000</v>
      </c>
      <c r="B4" s="22">
        <v>96623</v>
      </c>
      <c r="C4" s="21">
        <v>89850</v>
      </c>
      <c r="D4" s="23">
        <v>3.8854000000000033</v>
      </c>
      <c r="E4" s="21">
        <v>307</v>
      </c>
    </row>
    <row r="8" spans="1:5" x14ac:dyDescent="0.3">
      <c r="A8" t="s">
        <v>1040</v>
      </c>
      <c r="B8" t="s">
        <v>1041</v>
      </c>
      <c r="C8" t="s">
        <v>1042</v>
      </c>
      <c r="D8" t="s">
        <v>1043</v>
      </c>
      <c r="E8" t="s">
        <v>1044</v>
      </c>
    </row>
    <row r="9" spans="1:5" x14ac:dyDescent="0.3">
      <c r="A9" s="21">
        <v>207</v>
      </c>
      <c r="B9" s="22">
        <v>20872</v>
      </c>
      <c r="C9" s="21">
        <v>17700</v>
      </c>
      <c r="D9" s="23">
        <v>3.8589371980676304</v>
      </c>
      <c r="E9" s="21">
        <v>60</v>
      </c>
    </row>
    <row r="17" spans="1:10" x14ac:dyDescent="0.3">
      <c r="I17" s="24" t="s">
        <v>1045</v>
      </c>
      <c r="J17" t="s">
        <v>1040</v>
      </c>
    </row>
    <row r="18" spans="1:10" x14ac:dyDescent="0.3">
      <c r="I18" s="25" t="s">
        <v>1061</v>
      </c>
      <c r="J18" s="21">
        <v>34</v>
      </c>
    </row>
    <row r="19" spans="1:10" x14ac:dyDescent="0.3">
      <c r="I19" s="25" t="s">
        <v>1065</v>
      </c>
      <c r="J19" s="21">
        <v>26</v>
      </c>
    </row>
    <row r="20" spans="1:10" x14ac:dyDescent="0.3">
      <c r="I20" s="25" t="s">
        <v>1066</v>
      </c>
      <c r="J20" s="21">
        <v>38</v>
      </c>
    </row>
    <row r="21" spans="1:10" x14ac:dyDescent="0.3">
      <c r="A21" s="24" t="s">
        <v>1045</v>
      </c>
      <c r="B21" t="s">
        <v>1040</v>
      </c>
      <c r="C21" t="s">
        <v>1059</v>
      </c>
      <c r="I21" s="25" t="s">
        <v>1064</v>
      </c>
      <c r="J21" s="21">
        <v>27</v>
      </c>
    </row>
    <row r="22" spans="1:10" x14ac:dyDescent="0.3">
      <c r="A22" s="25" t="s">
        <v>1047</v>
      </c>
      <c r="B22" s="21">
        <v>13</v>
      </c>
      <c r="C22" s="21">
        <v>13</v>
      </c>
      <c r="I22" s="25" t="s">
        <v>1060</v>
      </c>
      <c r="J22" s="21">
        <v>27</v>
      </c>
    </row>
    <row r="23" spans="1:10" x14ac:dyDescent="0.3">
      <c r="A23" s="25" t="s">
        <v>1048</v>
      </c>
      <c r="B23" s="21">
        <v>13</v>
      </c>
      <c r="C23" s="21">
        <v>13</v>
      </c>
      <c r="I23" s="25" t="s">
        <v>1062</v>
      </c>
      <c r="J23" s="21">
        <v>25</v>
      </c>
    </row>
    <row r="24" spans="1:10" x14ac:dyDescent="0.3">
      <c r="A24" s="25" t="s">
        <v>1049</v>
      </c>
      <c r="B24" s="21">
        <v>28</v>
      </c>
      <c r="C24" s="21">
        <v>28</v>
      </c>
      <c r="I24" s="25" t="s">
        <v>1063</v>
      </c>
      <c r="J24" s="21">
        <v>30</v>
      </c>
    </row>
    <row r="25" spans="1:10" x14ac:dyDescent="0.3">
      <c r="A25" s="25" t="s">
        <v>1050</v>
      </c>
      <c r="B25" s="21">
        <v>24</v>
      </c>
      <c r="C25" s="21">
        <v>24</v>
      </c>
      <c r="I25" s="25" t="s">
        <v>1046</v>
      </c>
      <c r="J25" s="21">
        <v>207</v>
      </c>
    </row>
    <row r="26" spans="1:10" x14ac:dyDescent="0.3">
      <c r="A26" s="25" t="s">
        <v>1051</v>
      </c>
      <c r="B26" s="21">
        <v>23</v>
      </c>
      <c r="C26" s="21">
        <v>23</v>
      </c>
    </row>
    <row r="27" spans="1:10" x14ac:dyDescent="0.3">
      <c r="A27" s="25" t="s">
        <v>1052</v>
      </c>
      <c r="B27" s="21">
        <v>17</v>
      </c>
      <c r="C27" s="21">
        <v>17</v>
      </c>
    </row>
    <row r="28" spans="1:10" x14ac:dyDescent="0.3">
      <c r="A28" s="25" t="s">
        <v>1053</v>
      </c>
      <c r="B28" s="21">
        <v>11</v>
      </c>
      <c r="C28" s="21">
        <v>11</v>
      </c>
    </row>
    <row r="29" spans="1:10" x14ac:dyDescent="0.3">
      <c r="A29" s="25" t="s">
        <v>1054</v>
      </c>
      <c r="B29" s="21">
        <v>11</v>
      </c>
      <c r="C29" s="21">
        <v>11</v>
      </c>
    </row>
    <row r="30" spans="1:10" x14ac:dyDescent="0.3">
      <c r="A30" s="25" t="s">
        <v>1055</v>
      </c>
      <c r="B30" s="21">
        <v>14</v>
      </c>
      <c r="C30" s="21">
        <v>14</v>
      </c>
    </row>
    <row r="31" spans="1:10" x14ac:dyDescent="0.3">
      <c r="A31" s="25" t="s">
        <v>1056</v>
      </c>
      <c r="B31" s="21">
        <v>30</v>
      </c>
      <c r="C31" s="21">
        <v>30</v>
      </c>
    </row>
    <row r="32" spans="1:10" x14ac:dyDescent="0.3">
      <c r="A32" s="25" t="s">
        <v>1057</v>
      </c>
      <c r="B32" s="21">
        <v>14</v>
      </c>
      <c r="C32" s="21">
        <v>14</v>
      </c>
    </row>
    <row r="33" spans="1:10" x14ac:dyDescent="0.3">
      <c r="A33" s="25" t="s">
        <v>1058</v>
      </c>
      <c r="B33" s="21">
        <v>9</v>
      </c>
      <c r="C33" s="21">
        <v>9</v>
      </c>
    </row>
    <row r="34" spans="1:10" x14ac:dyDescent="0.3">
      <c r="A34" s="25" t="s">
        <v>1046</v>
      </c>
      <c r="B34" s="21">
        <v>207</v>
      </c>
      <c r="C34" s="21">
        <v>207</v>
      </c>
    </row>
    <row r="39" spans="1:10" x14ac:dyDescent="0.3">
      <c r="I39" t="s">
        <v>1072</v>
      </c>
      <c r="J39" t="str">
        <f>A52</f>
        <v>R03</v>
      </c>
    </row>
    <row r="41" spans="1:10" x14ac:dyDescent="0.3">
      <c r="A41" s="24" t="s">
        <v>1045</v>
      </c>
      <c r="B41" t="s">
        <v>1040</v>
      </c>
      <c r="C41" t="s">
        <v>1041</v>
      </c>
      <c r="F41" t="s">
        <v>1067</v>
      </c>
      <c r="G41" t="s">
        <v>1068</v>
      </c>
      <c r="H41" t="s">
        <v>1069</v>
      </c>
      <c r="I41" t="s">
        <v>1070</v>
      </c>
      <c r="J41" t="s">
        <v>1071</v>
      </c>
    </row>
    <row r="42" spans="1:10" x14ac:dyDescent="0.3">
      <c r="A42" s="25" t="s">
        <v>11</v>
      </c>
      <c r="B42" s="21">
        <v>189</v>
      </c>
      <c r="C42" s="22">
        <v>18415</v>
      </c>
      <c r="F42" t="str" cm="1">
        <f t="array" ref="F42:H46">A42:C46</f>
        <v>R01</v>
      </c>
      <c r="G42">
        <v>189</v>
      </c>
      <c r="H42" s="26">
        <v>18415</v>
      </c>
      <c r="I42" t="e">
        <f>IF(F42=$J$39,G42,NA())</f>
        <v>#N/A</v>
      </c>
      <c r="J42" t="e">
        <f>IF(F42=$J$39,H42,NA())</f>
        <v>#N/A</v>
      </c>
    </row>
    <row r="43" spans="1:10" x14ac:dyDescent="0.3">
      <c r="A43" s="25" t="s">
        <v>9</v>
      </c>
      <c r="B43" s="21">
        <v>218</v>
      </c>
      <c r="C43" s="22">
        <v>20581</v>
      </c>
      <c r="F43" t="str">
        <v>R02</v>
      </c>
      <c r="G43">
        <v>218</v>
      </c>
      <c r="H43" s="26">
        <v>20581</v>
      </c>
      <c r="I43" t="e">
        <f t="shared" ref="I43:I46" si="0">IF(F43=$J$39,G43,NA())</f>
        <v>#N/A</v>
      </c>
      <c r="J43" t="e">
        <f t="shared" ref="J43:J46" si="1">IF(F43=$J$39,H43,NA())</f>
        <v>#N/A</v>
      </c>
    </row>
    <row r="44" spans="1:10" x14ac:dyDescent="0.3">
      <c r="A44" s="25" t="s">
        <v>6</v>
      </c>
      <c r="B44" s="21">
        <v>207</v>
      </c>
      <c r="C44" s="22">
        <v>20872</v>
      </c>
      <c r="F44" t="str">
        <v>R03</v>
      </c>
      <c r="G44">
        <v>207</v>
      </c>
      <c r="H44" s="26">
        <v>20872</v>
      </c>
      <c r="I44">
        <f t="shared" si="0"/>
        <v>207</v>
      </c>
      <c r="J44">
        <f t="shared" si="1"/>
        <v>20872</v>
      </c>
    </row>
    <row r="45" spans="1:10" x14ac:dyDescent="0.3">
      <c r="A45" s="25" t="s">
        <v>13</v>
      </c>
      <c r="B45" s="21">
        <v>186</v>
      </c>
      <c r="C45" s="22">
        <v>16651</v>
      </c>
      <c r="F45" t="str">
        <v>R04</v>
      </c>
      <c r="G45">
        <v>186</v>
      </c>
      <c r="H45" s="26">
        <v>16651</v>
      </c>
      <c r="I45" t="e">
        <f t="shared" si="0"/>
        <v>#N/A</v>
      </c>
      <c r="J45" t="e">
        <f t="shared" si="1"/>
        <v>#N/A</v>
      </c>
    </row>
    <row r="46" spans="1:10" x14ac:dyDescent="0.3">
      <c r="A46" s="25" t="s">
        <v>10</v>
      </c>
      <c r="B46" s="21">
        <v>200</v>
      </c>
      <c r="C46" s="22">
        <v>20104</v>
      </c>
      <c r="F46" t="str">
        <v>R05</v>
      </c>
      <c r="G46">
        <v>200</v>
      </c>
      <c r="H46" s="26">
        <v>20104</v>
      </c>
      <c r="I46" t="e">
        <f t="shared" si="0"/>
        <v>#N/A</v>
      </c>
      <c r="J46" t="e">
        <f t="shared" si="1"/>
        <v>#N/A</v>
      </c>
    </row>
    <row r="47" spans="1:10" x14ac:dyDescent="0.3">
      <c r="A47" s="25" t="s">
        <v>1046</v>
      </c>
      <c r="B47" s="21">
        <v>1000</v>
      </c>
      <c r="C47" s="22">
        <v>96623</v>
      </c>
    </row>
    <row r="51" spans="1:4" x14ac:dyDescent="0.3">
      <c r="A51" s="24" t="s">
        <v>1045</v>
      </c>
    </row>
    <row r="52" spans="1:4" x14ac:dyDescent="0.3">
      <c r="A52" s="27" t="s">
        <v>6</v>
      </c>
    </row>
    <row r="56" spans="1:4" x14ac:dyDescent="0.3">
      <c r="A56" s="24" t="s">
        <v>1040</v>
      </c>
      <c r="B56" s="24" t="s">
        <v>1073</v>
      </c>
    </row>
    <row r="57" spans="1:4" x14ac:dyDescent="0.3">
      <c r="A57" s="24" t="s">
        <v>1045</v>
      </c>
      <c r="B57" t="s">
        <v>999</v>
      </c>
      <c r="C57" t="s">
        <v>998</v>
      </c>
      <c r="D57" t="s">
        <v>1046</v>
      </c>
    </row>
    <row r="58" spans="1:4" x14ac:dyDescent="0.3">
      <c r="A58" s="25" t="s">
        <v>1002</v>
      </c>
      <c r="B58" s="21">
        <v>144</v>
      </c>
      <c r="C58" s="21">
        <v>132</v>
      </c>
      <c r="D58" s="21">
        <v>276</v>
      </c>
    </row>
    <row r="59" spans="1:4" x14ac:dyDescent="0.3">
      <c r="A59" s="25" t="s">
        <v>1001</v>
      </c>
      <c r="B59" s="21">
        <v>326</v>
      </c>
      <c r="C59" s="21">
        <v>63</v>
      </c>
      <c r="D59" s="21">
        <v>389</v>
      </c>
    </row>
    <row r="60" spans="1:4" x14ac:dyDescent="0.3">
      <c r="A60" s="25" t="s">
        <v>1000</v>
      </c>
      <c r="B60" s="21">
        <v>129</v>
      </c>
      <c r="C60" s="21">
        <v>206</v>
      </c>
      <c r="D60" s="21">
        <v>335</v>
      </c>
    </row>
    <row r="61" spans="1:4" x14ac:dyDescent="0.3">
      <c r="A61" s="25" t="s">
        <v>1046</v>
      </c>
      <c r="B61" s="21">
        <v>599</v>
      </c>
      <c r="C61" s="21">
        <v>401</v>
      </c>
      <c r="D61" s="21">
        <v>1000</v>
      </c>
    </row>
    <row r="66" spans="1:7" x14ac:dyDescent="0.3">
      <c r="A66" s="24" t="s">
        <v>1045</v>
      </c>
      <c r="B66" t="s">
        <v>1040</v>
      </c>
    </row>
    <row r="67" spans="1:7" x14ac:dyDescent="0.3">
      <c r="A67" s="25">
        <v>0</v>
      </c>
      <c r="B67" s="21">
        <v>1</v>
      </c>
    </row>
    <row r="68" spans="1:7" x14ac:dyDescent="0.3">
      <c r="A68" s="25">
        <v>1</v>
      </c>
      <c r="B68" s="21">
        <v>1</v>
      </c>
    </row>
    <row r="69" spans="1:7" x14ac:dyDescent="0.3">
      <c r="A69" s="25">
        <v>2</v>
      </c>
      <c r="B69" s="21">
        <v>11</v>
      </c>
    </row>
    <row r="70" spans="1:7" x14ac:dyDescent="0.3">
      <c r="A70" s="25">
        <v>3</v>
      </c>
      <c r="B70" s="21">
        <v>46</v>
      </c>
    </row>
    <row r="71" spans="1:7" x14ac:dyDescent="0.3">
      <c r="A71" s="25">
        <v>4</v>
      </c>
      <c r="B71" s="21">
        <v>88</v>
      </c>
    </row>
    <row r="72" spans="1:7" x14ac:dyDescent="0.3">
      <c r="A72" s="25">
        <v>5</v>
      </c>
      <c r="B72" s="21">
        <v>60</v>
      </c>
    </row>
    <row r="73" spans="1:7" x14ac:dyDescent="0.3">
      <c r="A73" s="25" t="s">
        <v>1046</v>
      </c>
      <c r="B73" s="21">
        <v>207</v>
      </c>
    </row>
    <row r="76" spans="1:7" x14ac:dyDescent="0.3">
      <c r="A76" s="24" t="s">
        <v>1041</v>
      </c>
      <c r="B76" s="24" t="s">
        <v>1073</v>
      </c>
    </row>
    <row r="77" spans="1:7" x14ac:dyDescent="0.3">
      <c r="A77" s="24" t="s">
        <v>1045</v>
      </c>
      <c r="B77" t="s">
        <v>11</v>
      </c>
      <c r="C77" t="s">
        <v>9</v>
      </c>
      <c r="D77" t="s">
        <v>6</v>
      </c>
      <c r="E77" t="s">
        <v>13</v>
      </c>
      <c r="F77" t="s">
        <v>10</v>
      </c>
      <c r="G77" t="s">
        <v>1046</v>
      </c>
    </row>
    <row r="78" spans="1:7" x14ac:dyDescent="0.3">
      <c r="A78" s="25" t="s">
        <v>1002</v>
      </c>
      <c r="B78" s="28"/>
      <c r="C78" s="28"/>
      <c r="D78" s="28"/>
      <c r="E78" s="28"/>
      <c r="F78" s="28"/>
      <c r="G78" s="28"/>
    </row>
    <row r="79" spans="1:7" x14ac:dyDescent="0.3">
      <c r="A79" s="29" t="s">
        <v>20</v>
      </c>
      <c r="B79" s="22">
        <v>891</v>
      </c>
      <c r="C79" s="22">
        <v>1332</v>
      </c>
      <c r="D79" s="22">
        <v>1282</v>
      </c>
      <c r="E79" s="22">
        <v>739</v>
      </c>
      <c r="F79" s="22">
        <v>560</v>
      </c>
      <c r="G79" s="22">
        <v>4804</v>
      </c>
    </row>
    <row r="80" spans="1:7" x14ac:dyDescent="0.3">
      <c r="A80" s="29" t="s">
        <v>12</v>
      </c>
      <c r="B80" s="22">
        <v>1991</v>
      </c>
      <c r="C80" s="22">
        <v>1886</v>
      </c>
      <c r="D80" s="22">
        <v>1206</v>
      </c>
      <c r="E80" s="22">
        <v>884</v>
      </c>
      <c r="F80" s="22">
        <v>1722</v>
      </c>
      <c r="G80" s="22">
        <v>7689</v>
      </c>
    </row>
    <row r="81" spans="1:7" x14ac:dyDescent="0.3">
      <c r="A81" s="29" t="s">
        <v>8</v>
      </c>
      <c r="B81" s="22">
        <v>1163</v>
      </c>
      <c r="C81" s="22">
        <v>1180</v>
      </c>
      <c r="D81" s="22">
        <v>1616</v>
      </c>
      <c r="E81" s="22">
        <v>1043</v>
      </c>
      <c r="F81" s="22">
        <v>1747</v>
      </c>
      <c r="G81" s="22">
        <v>6749</v>
      </c>
    </row>
    <row r="82" spans="1:7" x14ac:dyDescent="0.3">
      <c r="A82" s="29" t="s">
        <v>16</v>
      </c>
      <c r="B82" s="22">
        <v>1438</v>
      </c>
      <c r="C82" s="22">
        <v>1616</v>
      </c>
      <c r="D82" s="22">
        <v>866</v>
      </c>
      <c r="E82" s="22">
        <v>829</v>
      </c>
      <c r="F82" s="22">
        <v>2070</v>
      </c>
      <c r="G82" s="22">
        <v>6819</v>
      </c>
    </row>
    <row r="83" spans="1:7" x14ac:dyDescent="0.3">
      <c r="A83" s="25" t="s">
        <v>1001</v>
      </c>
      <c r="B83" s="28"/>
      <c r="C83" s="28"/>
      <c r="D83" s="28"/>
      <c r="E83" s="28"/>
      <c r="F83" s="28"/>
      <c r="G83" s="28"/>
    </row>
    <row r="84" spans="1:7" x14ac:dyDescent="0.3">
      <c r="A84" s="29" t="s">
        <v>24</v>
      </c>
      <c r="B84" s="22">
        <v>1233</v>
      </c>
      <c r="C84" s="22">
        <v>223</v>
      </c>
      <c r="D84" s="22">
        <v>1680</v>
      </c>
      <c r="E84" s="22">
        <v>990</v>
      </c>
      <c r="F84" s="22">
        <v>1508</v>
      </c>
      <c r="G84" s="22">
        <v>5634</v>
      </c>
    </row>
    <row r="85" spans="1:7" x14ac:dyDescent="0.3">
      <c r="A85" s="29" t="s">
        <v>15</v>
      </c>
      <c r="B85" s="22">
        <v>1598</v>
      </c>
      <c r="C85" s="22">
        <v>1907</v>
      </c>
      <c r="D85" s="22">
        <v>869</v>
      </c>
      <c r="E85" s="22">
        <v>1426</v>
      </c>
      <c r="F85" s="22">
        <v>1416</v>
      </c>
      <c r="G85" s="22">
        <v>7216</v>
      </c>
    </row>
    <row r="86" spans="1:7" x14ac:dyDescent="0.3">
      <c r="A86" s="29" t="s">
        <v>5</v>
      </c>
      <c r="B86" s="22">
        <v>900</v>
      </c>
      <c r="C86" s="22">
        <v>1016</v>
      </c>
      <c r="D86" s="22">
        <v>960</v>
      </c>
      <c r="E86" s="22">
        <v>940</v>
      </c>
      <c r="F86" s="22">
        <v>1193</v>
      </c>
      <c r="G86" s="22">
        <v>5009</v>
      </c>
    </row>
    <row r="87" spans="1:7" x14ac:dyDescent="0.3">
      <c r="A87" s="29" t="s">
        <v>18</v>
      </c>
      <c r="B87" s="22">
        <v>900</v>
      </c>
      <c r="C87" s="22">
        <v>1470</v>
      </c>
      <c r="D87" s="22">
        <v>1617</v>
      </c>
      <c r="E87" s="22">
        <v>1314</v>
      </c>
      <c r="F87" s="22">
        <v>941</v>
      </c>
      <c r="G87" s="22">
        <v>6242</v>
      </c>
    </row>
    <row r="88" spans="1:7" x14ac:dyDescent="0.3">
      <c r="A88" s="29" t="s">
        <v>14</v>
      </c>
      <c r="B88" s="22">
        <v>1255</v>
      </c>
      <c r="C88" s="22">
        <v>516</v>
      </c>
      <c r="D88" s="22">
        <v>1874</v>
      </c>
      <c r="E88" s="22">
        <v>1863</v>
      </c>
      <c r="F88" s="22">
        <v>1722</v>
      </c>
      <c r="G88" s="22">
        <v>7230</v>
      </c>
    </row>
    <row r="89" spans="1:7" x14ac:dyDescent="0.3">
      <c r="A89" s="29" t="s">
        <v>19</v>
      </c>
      <c r="B89" s="22">
        <v>1138</v>
      </c>
      <c r="C89" s="22">
        <v>1898</v>
      </c>
      <c r="D89" s="22">
        <v>1482</v>
      </c>
      <c r="E89" s="22">
        <v>846</v>
      </c>
      <c r="F89" s="22">
        <v>1154</v>
      </c>
      <c r="G89" s="22">
        <v>6518</v>
      </c>
    </row>
    <row r="90" spans="1:7" x14ac:dyDescent="0.3">
      <c r="A90" s="25" t="s">
        <v>1000</v>
      </c>
      <c r="B90" s="28"/>
      <c r="C90" s="28"/>
      <c r="D90" s="28"/>
      <c r="E90" s="28"/>
      <c r="F90" s="28"/>
      <c r="G90" s="28"/>
    </row>
    <row r="91" spans="1:7" x14ac:dyDescent="0.3">
      <c r="A91" s="29" t="s">
        <v>17</v>
      </c>
      <c r="B91" s="22">
        <v>1655</v>
      </c>
      <c r="C91" s="22">
        <v>805</v>
      </c>
      <c r="D91" s="22">
        <v>2263</v>
      </c>
      <c r="E91" s="22">
        <v>987</v>
      </c>
      <c r="F91" s="22">
        <v>1075</v>
      </c>
      <c r="G91" s="22">
        <v>6785</v>
      </c>
    </row>
    <row r="92" spans="1:7" x14ac:dyDescent="0.3">
      <c r="A92" s="29" t="s">
        <v>23</v>
      </c>
      <c r="B92" s="22">
        <v>1104</v>
      </c>
      <c r="C92" s="22">
        <v>2280</v>
      </c>
      <c r="D92" s="22">
        <v>1445</v>
      </c>
      <c r="E92" s="22">
        <v>1722</v>
      </c>
      <c r="F92" s="22">
        <v>1196</v>
      </c>
      <c r="G92" s="22">
        <v>7747</v>
      </c>
    </row>
    <row r="93" spans="1:7" x14ac:dyDescent="0.3">
      <c r="A93" s="29" t="s">
        <v>7</v>
      </c>
      <c r="B93" s="22">
        <v>372</v>
      </c>
      <c r="C93" s="22">
        <v>1818</v>
      </c>
      <c r="D93" s="22">
        <v>1346</v>
      </c>
      <c r="E93" s="22">
        <v>1156</v>
      </c>
      <c r="F93" s="22">
        <v>1484</v>
      </c>
      <c r="G93" s="22">
        <v>6176</v>
      </c>
    </row>
    <row r="94" spans="1:7" x14ac:dyDescent="0.3">
      <c r="A94" s="29" t="s">
        <v>22</v>
      </c>
      <c r="B94" s="22">
        <v>1415</v>
      </c>
      <c r="C94" s="22">
        <v>1271</v>
      </c>
      <c r="D94" s="22">
        <v>1214</v>
      </c>
      <c r="E94" s="22">
        <v>1135</v>
      </c>
      <c r="F94" s="22">
        <v>1566</v>
      </c>
      <c r="G94" s="22">
        <v>6601</v>
      </c>
    </row>
    <row r="95" spans="1:7" x14ac:dyDescent="0.3">
      <c r="A95" s="29" t="s">
        <v>21</v>
      </c>
      <c r="B95" s="22">
        <v>1362</v>
      </c>
      <c r="C95" s="22">
        <v>1363</v>
      </c>
      <c r="D95" s="22">
        <v>1152</v>
      </c>
      <c r="E95" s="22">
        <v>777</v>
      </c>
      <c r="F95" s="22">
        <v>750</v>
      </c>
      <c r="G95"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80" zoomScaleNormal="115" workbookViewId="0">
      <selection activeCell="O20" sqref="O20"/>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115" zoomScaleNormal="115" workbookViewId="0">
      <selection activeCell="E20" sqref="E20"/>
    </sheetView>
  </sheetViews>
  <sheetFormatPr defaultRowHeight="14.4" x14ac:dyDescent="0.3"/>
  <cols>
    <col min="5" max="5" width="10.8984375" customWidth="1"/>
    <col min="6" max="6" width="9.8984375" customWidth="1"/>
  </cols>
  <sheetData>
    <row r="3" ht="25.5" customHeight="1" x14ac:dyDescent="0.3"/>
    <row r="4" ht="25.5" customHeight="1" x14ac:dyDescent="0.3"/>
    <row r="5" ht="25.5" customHeight="1" x14ac:dyDescent="0.3"/>
    <row r="6" ht="25.5" customHeight="1" x14ac:dyDescent="0.3"/>
    <row r="7" ht="25.2" customHeigh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C62D8-A96D-4CEE-8936-ACA746473476}">
  <dimension ref="A1:BA342"/>
  <sheetViews>
    <sheetView tabSelected="1" zoomScale="71" zoomScaleNormal="85" workbookViewId="0">
      <selection activeCell="AA9" sqref="AA9"/>
    </sheetView>
  </sheetViews>
  <sheetFormatPr defaultRowHeight="14.4" x14ac:dyDescent="0.3"/>
  <cols>
    <col min="1" max="2" width="2.296875" customWidth="1"/>
    <col min="15" max="15" width="2.09765625" customWidth="1"/>
    <col min="16" max="16" width="8.796875" customWidth="1"/>
  </cols>
  <sheetData>
    <row r="1" spans="1:53" ht="36" customHeight="1" x14ac:dyDescent="0.3">
      <c r="A1" s="20"/>
      <c r="B1" s="20"/>
      <c r="C1" s="42" t="s">
        <v>1075</v>
      </c>
      <c r="D1" s="42"/>
      <c r="E1" s="42"/>
      <c r="F1" s="42"/>
      <c r="G1" s="42"/>
      <c r="H1" s="42"/>
      <c r="I1" s="42"/>
      <c r="J1" s="42"/>
      <c r="K1" s="42"/>
      <c r="L1" s="42"/>
      <c r="M1" s="42"/>
      <c r="N1" s="42"/>
      <c r="O1" s="42"/>
      <c r="P1" s="42"/>
      <c r="Q1" s="42"/>
      <c r="R1" s="42"/>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row>
    <row r="2" spans="1:53"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row>
    <row r="3" spans="1:53"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row>
    <row r="4" spans="1:53"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row>
    <row r="5" spans="1:53"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row>
    <row r="6" spans="1:53"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row>
    <row r="7" spans="1:53"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row>
    <row r="8" spans="1:53"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row>
    <row r="9" spans="1:53"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row>
    <row r="10" spans="1:53"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row>
    <row r="11" spans="1:53"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row>
    <row r="12" spans="1:53"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row>
    <row r="13" spans="1:53"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row>
    <row r="14" spans="1:53"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row>
    <row r="15" spans="1:53"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row>
    <row r="16" spans="1:53"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row>
    <row r="17" spans="1:53" x14ac:dyDescent="0.3">
      <c r="A17" s="20"/>
      <c r="B17" s="20"/>
      <c r="C17" s="20"/>
      <c r="D17" s="20"/>
      <c r="E17" s="20"/>
      <c r="F17" s="20"/>
      <c r="G17" s="20"/>
      <c r="H17" s="20"/>
      <c r="I17" s="20"/>
      <c r="J17" s="20"/>
      <c r="K17" s="20"/>
      <c r="L17" s="20"/>
      <c r="M17" s="20"/>
      <c r="N17" s="20"/>
      <c r="O17" s="20"/>
      <c r="P17" s="30"/>
      <c r="Q17" s="31" t="str" cm="1">
        <f t="array" ref="Q17:U17">Pivots!B77:F77</f>
        <v>R01</v>
      </c>
      <c r="R17" s="31" t="str">
        <v>R02</v>
      </c>
      <c r="S17" s="31" t="str">
        <v>R03</v>
      </c>
      <c r="T17" s="31" t="str">
        <v>R04</v>
      </c>
      <c r="U17" s="31" t="str">
        <v>R05</v>
      </c>
      <c r="V17" s="32" t="s">
        <v>1074</v>
      </c>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row>
    <row r="18" spans="1:53" x14ac:dyDescent="0.3">
      <c r="A18" s="20"/>
      <c r="B18" s="20"/>
      <c r="C18" s="20"/>
      <c r="D18" s="20"/>
      <c r="E18" s="20"/>
      <c r="F18" s="20"/>
      <c r="G18" s="20"/>
      <c r="H18" s="20"/>
      <c r="I18" s="20"/>
      <c r="J18" s="20"/>
      <c r="K18" s="20"/>
      <c r="L18" s="20"/>
      <c r="M18" s="20"/>
      <c r="N18" s="20"/>
      <c r="O18" s="20"/>
      <c r="P18" s="33" t="str" cm="1">
        <f t="array" ref="P18:V35">IF(Pivots!A78:G95="","",Pivots!A78:G95)</f>
        <v>Cincinnati</v>
      </c>
      <c r="Q18" s="34" t="str">
        <v/>
      </c>
      <c r="R18" s="34" t="str">
        <v/>
      </c>
      <c r="S18" s="34" t="str">
        <v/>
      </c>
      <c r="T18" s="34" t="str">
        <v/>
      </c>
      <c r="U18" s="34" t="str">
        <v/>
      </c>
      <c r="V18" s="35" t="str">
        <v/>
      </c>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row>
    <row r="19" spans="1:53" x14ac:dyDescent="0.3">
      <c r="A19" s="20"/>
      <c r="B19" s="20"/>
      <c r="C19" s="20"/>
      <c r="D19" s="20"/>
      <c r="E19" s="20"/>
      <c r="F19" s="20"/>
      <c r="G19" s="20"/>
      <c r="H19" s="20"/>
      <c r="I19" s="20"/>
      <c r="J19" s="20"/>
      <c r="K19" s="20"/>
      <c r="L19" s="20"/>
      <c r="M19" s="20"/>
      <c r="N19" s="20"/>
      <c r="O19" s="20"/>
      <c r="P19" s="36" t="str">
        <v>C0003</v>
      </c>
      <c r="Q19" s="37">
        <v>891</v>
      </c>
      <c r="R19" s="37">
        <v>1332</v>
      </c>
      <c r="S19" s="37">
        <v>1282</v>
      </c>
      <c r="T19" s="37">
        <v>739</v>
      </c>
      <c r="U19" s="37">
        <v>560</v>
      </c>
      <c r="V19" s="38">
        <v>4804</v>
      </c>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row>
    <row r="20" spans="1:53" x14ac:dyDescent="0.3">
      <c r="A20" s="20"/>
      <c r="B20" s="20"/>
      <c r="C20" s="20"/>
      <c r="D20" s="20"/>
      <c r="E20" s="20"/>
      <c r="F20" s="20"/>
      <c r="G20" s="20"/>
      <c r="H20" s="20"/>
      <c r="I20" s="20"/>
      <c r="J20" s="20"/>
      <c r="K20" s="20"/>
      <c r="L20" s="20"/>
      <c r="M20" s="20"/>
      <c r="N20" s="20"/>
      <c r="O20" s="20"/>
      <c r="P20" s="36" t="str">
        <v>C0004</v>
      </c>
      <c r="Q20" s="37">
        <v>1991</v>
      </c>
      <c r="R20" s="37">
        <v>1886</v>
      </c>
      <c r="S20" s="37">
        <v>1206</v>
      </c>
      <c r="T20" s="37">
        <v>884</v>
      </c>
      <c r="U20" s="37">
        <v>1722</v>
      </c>
      <c r="V20" s="38">
        <v>7689</v>
      </c>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row>
    <row r="21" spans="1:53" x14ac:dyDescent="0.3">
      <c r="A21" s="20"/>
      <c r="B21" s="20"/>
      <c r="C21" s="20"/>
      <c r="D21" s="20"/>
      <c r="E21" s="20"/>
      <c r="F21" s="20"/>
      <c r="G21" s="20"/>
      <c r="H21" s="20"/>
      <c r="I21" s="20"/>
      <c r="J21" s="20"/>
      <c r="K21" s="20"/>
      <c r="L21" s="20"/>
      <c r="M21" s="20"/>
      <c r="N21" s="20"/>
      <c r="O21" s="20"/>
      <c r="P21" s="36" t="str">
        <v>C0011</v>
      </c>
      <c r="Q21" s="37">
        <v>1163</v>
      </c>
      <c r="R21" s="37">
        <v>1180</v>
      </c>
      <c r="S21" s="37">
        <v>1616</v>
      </c>
      <c r="T21" s="37">
        <v>1043</v>
      </c>
      <c r="U21" s="37">
        <v>1747</v>
      </c>
      <c r="V21" s="38">
        <v>6749</v>
      </c>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row>
    <row r="22" spans="1:53" x14ac:dyDescent="0.3">
      <c r="A22" s="20"/>
      <c r="B22" s="20"/>
      <c r="C22" s="20"/>
      <c r="D22" s="20"/>
      <c r="E22" s="20"/>
      <c r="F22" s="20"/>
      <c r="G22" s="20"/>
      <c r="H22" s="20"/>
      <c r="I22" s="20"/>
      <c r="J22" s="20"/>
      <c r="K22" s="20"/>
      <c r="L22" s="20"/>
      <c r="M22" s="20"/>
      <c r="N22" s="20"/>
      <c r="O22" s="20"/>
      <c r="P22" s="36" t="str">
        <v>C0012</v>
      </c>
      <c r="Q22" s="37">
        <v>1438</v>
      </c>
      <c r="R22" s="37">
        <v>1616</v>
      </c>
      <c r="S22" s="37">
        <v>866</v>
      </c>
      <c r="T22" s="37">
        <v>829</v>
      </c>
      <c r="U22" s="37">
        <v>2070</v>
      </c>
      <c r="V22" s="38">
        <v>6819</v>
      </c>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row>
    <row r="23" spans="1:53" x14ac:dyDescent="0.3">
      <c r="A23" s="20"/>
      <c r="B23" s="20"/>
      <c r="C23" s="20"/>
      <c r="D23" s="20"/>
      <c r="E23" s="20"/>
      <c r="F23" s="20"/>
      <c r="G23" s="20"/>
      <c r="H23" s="20"/>
      <c r="I23" s="20"/>
      <c r="J23" s="20"/>
      <c r="K23" s="20"/>
      <c r="L23" s="20"/>
      <c r="M23" s="20"/>
      <c r="N23" s="20"/>
      <c r="O23" s="20"/>
      <c r="P23" s="33" t="str">
        <v>Cleveland</v>
      </c>
      <c r="Q23" s="37" t="str">
        <v/>
      </c>
      <c r="R23" s="37" t="str">
        <v/>
      </c>
      <c r="S23" s="37" t="str">
        <v/>
      </c>
      <c r="T23" s="37" t="str">
        <v/>
      </c>
      <c r="U23" s="37" t="str">
        <v/>
      </c>
      <c r="V23" s="38" t="str">
        <v/>
      </c>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row>
    <row r="24" spans="1:53" x14ac:dyDescent="0.3">
      <c r="A24" s="20"/>
      <c r="B24" s="20"/>
      <c r="C24" s="20"/>
      <c r="D24" s="20"/>
      <c r="E24" s="20"/>
      <c r="F24" s="20"/>
      <c r="G24" s="20"/>
      <c r="H24" s="20"/>
      <c r="I24" s="20"/>
      <c r="J24" s="20"/>
      <c r="K24" s="20"/>
      <c r="L24" s="20"/>
      <c r="M24" s="20"/>
      <c r="N24" s="20"/>
      <c r="O24" s="20"/>
      <c r="P24" s="36" t="str">
        <v>C0002</v>
      </c>
      <c r="Q24" s="37">
        <v>1233</v>
      </c>
      <c r="R24" s="37">
        <v>223</v>
      </c>
      <c r="S24" s="37">
        <v>1680</v>
      </c>
      <c r="T24" s="37">
        <v>990</v>
      </c>
      <c r="U24" s="37">
        <v>1508</v>
      </c>
      <c r="V24" s="38">
        <v>5634</v>
      </c>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row>
    <row r="25" spans="1:53" x14ac:dyDescent="0.3">
      <c r="A25" s="20"/>
      <c r="B25" s="20"/>
      <c r="C25" s="20"/>
      <c r="D25" s="20"/>
      <c r="E25" s="20"/>
      <c r="F25" s="20"/>
      <c r="G25" s="20"/>
      <c r="H25" s="20"/>
      <c r="I25" s="20"/>
      <c r="J25" s="20"/>
      <c r="K25" s="20"/>
      <c r="L25" s="20"/>
      <c r="M25" s="20"/>
      <c r="N25" s="20"/>
      <c r="O25" s="20"/>
      <c r="P25" s="36" t="str">
        <v>C0007</v>
      </c>
      <c r="Q25" s="37">
        <v>1598</v>
      </c>
      <c r="R25" s="37">
        <v>1907</v>
      </c>
      <c r="S25" s="37">
        <v>869</v>
      </c>
      <c r="T25" s="37">
        <v>1426</v>
      </c>
      <c r="U25" s="37">
        <v>1416</v>
      </c>
      <c r="V25" s="38">
        <v>7216</v>
      </c>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row>
    <row r="26" spans="1:53" x14ac:dyDescent="0.3">
      <c r="A26" s="20"/>
      <c r="B26" s="20"/>
      <c r="C26" s="20"/>
      <c r="D26" s="20"/>
      <c r="E26" s="20"/>
      <c r="F26" s="20"/>
      <c r="G26" s="20"/>
      <c r="H26" s="20"/>
      <c r="I26" s="20"/>
      <c r="J26" s="20"/>
      <c r="K26" s="20"/>
      <c r="L26" s="20"/>
      <c r="M26" s="20"/>
      <c r="N26" s="20"/>
      <c r="O26" s="20"/>
      <c r="P26" s="36" t="str">
        <v>C0008</v>
      </c>
      <c r="Q26" s="37">
        <v>900</v>
      </c>
      <c r="R26" s="37">
        <v>1016</v>
      </c>
      <c r="S26" s="37">
        <v>960</v>
      </c>
      <c r="T26" s="37">
        <v>940</v>
      </c>
      <c r="U26" s="37">
        <v>1193</v>
      </c>
      <c r="V26" s="38">
        <v>5009</v>
      </c>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row>
    <row r="27" spans="1:53" x14ac:dyDescent="0.3">
      <c r="A27" s="20"/>
      <c r="B27" s="20"/>
      <c r="C27" s="20"/>
      <c r="D27" s="20"/>
      <c r="E27" s="20"/>
      <c r="F27" s="20"/>
      <c r="G27" s="20"/>
      <c r="H27" s="20"/>
      <c r="I27" s="20"/>
      <c r="J27" s="20"/>
      <c r="K27" s="20"/>
      <c r="L27" s="20"/>
      <c r="M27" s="20"/>
      <c r="N27" s="20"/>
      <c r="O27" s="20"/>
      <c r="P27" s="36" t="str">
        <v>C0010</v>
      </c>
      <c r="Q27" s="37">
        <v>900</v>
      </c>
      <c r="R27" s="37">
        <v>1470</v>
      </c>
      <c r="S27" s="37">
        <v>1617</v>
      </c>
      <c r="T27" s="37">
        <v>1314</v>
      </c>
      <c r="U27" s="37">
        <v>941</v>
      </c>
      <c r="V27" s="38">
        <v>6242</v>
      </c>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row>
    <row r="28" spans="1:53" x14ac:dyDescent="0.3">
      <c r="A28" s="20"/>
      <c r="B28" s="20"/>
      <c r="C28" s="20"/>
      <c r="D28" s="20"/>
      <c r="E28" s="20"/>
      <c r="F28" s="20"/>
      <c r="G28" s="20"/>
      <c r="H28" s="20"/>
      <c r="I28" s="20"/>
      <c r="J28" s="20"/>
      <c r="K28" s="20"/>
      <c r="L28" s="20"/>
      <c r="M28" s="20"/>
      <c r="N28" s="20"/>
      <c r="O28" s="20"/>
      <c r="P28" s="36" t="str">
        <v>C0013</v>
      </c>
      <c r="Q28" s="37">
        <v>1255</v>
      </c>
      <c r="R28" s="37">
        <v>516</v>
      </c>
      <c r="S28" s="37">
        <v>1874</v>
      </c>
      <c r="T28" s="37">
        <v>1863</v>
      </c>
      <c r="U28" s="37">
        <v>1722</v>
      </c>
      <c r="V28" s="38">
        <v>7230</v>
      </c>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row>
    <row r="29" spans="1:53" x14ac:dyDescent="0.3">
      <c r="A29" s="20"/>
      <c r="B29" s="20"/>
      <c r="C29" s="20"/>
      <c r="D29" s="20"/>
      <c r="E29" s="20"/>
      <c r="F29" s="20"/>
      <c r="G29" s="20"/>
      <c r="H29" s="20"/>
      <c r="I29" s="20"/>
      <c r="J29" s="20"/>
      <c r="K29" s="20"/>
      <c r="L29" s="20"/>
      <c r="M29" s="20"/>
      <c r="N29" s="20"/>
      <c r="O29" s="20"/>
      <c r="P29" s="36" t="str">
        <v>C0015</v>
      </c>
      <c r="Q29" s="37">
        <v>1138</v>
      </c>
      <c r="R29" s="37">
        <v>1898</v>
      </c>
      <c r="S29" s="37">
        <v>1482</v>
      </c>
      <c r="T29" s="37">
        <v>846</v>
      </c>
      <c r="U29" s="37">
        <v>1154</v>
      </c>
      <c r="V29" s="38">
        <v>6518</v>
      </c>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row>
    <row r="30" spans="1:53" x14ac:dyDescent="0.3">
      <c r="A30" s="20"/>
      <c r="B30" s="20"/>
      <c r="C30" s="20"/>
      <c r="D30" s="20"/>
      <c r="E30" s="20"/>
      <c r="F30" s="20"/>
      <c r="G30" s="20"/>
      <c r="H30" s="20"/>
      <c r="I30" s="20"/>
      <c r="J30" s="20"/>
      <c r="K30" s="20"/>
      <c r="L30" s="20"/>
      <c r="M30" s="20"/>
      <c r="N30" s="20"/>
      <c r="O30" s="20"/>
      <c r="P30" s="33" t="str">
        <v>Columbus</v>
      </c>
      <c r="Q30" s="37" t="str">
        <v/>
      </c>
      <c r="R30" s="37" t="str">
        <v/>
      </c>
      <c r="S30" s="37" t="str">
        <v/>
      </c>
      <c r="T30" s="37" t="str">
        <v/>
      </c>
      <c r="U30" s="37" t="str">
        <v/>
      </c>
      <c r="V30" s="38" t="str">
        <v/>
      </c>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row>
    <row r="31" spans="1:53" x14ac:dyDescent="0.3">
      <c r="A31" s="20"/>
      <c r="B31" s="20"/>
      <c r="C31" s="20"/>
      <c r="D31" s="20"/>
      <c r="E31" s="20"/>
      <c r="F31" s="20"/>
      <c r="G31" s="20"/>
      <c r="H31" s="20"/>
      <c r="I31" s="20"/>
      <c r="J31" s="20"/>
      <c r="K31" s="20"/>
      <c r="L31" s="20"/>
      <c r="M31" s="20"/>
      <c r="N31" s="20"/>
      <c r="O31" s="20"/>
      <c r="P31" s="36" t="str">
        <v>C0001</v>
      </c>
      <c r="Q31" s="37">
        <v>1655</v>
      </c>
      <c r="R31" s="37">
        <v>805</v>
      </c>
      <c r="S31" s="37">
        <v>2263</v>
      </c>
      <c r="T31" s="37">
        <v>987</v>
      </c>
      <c r="U31" s="37">
        <v>1075</v>
      </c>
      <c r="V31" s="38">
        <v>6785</v>
      </c>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row>
    <row r="32" spans="1:53" x14ac:dyDescent="0.3">
      <c r="A32" s="20"/>
      <c r="B32" s="20"/>
      <c r="C32" s="20"/>
      <c r="D32" s="20"/>
      <c r="E32" s="20"/>
      <c r="F32" s="20"/>
      <c r="G32" s="20"/>
      <c r="H32" s="20"/>
      <c r="I32" s="20"/>
      <c r="J32" s="20"/>
      <c r="K32" s="20"/>
      <c r="L32" s="20"/>
      <c r="M32" s="20"/>
      <c r="N32" s="20"/>
      <c r="O32" s="20"/>
      <c r="P32" s="36" t="str">
        <v>C0005</v>
      </c>
      <c r="Q32" s="37">
        <v>1104</v>
      </c>
      <c r="R32" s="37">
        <v>2280</v>
      </c>
      <c r="S32" s="37">
        <v>1445</v>
      </c>
      <c r="T32" s="37">
        <v>1722</v>
      </c>
      <c r="U32" s="37">
        <v>1196</v>
      </c>
      <c r="V32" s="38">
        <v>7747</v>
      </c>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row>
    <row r="33" spans="1:53" x14ac:dyDescent="0.3">
      <c r="A33" s="20"/>
      <c r="B33" s="20"/>
      <c r="C33" s="20"/>
      <c r="D33" s="20"/>
      <c r="E33" s="20"/>
      <c r="F33" s="20"/>
      <c r="G33" s="20"/>
      <c r="H33" s="20"/>
      <c r="I33" s="20"/>
      <c r="J33" s="20"/>
      <c r="K33" s="20"/>
      <c r="L33" s="20"/>
      <c r="M33" s="20"/>
      <c r="N33" s="20"/>
      <c r="O33" s="20"/>
      <c r="P33" s="36" t="str">
        <v>C0006</v>
      </c>
      <c r="Q33" s="37">
        <v>372</v>
      </c>
      <c r="R33" s="37">
        <v>1818</v>
      </c>
      <c r="S33" s="37">
        <v>1346</v>
      </c>
      <c r="T33" s="37">
        <v>1156</v>
      </c>
      <c r="U33" s="37">
        <v>1484</v>
      </c>
      <c r="V33" s="38">
        <v>6176</v>
      </c>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row>
    <row r="34" spans="1:53" x14ac:dyDescent="0.3">
      <c r="A34" s="20"/>
      <c r="B34" s="20"/>
      <c r="C34" s="20"/>
      <c r="D34" s="20"/>
      <c r="E34" s="20"/>
      <c r="F34" s="20"/>
      <c r="G34" s="20"/>
      <c r="H34" s="20"/>
      <c r="I34" s="20"/>
      <c r="J34" s="20"/>
      <c r="K34" s="20"/>
      <c r="L34" s="20"/>
      <c r="M34" s="20"/>
      <c r="N34" s="20"/>
      <c r="O34" s="20"/>
      <c r="P34" s="36" t="str">
        <v>C0009</v>
      </c>
      <c r="Q34" s="37">
        <v>1415</v>
      </c>
      <c r="R34" s="37">
        <v>1271</v>
      </c>
      <c r="S34" s="37">
        <v>1214</v>
      </c>
      <c r="T34" s="37">
        <v>1135</v>
      </c>
      <c r="U34" s="37">
        <v>1566</v>
      </c>
      <c r="V34" s="38">
        <v>6601</v>
      </c>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row>
    <row r="35" spans="1:53" x14ac:dyDescent="0.3">
      <c r="A35" s="20"/>
      <c r="B35" s="20"/>
      <c r="C35" s="20"/>
      <c r="D35" s="20"/>
      <c r="E35" s="20"/>
      <c r="F35" s="20"/>
      <c r="G35" s="20"/>
      <c r="H35" s="20"/>
      <c r="I35" s="20"/>
      <c r="J35" s="20"/>
      <c r="K35" s="20"/>
      <c r="L35" s="20"/>
      <c r="M35" s="20"/>
      <c r="N35" s="20"/>
      <c r="O35" s="20"/>
      <c r="P35" s="39" t="str">
        <v>C0014</v>
      </c>
      <c r="Q35" s="40">
        <v>1362</v>
      </c>
      <c r="R35" s="40">
        <v>1363</v>
      </c>
      <c r="S35" s="40">
        <v>1152</v>
      </c>
      <c r="T35" s="40">
        <v>777</v>
      </c>
      <c r="U35" s="40">
        <v>750</v>
      </c>
      <c r="V35" s="41">
        <v>5404</v>
      </c>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row>
    <row r="36" spans="1:53"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row>
    <row r="37" spans="1:53"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row>
    <row r="38" spans="1:53"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row>
    <row r="39" spans="1:53"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row>
    <row r="40" spans="1:53"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row>
    <row r="41" spans="1:53"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row>
    <row r="42" spans="1:53"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row>
    <row r="43" spans="1:53"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row>
    <row r="44" spans="1:53"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row>
    <row r="45" spans="1:53"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row>
    <row r="46" spans="1:53"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row>
    <row r="47" spans="1:53"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row>
    <row r="48" spans="1:53"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row>
    <row r="49" spans="1:53"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row>
    <row r="50" spans="1:53"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row>
    <row r="51" spans="1:53"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row>
    <row r="52" spans="1:53"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row>
    <row r="53" spans="1:53"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row>
    <row r="54" spans="1:53"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row>
    <row r="55" spans="1:53"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row>
    <row r="56" spans="1:53"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row>
    <row r="57" spans="1:53"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row>
    <row r="58" spans="1:53"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row>
    <row r="59" spans="1:53"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row>
    <row r="60" spans="1:53"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row>
    <row r="61" spans="1:53"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row>
    <row r="62" spans="1:53"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row>
    <row r="63" spans="1:53"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row>
    <row r="64" spans="1:53"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row>
    <row r="65" spans="1:53"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row>
    <row r="66" spans="1:53"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row>
    <row r="67" spans="1:53"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row>
    <row r="68" spans="1:53"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row>
    <row r="69" spans="1:53"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row>
    <row r="70" spans="1:53"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row>
    <row r="71" spans="1:53"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row>
    <row r="72" spans="1:53"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row>
    <row r="73" spans="1:53"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row>
    <row r="74" spans="1:53"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row>
    <row r="75" spans="1:53"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row>
    <row r="76" spans="1:53"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row>
    <row r="77" spans="1:53"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row>
    <row r="78" spans="1:53"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row>
    <row r="79" spans="1:53"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row>
    <row r="80" spans="1:53"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row>
    <row r="81" spans="1:53"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row>
    <row r="82" spans="1:53"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row>
    <row r="83" spans="1:53"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row>
    <row r="84" spans="1:53"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row>
    <row r="85" spans="1:53"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row>
    <row r="86" spans="1:53"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row>
    <row r="87" spans="1:53"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row>
    <row r="88" spans="1:53"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row>
    <row r="89" spans="1:53"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row>
    <row r="90" spans="1:53"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row>
    <row r="91" spans="1:53"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row>
    <row r="92" spans="1:53"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row>
    <row r="93" spans="1:53"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row>
    <row r="94" spans="1:53"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row>
    <row r="95" spans="1:53"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row>
    <row r="96" spans="1:53"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row>
    <row r="97" spans="1:53"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row>
    <row r="98" spans="1:53"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row>
    <row r="99" spans="1:53"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row>
    <row r="100" spans="1:53"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row>
    <row r="101" spans="1:53"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row>
    <row r="102" spans="1:53"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row>
    <row r="103" spans="1:53"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row>
    <row r="104" spans="1:53"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row>
    <row r="105" spans="1:53"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row>
    <row r="106" spans="1:53"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row>
    <row r="107" spans="1:53"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row>
    <row r="108" spans="1:53"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row>
    <row r="109" spans="1:53"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row>
    <row r="110" spans="1:53"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row>
    <row r="111" spans="1:53"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row>
    <row r="112" spans="1:53"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row>
    <row r="113" spans="1:53"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row>
    <row r="114" spans="1:53"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row>
    <row r="115" spans="1:53"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row>
    <row r="116" spans="1:53"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row>
    <row r="117" spans="1:53"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row>
    <row r="118" spans="1:53"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row>
    <row r="119" spans="1:53"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row>
    <row r="120" spans="1:53"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row>
    <row r="121" spans="1:53"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row>
    <row r="122" spans="1:53"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row>
    <row r="123" spans="1:53"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row>
    <row r="124" spans="1:53"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row>
    <row r="125" spans="1:53"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row>
    <row r="126" spans="1:53"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row>
    <row r="127" spans="1:53"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row>
    <row r="128" spans="1:53"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row>
    <row r="129" spans="1:53"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row>
    <row r="130" spans="1:53"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row>
    <row r="131" spans="1:53"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row>
    <row r="132" spans="1:53"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row>
    <row r="133" spans="1:53"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row>
    <row r="134" spans="1:53"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row>
    <row r="135" spans="1:53"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row>
    <row r="136" spans="1:53"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row>
    <row r="137" spans="1:53"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row>
    <row r="138" spans="1:53"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row>
    <row r="139" spans="1:53"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row>
    <row r="140" spans="1:53"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row>
    <row r="141" spans="1:53"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row>
    <row r="142" spans="1:53"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row>
    <row r="143" spans="1:53"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row>
    <row r="144" spans="1:53"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row>
    <row r="145" spans="1:53"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row>
    <row r="146" spans="1:53"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row>
    <row r="147" spans="1:53"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row>
    <row r="148" spans="1:53"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row>
    <row r="149" spans="1:53"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row>
    <row r="150" spans="1:53"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row>
    <row r="151" spans="1:53"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row>
    <row r="152" spans="1:53"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row>
    <row r="153" spans="1:53"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row>
    <row r="154" spans="1:53"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row>
    <row r="155" spans="1:53"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row>
    <row r="156" spans="1:53"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row>
    <row r="157" spans="1:53"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row>
    <row r="158" spans="1:53"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row>
    <row r="159" spans="1:53"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row>
    <row r="160" spans="1:53"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row>
    <row r="161" spans="1:53" x14ac:dyDescent="0.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row>
    <row r="162" spans="1:53" x14ac:dyDescent="0.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row>
    <row r="163" spans="1:53" x14ac:dyDescent="0.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row>
    <row r="164" spans="1:53" x14ac:dyDescent="0.3">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row>
    <row r="165" spans="1:53" x14ac:dyDescent="0.3">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row>
    <row r="166" spans="1:53" x14ac:dyDescent="0.3">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row>
    <row r="167" spans="1:53" x14ac:dyDescent="0.3">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row>
    <row r="168" spans="1:53" x14ac:dyDescent="0.3">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row>
    <row r="169" spans="1:53" x14ac:dyDescent="0.3">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row>
    <row r="170" spans="1:53" x14ac:dyDescent="0.3">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row>
    <row r="171" spans="1:53" x14ac:dyDescent="0.3">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row>
    <row r="172" spans="1:53" x14ac:dyDescent="0.3">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row>
    <row r="173" spans="1:53" x14ac:dyDescent="0.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row>
    <row r="174" spans="1:53" x14ac:dyDescent="0.3">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row>
    <row r="175" spans="1:53" x14ac:dyDescent="0.3">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row>
    <row r="176" spans="1:53" x14ac:dyDescent="0.3">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row>
    <row r="177" spans="1:53" x14ac:dyDescent="0.3">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row>
    <row r="178" spans="1:53" x14ac:dyDescent="0.3">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row>
    <row r="179" spans="1:53" x14ac:dyDescent="0.3">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row>
    <row r="180" spans="1:53" x14ac:dyDescent="0.3">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row>
    <row r="181" spans="1:53" x14ac:dyDescent="0.3">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row>
    <row r="182" spans="1:53" x14ac:dyDescent="0.3">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row>
    <row r="183" spans="1:53" x14ac:dyDescent="0.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row>
    <row r="184" spans="1:53" x14ac:dyDescent="0.3">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row>
    <row r="185" spans="1:53" x14ac:dyDescent="0.3">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row>
    <row r="186" spans="1:53" x14ac:dyDescent="0.3">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row>
    <row r="187" spans="1:53" x14ac:dyDescent="0.3">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row>
    <row r="188" spans="1:53" x14ac:dyDescent="0.3">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row>
    <row r="189" spans="1:53" x14ac:dyDescent="0.3">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row>
    <row r="190" spans="1:53" x14ac:dyDescent="0.3">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row>
    <row r="191" spans="1:53" x14ac:dyDescent="0.3">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row>
    <row r="192" spans="1:53" x14ac:dyDescent="0.3">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row>
    <row r="193" spans="1:53" x14ac:dyDescent="0.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row>
    <row r="194" spans="1:53" x14ac:dyDescent="0.3">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row>
    <row r="195" spans="1:53" x14ac:dyDescent="0.3">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row>
    <row r="196" spans="1:53" x14ac:dyDescent="0.3">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row>
    <row r="197" spans="1:53" x14ac:dyDescent="0.3">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row>
    <row r="198" spans="1:53" x14ac:dyDescent="0.3">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row>
    <row r="199" spans="1:53" x14ac:dyDescent="0.3">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row>
    <row r="200" spans="1:53" x14ac:dyDescent="0.3">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row>
    <row r="201" spans="1:53" x14ac:dyDescent="0.3">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row>
    <row r="202" spans="1:53" x14ac:dyDescent="0.3">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row>
    <row r="203" spans="1:53" x14ac:dyDescent="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row>
    <row r="204" spans="1:53" x14ac:dyDescent="0.3">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row>
    <row r="205" spans="1:53" x14ac:dyDescent="0.3">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row>
    <row r="206" spans="1:53" x14ac:dyDescent="0.3">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row>
    <row r="207" spans="1:53" x14ac:dyDescent="0.3">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row>
    <row r="208" spans="1:53" x14ac:dyDescent="0.3">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row>
    <row r="209" spans="1:53" x14ac:dyDescent="0.3">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row>
    <row r="210" spans="1:53" x14ac:dyDescent="0.3">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row>
    <row r="211" spans="1:53" x14ac:dyDescent="0.3">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row>
    <row r="212" spans="1:53" x14ac:dyDescent="0.3">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row>
    <row r="213" spans="1:53" x14ac:dyDescent="0.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row>
    <row r="214" spans="1:53" x14ac:dyDescent="0.3">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row>
    <row r="215" spans="1:53" x14ac:dyDescent="0.3">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row>
    <row r="216" spans="1:53" x14ac:dyDescent="0.3">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row>
    <row r="217" spans="1:53" x14ac:dyDescent="0.3">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row>
    <row r="218" spans="1:53" x14ac:dyDescent="0.3">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row>
    <row r="219" spans="1:53" x14ac:dyDescent="0.3">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row>
    <row r="220" spans="1:53" x14ac:dyDescent="0.3">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row>
    <row r="221" spans="1:53" x14ac:dyDescent="0.3">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row>
    <row r="222" spans="1:53" x14ac:dyDescent="0.3">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row>
    <row r="223" spans="1:53" x14ac:dyDescent="0.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row>
    <row r="224" spans="1:53" x14ac:dyDescent="0.3">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row>
    <row r="225" spans="1:53" x14ac:dyDescent="0.3">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row>
    <row r="226" spans="1:53" x14ac:dyDescent="0.3">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row>
    <row r="227" spans="1:53" x14ac:dyDescent="0.3">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row>
    <row r="228" spans="1:53" x14ac:dyDescent="0.3">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row>
    <row r="229" spans="1:53" x14ac:dyDescent="0.3">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row>
    <row r="230" spans="1:53" x14ac:dyDescent="0.3">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row>
    <row r="231" spans="1:53" x14ac:dyDescent="0.3">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row>
    <row r="232" spans="1:53" x14ac:dyDescent="0.3">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row>
    <row r="233" spans="1:53" x14ac:dyDescent="0.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row>
    <row r="234" spans="1:53" x14ac:dyDescent="0.3">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row>
    <row r="235" spans="1:53" x14ac:dyDescent="0.3">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row>
    <row r="236" spans="1:53" x14ac:dyDescent="0.3">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row>
    <row r="237" spans="1:53" x14ac:dyDescent="0.3">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row>
    <row r="238" spans="1:53" x14ac:dyDescent="0.3">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row>
    <row r="239" spans="1:53" x14ac:dyDescent="0.3">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row>
    <row r="240" spans="1:53" x14ac:dyDescent="0.3">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row>
    <row r="241" spans="1:53" x14ac:dyDescent="0.3">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row>
    <row r="242" spans="1:53" x14ac:dyDescent="0.3">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row>
    <row r="243" spans="1:53" x14ac:dyDescent="0.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row>
    <row r="244" spans="1:53" x14ac:dyDescent="0.3">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row>
    <row r="245" spans="1:53" x14ac:dyDescent="0.3">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row>
    <row r="246" spans="1:53" x14ac:dyDescent="0.3">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row>
    <row r="247" spans="1:53" x14ac:dyDescent="0.3">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row>
    <row r="248" spans="1:53" x14ac:dyDescent="0.3">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row>
    <row r="249" spans="1:53" x14ac:dyDescent="0.3">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row>
    <row r="250" spans="1:53" x14ac:dyDescent="0.3">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row>
    <row r="251" spans="1:53" x14ac:dyDescent="0.3">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row>
    <row r="252" spans="1:53" x14ac:dyDescent="0.3">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row>
    <row r="253" spans="1:53" x14ac:dyDescent="0.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row>
    <row r="254" spans="1:53" x14ac:dyDescent="0.3">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row>
    <row r="255" spans="1:53" x14ac:dyDescent="0.3">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row>
    <row r="256" spans="1:53" x14ac:dyDescent="0.3">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row>
    <row r="257" spans="1:53" x14ac:dyDescent="0.3">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row>
    <row r="258" spans="1:53" x14ac:dyDescent="0.3">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row>
    <row r="259" spans="1:53" x14ac:dyDescent="0.3">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row>
    <row r="260" spans="1:53" x14ac:dyDescent="0.3">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row>
    <row r="261" spans="1:53" x14ac:dyDescent="0.3">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row>
    <row r="262" spans="1:53" x14ac:dyDescent="0.3">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row>
    <row r="263" spans="1:53" x14ac:dyDescent="0.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row>
    <row r="264" spans="1:53" x14ac:dyDescent="0.3">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row>
    <row r="265" spans="1:53" x14ac:dyDescent="0.3">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row>
    <row r="266" spans="1:53" x14ac:dyDescent="0.3">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row>
    <row r="267" spans="1:53" x14ac:dyDescent="0.3">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row>
    <row r="268" spans="1:53" x14ac:dyDescent="0.3">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row>
    <row r="269" spans="1:53" x14ac:dyDescent="0.3">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row>
    <row r="270" spans="1:53" x14ac:dyDescent="0.3">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row>
    <row r="271" spans="1:53" x14ac:dyDescent="0.3">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row>
    <row r="272" spans="1:53" x14ac:dyDescent="0.3">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row>
    <row r="273" spans="1:53" x14ac:dyDescent="0.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row>
    <row r="274" spans="1:53" x14ac:dyDescent="0.3">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row>
    <row r="275" spans="1:53" x14ac:dyDescent="0.3">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row>
    <row r="276" spans="1:53" x14ac:dyDescent="0.3">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row>
    <row r="277" spans="1:53" x14ac:dyDescent="0.3">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row>
    <row r="278" spans="1:53" x14ac:dyDescent="0.3">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row>
    <row r="279" spans="1:53" x14ac:dyDescent="0.3">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row>
    <row r="280" spans="1:53" x14ac:dyDescent="0.3">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row>
    <row r="281" spans="1:53" x14ac:dyDescent="0.3">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row>
    <row r="282" spans="1:53" x14ac:dyDescent="0.3">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row>
    <row r="283" spans="1:53" x14ac:dyDescent="0.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row>
    <row r="284" spans="1:53" x14ac:dyDescent="0.3">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row>
    <row r="285" spans="1:53" x14ac:dyDescent="0.3">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row>
    <row r="286" spans="1:53" x14ac:dyDescent="0.3">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row>
    <row r="287" spans="1:53" x14ac:dyDescent="0.3">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row>
    <row r="288" spans="1:53" x14ac:dyDescent="0.3">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row>
    <row r="289" spans="1:53" x14ac:dyDescent="0.3">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row>
    <row r="290" spans="1:53" x14ac:dyDescent="0.3">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row>
    <row r="291" spans="1:53" x14ac:dyDescent="0.3">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row>
    <row r="292" spans="1:53" x14ac:dyDescent="0.3">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row>
    <row r="293" spans="1:53" x14ac:dyDescent="0.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row>
    <row r="294" spans="1:53" x14ac:dyDescent="0.3">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row>
    <row r="295" spans="1:53" x14ac:dyDescent="0.3">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row>
    <row r="296" spans="1:53" x14ac:dyDescent="0.3">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row>
    <row r="297" spans="1:53" x14ac:dyDescent="0.3">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row>
    <row r="298" spans="1:53" x14ac:dyDescent="0.3">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row>
    <row r="299" spans="1:53" x14ac:dyDescent="0.3">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row>
    <row r="300" spans="1:53" x14ac:dyDescent="0.3">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row>
    <row r="301" spans="1:53" x14ac:dyDescent="0.3">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row>
    <row r="302" spans="1:53" x14ac:dyDescent="0.3">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row>
    <row r="303" spans="1:53" x14ac:dyDescent="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row>
    <row r="304" spans="1:53" x14ac:dyDescent="0.3">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row>
    <row r="305" spans="1:53" x14ac:dyDescent="0.3">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row>
    <row r="306" spans="1:53" x14ac:dyDescent="0.3">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row>
    <row r="307" spans="1:53" x14ac:dyDescent="0.3">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row>
    <row r="308" spans="1:53" x14ac:dyDescent="0.3">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row>
    <row r="309" spans="1:53" x14ac:dyDescent="0.3">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row>
    <row r="310" spans="1:53" x14ac:dyDescent="0.3">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row>
    <row r="311" spans="1:53" x14ac:dyDescent="0.3">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row>
    <row r="312" spans="1:53" x14ac:dyDescent="0.3">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row>
    <row r="313" spans="1:53" x14ac:dyDescent="0.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row>
    <row r="314" spans="1:53" x14ac:dyDescent="0.3">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row>
    <row r="315" spans="1:53" x14ac:dyDescent="0.3">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row>
    <row r="316" spans="1:53" x14ac:dyDescent="0.3">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row>
    <row r="317" spans="1:53" x14ac:dyDescent="0.3">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row>
    <row r="318" spans="1:53" x14ac:dyDescent="0.3">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row>
    <row r="319" spans="1:53" x14ac:dyDescent="0.3">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row>
    <row r="320" spans="1:53" x14ac:dyDescent="0.3">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row>
    <row r="321" spans="1:53" x14ac:dyDescent="0.3">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row>
    <row r="322" spans="1:53" x14ac:dyDescent="0.3">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row>
    <row r="323" spans="1:53" x14ac:dyDescent="0.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row>
    <row r="324" spans="1:53" x14ac:dyDescent="0.3">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row>
    <row r="325" spans="1:53" x14ac:dyDescent="0.3">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row>
    <row r="326" spans="1:53" x14ac:dyDescent="0.3">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row>
    <row r="327" spans="1:53" x14ac:dyDescent="0.3">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row>
    <row r="328" spans="1:53" x14ac:dyDescent="0.3">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row>
    <row r="329" spans="1:53" x14ac:dyDescent="0.3">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row>
    <row r="330" spans="1:53" x14ac:dyDescent="0.3">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row>
    <row r="331" spans="1:53" x14ac:dyDescent="0.3">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row>
    <row r="332" spans="1:53" x14ac:dyDescent="0.3">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row>
    <row r="333" spans="1:53" x14ac:dyDescent="0.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row>
    <row r="334" spans="1:53" x14ac:dyDescent="0.3">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row>
    <row r="335" spans="1:53" x14ac:dyDescent="0.3">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row>
    <row r="336" spans="1:53" x14ac:dyDescent="0.3">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row>
    <row r="337" spans="1:53" x14ac:dyDescent="0.3">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row>
    <row r="338" spans="1:53" x14ac:dyDescent="0.3">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row>
    <row r="339" spans="1:53" x14ac:dyDescent="0.3">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row>
    <row r="340" spans="1:53" x14ac:dyDescent="0.3">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row>
    <row r="341" spans="1:53" x14ac:dyDescent="0.3">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row>
    <row r="342" spans="1:53" x14ac:dyDescent="0.3">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row>
  </sheetData>
  <mergeCells count="1">
    <mergeCell ref="C1:R1"/>
  </mergeCells>
  <phoneticPr fontId="2" type="noConversion"/>
  <conditionalFormatting sqref="Q18:U35">
    <cfRule type="dataBar" priority="2">
      <dataBar>
        <cfvo type="num" val="0"/>
        <cfvo type="formula" val="MAX($Q$18:$U$35)*2"/>
        <color theme="1" tint="0.14999847407452621"/>
      </dataBar>
      <extLst>
        <ext xmlns:x14="http://schemas.microsoft.com/office/spreadsheetml/2009/9/main" uri="{B025F937-C7B1-47D3-B67F-A62EFF666E3E}">
          <x14:id>{08AABAF8-AA23-448D-91A5-DE41346506FE}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8AABAF8-AA23-448D-91A5-DE41346506FE}">
            <x14:dataBar minLength="0" maxLength="100" gradient="0">
              <x14:cfvo type="num">
                <xm:f>0</xm:f>
              </x14:cfvo>
              <x14:cfvo type="formula">
                <xm:f>MAX($Q$18:$U$35)*2</xm:f>
              </x14:cfvo>
              <x14:negativeFillColor rgb="FFFF0000"/>
              <x14:axisColor rgb="FF000000"/>
            </x14:dataBar>
          </x14:cfRule>
          <xm:sqref>Q18:U35</xm:sqref>
        </x14:conditionalFormatting>
        <x14:conditionalFormatting xmlns:xm="http://schemas.microsoft.com/office/excel/2006/main">
          <x14:cfRule type="expression" priority="1" id="{B38C99E3-98F8-4367-803D-12E3DB1589B2}">
            <xm:f>Q$17=Pivots!$A$52</xm:f>
            <x14:dxf>
              <fill>
                <patternFill>
                  <bgColor theme="9" tint="0.39994506668294322"/>
                </patternFill>
              </fill>
              <border>
                <left style="thin">
                  <color theme="9"/>
                </left>
                <right style="thin">
                  <color theme="9"/>
                </right>
                <vertical/>
                <horizontal/>
              </border>
            </x14:dxf>
          </x14:cfRule>
          <xm:sqref>Q17:U35</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Assets</vt:lpstr>
      <vt:lpstr>Customer Service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Hitesh Behera</cp:lastModifiedBy>
  <dcterms:created xsi:type="dcterms:W3CDTF">2021-03-14T20:21:32Z</dcterms:created>
  <dcterms:modified xsi:type="dcterms:W3CDTF">2025-07-17T16:24:44Z</dcterms:modified>
</cp:coreProperties>
</file>