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50" windowWidth="15600" windowHeight="9615"/>
  </bookViews>
  <sheets>
    <sheet name="Cover" sheetId="8" r:id="rId1"/>
    <sheet name="Summary" sheetId="1" r:id="rId2"/>
    <sheet name="Details" sheetId="4" r:id="rId3"/>
    <sheet name="Results Analysis" sheetId="5" r:id="rId4"/>
    <sheet name="Execution Statistics" sheetId="10" state="hidden" r:id="rId5"/>
    <sheet name="Detailed Analysis" sheetId="7" state="hidden" r:id="rId6"/>
  </sheets>
  <definedNames>
    <definedName name="_xlnm._FilterDatabase" localSheetId="4" hidden="1">'Execution Statistics'!#REF!</definedName>
    <definedName name="_xlnm._FilterDatabase" localSheetId="3" hidden="1">'Results Analysis'!$B$5:$F$9</definedName>
    <definedName name="DtlCkActual" localSheetId="2">Details!$E$4</definedName>
    <definedName name="DtlCkExpected" localSheetId="2">Details!$D$4</definedName>
    <definedName name="DtlCkName" localSheetId="2">Details!$B$4</definedName>
    <definedName name="DtlCkResult" localSheetId="2">Details!$C$4</definedName>
    <definedName name="DtlCkRow" localSheetId="2">Details!$A$4:$H$4</definedName>
    <definedName name="DtlCkTs" localSheetId="2">Details!$G$4</definedName>
    <definedName name="DtlStepFtrFinishTime" localSheetId="2">Details!$G$5</definedName>
    <definedName name="DtlStepFtrName" localSheetId="2">Details!$B$5</definedName>
    <definedName name="DtlStepFtrResult" localSheetId="2">Details!$C$5</definedName>
    <definedName name="DtlStepFtrRow" localSheetId="2">Details!$A$5:$H$5</definedName>
    <definedName name="DtlStepFtrStartTime" localSheetId="2">Details!$F$5</definedName>
    <definedName name="DtlStepHdrDescription" localSheetId="2">Details!$C$3</definedName>
    <definedName name="DtlStepHdrIx" localSheetId="2">Details!$A$3</definedName>
    <definedName name="DtlStepHdrName" localSheetId="2">Details!$B$3</definedName>
    <definedName name="DtlStepHdrRow" localSheetId="2">Details!$A$3:$H$3</definedName>
    <definedName name="DtlTCName" localSheetId="2">Details!$A$2</definedName>
    <definedName name="DtlTCRow" localSheetId="2">Details!$A$2</definedName>
    <definedName name="HdrAutoHome" localSheetId="0">Cover!$B$22</definedName>
    <definedName name="HdrBrowserNavigationTimeout" localSheetId="0">Cover!$B$19</definedName>
    <definedName name="HdrEnableStepSelection">Cover!$B$31</definedName>
    <definedName name="HdrExecutionMode" localSheetId="0">Cover!$B$29</definedName>
    <definedName name="HdrInterTestCaseDelay" localSheetId="0">Cover!$B$16</definedName>
    <definedName name="HdrObjectSyncTimeout" localSheetId="0">Cover!$B$18</definedName>
    <definedName name="HdrQTPHost" localSheetId="0">Cover!$B$6</definedName>
    <definedName name="HdrReporterSelection">Cover!$B$28</definedName>
    <definedName name="HdrResultsFolder">Cover!$B$24</definedName>
    <definedName name="HdrResultsRootFolder" localSheetId="0">Cover!$B$23</definedName>
    <definedName name="HdrRun" localSheetId="0">Cover!$B$7</definedName>
    <definedName name="HdrSearchCDTComponentFiles">Cover!$B$30</definedName>
    <definedName name="HdrSleepTimerSlabs" localSheetId="0">Cover!$B$17</definedName>
    <definedName name="HdrTestSet" localSheetId="0">Cover!$B$4</definedName>
    <definedName name="HdrTestSetPath" localSheetId="0">Cover!$B$5</definedName>
    <definedName name="HdrWorkFolder">Cover!$B$25</definedName>
    <definedName name="Results_Folder">Cover!$B$24</definedName>
    <definedName name="SumErrMsg" localSheetId="1">Summary!$H$2</definedName>
    <definedName name="SumEventReport">Summary!$I$2</definedName>
    <definedName name="SumEventRpt">Summary!$I$2</definedName>
    <definedName name="SumExectionLog">Summary!$J$2</definedName>
    <definedName name="SumFinishTime" localSheetId="1">Summary!$F$2</definedName>
    <definedName name="SumResult" localSheetId="1">Summary!$B$2</definedName>
    <definedName name="SumRow" localSheetId="1">Summary!$A$2:$J$2</definedName>
    <definedName name="SumStartTime" localSheetId="1">Summary!$E$2</definedName>
    <definedName name="SumStepsCount" localSheetId="1">Summary!$C$2</definedName>
    <definedName name="SumStepsRun" localSheetId="1">Summary!$D$2</definedName>
    <definedName name="SumTestCase" localSheetId="1">Summary!$A$2</definedName>
  </definedNames>
  <calcPr calcId="145621"/>
  <pivotCaches>
    <pivotCache cacheId="2" r:id="rId7"/>
  </pivotCaches>
</workbook>
</file>

<file path=xl/calcChain.xml><?xml version="1.0" encoding="utf-8"?>
<calcChain xmlns="http://schemas.openxmlformats.org/spreadsheetml/2006/main">
  <c r="B13" i="8" l="1"/>
  <c r="E7" i="5"/>
  <c r="F9" i="5"/>
  <c r="F8" i="5"/>
  <c r="F7" i="5"/>
  <c r="F6" i="5"/>
  <c r="E9" i="5"/>
  <c r="E8" i="5"/>
  <c r="E6" i="5"/>
  <c r="D9" i="5"/>
  <c r="D8" i="5"/>
  <c r="D7" i="5"/>
  <c r="D6" i="5"/>
  <c r="C7" i="5"/>
  <c r="C8" i="5"/>
  <c r="C9" i="5"/>
  <c r="C6" i="5"/>
  <c r="B10" i="8"/>
  <c r="G2" i="1"/>
  <c r="H5" i="4"/>
  <c r="B11" i="8"/>
  <c r="B12" i="8"/>
</calcChain>
</file>

<file path=xl/sharedStrings.xml><?xml version="1.0" encoding="utf-8"?>
<sst xmlns="http://schemas.openxmlformats.org/spreadsheetml/2006/main" count="106" uniqueCount="95">
  <si>
    <t>TestCase Name</t>
  </si>
  <si>
    <t>Result</t>
  </si>
  <si>
    <t>No of Steps</t>
  </si>
  <si>
    <t>Steps Run</t>
  </si>
  <si>
    <t>Start Time</t>
  </si>
  <si>
    <t>End Time</t>
  </si>
  <si>
    <t>Error Message</t>
  </si>
  <si>
    <t>Sl#</t>
  </si>
  <si>
    <t>Expected Result</t>
  </si>
  <si>
    <t>Actual Result</t>
  </si>
  <si>
    <t>Finish Time</t>
  </si>
  <si>
    <t>Step</t>
  </si>
  <si>
    <t>Simple</t>
  </si>
  <si>
    <t>Pass</t>
  </si>
  <si>
    <t>Passed</t>
  </si>
  <si>
    <t>MultiRowGood</t>
  </si>
  <si>
    <t>Good</t>
  </si>
  <si>
    <t>Fail</t>
  </si>
  <si>
    <t>Failed</t>
  </si>
  <si>
    <t>Error</t>
  </si>
  <si>
    <t>Ignore</t>
  </si>
  <si>
    <t>FailIgnore</t>
  </si>
  <si>
    <t>ErrorIgnore</t>
  </si>
  <si>
    <t>NonFatal</t>
  </si>
  <si>
    <t>NonFail</t>
  </si>
  <si>
    <t>Sleep</t>
  </si>
  <si>
    <t>InvAction</t>
  </si>
  <si>
    <t>InvActionCode</t>
  </si>
  <si>
    <t>Others</t>
  </si>
  <si>
    <t>Count</t>
  </si>
  <si>
    <t>Time
(Total)</t>
  </si>
  <si>
    <t>Steps
(Total)</t>
  </si>
  <si>
    <t>Steps
(Run)</t>
  </si>
  <si>
    <t>Count of Duration (Min)</t>
  </si>
  <si>
    <t>Data</t>
  </si>
  <si>
    <t>Sum of Duration (Min)2</t>
  </si>
  <si>
    <t>Min of Duration (Min)2</t>
  </si>
  <si>
    <t>&lt;ComputedField&gt;</t>
  </si>
  <si>
    <t>No Of Test Steps</t>
  </si>
  <si>
    <t>No Of Testcases</t>
  </si>
  <si>
    <t>Results Folder</t>
  </si>
  <si>
    <t>Execution Mode</t>
  </si>
  <si>
    <t>Browser Navigation Time out</t>
  </si>
  <si>
    <t>Object Sync Time out</t>
  </si>
  <si>
    <t>In milli seconds, respectively for Yield, Low, Medium &amp; High</t>
  </si>
  <si>
    <t>Sleep Time Slabs</t>
  </si>
  <si>
    <t>Extra delay between two test cases; in seconds</t>
  </si>
  <si>
    <t>Test Case Delay</t>
  </si>
  <si>
    <t>Synchronization Settings</t>
  </si>
  <si>
    <t>Run Name</t>
  </si>
  <si>
    <t>Tests Failed</t>
  </si>
  <si>
    <t>Host Name</t>
  </si>
  <si>
    <t>Tests Executed</t>
  </si>
  <si>
    <t>Path</t>
  </si>
  <si>
    <t>Execution Date</t>
  </si>
  <si>
    <t>Test Set</t>
  </si>
  <si>
    <t>Auto Home</t>
  </si>
  <si>
    <t>Elapsed Time (Minutes)</t>
  </si>
  <si>
    <t>F2</t>
  </si>
  <si>
    <t>G1-Done</t>
  </si>
  <si>
    <t>G1-Pass</t>
  </si>
  <si>
    <t>G1-true</t>
  </si>
  <si>
    <t>G1-Warn</t>
  </si>
  <si>
    <t>G2</t>
  </si>
  <si>
    <t>Longggggg checkkkkkkkkkkkkkkkkkkk name</t>
  </si>
  <si>
    <t>Perform Action:Error</t>
  </si>
  <si>
    <t>Perform Action:JunkAction</t>
  </si>
  <si>
    <t>Sleeping</t>
  </si>
  <si>
    <t>Max of Duration (Min)2</t>
  </si>
  <si>
    <t>Execution Report</t>
  </si>
  <si>
    <t>Detailed Analysis</t>
  </si>
  <si>
    <t>Execution Duration</t>
  </si>
  <si>
    <t>No of Test Steps Run</t>
  </si>
  <si>
    <t>Work Folder</t>
  </si>
  <si>
    <t>Folder Settings</t>
  </si>
  <si>
    <t>Results Folders Root</t>
  </si>
  <si>
    <t>Execution Settings</t>
  </si>
  <si>
    <t>Reporter Selection</t>
  </si>
  <si>
    <t>Step Selection Enabled?</t>
  </si>
  <si>
    <t>Test Suite and Environment Details</t>
  </si>
  <si>
    <t>Result Summary</t>
  </si>
  <si>
    <t>Location of the automated test suite</t>
  </si>
  <si>
    <t>Location for the results folders</t>
  </si>
  <si>
    <t>Folder containing results of this execution</t>
  </si>
  <si>
    <t>Work folder used to store run time data</t>
  </si>
  <si>
    <t>Reporters selected. They will appear in results folder.</t>
  </si>
  <si>
    <t>PRODUCTION or TEST mode of execution.</t>
  </si>
  <si>
    <t>Enable skipping of steps Should be No if Data driven tests are being used.</t>
  </si>
  <si>
    <t>Duration (hh:mm:ss)</t>
  </si>
  <si>
    <t>Execution Log</t>
  </si>
  <si>
    <t>Event Report</t>
  </si>
  <si>
    <t>In milli seconds; for Selenium</t>
  </si>
  <si>
    <t>Search CDT Component Files?</t>
  </si>
  <si>
    <t>Use separate CDT files for a Component if available</t>
  </si>
  <si>
    <t>Total Duration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</si>
</sst>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6" formatCode="[$-409]d\-mmm\-yyyy;@"/>
    <numFmt numFmtId="167" formatCode="[hh]:mm:ss"/>
    <numFmt numFmtId="168" formatCode="dd\-mm\-yyyy\ hh:mm:ss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8"/>
      <name val="Arial"/>
      <family val="2"/>
    </font>
    <font>
      <sz val="8"/>
      <name val="Calibri"/>
      <family val="2"/>
    </font>
    <font>
      <sz val="10"/>
      <color indexed="8"/>
      <name val="Candara"/>
      <family val="2"/>
    </font>
    <font>
      <sz val="12"/>
      <color indexed="8"/>
      <name val="Candara"/>
      <family val="2"/>
    </font>
    <font>
      <i/>
      <sz val="10"/>
      <color indexed="8"/>
      <name val="Candara"/>
      <family val="2"/>
    </font>
    <font>
      <u/>
      <sz val="10"/>
      <color indexed="8"/>
      <name val="Candar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color theme="1" tint="4.9989318521683403E-2"/>
      <name val="Candara"/>
      <family val="2"/>
    </font>
    <font>
      <b/>
      <sz val="12"/>
      <color theme="1"/>
      <name val="Candara"/>
      <family val="2"/>
    </font>
    <font>
      <u/>
      <sz val="10"/>
      <color theme="10"/>
      <name val="Candara"/>
      <family val="2"/>
    </font>
    <font>
      <i/>
      <sz val="10"/>
      <color theme="1"/>
      <name val="Candara"/>
      <family val="2"/>
    </font>
    <font>
      <sz val="12"/>
      <color theme="1"/>
      <name val="Candara"/>
      <family val="2"/>
    </font>
    <font>
      <b/>
      <sz val="18"/>
      <color theme="1"/>
      <name val="Candara"/>
      <family val="2"/>
    </font>
  </fonts>
  <fills count="18">
    <fill>
      <patternFill patternType="none"/>
    </fill>
    <fill>
      <patternFill patternType="gray125"/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53"/>
      </patternFill>
    </fill>
    <fill>
      <patternFill patternType="solid">
        <fgColor theme="3" tint="0.79998168889431442"/>
        <bgColor indexed="47"/>
      </patternFill>
    </fill>
    <fill>
      <patternFill patternType="solid">
        <fgColor theme="3" tint="0.59999389629810485"/>
        <bgColor indexed="53"/>
      </patternFill>
    </fill>
    <fill>
      <patternFill patternType="solid">
        <fgColor theme="3" tint="0.59999389629810485"/>
        <bgColor indexed="51"/>
      </patternFill>
    </fill>
    <fill>
      <patternFill patternType="solid">
        <fgColor theme="3" tint="0.79998168889431442"/>
        <bgColor indexed="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A1E4"/>
        <bgColor indexed="53"/>
      </patternFill>
    </fill>
    <fill>
      <patternFill patternType="solid">
        <fgColor theme="3" tint="0.79998168889431442"/>
        <bgColor indexed="5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53"/>
      </patternFill>
    </fill>
    <fill>
      <patternFill patternType="solid">
        <fgColor theme="0"/>
        <bgColor indexed="64"/>
      </patternFill>
    </fill>
    <fill>
      <patternFill patternType="solid">
        <fgColor rgb="FF00A1E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57"/>
      </top>
      <bottom style="thin">
        <color indexed="57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9"/>
      </left>
      <right style="dashed">
        <color indexed="9"/>
      </right>
      <top/>
      <bottom style="dashed">
        <color indexed="9"/>
      </bottom>
      <diagonal/>
    </border>
    <border>
      <left style="dashed">
        <color indexed="9"/>
      </left>
      <right style="dashed">
        <color indexed="9"/>
      </right>
      <top/>
      <bottom style="dashed">
        <color indexed="9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/>
      <right/>
      <top style="thick">
        <color indexed="9"/>
      </top>
      <bottom style="thin">
        <color indexed="9"/>
      </bottom>
      <diagonal/>
    </border>
    <border>
      <left/>
      <right/>
      <top/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dashed">
        <color indexed="9"/>
      </bottom>
      <diagonal/>
    </border>
    <border>
      <left/>
      <right/>
      <top style="thick">
        <color indexed="9"/>
      </top>
      <bottom style="dashed">
        <color indexed="9"/>
      </bottom>
      <diagonal/>
    </border>
    <border>
      <left/>
      <right style="dashed">
        <color indexed="9"/>
      </right>
      <top style="thick">
        <color indexed="9"/>
      </top>
      <bottom style="dashed">
        <color indexed="9"/>
      </bottom>
      <diagonal/>
    </border>
    <border>
      <left/>
      <right/>
      <top/>
      <bottom style="thick">
        <color theme="4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9" fillId="0" borderId="22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2" fillId="2" borderId="1" xfId="0" applyFont="1" applyFill="1" applyBorder="1"/>
    <xf numFmtId="0" fontId="1" fillId="3" borderId="2" xfId="0" applyFont="1" applyFill="1" applyBorder="1" applyAlignment="1">
      <alignment vertical="center"/>
    </xf>
    <xf numFmtId="0" fontId="2" fillId="2" borderId="2" xfId="0" applyFon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wrapText="1"/>
    </xf>
    <xf numFmtId="0" fontId="0" fillId="5" borderId="0" xfId="0" applyFill="1" applyAlignment="1">
      <alignment wrapText="1"/>
    </xf>
    <xf numFmtId="0" fontId="3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6" borderId="2" xfId="0" applyFont="1" applyFill="1" applyBorder="1"/>
    <xf numFmtId="0" fontId="11" fillId="7" borderId="3" xfId="0" applyFont="1" applyFill="1" applyBorder="1" applyAlignment="1">
      <alignment horizontal="left"/>
    </xf>
    <xf numFmtId="0" fontId="12" fillId="6" borderId="1" xfId="0" applyFont="1" applyFill="1" applyBorder="1"/>
    <xf numFmtId="0" fontId="11" fillId="7" borderId="0" xfId="0" applyFont="1" applyFill="1" applyAlignment="1">
      <alignment horizontal="left"/>
    </xf>
    <xf numFmtId="0" fontId="12" fillId="8" borderId="2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left" vertical="center"/>
    </xf>
    <xf numFmtId="0" fontId="12" fillId="8" borderId="2" xfId="0" applyFont="1" applyFill="1" applyBorder="1"/>
    <xf numFmtId="0" fontId="11" fillId="9" borderId="3" xfId="0" applyFont="1" applyFill="1" applyBorder="1" applyAlignment="1">
      <alignment horizontal="left"/>
    </xf>
    <xf numFmtId="166" fontId="11" fillId="9" borderId="3" xfId="0" applyNumberFormat="1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0" fontId="11" fillId="7" borderId="2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3" fillId="10" borderId="0" xfId="0" applyNumberFormat="1" applyFont="1" applyFill="1"/>
    <xf numFmtId="0" fontId="13" fillId="11" borderId="0" xfId="0" applyNumberFormat="1" applyFont="1" applyFill="1"/>
    <xf numFmtId="0" fontId="14" fillId="1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15" fillId="7" borderId="1" xfId="2" applyFont="1" applyFill="1" applyBorder="1" applyAlignment="1" applyProtection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0" borderId="25" xfId="0" applyFont="1" applyFill="1" applyBorder="1" applyAlignment="1">
      <alignment vertical="top" wrapText="1"/>
    </xf>
    <xf numFmtId="46" fontId="13" fillId="10" borderId="0" xfId="0" applyNumberFormat="1" applyFont="1" applyFill="1"/>
    <xf numFmtId="46" fontId="13" fillId="11" borderId="0" xfId="0" applyNumberFormat="1" applyFont="1" applyFill="1"/>
    <xf numFmtId="1" fontId="13" fillId="10" borderId="0" xfId="0" applyNumberFormat="1" applyFont="1" applyFill="1"/>
    <xf numFmtId="1" fontId="13" fillId="11" borderId="0" xfId="0" applyNumberFormat="1" applyFont="1" applyFill="1"/>
    <xf numFmtId="1" fontId="5" fillId="13" borderId="6" xfId="0" applyNumberFormat="1" applyFont="1" applyFill="1" applyBorder="1" applyAlignment="1">
      <alignment vertical="top" wrapText="1"/>
    </xf>
    <xf numFmtId="167" fontId="11" fillId="7" borderId="0" xfId="0" applyNumberFormat="1" applyFont="1" applyFill="1" applyAlignment="1">
      <alignment horizontal="left"/>
    </xf>
    <xf numFmtId="0" fontId="14" fillId="12" borderId="18" xfId="0" applyFont="1" applyFill="1" applyBorder="1" applyAlignment="1">
      <alignment horizontal="left"/>
    </xf>
    <xf numFmtId="0" fontId="17" fillId="17" borderId="18" xfId="0" applyFont="1" applyFill="1" applyBorder="1" applyAlignment="1">
      <alignment horizontal="left"/>
    </xf>
    <xf numFmtId="0" fontId="14" fillId="15" borderId="18" xfId="0" applyFont="1" applyFill="1" applyBorder="1" applyAlignment="1">
      <alignment horizontal="left"/>
    </xf>
    <xf numFmtId="0" fontId="17" fillId="16" borderId="18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left"/>
    </xf>
    <xf numFmtId="0" fontId="11" fillId="11" borderId="17" xfId="0" applyFont="1" applyFill="1" applyBorder="1" applyAlignment="1">
      <alignment horizontal="left"/>
    </xf>
    <xf numFmtId="0" fontId="18" fillId="0" borderId="22" xfId="1" applyFont="1" applyAlignment="1">
      <alignment horizontal="center" vertical="center"/>
    </xf>
    <xf numFmtId="0" fontId="16" fillId="7" borderId="15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6" fillId="7" borderId="13" xfId="0" applyFont="1" applyFill="1" applyBorder="1" applyAlignment="1">
      <alignment horizontal="left"/>
    </xf>
    <xf numFmtId="0" fontId="11" fillId="14" borderId="14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16" fillId="7" borderId="4" xfId="0" applyFont="1" applyFill="1" applyBorder="1" applyAlignment="1">
      <alignment horizontal="left"/>
    </xf>
    <xf numFmtId="0" fontId="5" fillId="9" borderId="19" xfId="0" applyFont="1" applyFill="1" applyBorder="1" applyAlignment="1">
      <alignment vertical="top" wrapText="1"/>
    </xf>
    <xf numFmtId="0" fontId="5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9" fillId="0" borderId="22" xfId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2">
    <dxf>
      <fill>
        <patternFill patternType="solid">
          <bgColor indexed="47"/>
        </patternFill>
      </fill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Analysis'!$B$6:$B$9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  <c:pt idx="3">
                  <c:v>Others</c:v>
                </c:pt>
              </c:strCache>
            </c:strRef>
          </c:cat>
          <c:val>
            <c:numRef>
              <c:f>'Results Analysis'!$C$6:$C$9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40886768464286788"/>
          <c:y val="0.90520134524468843"/>
          <c:w val="0.58784996702998327"/>
          <c:h val="0.97247995376724694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[ReportTemplate.xlsx]Detailed Analysis!PivotTable2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Analysis'!$C$4:$C$5</c:f>
              <c:strCache>
                <c:ptCount val="1"/>
                <c:pt idx="0">
                  <c:v>Count of Duration (Min)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Analysis'!$C$6:$C$29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'Detailed Analysis'!$D$4:$D$5</c:f>
              <c:strCache>
                <c:ptCount val="1"/>
                <c:pt idx="0">
                  <c:v>Sum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2"/>
          <c:order val="2"/>
          <c:tx>
            <c:strRef>
              <c:f>'Detailed Analysis'!$E$4:$E$5</c:f>
              <c:strCache>
                <c:ptCount val="1"/>
                <c:pt idx="0">
                  <c:v>Min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3"/>
          <c:order val="3"/>
          <c:tx>
            <c:strRef>
              <c:f>'Detailed Analysis'!$F$4:$F$5</c:f>
              <c:strCache>
                <c:ptCount val="1"/>
                <c:pt idx="0">
                  <c:v>Max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Analysis'!$F$6:$F$29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3136"/>
        <c:axId val="143804672"/>
      </c:barChart>
      <c:catAx>
        <c:axId val="143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4672"/>
        <c:crosses val="autoZero"/>
        <c:auto val="0"/>
        <c:lblAlgn val="ctr"/>
        <c:lblOffset val="100"/>
        <c:noMultiLvlLbl val="0"/>
      </c:catAx>
      <c:valAx>
        <c:axId val="143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3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5</xdr:col>
      <xdr:colOff>0</xdr:colOff>
      <xdr:row>5</xdr:row>
      <xdr:rowOff>28575</xdr:rowOff>
    </xdr:to>
    <xdr:pic>
      <xdr:nvPicPr>
        <xdr:cNvPr id="21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66700"/>
          <a:ext cx="15811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19050</xdr:rowOff>
    </xdr:from>
    <xdr:to>
      <xdr:col>7</xdr:col>
      <xdr:colOff>238125</xdr:colOff>
      <xdr:row>26</xdr:row>
      <xdr:rowOff>85725</xdr:rowOff>
    </xdr:to>
    <xdr:graphicFrame macro="">
      <xdr:nvGraphicFramePr>
        <xdr:cNvPr id="3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1</xdr:row>
      <xdr:rowOff>76200</xdr:rowOff>
    </xdr:from>
    <xdr:to>
      <xdr:col>10</xdr:col>
      <xdr:colOff>504825</xdr:colOff>
      <xdr:row>4</xdr:row>
      <xdr:rowOff>257175</xdr:rowOff>
    </xdr:to>
    <xdr:pic>
      <xdr:nvPicPr>
        <xdr:cNvPr id="32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6700"/>
          <a:ext cx="15811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0</xdr:rowOff>
    </xdr:from>
    <xdr:to>
      <xdr:col>10</xdr:col>
      <xdr:colOff>1028700</xdr:colOff>
      <xdr:row>22</xdr:row>
      <xdr:rowOff>76200</xdr:rowOff>
    </xdr:to>
    <xdr:graphicFrame macro="">
      <xdr:nvGraphicFramePr>
        <xdr:cNvPr id="5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981075</xdr:colOff>
      <xdr:row>0</xdr:row>
      <xdr:rowOff>133350</xdr:rowOff>
    </xdr:from>
    <xdr:to>
      <xdr:col>11</xdr:col>
      <xdr:colOff>733425</xdr:colOff>
      <xdr:row>3</xdr:row>
      <xdr:rowOff>76200</xdr:rowOff>
    </xdr:to>
    <xdr:pic>
      <xdr:nvPicPr>
        <xdr:cNvPr id="5294" name="Picture 2" descr="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33350"/>
          <a:ext cx="1943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isan" refreshedDate="41099.59777685185" createdVersion="1" refreshedVersion="3" recordCount="52" upgradeOnRefresh="1">
  <cacheSource type="worksheet">
    <worksheetSource ref="A1:H65536" sheet="Details"/>
  </cacheSource>
  <cacheFields count="8">
    <cacheField name="Sl#" numFmtId="0">
      <sharedItems containsBlank="1" containsMixedTypes="1" containsNumber="1" containsInteger="1" minValue="1" maxValue="2"/>
    </cacheField>
    <cacheField name="Step" numFmtId="0">
      <sharedItems containsBlank="1" count="25">
        <m/>
        <s v="Simple"/>
        <s v="Pass"/>
        <s v="MultiRowGood"/>
        <s v="Good"/>
        <s v="G1-true"/>
        <s v="G1-Pass"/>
        <s v="G1-Warn"/>
        <s v="G1-Done"/>
        <s v="Longggggg checkkkkkkkkkkkkkkkkkkk name"/>
        <s v="Fail"/>
        <s v="Error"/>
        <s v="F2"/>
        <s v="G2"/>
        <s v="Ignore"/>
        <s v="FailIgnore"/>
        <s v="ErrorIgnore"/>
        <s v="Perform Action:Error"/>
        <s v="NonFatal"/>
        <s v="NonFail"/>
        <s v="Sleep"/>
        <s v="Sleeping"/>
        <s v="InvAction"/>
        <s v="InvActionCode"/>
        <s v="Perform Action:JunkAction"/>
      </sharedItems>
    </cacheField>
    <cacheField name="Result" numFmtId="0">
      <sharedItems containsBlank="1"/>
    </cacheField>
    <cacheField name="Expected Result" numFmtId="0">
      <sharedItems containsBlank="1"/>
    </cacheField>
    <cacheField name="Actual Result" numFmtId="0">
      <sharedItems containsBlank="1"/>
    </cacheField>
    <cacheField name="Start Time" numFmtId="0">
      <sharedItems containsDate="1" containsBlank="1" containsMixedTypes="1" minDate="2012-07-07T22:13:03" maxDate="2012-07-07T22:13:33"/>
    </cacheField>
    <cacheField name="Finish Time" numFmtId="0">
      <sharedItems containsDate="1" containsBlank="1" containsMixedTypes="1" minDate="2012-07-07T22:13:03" maxDate="2012-07-07T22:13:34"/>
    </cacheField>
    <cacheField name="Duration (Min)" numFmtId="0">
      <sharedItems containsBlank="1" containsMixedTypes="1" containsNumber="1" minValue="0" maxValue="3.333333064801991E-2" count="13">
        <m/>
        <n v="0"/>
        <s v="Simple"/>
        <s v="MultiRowGood"/>
        <s v="Fail"/>
        <s v="Error"/>
        <s v="Ignore"/>
        <s v="NonFatal"/>
        <s v="NonFail"/>
        <n v="1.6666670562699437E-2"/>
        <s v="Sleep"/>
        <n v="3.333333064801991E-2"/>
        <s v="Inv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1"/>
  </r>
  <r>
    <s v="Simple"/>
    <x v="1"/>
    <s v="Simple"/>
    <s v="Simple"/>
    <s v="Simple"/>
    <s v="Simple"/>
    <s v="Simple"/>
    <x v="2"/>
  </r>
  <r>
    <n v="1"/>
    <x v="2"/>
    <s v="&lt;description&gt;"/>
    <m/>
    <m/>
    <m/>
    <m/>
    <x v="0"/>
  </r>
  <r>
    <m/>
    <x v="2"/>
    <s v="Passed"/>
    <m/>
    <m/>
    <d v="2012-07-07T22:13:03"/>
    <d v="2012-07-07T22:13:03"/>
    <x v="1"/>
  </r>
  <r>
    <s v="MultiRowGood"/>
    <x v="3"/>
    <s v="MultiRowGood"/>
    <s v="MultiRowGood"/>
    <s v="MultiRowGood"/>
    <s v="MultiRowGood"/>
    <s v="MultiRowGood"/>
    <x v="3"/>
  </r>
  <r>
    <n v="1"/>
    <x v="4"/>
    <s v="&lt;description&gt;"/>
    <m/>
    <m/>
    <m/>
    <m/>
    <x v="0"/>
  </r>
  <r>
    <m/>
    <x v="5"/>
    <s v="Passed"/>
    <s v="&lt;expected&gt;"/>
    <s v="G1 passed"/>
    <m/>
    <d v="2012-07-07T22:13:06"/>
    <x v="0"/>
  </r>
  <r>
    <m/>
    <x v="6"/>
    <s v="Passed"/>
    <s v="&lt;expected&gt;"/>
    <s v="G2 must pass"/>
    <m/>
    <d v="2012-07-07T22:13:06"/>
    <x v="0"/>
  </r>
  <r>
    <m/>
    <x v="7"/>
    <s v="Warning"/>
    <s v="&lt;expected&gt;"/>
    <s v="G2 must pass"/>
    <m/>
    <d v="2012-07-07T22:13:06"/>
    <x v="0"/>
  </r>
  <r>
    <m/>
    <x v="8"/>
    <s v="Done"/>
    <s v="&lt;expected&gt;"/>
    <s v="G2 must pass"/>
    <m/>
    <d v="2012-07-07T22:13:06"/>
    <x v="0"/>
  </r>
  <r>
    <m/>
    <x v="9"/>
    <s v="Passed"/>
    <s v="&lt;expected&gt;"/>
    <s v="G2 must pass"/>
    <m/>
    <d v="2012-07-07T22:13:06"/>
    <x v="0"/>
  </r>
  <r>
    <m/>
    <x v="4"/>
    <s v="Passed"/>
    <m/>
    <m/>
    <d v="2012-07-07T22:13:06"/>
    <d v="2012-07-07T22:13:06"/>
    <x v="1"/>
  </r>
  <r>
    <n v="2"/>
    <x v="2"/>
    <s v="&lt;description&gt;"/>
    <m/>
    <m/>
    <m/>
    <m/>
    <x v="0"/>
  </r>
  <r>
    <m/>
    <x v="2"/>
    <s v="Passed"/>
    <m/>
    <m/>
    <d v="2012-07-07T22:13:07"/>
    <d v="2012-07-07T22:13:07"/>
    <x v="1"/>
  </r>
  <r>
    <s v="Fail"/>
    <x v="10"/>
    <s v="Fail"/>
    <s v="Fail"/>
    <s v="Fail"/>
    <s v="Fail"/>
    <s v="Fail"/>
    <x v="4"/>
  </r>
  <r>
    <n v="1"/>
    <x v="10"/>
    <s v="&lt;description&gt;"/>
    <m/>
    <m/>
    <m/>
    <m/>
    <x v="0"/>
  </r>
  <r>
    <m/>
    <x v="10"/>
    <s v="Failed"/>
    <s v="&lt;expected&gt;"/>
    <s v="Action failed"/>
    <m/>
    <d v="2012-07-07T22:13:10"/>
    <x v="0"/>
  </r>
  <r>
    <m/>
    <x v="10"/>
    <s v="Failed"/>
    <m/>
    <m/>
    <d v="2012-07-07T22:13:10"/>
    <d v="2012-07-07T22:13:10"/>
    <x v="1"/>
  </r>
  <r>
    <s v="Error"/>
    <x v="11"/>
    <s v="Error"/>
    <s v="Error"/>
    <s v="Error"/>
    <s v="Error"/>
    <s v="Error"/>
    <x v="5"/>
  </r>
  <r>
    <n v="1"/>
    <x v="11"/>
    <s v="&lt;description&gt;"/>
    <m/>
    <m/>
    <m/>
    <m/>
    <x v="0"/>
  </r>
  <r>
    <m/>
    <x v="12"/>
    <s v="Error"/>
    <s v="&lt;expected&gt;"/>
    <s v="F2 Error"/>
    <m/>
    <d v="2012-07-07T22:13:14"/>
    <x v="0"/>
  </r>
  <r>
    <m/>
    <x v="13"/>
    <s v="Passed"/>
    <s v="&lt;expected&gt;"/>
    <s v="G2 passed"/>
    <m/>
    <d v="2012-07-07T22:13:14"/>
    <x v="0"/>
  </r>
  <r>
    <m/>
    <x v="11"/>
    <s v="Failed"/>
    <m/>
    <m/>
    <d v="2012-07-07T22:13:14"/>
    <d v="2012-07-07T22:13:14"/>
    <x v="1"/>
  </r>
  <r>
    <s v="Ignore"/>
    <x v="14"/>
    <s v="Ignore"/>
    <s v="Ignore"/>
    <s v="Ignore"/>
    <s v="Ignore"/>
    <s v="Ignore"/>
    <x v="6"/>
  </r>
  <r>
    <n v="1"/>
    <x v="15"/>
    <s v="&lt;description&gt;"/>
    <m/>
    <m/>
    <m/>
    <m/>
    <x v="0"/>
  </r>
  <r>
    <m/>
    <x v="10"/>
    <s v="Failed"/>
    <s v="&lt;expected&gt;"/>
    <s v="Action failed"/>
    <m/>
    <d v="2012-07-07T22:13:17"/>
    <x v="0"/>
  </r>
  <r>
    <m/>
    <x v="15"/>
    <s v="Passed"/>
    <m/>
    <m/>
    <d v="2012-07-07T22:13:17"/>
    <d v="2012-07-07T22:13:17"/>
    <x v="1"/>
  </r>
  <r>
    <n v="2"/>
    <x v="16"/>
    <s v="&lt;description&gt;"/>
    <m/>
    <m/>
    <m/>
    <m/>
    <x v="0"/>
  </r>
  <r>
    <m/>
    <x v="17"/>
    <s v="Error"/>
    <m/>
    <s v="Error thrown: Error: Error: Action Failed"/>
    <m/>
    <d v="2012-07-07T22:13:17"/>
    <x v="0"/>
  </r>
  <r>
    <m/>
    <x v="16"/>
    <s v="Passed"/>
    <m/>
    <m/>
    <d v="2012-07-07T22:13:17"/>
    <d v="2012-07-07T22:13:17"/>
    <x v="1"/>
  </r>
  <r>
    <s v="NonFatal"/>
    <x v="18"/>
    <s v="NonFatal"/>
    <s v="NonFatal"/>
    <s v="NonFatal"/>
    <s v="NonFatal"/>
    <s v="NonFatal"/>
    <x v="7"/>
  </r>
  <r>
    <n v="1"/>
    <x v="18"/>
    <s v="&lt;description&gt;"/>
    <m/>
    <m/>
    <m/>
    <m/>
    <x v="0"/>
  </r>
  <r>
    <m/>
    <x v="10"/>
    <s v="Failed"/>
    <s v="&lt;expected&gt;"/>
    <s v="Action failed"/>
    <m/>
    <d v="2012-07-07T22:13:21"/>
    <x v="0"/>
  </r>
  <r>
    <m/>
    <x v="18"/>
    <s v="Failed"/>
    <m/>
    <m/>
    <d v="2012-07-07T22:13:21"/>
    <d v="2012-07-07T22:13:21"/>
    <x v="1"/>
  </r>
  <r>
    <n v="2"/>
    <x v="2"/>
    <s v="&lt;description&gt;"/>
    <m/>
    <m/>
    <m/>
    <m/>
    <x v="0"/>
  </r>
  <r>
    <m/>
    <x v="2"/>
    <s v="Passed"/>
    <m/>
    <m/>
    <d v="2012-07-07T22:13:21"/>
    <d v="2012-07-07T22:13:21"/>
    <x v="1"/>
  </r>
  <r>
    <s v="NonFail"/>
    <x v="19"/>
    <s v="NonFail"/>
    <s v="NonFail"/>
    <s v="NonFail"/>
    <s v="NonFail"/>
    <s v="NonFail"/>
    <x v="8"/>
  </r>
  <r>
    <n v="1"/>
    <x v="19"/>
    <s v="&lt;description&gt;"/>
    <m/>
    <m/>
    <m/>
    <m/>
    <x v="0"/>
  </r>
  <r>
    <m/>
    <x v="10"/>
    <s v="Failed"/>
    <s v="&lt;expected&gt;"/>
    <s v="Action failed"/>
    <m/>
    <d v="2012-07-07T22:13:25"/>
    <x v="0"/>
  </r>
  <r>
    <m/>
    <x v="19"/>
    <s v="Passed"/>
    <m/>
    <m/>
    <d v="2012-07-07T22:13:24"/>
    <d v="2012-07-07T22:13:25"/>
    <x v="9"/>
  </r>
  <r>
    <s v="Sleep"/>
    <x v="20"/>
    <s v="Sleep"/>
    <s v="Sleep"/>
    <s v="Sleep"/>
    <s v="Sleep"/>
    <s v="Sleep"/>
    <x v="10"/>
  </r>
  <r>
    <n v="1"/>
    <x v="20"/>
    <s v="&lt;description&gt;"/>
    <m/>
    <m/>
    <m/>
    <m/>
    <x v="0"/>
  </r>
  <r>
    <m/>
    <x v="21"/>
    <s v="Passed"/>
    <s v="&lt;expected&gt;"/>
    <s v="for 2000 units"/>
    <m/>
    <d v="2012-07-07T22:13:28"/>
    <x v="0"/>
  </r>
  <r>
    <m/>
    <x v="20"/>
    <s v="Passed"/>
    <m/>
    <m/>
    <d v="2012-07-07T22:13:28"/>
    <d v="2012-07-07T22:13:30"/>
    <x v="11"/>
  </r>
  <r>
    <s v="InvAction"/>
    <x v="22"/>
    <s v="InvAction"/>
    <s v="InvAction"/>
    <s v="InvAction"/>
    <s v="InvAction"/>
    <s v="InvAction"/>
    <x v="12"/>
  </r>
  <r>
    <n v="1"/>
    <x v="23"/>
    <s v="&lt;description&gt;"/>
    <m/>
    <m/>
    <m/>
    <m/>
    <x v="0"/>
  </r>
  <r>
    <m/>
    <x v="24"/>
    <s v="Error"/>
    <m/>
    <s v="Error thrown: Error: Type mismatch"/>
    <m/>
    <d v="2012-07-07T22:13:33"/>
    <x v="0"/>
  </r>
  <r>
    <m/>
    <x v="23"/>
    <s v="Failed"/>
    <m/>
    <m/>
    <d v="2012-07-07T22:13:33"/>
    <d v="2012-07-07T22:13:34"/>
    <x v="9"/>
  </r>
  <r>
    <m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1" indent="0" compact="0" compactData="0" gridDropZones="1">
  <location ref="B4:F29" firstHeaderRow="1" firstDataRow="2" firstDataCol="1"/>
  <pivotFields count="8">
    <pivotField compact="0" outline="0" subtotalTop="0" showAll="0" includeNewItemsInFilter="1"/>
    <pivotField axis="axisRow" compact="0" outline="0" subtotalTop="0" showAll="0" includeNewItemsInFilter="1">
      <items count="26">
        <item x="11"/>
        <item x="16"/>
        <item x="12"/>
        <item x="10"/>
        <item x="15"/>
        <item x="8"/>
        <item x="6"/>
        <item x="5"/>
        <item x="7"/>
        <item x="13"/>
        <item x="4"/>
        <item x="14"/>
        <item x="22"/>
        <item x="23"/>
        <item x="9"/>
        <item x="3"/>
        <item x="19"/>
        <item x="18"/>
        <item x="2"/>
        <item x="17"/>
        <item x="24"/>
        <item x="1"/>
        <item x="20"/>
        <item x="21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4">
        <item x="1"/>
        <item x="9"/>
        <item x="11"/>
        <item x="5"/>
        <item x="4"/>
        <item x="6"/>
        <item x="12"/>
        <item x="3"/>
        <item x="8"/>
        <item x="7"/>
        <item x="2"/>
        <item x="10"/>
        <item h="1" x="0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uration (Min)" fld="7" subtotal="count" baseField="0" baseItem="0"/>
    <dataField name="Sum of Duration (Min)2" fld="7" baseField="0" baseItem="0"/>
    <dataField name="Min of Duration (Min)2" fld="7" subtotal="min" baseField="0" baseItem="0"/>
    <dataField name="Max of Duration (Min)2" fld="7" subtotal="max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E9" sqref="E9"/>
    </sheetView>
  </sheetViews>
  <sheetFormatPr defaultRowHeight="12.75" x14ac:dyDescent="0.2"/>
  <cols>
    <col min="1" max="1" width="27.85546875" style="11" bestFit="1" customWidth="1"/>
    <col min="2" max="2" width="39.28515625" style="11" customWidth="1"/>
    <col min="3" max="3" width="10.42578125" style="11" customWidth="1"/>
    <col min="4" max="4" width="19.7109375" style="11" customWidth="1"/>
    <col min="5" max="5" width="23.7109375" style="11" customWidth="1"/>
    <col min="6" max="16384" width="9.140625" style="11"/>
  </cols>
  <sheetData>
    <row r="1" spans="1:6" ht="15" customHeight="1" thickBot="1" x14ac:dyDescent="0.25">
      <c r="A1" s="63" t="s">
        <v>69</v>
      </c>
      <c r="B1" s="63"/>
      <c r="C1" s="63"/>
      <c r="D1" s="63"/>
      <c r="E1" s="63"/>
    </row>
    <row r="2" spans="1:6" ht="13.5" thickTop="1" x14ac:dyDescent="0.2">
      <c r="A2" s="10"/>
      <c r="B2" s="10"/>
      <c r="C2" s="10"/>
      <c r="D2" s="10"/>
      <c r="E2" s="10"/>
    </row>
    <row r="3" spans="1:6" ht="16.5" thickBot="1" x14ac:dyDescent="0.3">
      <c r="A3" s="57" t="s">
        <v>79</v>
      </c>
      <c r="B3" s="58"/>
    </row>
    <row r="4" spans="1:6" ht="13.5" thickTop="1" x14ac:dyDescent="0.2">
      <c r="A4" s="16" t="s">
        <v>55</v>
      </c>
      <c r="B4" s="17"/>
    </row>
    <row r="5" spans="1:6" x14ac:dyDescent="0.2">
      <c r="A5" s="12" t="s">
        <v>53</v>
      </c>
      <c r="B5" s="13"/>
    </row>
    <row r="6" spans="1:6" x14ac:dyDescent="0.2">
      <c r="A6" s="18" t="s">
        <v>51</v>
      </c>
      <c r="B6" s="19"/>
    </row>
    <row r="7" spans="1:6" x14ac:dyDescent="0.2">
      <c r="A7" s="14" t="s">
        <v>49</v>
      </c>
      <c r="B7" s="15"/>
      <c r="C7" s="10"/>
    </row>
    <row r="9" spans="1:6" ht="16.5" thickBot="1" x14ac:dyDescent="0.3">
      <c r="A9" s="57" t="s">
        <v>80</v>
      </c>
      <c r="B9" s="58"/>
    </row>
    <row r="10" spans="1:6" ht="13.5" thickTop="1" x14ac:dyDescent="0.2">
      <c r="A10" s="16" t="s">
        <v>54</v>
      </c>
      <c r="B10" s="20">
        <f>Summary!E3</f>
        <v>0</v>
      </c>
    </row>
    <row r="11" spans="1:6" x14ac:dyDescent="0.2">
      <c r="A11" s="12" t="s">
        <v>52</v>
      </c>
      <c r="B11" s="13">
        <f>COUNTA(Summary!A:A) - COUNTA(Summary!A1:A2)</f>
        <v>0</v>
      </c>
    </row>
    <row r="12" spans="1:6" x14ac:dyDescent="0.2">
      <c r="A12" s="18" t="s">
        <v>50</v>
      </c>
      <c r="B12" s="19">
        <f>B11-(COUNTIF(Summary!B:B, "Passed")- COUNTIF(Summary!B1:B2, "Passed"))</f>
        <v>0</v>
      </c>
    </row>
    <row r="13" spans="1:6" x14ac:dyDescent="0.2">
      <c r="A13" s="14" t="s">
        <v>94</v>
      </c>
      <c r="B13" s="56">
        <f>SUM(Summary!G:G)</f>
        <v>0</v>
      </c>
    </row>
    <row r="15" spans="1:6" ht="16.5" thickBot="1" x14ac:dyDescent="0.3">
      <c r="A15" s="57" t="s">
        <v>48</v>
      </c>
      <c r="B15" s="58"/>
      <c r="C15" s="59"/>
      <c r="D15" s="60"/>
      <c r="E15" s="59"/>
      <c r="F15" s="60"/>
    </row>
    <row r="16" spans="1:6" ht="13.5" thickTop="1" x14ac:dyDescent="0.2">
      <c r="A16" s="18" t="s">
        <v>47</v>
      </c>
      <c r="B16" s="21"/>
      <c r="C16" s="61" t="s">
        <v>46</v>
      </c>
      <c r="D16" s="62"/>
      <c r="E16" s="62"/>
    </row>
    <row r="17" spans="1:6" x14ac:dyDescent="0.2">
      <c r="A17" s="12" t="s">
        <v>45</v>
      </c>
      <c r="B17" s="23"/>
      <c r="C17" s="64" t="s">
        <v>44</v>
      </c>
      <c r="D17" s="65"/>
      <c r="E17" s="65"/>
    </row>
    <row r="18" spans="1:6" x14ac:dyDescent="0.2">
      <c r="A18" s="18" t="s">
        <v>43</v>
      </c>
      <c r="B18" s="21"/>
      <c r="C18" s="68" t="s">
        <v>91</v>
      </c>
      <c r="D18" s="69"/>
      <c r="E18" s="69"/>
    </row>
    <row r="19" spans="1:6" x14ac:dyDescent="0.2">
      <c r="A19" s="14" t="s">
        <v>42</v>
      </c>
      <c r="B19" s="24"/>
      <c r="C19" s="66" t="s">
        <v>91</v>
      </c>
      <c r="D19" s="67"/>
      <c r="E19" s="67"/>
    </row>
    <row r="21" spans="1:6" ht="16.5" thickBot="1" x14ac:dyDescent="0.3">
      <c r="A21" s="57" t="s">
        <v>74</v>
      </c>
      <c r="B21" s="58"/>
      <c r="C21" s="59"/>
      <c r="D21" s="60"/>
      <c r="E21" s="59"/>
      <c r="F21" s="60"/>
    </row>
    <row r="22" spans="1:6" ht="13.5" thickTop="1" x14ac:dyDescent="0.2">
      <c r="A22" s="18" t="s">
        <v>56</v>
      </c>
      <c r="B22" s="22"/>
      <c r="C22" s="61" t="s">
        <v>81</v>
      </c>
      <c r="D22" s="62"/>
      <c r="E22" s="62"/>
    </row>
    <row r="23" spans="1:6" x14ac:dyDescent="0.2">
      <c r="A23" s="12" t="s">
        <v>75</v>
      </c>
      <c r="B23" s="25"/>
      <c r="C23" s="70" t="s">
        <v>82</v>
      </c>
      <c r="D23" s="65"/>
      <c r="E23" s="65"/>
    </row>
    <row r="24" spans="1:6" x14ac:dyDescent="0.2">
      <c r="A24" s="18" t="s">
        <v>40</v>
      </c>
      <c r="B24" s="19"/>
      <c r="C24" s="68" t="s">
        <v>83</v>
      </c>
      <c r="D24" s="69"/>
      <c r="E24" s="69"/>
    </row>
    <row r="25" spans="1:6" x14ac:dyDescent="0.2">
      <c r="A25" s="12" t="s">
        <v>73</v>
      </c>
      <c r="B25" s="25"/>
      <c r="C25" s="66" t="s">
        <v>84</v>
      </c>
      <c r="D25" s="67"/>
      <c r="E25" s="67"/>
    </row>
    <row r="27" spans="1:6" ht="16.5" thickBot="1" x14ac:dyDescent="0.3">
      <c r="A27" s="57" t="s">
        <v>76</v>
      </c>
      <c r="B27" s="58"/>
      <c r="C27" s="59"/>
      <c r="D27" s="60"/>
      <c r="E27" s="59"/>
      <c r="F27" s="60"/>
    </row>
    <row r="28" spans="1:6" ht="13.5" thickTop="1" x14ac:dyDescent="0.2">
      <c r="A28" s="18" t="s">
        <v>77</v>
      </c>
      <c r="B28" s="19"/>
      <c r="C28" s="61" t="s">
        <v>85</v>
      </c>
      <c r="D28" s="62"/>
      <c r="E28" s="62"/>
    </row>
    <row r="29" spans="1:6" x14ac:dyDescent="0.2">
      <c r="A29" s="12" t="s">
        <v>41</v>
      </c>
      <c r="B29" s="25"/>
      <c r="C29" s="70" t="s">
        <v>86</v>
      </c>
      <c r="D29" s="65"/>
      <c r="E29" s="65"/>
    </row>
    <row r="30" spans="1:6" x14ac:dyDescent="0.2">
      <c r="A30" s="18" t="s">
        <v>92</v>
      </c>
      <c r="B30" s="19"/>
      <c r="C30" s="68" t="s">
        <v>93</v>
      </c>
      <c r="D30" s="69"/>
      <c r="E30" s="69"/>
    </row>
    <row r="31" spans="1:6" x14ac:dyDescent="0.2">
      <c r="A31" s="12" t="s">
        <v>78</v>
      </c>
      <c r="B31" s="25"/>
      <c r="C31" s="66" t="s">
        <v>87</v>
      </c>
      <c r="D31" s="67"/>
      <c r="E31" s="67"/>
    </row>
  </sheetData>
  <sheetCalcPr fullCalcOnLoad="1"/>
  <mergeCells count="24">
    <mergeCell ref="C31:E31"/>
    <mergeCell ref="C18:E18"/>
    <mergeCell ref="C19:E19"/>
    <mergeCell ref="C23:E23"/>
    <mergeCell ref="C29:E29"/>
    <mergeCell ref="C24:E24"/>
    <mergeCell ref="C25:E25"/>
    <mergeCell ref="C28:E28"/>
    <mergeCell ref="C30:E30"/>
    <mergeCell ref="E27:F27"/>
    <mergeCell ref="A1:E1"/>
    <mergeCell ref="C22:E22"/>
    <mergeCell ref="C17:E17"/>
    <mergeCell ref="A15:B15"/>
    <mergeCell ref="A21:B21"/>
    <mergeCell ref="E15:F15"/>
    <mergeCell ref="E21:F21"/>
    <mergeCell ref="A27:B27"/>
    <mergeCell ref="A9:B9"/>
    <mergeCell ref="A3:B3"/>
    <mergeCell ref="C15:D15"/>
    <mergeCell ref="C21:D21"/>
    <mergeCell ref="C27:D27"/>
    <mergeCell ref="C16:E16"/>
  </mergeCells>
  <phoneticPr fontId="4" type="noConversion"/>
  <conditionalFormatting sqref="B12">
    <cfRule type="iconSet" priority="1">
      <iconSet iconSet="3Symbols" reverse="1">
        <cfvo type="percent" val="0"/>
        <cfvo type="num" val="1" gte="0"/>
        <cfvo type="num" val="1"/>
      </iconSet>
    </cfRule>
  </conditionalFormatting>
  <pageMargins left="0.7" right="0.7" top="0.75" bottom="0.75" header="0.3" footer="0.5"/>
  <pageSetup orientation="portrait" r:id="rId1"/>
  <headerFooter>
    <oddHeader>&amp;C&amp;A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2" topLeftCell="A3" activePane="bottomLeft" state="frozen"/>
      <selection pane="bottomLeft" activeCell="D18" sqref="D18"/>
    </sheetView>
  </sheetViews>
  <sheetFormatPr defaultRowHeight="12.75" x14ac:dyDescent="0.25"/>
  <cols>
    <col min="1" max="1" width="33.85546875" style="29" customWidth="1"/>
    <col min="2" max="2" width="7.85546875" style="29" customWidth="1"/>
    <col min="3" max="3" width="7.140625" style="29" customWidth="1"/>
    <col min="4" max="4" width="7.5703125" style="29" customWidth="1"/>
    <col min="5" max="5" width="21.85546875" style="29" customWidth="1"/>
    <col min="6" max="6" width="24.42578125" style="29" customWidth="1"/>
    <col min="7" max="7" width="10.28515625" style="29" customWidth="1"/>
    <col min="8" max="8" width="40.5703125" style="29" customWidth="1"/>
    <col min="9" max="9" width="13.85546875" style="29" customWidth="1"/>
    <col min="10" max="10" width="27.7109375" style="29" customWidth="1"/>
    <col min="11" max="16384" width="9.140625" style="29"/>
  </cols>
  <sheetData>
    <row r="1" spans="1:10" s="31" customFormat="1" ht="47.2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88</v>
      </c>
      <c r="H1" s="28" t="s">
        <v>6</v>
      </c>
      <c r="I1" s="28" t="s">
        <v>90</v>
      </c>
      <c r="J1" s="28" t="s">
        <v>89</v>
      </c>
    </row>
    <row r="2" spans="1:10" s="30" customFormat="1" hidden="1" x14ac:dyDescent="0.25">
      <c r="A2" s="32"/>
      <c r="B2" s="33"/>
      <c r="C2" s="55"/>
      <c r="D2" s="55"/>
      <c r="E2" s="34"/>
      <c r="F2" s="35"/>
      <c r="G2" s="36">
        <f>SumFinishTime-SumStartTime</f>
        <v>0</v>
      </c>
      <c r="H2" s="37"/>
      <c r="I2" s="35"/>
      <c r="J2" s="34"/>
    </row>
  </sheetData>
  <phoneticPr fontId="4" type="noConversion"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75" x14ac:dyDescent="0.25"/>
  <cols>
    <col min="1" max="1" width="3.5703125" style="29" bestFit="1" customWidth="1"/>
    <col min="2" max="2" width="32.140625" style="29" customWidth="1"/>
    <col min="3" max="3" width="10.5703125" style="29" customWidth="1"/>
    <col min="4" max="4" width="36" style="29" customWidth="1"/>
    <col min="5" max="5" width="37.85546875" style="29" customWidth="1"/>
    <col min="6" max="6" width="18.42578125" style="29" customWidth="1"/>
    <col min="7" max="7" width="21.5703125" style="29" customWidth="1"/>
    <col min="8" max="8" width="11.5703125" style="29" customWidth="1"/>
    <col min="9" max="16384" width="9.140625" style="30"/>
  </cols>
  <sheetData>
    <row r="1" spans="1:8" s="31" customFormat="1" ht="25.5" customHeight="1" x14ac:dyDescent="0.25">
      <c r="A1" s="28" t="s">
        <v>7</v>
      </c>
      <c r="B1" s="28" t="s">
        <v>11</v>
      </c>
      <c r="C1" s="28" t="s">
        <v>1</v>
      </c>
      <c r="D1" s="28" t="s">
        <v>8</v>
      </c>
      <c r="E1" s="28" t="s">
        <v>9</v>
      </c>
      <c r="F1" s="28" t="s">
        <v>4</v>
      </c>
      <c r="G1" s="28" t="s">
        <v>10</v>
      </c>
      <c r="H1" s="28" t="s">
        <v>88</v>
      </c>
    </row>
    <row r="2" spans="1:8" ht="13.5" hidden="1" thickTop="1" x14ac:dyDescent="0.25">
      <c r="A2" s="71"/>
      <c r="B2" s="72"/>
      <c r="C2" s="72"/>
      <c r="D2" s="72"/>
      <c r="E2" s="72"/>
      <c r="F2" s="72"/>
      <c r="G2" s="72"/>
      <c r="H2" s="73"/>
    </row>
    <row r="3" spans="1:8" hidden="1" x14ac:dyDescent="0.25">
      <c r="A3" s="38"/>
      <c r="B3" s="39"/>
      <c r="C3" s="74"/>
      <c r="D3" s="75"/>
      <c r="E3" s="75"/>
      <c r="F3" s="75"/>
      <c r="G3" s="75"/>
      <c r="H3" s="76"/>
    </row>
    <row r="4" spans="1:8" hidden="1" x14ac:dyDescent="0.25">
      <c r="A4" s="40"/>
      <c r="B4" s="41"/>
      <c r="C4" s="41"/>
      <c r="D4" s="42"/>
      <c r="E4" s="42"/>
      <c r="F4" s="43"/>
      <c r="G4" s="43"/>
      <c r="H4" s="44"/>
    </row>
    <row r="5" spans="1:8" s="50" customFormat="1" hidden="1" x14ac:dyDescent="0.25">
      <c r="A5" s="45"/>
      <c r="B5" s="46"/>
      <c r="C5" s="46"/>
      <c r="D5" s="47"/>
      <c r="E5" s="47"/>
      <c r="F5" s="48"/>
      <c r="G5" s="48"/>
      <c r="H5" s="49">
        <f>DtlStepFtrFinishTime-DtlStepFtrStartTime</f>
        <v>0</v>
      </c>
    </row>
  </sheetData>
  <mergeCells count="2">
    <mergeCell ref="A2:H2"/>
    <mergeCell ref="C3:H3"/>
  </mergeCells>
  <phoneticPr fontId="4" type="noConversion"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zoomScaleNormal="100" workbookViewId="0">
      <selection activeCell="J7" sqref="J7"/>
    </sheetView>
  </sheetViews>
  <sheetFormatPr defaultRowHeight="15" x14ac:dyDescent="0.25"/>
  <cols>
    <col min="2" max="2" width="22.42578125" bestFit="1" customWidth="1"/>
    <col min="3" max="3" width="15.5703125" customWidth="1"/>
    <col min="4" max="4" width="12.42578125" customWidth="1"/>
    <col min="5" max="5" width="12" customWidth="1"/>
    <col min="6" max="6" width="12.42578125" customWidth="1"/>
  </cols>
  <sheetData>
    <row r="5" spans="2:6" ht="31.5" x14ac:dyDescent="0.25">
      <c r="B5" s="28" t="s">
        <v>1</v>
      </c>
      <c r="C5" s="28" t="s">
        <v>29</v>
      </c>
      <c r="D5" s="28" t="s">
        <v>30</v>
      </c>
      <c r="E5" s="28" t="s">
        <v>31</v>
      </c>
      <c r="F5" s="28" t="s">
        <v>32</v>
      </c>
    </row>
    <row r="6" spans="2:6" ht="15.75" x14ac:dyDescent="0.25">
      <c r="B6" s="28" t="s">
        <v>14</v>
      </c>
      <c r="C6" s="26">
        <f>COUNTIF(Summary!$B:$B,"Passed")</f>
        <v>0</v>
      </c>
      <c r="D6" s="51">
        <f>SUMIFS(Summary!G:G,Summary!B:B,"Passed")</f>
        <v>0</v>
      </c>
      <c r="E6" s="53">
        <f>SUMIFS(Summary!C:C,Summary!B:B,"Passed")</f>
        <v>0</v>
      </c>
      <c r="F6" s="26">
        <f>SUMIFS(Summary!D:D,Summary!B:B,"Passed")</f>
        <v>0</v>
      </c>
    </row>
    <row r="7" spans="2:6" ht="15.75" x14ac:dyDescent="0.25">
      <c r="B7" s="28" t="s">
        <v>18</v>
      </c>
      <c r="C7" s="27">
        <f>COUNTIF(Summary!$B:$B,"Failed")</f>
        <v>0</v>
      </c>
      <c r="D7" s="52">
        <f>SUMIFS(Summary!G:G,Summary!B:B,"Failed")</f>
        <v>0</v>
      </c>
      <c r="E7" s="54">
        <f>SUMIFS(Summary!C:C,Summary!B:B,"Failed")</f>
        <v>0</v>
      </c>
      <c r="F7" s="54">
        <f>SUMIFS(Summary!D:D,Summary!B:B,"Failed")</f>
        <v>0</v>
      </c>
    </row>
    <row r="8" spans="2:6" ht="15.75" x14ac:dyDescent="0.25">
      <c r="B8" s="28" t="s">
        <v>19</v>
      </c>
      <c r="C8" s="26">
        <f>COUNTIF(Summary!$B:$B,"Error")</f>
        <v>0</v>
      </c>
      <c r="D8" s="51">
        <f>SUMIFS(Summary!G:G,Summary!B:B,"Error")</f>
        <v>0</v>
      </c>
      <c r="E8" s="53">
        <f>SUMIFS(Summary!C:C,Summary!B:B,"Error")</f>
        <v>0</v>
      </c>
      <c r="F8" s="26">
        <f>SUMIFS(Summary!D:D,Summary!B:B,"Error")</f>
        <v>0</v>
      </c>
    </row>
    <row r="9" spans="2:6" ht="15.75" x14ac:dyDescent="0.25">
      <c r="B9" s="28" t="s">
        <v>28</v>
      </c>
      <c r="C9" s="27">
        <f>COUNTIF(Summary!$B:$B,"Others")</f>
        <v>0</v>
      </c>
      <c r="D9" s="52">
        <f>SUMIFS(Summary!G:G,Summary!B:B,"Others")</f>
        <v>0</v>
      </c>
      <c r="E9" s="27">
        <f>SUMIFS(Summary!C:C,Summary!B:B,"Others")</f>
        <v>0</v>
      </c>
      <c r="F9" s="27">
        <f>SUMIFS(Summary!D:D,Summary!B:B,"Others")</f>
        <v>0</v>
      </c>
    </row>
  </sheetData>
  <sheetCalcPr fullCalcOnLoad="1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zoomScaleNormal="100" workbookViewId="0">
      <selection activeCell="B10" sqref="B10"/>
    </sheetView>
  </sheetViews>
  <sheetFormatPr defaultRowHeight="15" x14ac:dyDescent="0.25"/>
  <cols>
    <col min="2" max="2" width="22.42578125" bestFit="1" customWidth="1"/>
    <col min="3" max="3" width="18" bestFit="1" customWidth="1"/>
    <col min="4" max="4" width="12" customWidth="1"/>
    <col min="5" max="5" width="12.42578125" customWidth="1"/>
  </cols>
  <sheetData>
    <row r="3" spans="2:3" x14ac:dyDescent="0.25">
      <c r="B3" s="3" t="s">
        <v>39</v>
      </c>
      <c r="C3" s="2" t="s">
        <v>37</v>
      </c>
    </row>
    <row r="4" spans="2:3" x14ac:dyDescent="0.25">
      <c r="B4" s="1" t="s">
        <v>38</v>
      </c>
      <c r="C4" s="9" t="s">
        <v>37</v>
      </c>
    </row>
    <row r="5" spans="2:3" x14ac:dyDescent="0.25">
      <c r="B5" s="3" t="s">
        <v>72</v>
      </c>
      <c r="C5" s="2" t="s">
        <v>37</v>
      </c>
    </row>
    <row r="6" spans="2:3" x14ac:dyDescent="0.25">
      <c r="B6" s="3" t="s">
        <v>57</v>
      </c>
      <c r="C6" s="4" t="s">
        <v>37</v>
      </c>
    </row>
    <row r="7" spans="2:3" x14ac:dyDescent="0.25">
      <c r="B7" s="3" t="s">
        <v>71</v>
      </c>
      <c r="C7" s="2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85" zoomScaleNormal="85" workbookViewId="0">
      <selection activeCell="G30" sqref="G30"/>
    </sheetView>
  </sheetViews>
  <sheetFormatPr defaultRowHeight="15" x14ac:dyDescent="0.25"/>
  <cols>
    <col min="1" max="1" width="9.140625" style="5" customWidth="1"/>
    <col min="2" max="2" width="30.140625" style="5" customWidth="1"/>
    <col min="3" max="3" width="8.7109375" style="5" customWidth="1"/>
    <col min="4" max="6" width="11.5703125" style="5" customWidth="1"/>
    <col min="7" max="15" width="16.42578125" style="5" bestFit="1" customWidth="1"/>
    <col min="16" max="16" width="11.140625" style="5" bestFit="1" customWidth="1"/>
    <col min="17" max="16384" width="9.140625" style="5"/>
  </cols>
  <sheetData>
    <row r="1" spans="1:9" ht="20.25" thickBot="1" x14ac:dyDescent="0.3">
      <c r="A1" s="77" t="s">
        <v>70</v>
      </c>
      <c r="B1" s="77"/>
      <c r="C1" s="77"/>
      <c r="D1" s="77"/>
      <c r="E1" s="77"/>
      <c r="F1" s="77"/>
      <c r="G1" s="77"/>
      <c r="H1" s="77"/>
      <c r="I1" s="77"/>
    </row>
    <row r="2" spans="1:9" ht="15.75" thickTop="1" x14ac:dyDescent="0.25"/>
    <row r="4" spans="1:9" x14ac:dyDescent="0.25">
      <c r="C4" s="7" t="s">
        <v>34</v>
      </c>
    </row>
    <row r="5" spans="1:9" ht="45" x14ac:dyDescent="0.25">
      <c r="B5" s="7" t="s">
        <v>11</v>
      </c>
      <c r="C5" s="5" t="s">
        <v>33</v>
      </c>
      <c r="D5" s="5" t="s">
        <v>35</v>
      </c>
      <c r="E5" s="5" t="s">
        <v>36</v>
      </c>
      <c r="F5" s="5" t="s">
        <v>68</v>
      </c>
    </row>
    <row r="6" spans="1:9" x14ac:dyDescent="0.25">
      <c r="B6" s="8" t="s">
        <v>19</v>
      </c>
      <c r="C6" s="6">
        <v>2</v>
      </c>
      <c r="D6" s="6">
        <v>0</v>
      </c>
      <c r="E6" s="6">
        <v>0</v>
      </c>
      <c r="F6" s="6">
        <v>0</v>
      </c>
    </row>
    <row r="7" spans="1:9" x14ac:dyDescent="0.25">
      <c r="B7" s="8" t="s">
        <v>22</v>
      </c>
      <c r="C7" s="6">
        <v>1</v>
      </c>
      <c r="D7" s="6">
        <v>0</v>
      </c>
      <c r="E7" s="6">
        <v>0</v>
      </c>
      <c r="F7" s="6">
        <v>0</v>
      </c>
    </row>
    <row r="8" spans="1:9" x14ac:dyDescent="0.25">
      <c r="B8" s="8" t="s">
        <v>58</v>
      </c>
      <c r="C8" s="6"/>
      <c r="D8" s="6"/>
      <c r="E8" s="6"/>
      <c r="F8" s="6"/>
    </row>
    <row r="9" spans="1:9" x14ac:dyDescent="0.25">
      <c r="B9" s="8" t="s">
        <v>17</v>
      </c>
      <c r="C9" s="6">
        <v>2</v>
      </c>
      <c r="D9" s="6">
        <v>0</v>
      </c>
      <c r="E9" s="6">
        <v>0</v>
      </c>
      <c r="F9" s="6">
        <v>0</v>
      </c>
    </row>
    <row r="10" spans="1:9" x14ac:dyDescent="0.25">
      <c r="B10" s="8" t="s">
        <v>21</v>
      </c>
      <c r="C10" s="6">
        <v>1</v>
      </c>
      <c r="D10" s="6">
        <v>0</v>
      </c>
      <c r="E10" s="6">
        <v>0</v>
      </c>
      <c r="F10" s="6">
        <v>0</v>
      </c>
    </row>
    <row r="11" spans="1:9" x14ac:dyDescent="0.25">
      <c r="B11" s="8" t="s">
        <v>59</v>
      </c>
      <c r="C11" s="6"/>
      <c r="D11" s="6"/>
      <c r="E11" s="6"/>
      <c r="F11" s="6"/>
    </row>
    <row r="12" spans="1:9" x14ac:dyDescent="0.25">
      <c r="B12" s="8" t="s">
        <v>60</v>
      </c>
      <c r="C12" s="6"/>
      <c r="D12" s="6"/>
      <c r="E12" s="6"/>
      <c r="F12" s="6"/>
    </row>
    <row r="13" spans="1:9" x14ac:dyDescent="0.25">
      <c r="B13" s="8" t="s">
        <v>61</v>
      </c>
      <c r="C13" s="6"/>
      <c r="D13" s="6"/>
      <c r="E13" s="6"/>
      <c r="F13" s="6"/>
    </row>
    <row r="14" spans="1:9" x14ac:dyDescent="0.25">
      <c r="B14" s="8" t="s">
        <v>62</v>
      </c>
      <c r="C14" s="6"/>
      <c r="D14" s="6"/>
      <c r="E14" s="6"/>
      <c r="F14" s="6"/>
    </row>
    <row r="15" spans="1:9" x14ac:dyDescent="0.25">
      <c r="B15" s="8" t="s">
        <v>63</v>
      </c>
      <c r="C15" s="6"/>
      <c r="D15" s="6"/>
      <c r="E15" s="6"/>
      <c r="F15" s="6"/>
    </row>
    <row r="16" spans="1:9" x14ac:dyDescent="0.25">
      <c r="B16" s="8" t="s">
        <v>16</v>
      </c>
      <c r="C16" s="6">
        <v>1</v>
      </c>
      <c r="D16" s="6">
        <v>0</v>
      </c>
      <c r="E16" s="6">
        <v>0</v>
      </c>
      <c r="F16" s="6">
        <v>0</v>
      </c>
    </row>
    <row r="17" spans="2:6" x14ac:dyDescent="0.25">
      <c r="B17" s="8" t="s">
        <v>20</v>
      </c>
      <c r="C17" s="6">
        <v>1</v>
      </c>
      <c r="D17" s="6">
        <v>0</v>
      </c>
      <c r="E17" s="6">
        <v>0</v>
      </c>
      <c r="F17" s="6">
        <v>0</v>
      </c>
    </row>
    <row r="18" spans="2:6" x14ac:dyDescent="0.25">
      <c r="B18" s="8" t="s">
        <v>26</v>
      </c>
      <c r="C18" s="6">
        <v>1</v>
      </c>
      <c r="D18" s="6">
        <v>0</v>
      </c>
      <c r="E18" s="6">
        <v>0</v>
      </c>
      <c r="F18" s="6">
        <v>0</v>
      </c>
    </row>
    <row r="19" spans="2:6" x14ac:dyDescent="0.25">
      <c r="B19" s="8" t="s">
        <v>27</v>
      </c>
      <c r="C19" s="6">
        <v>1</v>
      </c>
      <c r="D19" s="6">
        <v>1.6666670562699437E-2</v>
      </c>
      <c r="E19" s="6">
        <v>1.6666670562699437E-2</v>
      </c>
      <c r="F19" s="6">
        <v>1.6666670562699437E-2</v>
      </c>
    </row>
    <row r="20" spans="2:6" ht="30" x14ac:dyDescent="0.25">
      <c r="B20" s="8" t="s">
        <v>64</v>
      </c>
      <c r="C20" s="6"/>
      <c r="D20" s="6"/>
      <c r="E20" s="6"/>
      <c r="F20" s="6"/>
    </row>
    <row r="21" spans="2:6" x14ac:dyDescent="0.25">
      <c r="B21" s="8" t="s">
        <v>15</v>
      </c>
      <c r="C21" s="6">
        <v>1</v>
      </c>
      <c r="D21" s="6">
        <v>0</v>
      </c>
      <c r="E21" s="6">
        <v>0</v>
      </c>
      <c r="F21" s="6">
        <v>0</v>
      </c>
    </row>
    <row r="22" spans="2:6" x14ac:dyDescent="0.25">
      <c r="B22" s="8" t="s">
        <v>24</v>
      </c>
      <c r="C22" s="6">
        <v>2</v>
      </c>
      <c r="D22" s="6">
        <v>1.6666670562699437E-2</v>
      </c>
      <c r="E22" s="6">
        <v>1.6666670562699437E-2</v>
      </c>
      <c r="F22" s="6">
        <v>1.6666670562699437E-2</v>
      </c>
    </row>
    <row r="23" spans="2:6" x14ac:dyDescent="0.25">
      <c r="B23" s="8" t="s">
        <v>23</v>
      </c>
      <c r="C23" s="6">
        <v>2</v>
      </c>
      <c r="D23" s="6">
        <v>0</v>
      </c>
      <c r="E23" s="6">
        <v>0</v>
      </c>
      <c r="F23" s="6">
        <v>0</v>
      </c>
    </row>
    <row r="24" spans="2:6" x14ac:dyDescent="0.25">
      <c r="B24" s="8" t="s">
        <v>13</v>
      </c>
      <c r="C24" s="6">
        <v>3</v>
      </c>
      <c r="D24" s="6">
        <v>0</v>
      </c>
      <c r="E24" s="6">
        <v>0</v>
      </c>
      <c r="F24" s="6">
        <v>0</v>
      </c>
    </row>
    <row r="25" spans="2:6" x14ac:dyDescent="0.25">
      <c r="B25" s="8" t="s">
        <v>65</v>
      </c>
      <c r="C25" s="6"/>
      <c r="D25" s="6"/>
      <c r="E25" s="6"/>
      <c r="F25" s="6"/>
    </row>
    <row r="26" spans="2:6" x14ac:dyDescent="0.25">
      <c r="B26" s="8" t="s">
        <v>66</v>
      </c>
      <c r="C26" s="6"/>
      <c r="D26" s="6"/>
      <c r="E26" s="6"/>
      <c r="F26" s="6"/>
    </row>
    <row r="27" spans="2:6" x14ac:dyDescent="0.25">
      <c r="B27" s="8" t="s">
        <v>12</v>
      </c>
      <c r="C27" s="6">
        <v>1</v>
      </c>
      <c r="D27" s="6">
        <v>0</v>
      </c>
      <c r="E27" s="6">
        <v>0</v>
      </c>
      <c r="F27" s="6">
        <v>0</v>
      </c>
    </row>
    <row r="28" spans="2:6" x14ac:dyDescent="0.25">
      <c r="B28" s="8" t="s">
        <v>25</v>
      </c>
      <c r="C28" s="6">
        <v>2</v>
      </c>
      <c r="D28" s="6">
        <v>3.333333064801991E-2</v>
      </c>
      <c r="E28" s="6">
        <v>3.333333064801991E-2</v>
      </c>
      <c r="F28" s="6">
        <v>3.333333064801991E-2</v>
      </c>
    </row>
    <row r="29" spans="2:6" x14ac:dyDescent="0.25">
      <c r="B29" s="8" t="s">
        <v>67</v>
      </c>
      <c r="C29" s="6"/>
      <c r="D29" s="6"/>
      <c r="E29" s="6"/>
      <c r="F29" s="6"/>
    </row>
  </sheetData>
  <mergeCells count="1">
    <mergeCell ref="A1:I1"/>
  </mergeCells>
  <phoneticPr fontId="4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Cover</vt:lpstr>
      <vt:lpstr>Summary</vt:lpstr>
      <vt:lpstr>Details</vt:lpstr>
      <vt:lpstr>Results Analysis</vt:lpstr>
      <vt:lpstr>Execution Statistics</vt:lpstr>
      <vt:lpstr>Detailed Analysis</vt:lpstr>
      <vt:lpstr>Details!DtlCkActual</vt:lpstr>
      <vt:lpstr>Details!DtlCkExpected</vt:lpstr>
      <vt:lpstr>Details!DtlCkName</vt:lpstr>
      <vt:lpstr>Details!DtlCkResult</vt:lpstr>
      <vt:lpstr>Details!DtlCkRow</vt:lpstr>
      <vt:lpstr>Details!DtlCkTs</vt:lpstr>
      <vt:lpstr>Details!DtlStepFtrFinishTime</vt:lpstr>
      <vt:lpstr>Details!DtlStepFtrName</vt:lpstr>
      <vt:lpstr>Details!DtlStepFtrResult</vt:lpstr>
      <vt:lpstr>Details!DtlStepFtrRow</vt:lpstr>
      <vt:lpstr>Details!DtlStepFtrStartTime</vt:lpstr>
      <vt:lpstr>Details!DtlStepHdrDescription</vt:lpstr>
      <vt:lpstr>Details!DtlStepHdrIx</vt:lpstr>
      <vt:lpstr>Details!DtlStepHdrName</vt:lpstr>
      <vt:lpstr>Details!DtlStepHdrRow</vt:lpstr>
      <vt:lpstr>Details!DtlTCName</vt:lpstr>
      <vt:lpstr>Details!DtlTCRow</vt:lpstr>
      <vt:lpstr>Cover!HdrAutoHome</vt:lpstr>
      <vt:lpstr>Cover!HdrBrowserNavigationTimeout</vt:lpstr>
      <vt:lpstr>HdrEnableStepSelection</vt:lpstr>
      <vt:lpstr>Cover!HdrExecutionMode</vt:lpstr>
      <vt:lpstr>Cover!HdrInterTestCaseDelay</vt:lpstr>
      <vt:lpstr>Cover!HdrObjectSyncTimeout</vt:lpstr>
      <vt:lpstr>Cover!HdrQTPHost</vt:lpstr>
      <vt:lpstr>HdrReporterSelection</vt:lpstr>
      <vt:lpstr>HdrResultsFolder</vt:lpstr>
      <vt:lpstr>Cover!HdrResultsRootFolder</vt:lpstr>
      <vt:lpstr>Cover!HdrRun</vt:lpstr>
      <vt:lpstr>HdrSearchCDTComponentFiles</vt:lpstr>
      <vt:lpstr>Cover!HdrSleepTimerSlabs</vt:lpstr>
      <vt:lpstr>Cover!HdrTestSet</vt:lpstr>
      <vt:lpstr>Cover!HdrTestSetPath</vt:lpstr>
      <vt:lpstr>HdrWorkFolder</vt:lpstr>
      <vt:lpstr>Results_Folder</vt:lpstr>
      <vt:lpstr>Summary!SumErrMsg</vt:lpstr>
      <vt:lpstr>SumEventReport</vt:lpstr>
      <vt:lpstr>SumEventRpt</vt:lpstr>
      <vt:lpstr>SumExectionLog</vt:lpstr>
      <vt:lpstr>Summary!SumFinishTime</vt:lpstr>
      <vt:lpstr>Summary!SumResult</vt:lpstr>
      <vt:lpstr>Summary!SumRow</vt:lpstr>
      <vt:lpstr>Summary!SumStartTime</vt:lpstr>
      <vt:lpstr>Summary!SumStepsCount</vt:lpstr>
      <vt:lpstr>Summary!SumStepsRun</vt:lpstr>
      <vt:lpstr>Summary!SumTestCase</vt:lpstr>
    </vt:vector>
  </TitlesOfParts>
  <Company>IGATE GLOBAL SOLUTIONS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Girisan</dc:creator>
  <cp:lastModifiedBy>Neetigya Goel</cp:lastModifiedBy>
  <dcterms:created xsi:type="dcterms:W3CDTF">2012-07-06T05:04:48Z</dcterms:created>
  <dcterms:modified xsi:type="dcterms:W3CDTF">2016-05-04T06:43:41Z</dcterms:modified>
</cp:coreProperties>
</file>