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 Sridhar Pavuluri\02. GFA SSC\13. Projects VSM &amp; Others\2018\Time Adj - Automation\Templates\With Data\With examples\"/>
    </mc:Choice>
  </mc:AlternateContent>
  <bookViews>
    <workbookView xWindow="0" yWindow="0" windowWidth="23040" windowHeight="9080" tabRatio="760" firstSheet="2" activeTab="6"/>
  </bookViews>
  <sheets>
    <sheet name="CPA - MB2 Net Accrual TV" sheetId="1" r:id="rId1"/>
    <sheet name="CPA - Radar Net accrual TV" sheetId="3" r:id="rId2"/>
    <sheet name="CPA - Radar Format GFA" sheetId="4" r:id="rId3"/>
    <sheet name="Current Period Accruals - GFA" sheetId="5" r:id="rId4"/>
    <sheet name="Prior Period Adjustments" sheetId="7" r:id="rId5"/>
    <sheet name="Prior Period PE to CE" sheetId="8" r:id="rId6"/>
    <sheet name="SHB Perdiem" sheetId="9" r:id="rId7"/>
    <sheet name="Period Conversions" sheetId="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6" i="9" l="1"/>
  <c r="AJ5" i="9"/>
  <c r="AI6" i="9"/>
  <c r="AI5" i="9"/>
  <c r="AG5" i="9"/>
  <c r="AG6" i="9"/>
  <c r="AF6" i="9"/>
  <c r="AF5" i="9"/>
  <c r="AE6" i="9"/>
  <c r="AE5" i="9"/>
  <c r="AD6" i="9"/>
  <c r="AD5" i="9"/>
  <c r="N5" i="8"/>
  <c r="N6" i="8"/>
  <c r="M6" i="8"/>
  <c r="L5" i="8"/>
  <c r="L6" i="8"/>
  <c r="K5" i="8"/>
  <c r="K6" i="8"/>
  <c r="M5" i="8"/>
  <c r="M6" i="7"/>
  <c r="L6" i="7"/>
  <c r="K6" i="7"/>
  <c r="J6" i="7"/>
  <c r="M5" i="7"/>
  <c r="L5" i="7"/>
  <c r="K5" i="7"/>
  <c r="J5" i="7"/>
  <c r="M6" i="5"/>
  <c r="M5" i="5"/>
  <c r="L6" i="5"/>
  <c r="L5" i="5"/>
  <c r="K6" i="5"/>
  <c r="K5" i="5"/>
  <c r="J6" i="5"/>
  <c r="J5" i="5"/>
  <c r="AN5" i="3"/>
  <c r="AM5" i="3"/>
  <c r="AL5" i="3"/>
  <c r="AA12" i="1"/>
  <c r="Y11" i="1"/>
  <c r="Y12" i="1" s="1"/>
  <c r="Y13" i="1" s="1"/>
  <c r="Y14" i="1" s="1"/>
  <c r="Y15" i="1" s="1"/>
  <c r="Y16" i="1" s="1"/>
  <c r="AA11" i="1"/>
  <c r="Z12" i="1"/>
  <c r="Z11" i="1"/>
  <c r="X11" i="1"/>
  <c r="X12" i="1" s="1"/>
  <c r="X13" i="1" s="1"/>
  <c r="X14" i="1" s="1"/>
  <c r="X15" i="1" s="1"/>
  <c r="X16" i="1" s="1"/>
</calcChain>
</file>

<file path=xl/sharedStrings.xml><?xml version="1.0" encoding="utf-8"?>
<sst xmlns="http://schemas.openxmlformats.org/spreadsheetml/2006/main" count="443" uniqueCount="247">
  <si>
    <t>Mass Bridge 2 - Timesheet Verification</t>
  </si>
  <si>
    <t>Reporting Period: MAR-2018</t>
  </si>
  <si>
    <t>Office/Sub-Complex/Complex: BLG</t>
  </si>
  <si>
    <t>Department: ALL</t>
  </si>
  <si>
    <t>Includes Late Timesheets / Includes Adjustments: Y</t>
  </si>
  <si>
    <t>Office Type: GOC</t>
  </si>
  <si>
    <t>FMNO: ALL</t>
  </si>
  <si>
    <t>Personnel Category: ALL</t>
  </si>
  <si>
    <t>FMNO</t>
  </si>
  <si>
    <t>Name</t>
  </si>
  <si>
    <t>Dept</t>
  </si>
  <si>
    <t>Emp GOC Off</t>
  </si>
  <si>
    <t>Timesheet Period(s)</t>
  </si>
  <si>
    <t>Project Code</t>
  </si>
  <si>
    <t>Act Code</t>
  </si>
  <si>
    <t>Project Name</t>
  </si>
  <si>
    <t>Eng Off</t>
  </si>
  <si>
    <t>Reg Hrs</t>
  </si>
  <si>
    <t>O/T Hrs</t>
  </si>
  <si>
    <t>Nts Awy</t>
  </si>
  <si>
    <t>NTs9</t>
  </si>
  <si>
    <t>Override PD</t>
  </si>
  <si>
    <t>PD Cur</t>
  </si>
  <si>
    <t>Tracking Number</t>
  </si>
  <si>
    <t xml:space="preserve">Hours (to be reduced or added) </t>
  </si>
  <si>
    <t>Charge Code (to be moved to)</t>
  </si>
  <si>
    <t>29796</t>
  </si>
  <si>
    <t>Takanuki Yoshi</t>
  </si>
  <si>
    <t>1200</t>
  </si>
  <si>
    <t>LON</t>
  </si>
  <si>
    <t>SEP1-2017</t>
  </si>
  <si>
    <t>LO1935</t>
  </si>
  <si>
    <t>PE</t>
  </si>
  <si>
    <t>GKN - CE - GOLD CONFIDENTIAL DRIVELINES</t>
  </si>
  <si>
    <t>LON_1804_F</t>
  </si>
  <si>
    <t>GKN031</t>
  </si>
  <si>
    <t>INPUT</t>
  </si>
  <si>
    <t>PA Period</t>
  </si>
  <si>
    <t>Charge Code</t>
  </si>
  <si>
    <t>Hours</t>
  </si>
  <si>
    <t>Overtime</t>
  </si>
  <si>
    <t>Perdiem</t>
  </si>
  <si>
    <t>Currency</t>
  </si>
  <si>
    <t>OUTPUT</t>
  </si>
  <si>
    <t>[1]</t>
  </si>
  <si>
    <t>[1]*</t>
  </si>
  <si>
    <t>[2]</t>
  </si>
  <si>
    <t>[3]</t>
  </si>
  <si>
    <t>[4]</t>
  </si>
  <si>
    <t>[3] &amp; [4]</t>
  </si>
  <si>
    <t>[5]</t>
  </si>
  <si>
    <t>[6]</t>
  </si>
  <si>
    <t>[5] &amp; [6]</t>
  </si>
  <si>
    <t>Apr 01, 2017 - Apr 15, 2017</t>
  </si>
  <si>
    <t>Apr 16, 2017 - Apr 30, 2017</t>
  </si>
  <si>
    <t>May 01, 2017 - May 15, 2017</t>
  </si>
  <si>
    <t>May 16, 2017 - May 31, 2017</t>
  </si>
  <si>
    <t>Jun 01, 2017 - Jun 15, 2017</t>
  </si>
  <si>
    <t>Jun 16, 2017 - Jun 30, 2017</t>
  </si>
  <si>
    <t>Jul 01, 2017 - Jul 15, 2017</t>
  </si>
  <si>
    <t>Jul 16, 2017 - Jul 31, 2017</t>
  </si>
  <si>
    <t>Aug 01, 2017 - Aug 15, 2017</t>
  </si>
  <si>
    <t>Aug 16, 2017 - Aug 31, 2017</t>
  </si>
  <si>
    <t>Sep 01, 2017 - Sep 15, 2017</t>
  </si>
  <si>
    <t>Sep 16, 2017 - Sep 30, 2017</t>
  </si>
  <si>
    <t>Oct 01, 2017 - Oct 15, 2017</t>
  </si>
  <si>
    <t>Oct 16, 2017 - Oct 31, 2017</t>
  </si>
  <si>
    <t>Nov 01, 2017 - Nov 15, 2017</t>
  </si>
  <si>
    <t>Nov 16, 2017 - Nov 30, 2017</t>
  </si>
  <si>
    <t>Dec 01, 2017 - Dec 15, 2017</t>
  </si>
  <si>
    <t>Dec 16, 2017 - Dec 31, 2017</t>
  </si>
  <si>
    <t>Jan 01, 2018 - Jan 15, 2018</t>
  </si>
  <si>
    <t>Jan 16, 2018 - Jan 31, 2018</t>
  </si>
  <si>
    <t>Feb 01, 2018 - Feb 15, 2018</t>
  </si>
  <si>
    <t>Feb 16, 2018 - Feb 28, 2018</t>
  </si>
  <si>
    <t>Mar 01, 2018 - Mar 15, 2018</t>
  </si>
  <si>
    <t>Mar 16, 2018 - Mar 31, 2018</t>
  </si>
  <si>
    <t>Apr 01, 2018 - Apr 15, 2018</t>
  </si>
  <si>
    <t>Apr 16, 2018 - Apr 30, 2018</t>
  </si>
  <si>
    <t>May 01, 2018 - May 15, 2018</t>
  </si>
  <si>
    <t>May 16, 2018 - May 31, 2018</t>
  </si>
  <si>
    <t>Jun 01, 2018 - Jun 15, 2018</t>
  </si>
  <si>
    <t>Jun 16, 2018 - Jun 30, 2018</t>
  </si>
  <si>
    <t>Jul 01, 2018 - Jul 15, 2018</t>
  </si>
  <si>
    <t>Jul 16, 2018 - Jul 31, 2018</t>
  </si>
  <si>
    <t>Aug 01, 2018 - Aug 15, 2018</t>
  </si>
  <si>
    <t>Aug 16, 2018 - Aug 31, 2018</t>
  </si>
  <si>
    <t>Sep 01, 2018 - Sep 15, 2018</t>
  </si>
  <si>
    <t>Sep 16, 2018 - Sep 30, 2018</t>
  </si>
  <si>
    <t>Oct 01, 2018 - Oct 15, 2018</t>
  </si>
  <si>
    <t>Oct 16, 2018 - Oct 31, 2018</t>
  </si>
  <si>
    <t>Nov 01, 2018 - Nov 15, 2018</t>
  </si>
  <si>
    <t>Nov 16, 2018 - Nov 30, 2018</t>
  </si>
  <si>
    <t>Dec 01, 2018 - Dec 15, 2018</t>
  </si>
  <si>
    <t>Dec 16, 2018 - Dec 31, 2018</t>
  </si>
  <si>
    <t>Radar PA period</t>
  </si>
  <si>
    <r>
      <rPr>
        <b/>
        <sz val="9"/>
        <color theme="1"/>
        <rFont val="Calibri"/>
        <family val="2"/>
        <scheme val="minor"/>
      </rPr>
      <t>[1]*</t>
    </r>
    <r>
      <rPr>
        <sz val="9"/>
        <color theme="1"/>
        <rFont val="Calibri"/>
        <family val="2"/>
        <scheme val="minor"/>
      </rPr>
      <t xml:space="preserve"> PA period in the TV report gets converted using the RADAR PA period using the inputs sheet attached "Period Conversions"</t>
    </r>
  </si>
  <si>
    <t>JAN1-2018</t>
  </si>
  <si>
    <t>JAN2-2018</t>
  </si>
  <si>
    <t>FEB1-2018</t>
  </si>
  <si>
    <t>FEB2-2018</t>
  </si>
  <si>
    <t>MAR1-2018</t>
  </si>
  <si>
    <t>MAR2-2018</t>
  </si>
  <si>
    <t>APR1-2018</t>
  </si>
  <si>
    <t>APR2-2018</t>
  </si>
  <si>
    <t>MAY1-2018</t>
  </si>
  <si>
    <t>MAY2-2018</t>
  </si>
  <si>
    <t>JUN1-2018</t>
  </si>
  <si>
    <t>JUN2-2018</t>
  </si>
  <si>
    <t>JUL1-2018</t>
  </si>
  <si>
    <t>JUL2-2018</t>
  </si>
  <si>
    <t>AUG1-2018</t>
  </si>
  <si>
    <t>AUG2-2018</t>
  </si>
  <si>
    <t>SEP1-2018</t>
  </si>
  <si>
    <t>SEP2-2018</t>
  </si>
  <si>
    <t>OCT1-2018</t>
  </si>
  <si>
    <t>OCT2-2018</t>
  </si>
  <si>
    <t>NOV1-2018</t>
  </si>
  <si>
    <t>NOV2-2018</t>
  </si>
  <si>
    <t>DEC1-2018</t>
  </si>
  <si>
    <t>DEC2-2018</t>
  </si>
  <si>
    <t>APR1-2017</t>
  </si>
  <si>
    <t>APR2-2017</t>
  </si>
  <si>
    <t>MAY1-2017</t>
  </si>
  <si>
    <t>MAY2-2017</t>
  </si>
  <si>
    <t>JUN1-2017</t>
  </si>
  <si>
    <t>JUN2-2017</t>
  </si>
  <si>
    <t>JUL1-2017</t>
  </si>
  <si>
    <t>JUL2-2017</t>
  </si>
  <si>
    <t>AUG1-2017</t>
  </si>
  <si>
    <t>AUG2-2017</t>
  </si>
  <si>
    <t>SEP2-2017</t>
  </si>
  <si>
    <t>OCT1-2017</t>
  </si>
  <si>
    <t>OCT2-2017</t>
  </si>
  <si>
    <t>NOV1-2017</t>
  </si>
  <si>
    <t>NOV2-2017</t>
  </si>
  <si>
    <t>DEC1-2017</t>
  </si>
  <si>
    <t>DEC2-2017</t>
  </si>
  <si>
    <t>TV PA PERIOD</t>
  </si>
  <si>
    <t xml:space="preserve"> PA Period</t>
  </si>
  <si>
    <t>Kaamini</t>
  </si>
  <si>
    <t>Naran</t>
  </si>
  <si>
    <t>REA</t>
  </si>
  <si>
    <t>Non-Exempt</t>
  </si>
  <si>
    <t>CN</t>
  </si>
  <si>
    <t>CAL</t>
  </si>
  <si>
    <t>DOC151</t>
  </si>
  <si>
    <t>CHI</t>
  </si>
  <si>
    <t>DOW CHEMICAL COMPA-DOC151</t>
  </si>
  <si>
    <t>CE</t>
  </si>
  <si>
    <t>HB</t>
  </si>
  <si>
    <t>CAD</t>
  </si>
  <si>
    <t>USD</t>
  </si>
  <si>
    <t>Infor</t>
  </si>
  <si>
    <t>ETL</t>
  </si>
  <si>
    <t>JJT042</t>
  </si>
  <si>
    <t>Liz</t>
  </si>
  <si>
    <t>First Name</t>
  </si>
  <si>
    <t>Last Name</t>
  </si>
  <si>
    <t>Position Code</t>
  </si>
  <si>
    <t>PCAT</t>
  </si>
  <si>
    <t>Labor Status</t>
  </si>
  <si>
    <t>Employment Status</t>
  </si>
  <si>
    <t>Complex</t>
  </si>
  <si>
    <t>Sub Complex</t>
  </si>
  <si>
    <t>User Location Code</t>
  </si>
  <si>
    <t>User GOC Code</t>
  </si>
  <si>
    <t>TS Start Date</t>
  </si>
  <si>
    <t>Source Action</t>
  </si>
  <si>
    <t>Charge Code GOC Office</t>
  </si>
  <si>
    <t>Activity Code</t>
  </si>
  <si>
    <t>Billing Sub Type</t>
  </si>
  <si>
    <t>Per Diem Local Currency</t>
  </si>
  <si>
    <t>Effective Perdiem</t>
  </si>
  <si>
    <t>Perdiem USD</t>
  </si>
  <si>
    <t>Currency Code</t>
  </si>
  <si>
    <t>Source System</t>
  </si>
  <si>
    <t>Created_by</t>
  </si>
  <si>
    <t>Created_date</t>
  </si>
  <si>
    <t>Creator Location</t>
  </si>
  <si>
    <t>RADAR Reporting Period</t>
  </si>
  <si>
    <t>Alternative Code</t>
  </si>
  <si>
    <t>Hours to be moved</t>
  </si>
  <si>
    <t>POC (Local office)</t>
  </si>
  <si>
    <t>Contains workings</t>
  </si>
  <si>
    <t>AM6101</t>
  </si>
  <si>
    <t>CBB147</t>
  </si>
  <si>
    <t>All fields should have exact information as mentioned in the input</t>
  </si>
  <si>
    <t>KGV008</t>
  </si>
  <si>
    <t>ER0033</t>
  </si>
  <si>
    <t>MOJ111</t>
  </si>
  <si>
    <t>RY0471</t>
  </si>
  <si>
    <t>PE charge Code</t>
  </si>
  <si>
    <t>CE charge code</t>
  </si>
  <si>
    <t>AE0216</t>
  </si>
  <si>
    <t>DHA035</t>
  </si>
  <si>
    <t>Project Office Code</t>
  </si>
  <si>
    <t>Project Number</t>
  </si>
  <si>
    <t>FMNO GOC Office</t>
  </si>
  <si>
    <t>FMNO Dept</t>
  </si>
  <si>
    <t>FMNO Dept Name</t>
  </si>
  <si>
    <t xml:space="preserve">PCAT Name </t>
  </si>
  <si>
    <t>Days</t>
  </si>
  <si>
    <t>Transaction Amount LC</t>
  </si>
  <si>
    <t>WIP Per Diem</t>
  </si>
  <si>
    <t>Table B Per Diem</t>
  </si>
  <si>
    <t>Nominal Per Diem</t>
  </si>
  <si>
    <t>Staffing Office</t>
  </si>
  <si>
    <t>Entry Office</t>
  </si>
  <si>
    <t>GL Date</t>
  </si>
  <si>
    <t>Timesheet period</t>
  </si>
  <si>
    <t>Fees At Risk</t>
  </si>
  <si>
    <t>Fees At Risk Recovery</t>
  </si>
  <si>
    <t>NRR by Timesheet Period</t>
  </si>
  <si>
    <t>Timesheet Month</t>
  </si>
  <si>
    <t>Firm member Staffed to Project</t>
  </si>
  <si>
    <t>Firm member on CER billing worksheet</t>
  </si>
  <si>
    <t>Enter the New Per diem amount</t>
  </si>
  <si>
    <t>WRW</t>
  </si>
  <si>
    <t>TKM534</t>
  </si>
  <si>
    <t>Baur, Cornelius</t>
  </si>
  <si>
    <t>MUN</t>
  </si>
  <si>
    <t>Client Engagements/Consulting</t>
  </si>
  <si>
    <t>11</t>
  </si>
  <si>
    <t>DUS</t>
  </si>
  <si>
    <t>PLN</t>
  </si>
  <si>
    <t>[7] &amp; [8]</t>
  </si>
  <si>
    <t>[9] &amp; [10]</t>
  </si>
  <si>
    <t>[7]</t>
  </si>
  <si>
    <t>[8]</t>
  </si>
  <si>
    <t>Rounding off PDO is required</t>
  </si>
  <si>
    <t>New PD override</t>
  </si>
  <si>
    <t>Nee PD Currency</t>
  </si>
  <si>
    <t>PFZ125</t>
  </si>
  <si>
    <t>GKN033</t>
  </si>
  <si>
    <t xml:space="preserve">[5] </t>
  </si>
  <si>
    <t xml:space="preserve">[6] </t>
  </si>
  <si>
    <t>[9]</t>
  </si>
  <si>
    <t>[10]</t>
  </si>
  <si>
    <t>[7] &amp; [9]</t>
  </si>
  <si>
    <t>[8] &amp; [10]</t>
  </si>
  <si>
    <t xml:space="preserve">OT Hours (to be reduced or added) </t>
  </si>
  <si>
    <t>OT hours</t>
  </si>
  <si>
    <t>ORS_
Create_tstamp</t>
  </si>
  <si>
    <t>Override Perdiem</t>
  </si>
  <si>
    <t>GE0216</t>
  </si>
  <si>
    <t>ABP156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</si>
</sst>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0000"/>
    <numFmt numFmtId="165" formatCode="0.0"/>
    <numFmt numFmtId="166" formatCode="0.0%"/>
    <numFmt numFmtId="167" formatCode="[$-409]mmm\-yy;@"/>
    <numFmt numFmtId="168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sz val="9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472C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6" fillId="0" borderId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/>
    <xf numFmtId="0" fontId="6" fillId="0" borderId="0" xfId="0" applyNumberFormat="1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vertical="center"/>
    </xf>
    <xf numFmtId="165" fontId="8" fillId="3" borderId="0" xfId="0" applyNumberFormat="1" applyFont="1" applyFill="1" applyAlignment="1">
      <alignment vertical="center"/>
    </xf>
    <xf numFmtId="165" fontId="8" fillId="3" borderId="0" xfId="0" applyNumberFormat="1" applyFont="1" applyFill="1" applyAlignment="1"/>
    <xf numFmtId="0" fontId="8" fillId="3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64" fontId="10" fillId="2" borderId="2" xfId="2" applyNumberFormat="1" applyFont="1" applyBorder="1" applyAlignment="1">
      <alignment horizontal="center" vertical="center"/>
    </xf>
    <xf numFmtId="0" fontId="10" fillId="2" borderId="2" xfId="2" applyFont="1" applyBorder="1" applyAlignment="1">
      <alignment horizontal="left" vertical="center"/>
    </xf>
    <xf numFmtId="0" fontId="10" fillId="2" borderId="2" xfId="2" applyFont="1" applyBorder="1" applyAlignment="1">
      <alignment horizontal="center" vertical="center"/>
    </xf>
    <xf numFmtId="0" fontId="10" fillId="2" borderId="2" xfId="2" applyNumberFormat="1" applyFont="1" applyBorder="1" applyAlignment="1">
      <alignment horizontal="left" vertical="center"/>
    </xf>
    <xf numFmtId="166" fontId="10" fillId="2" borderId="2" xfId="2" applyNumberFormat="1" applyFont="1" applyBorder="1" applyAlignment="1">
      <alignment horizontal="left" vertical="center"/>
    </xf>
    <xf numFmtId="165" fontId="10" fillId="2" borderId="2" xfId="2" applyNumberFormat="1" applyFont="1" applyBorder="1" applyAlignment="1">
      <alignment vertical="center"/>
    </xf>
    <xf numFmtId="165" fontId="9" fillId="0" borderId="2" xfId="0" applyNumberFormat="1" applyFont="1" applyBorder="1" applyAlignment="1">
      <alignment vertical="center"/>
    </xf>
    <xf numFmtId="0" fontId="9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9" borderId="0" xfId="0" applyFont="1" applyFill="1" applyAlignment="1">
      <alignment horizontal="center"/>
    </xf>
    <xf numFmtId="165" fontId="9" fillId="0" borderId="0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0" xfId="2" applyFont="1" applyFill="1" applyBorder="1" applyAlignment="1">
      <alignment horizontal="left" vertical="center"/>
    </xf>
    <xf numFmtId="164" fontId="10" fillId="0" borderId="0" xfId="2" applyNumberFormat="1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0" fillId="0" borderId="0" xfId="2" applyNumberFormat="1" applyFont="1" applyFill="1" applyBorder="1" applyAlignment="1">
      <alignment horizontal="left" vertical="center"/>
    </xf>
    <xf numFmtId="166" fontId="10" fillId="0" borderId="0" xfId="2" applyNumberFormat="1" applyFont="1" applyFill="1" applyBorder="1" applyAlignment="1">
      <alignment horizontal="left" vertical="center"/>
    </xf>
    <xf numFmtId="165" fontId="10" fillId="0" borderId="0" xfId="2" applyNumberFormat="1" applyFont="1" applyFill="1" applyBorder="1" applyAlignment="1">
      <alignment vertical="center"/>
    </xf>
    <xf numFmtId="165" fontId="9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center"/>
    </xf>
    <xf numFmtId="165" fontId="9" fillId="0" borderId="2" xfId="0" applyNumberFormat="1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0" fillId="0" borderId="2" xfId="0" applyBorder="1" applyAlignment="1">
      <alignment vertical="center"/>
    </xf>
    <xf numFmtId="14" fontId="0" fillId="0" borderId="2" xfId="0" applyNumberFormat="1" applyBorder="1"/>
    <xf numFmtId="0" fontId="0" fillId="0" borderId="2" xfId="0" applyBorder="1"/>
    <xf numFmtId="0" fontId="0" fillId="10" borderId="2" xfId="0" applyFill="1" applyBorder="1"/>
    <xf numFmtId="0" fontId="3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14" fontId="0" fillId="0" borderId="0" xfId="0" applyNumberFormat="1" applyBorder="1"/>
    <xf numFmtId="0" fontId="0" fillId="0" borderId="0" xfId="0" applyBorder="1"/>
    <xf numFmtId="0" fontId="0" fillId="0" borderId="0" xfId="0" applyFill="1"/>
    <xf numFmtId="165" fontId="6" fillId="8" borderId="0" xfId="0" applyNumberFormat="1" applyFont="1" applyFill="1" applyAlignment="1">
      <alignment horizontal="center"/>
    </xf>
    <xf numFmtId="0" fontId="0" fillId="8" borderId="0" xfId="0" applyFill="1"/>
    <xf numFmtId="0" fontId="0" fillId="8" borderId="3" xfId="0" applyFill="1" applyBorder="1"/>
    <xf numFmtId="0" fontId="6" fillId="8" borderId="3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vertical="center"/>
    </xf>
    <xf numFmtId="0" fontId="17" fillId="0" borderId="0" xfId="3" applyFont="1" applyFill="1" applyBorder="1" applyAlignment="1">
      <alignment horizontal="right"/>
    </xf>
    <xf numFmtId="0" fontId="6" fillId="0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18" fillId="6" borderId="0" xfId="0" applyFont="1" applyFill="1" applyAlignment="1">
      <alignment horizontal="center" vertical="center"/>
    </xf>
    <xf numFmtId="0" fontId="18" fillId="6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/>
    </xf>
    <xf numFmtId="0" fontId="9" fillId="0" borderId="0" xfId="0" applyFont="1" applyFill="1"/>
    <xf numFmtId="4" fontId="9" fillId="0" borderId="0" xfId="0" applyNumberFormat="1" applyFont="1" applyFill="1"/>
    <xf numFmtId="43" fontId="9" fillId="0" borderId="0" xfId="1" applyFont="1" applyFill="1"/>
    <xf numFmtId="43" fontId="9" fillId="12" borderId="0" xfId="1" applyFont="1" applyFill="1"/>
    <xf numFmtId="3" fontId="9" fillId="0" borderId="0" xfId="0" applyNumberFormat="1" applyFont="1" applyFill="1"/>
    <xf numFmtId="1" fontId="9" fillId="0" borderId="0" xfId="0" applyNumberFormat="1" applyFont="1" applyFill="1"/>
    <xf numFmtId="167" fontId="9" fillId="0" borderId="0" xfId="0" applyNumberFormat="1" applyFont="1" applyFill="1"/>
    <xf numFmtId="0" fontId="6" fillId="0" borderId="0" xfId="0" applyFont="1" applyAlignment="1">
      <alignment vertical="center"/>
    </xf>
    <xf numFmtId="43" fontId="6" fillId="12" borderId="0" xfId="0" applyNumberFormat="1" applyFont="1" applyFill="1"/>
    <xf numFmtId="3" fontId="6" fillId="12" borderId="0" xfId="0" applyNumberFormat="1" applyFont="1" applyFill="1"/>
    <xf numFmtId="0" fontId="6" fillId="13" borderId="0" xfId="0" applyFont="1" applyFill="1" applyBorder="1" applyAlignment="1">
      <alignment vertical="top" wrapText="1"/>
    </xf>
    <xf numFmtId="0" fontId="9" fillId="0" borderId="0" xfId="0" applyNumberFormat="1" applyFont="1" applyFill="1"/>
    <xf numFmtId="168" fontId="0" fillId="11" borderId="0" xfId="0" applyNumberFormat="1" applyFill="1"/>
    <xf numFmtId="0" fontId="0" fillId="11" borderId="3" xfId="0" applyFill="1" applyBorder="1"/>
    <xf numFmtId="3" fontId="0" fillId="0" borderId="0" xfId="0" applyNumberFormat="1"/>
    <xf numFmtId="0" fontId="0" fillId="13" borderId="0" xfId="0" applyFill="1"/>
    <xf numFmtId="0" fontId="12" fillId="5" borderId="0" xfId="0" applyFont="1" applyFill="1" applyBorder="1" applyAlignment="1">
      <alignment horizontal="center"/>
    </xf>
    <xf numFmtId="0" fontId="10" fillId="13" borderId="0" xfId="2" applyFont="1" applyFill="1" applyBorder="1" applyAlignment="1">
      <alignment horizontal="left" vertical="center"/>
    </xf>
    <xf numFmtId="165" fontId="6" fillId="14" borderId="0" xfId="0" applyNumberFormat="1" applyFont="1" applyFill="1" applyAlignment="1">
      <alignment horizontal="center"/>
    </xf>
    <xf numFmtId="0" fontId="6" fillId="13" borderId="0" xfId="0" applyFont="1" applyFill="1"/>
    <xf numFmtId="0" fontId="4" fillId="13" borderId="0" xfId="0" applyFont="1" applyFill="1" applyAlignment="1">
      <alignment horizontal="center" vertical="center"/>
    </xf>
    <xf numFmtId="164" fontId="6" fillId="13" borderId="0" xfId="0" applyNumberFormat="1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165" fontId="6" fillId="13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 vertical="center" wrapText="1"/>
    </xf>
    <xf numFmtId="0" fontId="0" fillId="14" borderId="0" xfId="0" applyFill="1"/>
    <xf numFmtId="0" fontId="6" fillId="7" borderId="7" xfId="0" applyFont="1" applyFill="1" applyBorder="1" applyAlignment="1">
      <alignment horizontal="center" vertical="top" wrapText="1"/>
    </xf>
    <xf numFmtId="0" fontId="6" fillId="7" borderId="8" xfId="0" applyFont="1" applyFill="1" applyBorder="1" applyAlignment="1">
      <alignment horizontal="center" vertical="top" wrapText="1"/>
    </xf>
    <xf numFmtId="0" fontId="6" fillId="7" borderId="9" xfId="0" applyFont="1" applyFill="1" applyBorder="1" applyAlignment="1">
      <alignment horizontal="center" vertical="top" wrapText="1"/>
    </xf>
    <xf numFmtId="0" fontId="6" fillId="7" borderId="13" xfId="0" applyFont="1" applyFill="1" applyBorder="1" applyAlignment="1">
      <alignment horizontal="center" vertical="top" wrapText="1"/>
    </xf>
    <xf numFmtId="0" fontId="6" fillId="7" borderId="0" xfId="0" applyFont="1" applyFill="1" applyBorder="1" applyAlignment="1">
      <alignment horizontal="center" vertical="top" wrapText="1"/>
    </xf>
    <xf numFmtId="0" fontId="6" fillId="7" borderId="14" xfId="0" applyFont="1" applyFill="1" applyBorder="1" applyAlignment="1">
      <alignment horizontal="center" vertical="top" wrapText="1"/>
    </xf>
    <xf numFmtId="0" fontId="6" fillId="7" borderId="10" xfId="0" applyFont="1" applyFill="1" applyBorder="1" applyAlignment="1">
      <alignment horizontal="center" vertical="top" wrapText="1"/>
    </xf>
    <xf numFmtId="0" fontId="6" fillId="7" borderId="11" xfId="0" applyFont="1" applyFill="1" applyBorder="1" applyAlignment="1">
      <alignment horizontal="center" vertical="top" wrapText="1"/>
    </xf>
    <xf numFmtId="0" fontId="6" fillId="7" borderId="12" xfId="0" applyFont="1" applyFill="1" applyBorder="1" applyAlignment="1">
      <alignment horizontal="center" vertical="top" wrapText="1"/>
    </xf>
    <xf numFmtId="0" fontId="6" fillId="7" borderId="7" xfId="0" applyFont="1" applyFill="1" applyBorder="1" applyAlignment="1">
      <alignment horizontal="left" wrapText="1"/>
    </xf>
    <xf numFmtId="0" fontId="6" fillId="7" borderId="8" xfId="0" applyFont="1" applyFill="1" applyBorder="1" applyAlignment="1">
      <alignment horizontal="left" wrapText="1"/>
    </xf>
    <xf numFmtId="0" fontId="6" fillId="7" borderId="9" xfId="0" applyFont="1" applyFill="1" applyBorder="1" applyAlignment="1">
      <alignment horizontal="left" wrapText="1"/>
    </xf>
    <xf numFmtId="0" fontId="6" fillId="7" borderId="10" xfId="0" applyFont="1" applyFill="1" applyBorder="1" applyAlignment="1">
      <alignment horizontal="left" wrapText="1"/>
    </xf>
    <xf numFmtId="0" fontId="6" fillId="7" borderId="11" xfId="0" applyFont="1" applyFill="1" applyBorder="1" applyAlignment="1">
      <alignment horizontal="left" wrapText="1"/>
    </xf>
    <xf numFmtId="0" fontId="6" fillId="7" borderId="12" xfId="0" applyFont="1" applyFill="1" applyBorder="1" applyAlignment="1">
      <alignment horizontal="left" wrapText="1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2" fillId="5" borderId="4" xfId="0" applyFont="1" applyFill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8" borderId="4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horizontal="center" vertical="top" wrapText="1"/>
    </xf>
    <xf numFmtId="0" fontId="6" fillId="7" borderId="6" xfId="0" applyFont="1" applyFill="1" applyBorder="1" applyAlignment="1">
      <alignment horizontal="center" vertical="top" wrapText="1"/>
    </xf>
  </cellXfs>
  <cellStyles count="4">
    <cellStyle name="Comma" xfId="1" builtinId="3"/>
    <cellStyle name="Good" xfId="2" builtinId="26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6</xdr:row>
      <xdr:rowOff>91440</xdr:rowOff>
    </xdr:from>
    <xdr:to>
      <xdr:col>16</xdr:col>
      <xdr:colOff>22860</xdr:colOff>
      <xdr:row>9</xdr:row>
      <xdr:rowOff>175260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5B40067B-9260-4490-8C04-B515B95473BC}"/>
            </a:ext>
          </a:extLst>
        </xdr:cNvPr>
        <xdr:cNvSpPr/>
      </xdr:nvSpPr>
      <xdr:spPr>
        <a:xfrm rot="5400000">
          <a:off x="8256270" y="-1131570"/>
          <a:ext cx="632460" cy="5394960"/>
        </a:xfrm>
        <a:prstGeom prst="rightBrace">
          <a:avLst>
            <a:gd name="adj1" fmla="val 8333"/>
            <a:gd name="adj2" fmla="val 4904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6</xdr:row>
      <xdr:rowOff>91440</xdr:rowOff>
    </xdr:from>
    <xdr:to>
      <xdr:col>16</xdr:col>
      <xdr:colOff>22860</xdr:colOff>
      <xdr:row>9</xdr:row>
      <xdr:rowOff>175260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3CD48E0D-BE59-4B71-9A91-7C0836A8F3E9}"/>
            </a:ext>
          </a:extLst>
        </xdr:cNvPr>
        <xdr:cNvSpPr/>
      </xdr:nvSpPr>
      <xdr:spPr>
        <a:xfrm rot="5400000">
          <a:off x="8256270" y="-1131570"/>
          <a:ext cx="632460" cy="5394960"/>
        </a:xfrm>
        <a:prstGeom prst="rightBrace">
          <a:avLst>
            <a:gd name="adj1" fmla="val 8333"/>
            <a:gd name="adj2" fmla="val 4904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</xdr:colOff>
      <xdr:row>6</xdr:row>
      <xdr:rowOff>91440</xdr:rowOff>
    </xdr:from>
    <xdr:to>
      <xdr:col>16</xdr:col>
      <xdr:colOff>22860</xdr:colOff>
      <xdr:row>9</xdr:row>
      <xdr:rowOff>175260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C0CEB2A2-24A4-48F7-8967-4B5C1F8B4DB0}"/>
            </a:ext>
          </a:extLst>
        </xdr:cNvPr>
        <xdr:cNvSpPr/>
      </xdr:nvSpPr>
      <xdr:spPr>
        <a:xfrm rot="5400000">
          <a:off x="8256270" y="-1131570"/>
          <a:ext cx="632460" cy="5394960"/>
        </a:xfrm>
        <a:prstGeom prst="rightBrace">
          <a:avLst>
            <a:gd name="adj1" fmla="val 8333"/>
            <a:gd name="adj2" fmla="val 49047"/>
          </a:avLst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AD41"/>
  <sheetViews>
    <sheetView showGridLines="0" topLeftCell="R1" workbookViewId="0">
      <selection activeCell="AB11" sqref="AB11"/>
    </sheetView>
  </sheetViews>
  <sheetFormatPr defaultColWidth="8.90625" defaultRowHeight="12" x14ac:dyDescent="0.3"/>
  <cols>
    <col min="1" max="1" width="3" style="9" customWidth="1"/>
    <col min="2" max="2" width="5.6328125" style="9" bestFit="1" customWidth="1"/>
    <col min="3" max="3" width="38.6328125" style="9" bestFit="1" customWidth="1"/>
    <col min="4" max="4" width="4.54296875" style="9" bestFit="1" customWidth="1"/>
    <col min="5" max="5" width="8.6328125" style="9" bestFit="1" customWidth="1"/>
    <col min="6" max="6" width="8.7265625" style="9" bestFit="1" customWidth="1"/>
    <col min="7" max="7" width="6.453125" style="9" bestFit="1" customWidth="1"/>
    <col min="8" max="8" width="26.54296875" style="9" bestFit="1" customWidth="1"/>
    <col min="9" max="9" width="31" style="9" bestFit="1" customWidth="1"/>
    <col min="10" max="10" width="6.7265625" style="9" bestFit="1" customWidth="1"/>
    <col min="11" max="11" width="7.1796875" style="9" bestFit="1" customWidth="1"/>
    <col min="12" max="12" width="13.08984375" style="9" bestFit="1" customWidth="1"/>
    <col min="13" max="13" width="7.453125" style="9" bestFit="1" customWidth="1"/>
    <col min="14" max="14" width="4.81640625" style="9" bestFit="1" customWidth="1"/>
    <col min="15" max="15" width="7.81640625" style="9" bestFit="1" customWidth="1"/>
    <col min="16" max="16" width="6.36328125" style="9" bestFit="1" customWidth="1"/>
    <col min="17" max="17" width="9.36328125" style="9" bestFit="1" customWidth="1"/>
    <col min="18" max="22" width="16.6328125" style="9" customWidth="1"/>
    <col min="23" max="23" width="3.54296875" style="9" customWidth="1"/>
    <col min="24" max="24" width="19" style="9" bestFit="1" customWidth="1"/>
    <col min="25" max="25" width="13" style="9" bestFit="1" customWidth="1"/>
    <col min="26" max="26" width="11.36328125" style="9" bestFit="1" customWidth="1"/>
    <col min="27" max="27" width="5.81640625" style="9" bestFit="1" customWidth="1"/>
    <col min="28" max="28" width="8.54296875" style="9" bestFit="1" customWidth="1"/>
    <col min="29" max="29" width="7.7265625" style="9" bestFit="1" customWidth="1"/>
    <col min="30" max="30" width="8.26953125" style="9" bestFit="1" customWidth="1"/>
    <col min="31" max="16384" width="8.90625" style="9"/>
  </cols>
  <sheetData>
    <row r="1" spans="2:30" ht="12.5" thickBot="1" x14ac:dyDescent="0.35"/>
    <row r="2" spans="2:30" ht="19" thickBot="1" x14ac:dyDescent="0.5">
      <c r="B2" s="118" t="s">
        <v>36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20"/>
      <c r="U2" s="91"/>
      <c r="V2" s="91"/>
      <c r="X2" s="121" t="s">
        <v>43</v>
      </c>
      <c r="Y2" s="122"/>
      <c r="Z2" s="122"/>
      <c r="AA2" s="122"/>
      <c r="AB2" s="122"/>
      <c r="AC2" s="122"/>
      <c r="AD2" s="123"/>
    </row>
    <row r="4" spans="2:30" x14ac:dyDescent="0.3">
      <c r="B4" s="2"/>
      <c r="C4" s="3"/>
      <c r="D4" s="3"/>
      <c r="E4" s="116" t="s">
        <v>0</v>
      </c>
      <c r="F4" s="117"/>
      <c r="G4" s="117"/>
      <c r="H4" s="117"/>
      <c r="I4" s="117"/>
      <c r="J4" s="117"/>
      <c r="K4" s="117"/>
      <c r="L4" s="4"/>
      <c r="M4" s="4"/>
      <c r="N4" s="4"/>
      <c r="O4" s="5"/>
      <c r="P4" s="6"/>
      <c r="Q4" s="7"/>
      <c r="R4" s="8"/>
      <c r="S4" s="8"/>
      <c r="T4" s="8"/>
      <c r="U4" s="8"/>
      <c r="V4" s="8"/>
    </row>
    <row r="5" spans="2:30" x14ac:dyDescent="0.3">
      <c r="B5" s="2"/>
      <c r="C5" s="3"/>
      <c r="D5" s="3"/>
      <c r="E5" s="10"/>
      <c r="F5" s="11"/>
      <c r="G5" s="7"/>
      <c r="H5" s="7"/>
      <c r="I5" s="7"/>
      <c r="J5" s="6"/>
      <c r="K5" s="4"/>
      <c r="L5" s="4"/>
      <c r="M5" s="4"/>
      <c r="N5" s="4"/>
      <c r="O5" s="5"/>
      <c r="P5" s="6"/>
      <c r="Q5" s="7"/>
      <c r="R5" s="8"/>
      <c r="S5" s="8"/>
      <c r="T5" s="8"/>
      <c r="U5" s="8"/>
      <c r="V5" s="8"/>
    </row>
    <row r="6" spans="2:30" x14ac:dyDescent="0.3">
      <c r="B6" s="12"/>
      <c r="C6" s="13" t="s">
        <v>1</v>
      </c>
      <c r="D6" s="13"/>
      <c r="E6" s="14"/>
      <c r="F6" s="15"/>
      <c r="G6" s="7"/>
      <c r="H6" s="13" t="s">
        <v>2</v>
      </c>
      <c r="I6" s="13"/>
      <c r="J6" s="14"/>
      <c r="K6" s="16"/>
      <c r="L6" s="17" t="s">
        <v>3</v>
      </c>
      <c r="M6" s="18"/>
      <c r="N6" s="16"/>
      <c r="O6" s="5"/>
      <c r="P6" s="6"/>
      <c r="Q6" s="7"/>
      <c r="R6" s="8"/>
      <c r="S6" s="8"/>
      <c r="T6" s="8"/>
      <c r="U6" s="8"/>
      <c r="V6" s="8"/>
    </row>
    <row r="7" spans="2:30" x14ac:dyDescent="0.3">
      <c r="B7" s="12"/>
      <c r="C7" s="13" t="s">
        <v>4</v>
      </c>
      <c r="D7" s="13"/>
      <c r="E7" s="19"/>
      <c r="F7" s="15"/>
      <c r="G7" s="7"/>
      <c r="H7" s="13" t="s">
        <v>5</v>
      </c>
      <c r="I7" s="13"/>
      <c r="J7" s="14"/>
      <c r="K7" s="16"/>
      <c r="L7" s="17" t="s">
        <v>6</v>
      </c>
      <c r="M7" s="18"/>
      <c r="N7" s="16"/>
      <c r="O7" s="5"/>
      <c r="P7" s="6"/>
      <c r="Q7" s="7"/>
      <c r="R7" s="8"/>
      <c r="S7" s="8"/>
      <c r="T7" s="8"/>
      <c r="U7" s="8"/>
      <c r="V7" s="8"/>
    </row>
    <row r="8" spans="2:30" x14ac:dyDescent="0.3">
      <c r="B8" s="12"/>
      <c r="C8" s="20"/>
      <c r="D8" s="20"/>
      <c r="E8" s="14"/>
      <c r="F8" s="15"/>
      <c r="G8" s="7"/>
      <c r="H8" s="13" t="s">
        <v>7</v>
      </c>
      <c r="I8" s="13"/>
      <c r="J8" s="14"/>
      <c r="K8" s="16"/>
      <c r="L8" s="16"/>
      <c r="M8" s="16"/>
      <c r="N8" s="16"/>
      <c r="O8" s="5"/>
      <c r="P8" s="6"/>
      <c r="Q8" s="7"/>
      <c r="R8" s="8"/>
      <c r="S8" s="8"/>
      <c r="T8" s="8"/>
      <c r="U8" s="8"/>
      <c r="V8" s="8"/>
    </row>
    <row r="9" spans="2:30" x14ac:dyDescent="0.3">
      <c r="B9" s="2" t="s">
        <v>46</v>
      </c>
      <c r="C9" s="3"/>
      <c r="D9" s="3"/>
      <c r="E9" s="10"/>
      <c r="F9" s="2" t="s">
        <v>44</v>
      </c>
      <c r="G9" s="2" t="s">
        <v>47</v>
      </c>
      <c r="H9" s="7"/>
      <c r="I9" s="7"/>
      <c r="J9" s="6"/>
      <c r="K9" s="2"/>
      <c r="M9" s="4"/>
      <c r="N9" s="4"/>
      <c r="O9" s="2" t="s">
        <v>228</v>
      </c>
      <c r="P9" s="2" t="s">
        <v>229</v>
      </c>
      <c r="Q9" s="7"/>
      <c r="R9" s="2" t="s">
        <v>235</v>
      </c>
      <c r="S9" s="2" t="s">
        <v>236</v>
      </c>
      <c r="T9" s="2" t="s">
        <v>48</v>
      </c>
      <c r="U9" s="2" t="s">
        <v>237</v>
      </c>
      <c r="V9" s="2" t="s">
        <v>238</v>
      </c>
      <c r="X9" s="2" t="s">
        <v>45</v>
      </c>
      <c r="Y9" s="2" t="s">
        <v>46</v>
      </c>
      <c r="Z9" s="2" t="s">
        <v>49</v>
      </c>
      <c r="AA9" s="2" t="s">
        <v>235</v>
      </c>
      <c r="AB9" s="2" t="s">
        <v>236</v>
      </c>
      <c r="AC9" s="2" t="s">
        <v>239</v>
      </c>
      <c r="AD9" s="2" t="s">
        <v>240</v>
      </c>
    </row>
    <row r="10" spans="2:30" ht="46" x14ac:dyDescent="0.3">
      <c r="B10" s="21" t="s">
        <v>8</v>
      </c>
      <c r="C10" s="22" t="s">
        <v>9</v>
      </c>
      <c r="D10" s="22" t="s">
        <v>10</v>
      </c>
      <c r="E10" s="22" t="s">
        <v>11</v>
      </c>
      <c r="F10" s="23" t="s">
        <v>12</v>
      </c>
      <c r="G10" s="22" t="s">
        <v>13</v>
      </c>
      <c r="H10" s="22" t="s">
        <v>14</v>
      </c>
      <c r="I10" s="22" t="s">
        <v>15</v>
      </c>
      <c r="J10" s="22" t="s">
        <v>16</v>
      </c>
      <c r="K10" s="24" t="s">
        <v>17</v>
      </c>
      <c r="L10" s="24" t="s">
        <v>18</v>
      </c>
      <c r="M10" s="24" t="s">
        <v>19</v>
      </c>
      <c r="N10" s="24" t="s">
        <v>20</v>
      </c>
      <c r="O10" s="23" t="s">
        <v>21</v>
      </c>
      <c r="P10" s="22" t="s">
        <v>22</v>
      </c>
      <c r="Q10" s="22" t="s">
        <v>23</v>
      </c>
      <c r="R10" s="25" t="s">
        <v>24</v>
      </c>
      <c r="S10" s="25" t="s">
        <v>241</v>
      </c>
      <c r="T10" s="25" t="s">
        <v>25</v>
      </c>
      <c r="U10" s="25" t="s">
        <v>231</v>
      </c>
      <c r="V10" s="25" t="s">
        <v>232</v>
      </c>
      <c r="X10" s="35" t="s">
        <v>37</v>
      </c>
      <c r="Y10" s="35" t="s">
        <v>8</v>
      </c>
      <c r="Z10" s="35" t="s">
        <v>38</v>
      </c>
      <c r="AA10" s="35" t="s">
        <v>39</v>
      </c>
      <c r="AB10" s="35" t="s">
        <v>40</v>
      </c>
      <c r="AC10" s="35" t="s">
        <v>41</v>
      </c>
      <c r="AD10" s="35" t="s">
        <v>42</v>
      </c>
    </row>
    <row r="11" spans="2:30" x14ac:dyDescent="0.3">
      <c r="B11" s="26" t="s">
        <v>26</v>
      </c>
      <c r="C11" s="27" t="s">
        <v>27</v>
      </c>
      <c r="D11" s="27" t="s">
        <v>28</v>
      </c>
      <c r="E11" s="28" t="s">
        <v>29</v>
      </c>
      <c r="F11" s="29" t="s">
        <v>30</v>
      </c>
      <c r="G11" s="27" t="s">
        <v>31</v>
      </c>
      <c r="H11" s="27" t="s">
        <v>32</v>
      </c>
      <c r="I11" s="30" t="s">
        <v>33</v>
      </c>
      <c r="J11" s="28" t="s">
        <v>29</v>
      </c>
      <c r="K11" s="31">
        <v>7</v>
      </c>
      <c r="L11" s="31"/>
      <c r="M11" s="32"/>
      <c r="N11" s="32"/>
      <c r="Q11" s="27" t="s">
        <v>34</v>
      </c>
      <c r="R11" s="49">
        <v>7</v>
      </c>
      <c r="S11" s="49"/>
      <c r="T11" s="27" t="s">
        <v>35</v>
      </c>
      <c r="U11" s="92">
        <v>700</v>
      </c>
      <c r="V11" s="92" t="s">
        <v>152</v>
      </c>
      <c r="X11" s="9" t="str">
        <f>VLOOKUP(F11,'Period Conversions'!B:C,2,0)</f>
        <v>Sep 01, 2017 - Sep 15, 2017</v>
      </c>
      <c r="Y11" s="50" t="str">
        <f>B11</f>
        <v>29796</v>
      </c>
      <c r="Z11" s="6" t="str">
        <f>G11</f>
        <v>LO1935</v>
      </c>
      <c r="AA11" s="61">
        <f>K11*-1</f>
        <v>-7</v>
      </c>
    </row>
    <row r="12" spans="2:30" x14ac:dyDescent="0.3">
      <c r="B12" s="26" t="s">
        <v>26</v>
      </c>
      <c r="C12" s="27" t="s">
        <v>27</v>
      </c>
      <c r="D12" s="27" t="s">
        <v>28</v>
      </c>
      <c r="E12" s="28" t="s">
        <v>29</v>
      </c>
      <c r="F12" s="29" t="s">
        <v>30</v>
      </c>
      <c r="G12" s="27" t="s">
        <v>233</v>
      </c>
      <c r="H12" s="27" t="s">
        <v>32</v>
      </c>
      <c r="I12" s="30" t="s">
        <v>33</v>
      </c>
      <c r="J12" s="28" t="s">
        <v>29</v>
      </c>
      <c r="K12" s="31">
        <v>14</v>
      </c>
      <c r="L12" s="31"/>
      <c r="M12" s="32"/>
      <c r="N12" s="32"/>
      <c r="O12" s="33">
        <v>1</v>
      </c>
      <c r="P12" s="34" t="s">
        <v>152</v>
      </c>
      <c r="Q12" s="27" t="s">
        <v>34</v>
      </c>
      <c r="R12" s="38">
        <v>14</v>
      </c>
      <c r="S12" s="38"/>
      <c r="T12" s="40"/>
      <c r="U12" s="92">
        <v>1400</v>
      </c>
      <c r="V12" s="92" t="s">
        <v>152</v>
      </c>
      <c r="X12" s="9" t="str">
        <f>X11</f>
        <v>Sep 01, 2017 - Sep 15, 2017</v>
      </c>
      <c r="Y12" s="50" t="str">
        <f>Y11</f>
        <v>29796</v>
      </c>
      <c r="Z12" s="6" t="str">
        <f>T11</f>
        <v>GKN031</v>
      </c>
      <c r="AA12" s="51">
        <f>R11</f>
        <v>7</v>
      </c>
      <c r="AC12" s="9">
        <v>700</v>
      </c>
      <c r="AD12" s="9" t="s">
        <v>152</v>
      </c>
    </row>
    <row r="13" spans="2:30" x14ac:dyDescent="0.3">
      <c r="B13" s="26" t="s">
        <v>26</v>
      </c>
      <c r="C13" s="27" t="s">
        <v>27</v>
      </c>
      <c r="D13" s="27" t="s">
        <v>28</v>
      </c>
      <c r="E13" s="28" t="s">
        <v>29</v>
      </c>
      <c r="F13" s="29" t="s">
        <v>30</v>
      </c>
      <c r="G13" s="27" t="s">
        <v>234</v>
      </c>
      <c r="H13" s="27" t="s">
        <v>32</v>
      </c>
      <c r="I13" s="30" t="s">
        <v>33</v>
      </c>
      <c r="J13" s="28" t="s">
        <v>29</v>
      </c>
      <c r="K13" s="31">
        <v>21</v>
      </c>
      <c r="L13" s="31"/>
      <c r="M13" s="32"/>
      <c r="N13" s="32"/>
      <c r="O13" s="33">
        <v>1</v>
      </c>
      <c r="P13" s="34" t="s">
        <v>152</v>
      </c>
      <c r="Q13" s="27" t="s">
        <v>34</v>
      </c>
      <c r="R13" s="38">
        <v>10</v>
      </c>
      <c r="S13" s="38"/>
      <c r="T13" s="40" t="s">
        <v>35</v>
      </c>
      <c r="U13" s="40">
        <v>700</v>
      </c>
      <c r="V13" s="40" t="s">
        <v>152</v>
      </c>
      <c r="X13" s="9" t="str">
        <f>X12</f>
        <v>Sep 01, 2017 - Sep 15, 2017</v>
      </c>
      <c r="Y13" s="50" t="str">
        <f t="shared" ref="Y13:Y16" si="0">Y12</f>
        <v>29796</v>
      </c>
      <c r="Z13" s="6" t="s">
        <v>233</v>
      </c>
      <c r="AA13" s="93">
        <v>-14</v>
      </c>
      <c r="AC13" s="9">
        <v>1</v>
      </c>
      <c r="AD13" s="9" t="s">
        <v>152</v>
      </c>
    </row>
    <row r="14" spans="2:30" x14ac:dyDescent="0.3">
      <c r="B14" s="41"/>
      <c r="C14" s="40"/>
      <c r="D14" s="40"/>
      <c r="E14" s="42"/>
      <c r="F14" s="43"/>
      <c r="G14" s="40"/>
      <c r="H14" s="40"/>
      <c r="I14" s="44"/>
      <c r="J14" s="42"/>
      <c r="K14" s="45"/>
      <c r="L14" s="45"/>
      <c r="M14" s="46"/>
      <c r="N14" s="46"/>
      <c r="O14" s="47"/>
      <c r="P14" s="48"/>
      <c r="Q14" s="40"/>
      <c r="R14" s="38"/>
      <c r="S14" s="38"/>
      <c r="T14" s="40"/>
      <c r="U14" s="40"/>
      <c r="V14" s="40"/>
      <c r="X14" s="9" t="str">
        <f>X13</f>
        <v>Sep 01, 2017 - Sep 15, 2017</v>
      </c>
      <c r="Y14" s="50" t="str">
        <f t="shared" si="0"/>
        <v>29796</v>
      </c>
      <c r="Z14" s="6" t="s">
        <v>233</v>
      </c>
      <c r="AA14" s="51">
        <v>14</v>
      </c>
      <c r="AC14" s="9">
        <v>1400</v>
      </c>
      <c r="AD14" s="9" t="s">
        <v>152</v>
      </c>
    </row>
    <row r="15" spans="2:30" x14ac:dyDescent="0.3">
      <c r="B15" s="41"/>
      <c r="C15" s="40"/>
      <c r="D15" s="40"/>
      <c r="E15" s="42"/>
      <c r="F15" s="43"/>
      <c r="G15" s="40"/>
      <c r="H15" s="40"/>
      <c r="I15" s="44"/>
      <c r="J15" s="42"/>
      <c r="K15" s="45"/>
      <c r="L15" s="45"/>
      <c r="M15" s="46"/>
      <c r="N15" s="46"/>
      <c r="O15" s="47"/>
      <c r="P15" s="48"/>
      <c r="Q15" s="40"/>
      <c r="R15" s="38"/>
      <c r="S15" s="38"/>
      <c r="T15" s="40"/>
      <c r="U15" s="40"/>
      <c r="V15" s="40"/>
      <c r="X15" s="9" t="str">
        <f>X14</f>
        <v>Sep 01, 2017 - Sep 15, 2017</v>
      </c>
      <c r="Y15" s="50" t="str">
        <f t="shared" si="0"/>
        <v>29796</v>
      </c>
      <c r="Z15" s="6" t="s">
        <v>234</v>
      </c>
      <c r="AA15" s="93">
        <v>-10</v>
      </c>
      <c r="AC15" s="9">
        <v>1</v>
      </c>
      <c r="AD15" s="9" t="s">
        <v>152</v>
      </c>
    </row>
    <row r="16" spans="2:30" x14ac:dyDescent="0.3">
      <c r="B16" s="41"/>
      <c r="C16" s="40"/>
      <c r="D16" s="40"/>
      <c r="E16" s="42"/>
      <c r="F16" s="43"/>
      <c r="G16" s="40"/>
      <c r="H16" s="40"/>
      <c r="I16" s="44"/>
      <c r="J16" s="42"/>
      <c r="K16" s="45"/>
      <c r="L16" s="45"/>
      <c r="M16" s="46"/>
      <c r="N16" s="46"/>
      <c r="O16" s="47"/>
      <c r="P16" s="48"/>
      <c r="Q16" s="40"/>
      <c r="R16" s="38"/>
      <c r="S16" s="38"/>
      <c r="T16" s="40"/>
      <c r="U16" s="40"/>
      <c r="V16" s="40"/>
      <c r="X16" s="9" t="str">
        <f>X15</f>
        <v>Sep 01, 2017 - Sep 15, 2017</v>
      </c>
      <c r="Y16" s="50" t="str">
        <f t="shared" si="0"/>
        <v>29796</v>
      </c>
      <c r="Z16" s="6" t="s">
        <v>35</v>
      </c>
      <c r="AA16" s="51">
        <v>10</v>
      </c>
      <c r="AC16" s="9">
        <v>700</v>
      </c>
      <c r="AD16" s="9" t="s">
        <v>152</v>
      </c>
    </row>
    <row r="19" spans="24:30" ht="12.5" thickBot="1" x14ac:dyDescent="0.35"/>
    <row r="20" spans="24:30" ht="12" customHeight="1" x14ac:dyDescent="0.3">
      <c r="X20" s="110" t="s">
        <v>96</v>
      </c>
      <c r="Y20" s="111"/>
      <c r="Z20" s="111"/>
      <c r="AA20" s="111"/>
      <c r="AB20" s="111"/>
      <c r="AC20" s="111"/>
      <c r="AD20" s="112"/>
    </row>
    <row r="21" spans="24:30" ht="12.5" thickBot="1" x14ac:dyDescent="0.35">
      <c r="X21" s="113"/>
      <c r="Y21" s="114"/>
      <c r="Z21" s="114"/>
      <c r="AA21" s="114"/>
      <c r="AB21" s="114"/>
      <c r="AC21" s="114"/>
      <c r="AD21" s="115"/>
    </row>
    <row r="22" spans="24:30" ht="12.5" thickBot="1" x14ac:dyDescent="0.35"/>
    <row r="23" spans="24:30" ht="12.5" thickBot="1" x14ac:dyDescent="0.35">
      <c r="X23" s="64"/>
      <c r="Y23" s="9" t="s">
        <v>184</v>
      </c>
    </row>
    <row r="27" spans="24:30" x14ac:dyDescent="0.3">
      <c r="X27" s="94"/>
      <c r="Y27" s="94"/>
      <c r="Z27" s="94"/>
      <c r="AA27" s="94"/>
      <c r="AB27" s="94"/>
      <c r="AC27" s="94"/>
      <c r="AD27" s="94"/>
    </row>
    <row r="28" spans="24:30" ht="14.5" x14ac:dyDescent="0.3">
      <c r="X28" s="95"/>
      <c r="Y28" s="95"/>
      <c r="Z28" s="95"/>
      <c r="AA28" s="95"/>
      <c r="AB28" s="95"/>
      <c r="AC28" s="95"/>
      <c r="AD28" s="95"/>
    </row>
    <row r="29" spans="24:30" x14ac:dyDescent="0.3">
      <c r="X29" s="94"/>
      <c r="Y29" s="96"/>
      <c r="Z29" s="97"/>
      <c r="AA29" s="98"/>
      <c r="AB29" s="94"/>
      <c r="AC29" s="94"/>
      <c r="AD29" s="94"/>
    </row>
    <row r="30" spans="24:30" x14ac:dyDescent="0.3">
      <c r="X30" s="94"/>
      <c r="Y30" s="96"/>
      <c r="Z30" s="97"/>
      <c r="AA30" s="98"/>
      <c r="AB30" s="94"/>
      <c r="AC30" s="94"/>
      <c r="AD30" s="94"/>
    </row>
    <row r="35" spans="26:28" ht="12.5" thickBot="1" x14ac:dyDescent="0.35"/>
    <row r="36" spans="26:28" x14ac:dyDescent="0.3">
      <c r="Z36" s="101"/>
      <c r="AA36" s="102"/>
      <c r="AB36" s="103"/>
    </row>
    <row r="37" spans="26:28" x14ac:dyDescent="0.3">
      <c r="Z37" s="104"/>
      <c r="AA37" s="105"/>
      <c r="AB37" s="106"/>
    </row>
    <row r="38" spans="26:28" x14ac:dyDescent="0.3">
      <c r="Z38" s="104"/>
      <c r="AA38" s="105"/>
      <c r="AB38" s="106"/>
    </row>
    <row r="39" spans="26:28" x14ac:dyDescent="0.3">
      <c r="Z39" s="104"/>
      <c r="AA39" s="105"/>
      <c r="AB39" s="106"/>
    </row>
    <row r="40" spans="26:28" x14ac:dyDescent="0.3">
      <c r="Z40" s="104"/>
      <c r="AA40" s="105"/>
      <c r="AB40" s="106"/>
    </row>
    <row r="41" spans="26:28" ht="12.5" thickBot="1" x14ac:dyDescent="0.35">
      <c r="Z41" s="107"/>
      <c r="AA41" s="108"/>
      <c r="AB41" s="109"/>
    </row>
  </sheetData>
  <mergeCells count="5">
    <mergeCell ref="Z36:AB41"/>
    <mergeCell ref="X20:AD21"/>
    <mergeCell ref="E4:K4"/>
    <mergeCell ref="B2:T2"/>
    <mergeCell ref="X2:AD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AQ11"/>
  <sheetViews>
    <sheetView showGridLines="0" topLeftCell="AE1" workbookViewId="0">
      <selection activeCell="AL7" sqref="AL7"/>
    </sheetView>
  </sheetViews>
  <sheetFormatPr defaultColWidth="8.54296875" defaultRowHeight="14.5" x14ac:dyDescent="0.35"/>
  <cols>
    <col min="2" max="2" width="6.08984375" bestFit="1" customWidth="1"/>
    <col min="3" max="3" width="9.7265625" bestFit="1" customWidth="1"/>
    <col min="4" max="4" width="9.453125" bestFit="1" customWidth="1"/>
    <col min="5" max="5" width="12.1796875" bestFit="1" customWidth="1"/>
    <col min="6" max="6" width="5.08984375" bestFit="1" customWidth="1"/>
    <col min="7" max="7" width="11.1796875" bestFit="1" customWidth="1"/>
    <col min="8" max="8" width="17.08984375" bestFit="1" customWidth="1"/>
    <col min="9" max="9" width="8.08984375" bestFit="1" customWidth="1"/>
    <col min="10" max="10" width="11.6328125" bestFit="1" customWidth="1"/>
    <col min="11" max="11" width="17" bestFit="1" customWidth="1"/>
    <col min="12" max="12" width="13.6328125" bestFit="1" customWidth="1"/>
    <col min="13" max="13" width="11.453125" bestFit="1" customWidth="1"/>
    <col min="14" max="14" width="12.1796875" bestFit="1" customWidth="1"/>
    <col min="15" max="15" width="11.36328125" bestFit="1" customWidth="1"/>
    <col min="16" max="16" width="21.1796875" bestFit="1" customWidth="1"/>
    <col min="17" max="17" width="29" bestFit="1" customWidth="1"/>
    <col min="18" max="18" width="11.54296875" bestFit="1" customWidth="1"/>
    <col min="19" max="19" width="13.81640625" bestFit="1" customWidth="1"/>
    <col min="20" max="20" width="5.81640625" bestFit="1" customWidth="1"/>
    <col min="22" max="22" width="21.1796875" bestFit="1" customWidth="1"/>
    <col min="23" max="23" width="15.36328125" bestFit="1" customWidth="1"/>
    <col min="24" max="24" width="11.6328125" bestFit="1" customWidth="1"/>
    <col min="25" max="25" width="13.08984375" bestFit="1" customWidth="1"/>
    <col min="26" max="26" width="12.90625" bestFit="1" customWidth="1"/>
    <col min="27" max="27" width="10.36328125" bestFit="1" customWidth="1"/>
    <col min="28" max="28" width="12.08984375" bestFit="1" customWidth="1"/>
    <col min="29" max="29" width="14.6328125" bestFit="1" customWidth="1"/>
    <col min="30" max="30" width="21.26953125" bestFit="1" customWidth="1"/>
    <col min="31" max="31" width="17.6328125" bestFit="1" customWidth="1"/>
    <col min="32" max="32" width="14.90625" bestFit="1" customWidth="1"/>
    <col min="33" max="33" width="17" bestFit="1" customWidth="1"/>
    <col min="34" max="34" width="15.453125" bestFit="1" customWidth="1"/>
    <col min="35" max="35" width="5.81640625" bestFit="1" customWidth="1"/>
    <col min="37" max="37" width="24.26953125" bestFit="1" customWidth="1"/>
    <col min="38" max="38" width="16.08984375" bestFit="1" customWidth="1"/>
    <col min="39" max="39" width="11.36328125" bestFit="1" customWidth="1"/>
    <col min="40" max="40" width="5.81640625" bestFit="1" customWidth="1"/>
    <col min="42" max="42" width="7.7265625" bestFit="1" customWidth="1"/>
    <col min="43" max="43" width="8.26953125" bestFit="1" customWidth="1"/>
  </cols>
  <sheetData>
    <row r="1" spans="2:43" s="9" customFormat="1" ht="12.5" thickBot="1" x14ac:dyDescent="0.35"/>
    <row r="2" spans="2:43" s="9" customFormat="1" ht="19" thickBot="1" x14ac:dyDescent="0.5">
      <c r="B2" s="118" t="s">
        <v>36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20"/>
      <c r="AK2" s="121" t="s">
        <v>43</v>
      </c>
      <c r="AL2" s="122"/>
      <c r="AM2" s="122"/>
      <c r="AN2" s="122"/>
      <c r="AO2" s="122"/>
      <c r="AP2" s="122"/>
      <c r="AQ2" s="123"/>
    </row>
    <row r="3" spans="2:43" x14ac:dyDescent="0.35">
      <c r="B3" s="2" t="s">
        <v>46</v>
      </c>
      <c r="O3" s="2" t="s">
        <v>47</v>
      </c>
      <c r="AD3" s="2" t="s">
        <v>44</v>
      </c>
      <c r="AF3" s="2" t="s">
        <v>48</v>
      </c>
      <c r="AG3" s="2" t="s">
        <v>50</v>
      </c>
      <c r="AH3" s="2" t="s">
        <v>51</v>
      </c>
      <c r="AK3" s="2" t="s">
        <v>44</v>
      </c>
      <c r="AL3" s="2" t="s">
        <v>46</v>
      </c>
      <c r="AM3" s="2" t="s">
        <v>49</v>
      </c>
      <c r="AN3" s="2" t="s">
        <v>50</v>
      </c>
      <c r="AO3" s="2" t="s">
        <v>51</v>
      </c>
    </row>
    <row r="4" spans="2:43" ht="34.5" customHeight="1" x14ac:dyDescent="0.35">
      <c r="B4" s="99" t="s">
        <v>8</v>
      </c>
      <c r="C4" s="99" t="s">
        <v>157</v>
      </c>
      <c r="D4" s="99" t="s">
        <v>158</v>
      </c>
      <c r="E4" s="99" t="s">
        <v>159</v>
      </c>
      <c r="F4" s="99" t="s">
        <v>160</v>
      </c>
      <c r="G4" s="99" t="s">
        <v>161</v>
      </c>
      <c r="H4" s="99" t="s">
        <v>162</v>
      </c>
      <c r="I4" s="99" t="s">
        <v>163</v>
      </c>
      <c r="J4" s="99" t="s">
        <v>164</v>
      </c>
      <c r="K4" s="99" t="s">
        <v>165</v>
      </c>
      <c r="L4" s="99" t="s">
        <v>166</v>
      </c>
      <c r="M4" s="99" t="s">
        <v>167</v>
      </c>
      <c r="N4" s="99" t="s">
        <v>168</v>
      </c>
      <c r="O4" s="99" t="s">
        <v>38</v>
      </c>
      <c r="P4" s="99" t="s">
        <v>169</v>
      </c>
      <c r="Q4" s="99" t="s">
        <v>15</v>
      </c>
      <c r="R4" s="99" t="s">
        <v>170</v>
      </c>
      <c r="S4" s="99" t="s">
        <v>171</v>
      </c>
      <c r="T4" s="99" t="s">
        <v>39</v>
      </c>
      <c r="U4" s="99" t="s">
        <v>40</v>
      </c>
      <c r="V4" s="99" t="s">
        <v>172</v>
      </c>
      <c r="W4" s="99" t="s">
        <v>173</v>
      </c>
      <c r="X4" s="99" t="s">
        <v>174</v>
      </c>
      <c r="Y4" s="99" t="s">
        <v>175</v>
      </c>
      <c r="Z4" s="99" t="s">
        <v>176</v>
      </c>
      <c r="AA4" s="99" t="s">
        <v>177</v>
      </c>
      <c r="AB4" s="99" t="s">
        <v>178</v>
      </c>
      <c r="AC4" s="99" t="s">
        <v>179</v>
      </c>
      <c r="AD4" s="99" t="s">
        <v>180</v>
      </c>
      <c r="AE4" s="99" t="s">
        <v>243</v>
      </c>
      <c r="AF4" s="25" t="s">
        <v>181</v>
      </c>
      <c r="AG4" s="25" t="s">
        <v>182</v>
      </c>
      <c r="AH4" s="25" t="s">
        <v>242</v>
      </c>
      <c r="AI4" s="25" t="s">
        <v>183</v>
      </c>
      <c r="AK4" s="35" t="s">
        <v>37</v>
      </c>
      <c r="AL4" s="35" t="s">
        <v>8</v>
      </c>
      <c r="AM4" s="35" t="s">
        <v>38</v>
      </c>
      <c r="AN4" s="35" t="s">
        <v>39</v>
      </c>
      <c r="AO4" s="35" t="s">
        <v>40</v>
      </c>
      <c r="AP4" s="35" t="s">
        <v>41</v>
      </c>
      <c r="AQ4" s="35" t="s">
        <v>42</v>
      </c>
    </row>
    <row r="5" spans="2:43" x14ac:dyDescent="0.35">
      <c r="B5" s="52">
        <v>81920</v>
      </c>
      <c r="C5" s="52" t="s">
        <v>140</v>
      </c>
      <c r="D5" s="52" t="s">
        <v>141</v>
      </c>
      <c r="E5" s="52" t="s">
        <v>142</v>
      </c>
      <c r="F5" s="52">
        <v>510</v>
      </c>
      <c r="G5" s="52" t="s">
        <v>143</v>
      </c>
      <c r="H5" s="52"/>
      <c r="I5" s="52" t="s">
        <v>144</v>
      </c>
      <c r="J5" s="52" t="s">
        <v>145</v>
      </c>
      <c r="K5" s="52" t="s">
        <v>145</v>
      </c>
      <c r="L5" s="52"/>
      <c r="M5" s="53">
        <v>43157</v>
      </c>
      <c r="N5" s="52"/>
      <c r="O5" s="52" t="s">
        <v>146</v>
      </c>
      <c r="P5" s="52" t="s">
        <v>147</v>
      </c>
      <c r="Q5" s="54" t="s">
        <v>148</v>
      </c>
      <c r="R5" s="52" t="s">
        <v>149</v>
      </c>
      <c r="S5" s="52" t="s">
        <v>150</v>
      </c>
      <c r="T5" s="52">
        <v>7</v>
      </c>
      <c r="U5" s="52">
        <v>0</v>
      </c>
      <c r="V5" s="52" t="s">
        <v>151</v>
      </c>
      <c r="W5" s="52">
        <v>0</v>
      </c>
      <c r="X5" s="52">
        <v>0</v>
      </c>
      <c r="Y5" s="52" t="s">
        <v>152</v>
      </c>
      <c r="Z5" s="52" t="s">
        <v>153</v>
      </c>
      <c r="AA5" s="52" t="s">
        <v>154</v>
      </c>
      <c r="AB5" s="52"/>
      <c r="AC5" s="52"/>
      <c r="AD5" s="53">
        <v>43175</v>
      </c>
      <c r="AE5" s="52"/>
      <c r="AF5" s="55" t="s">
        <v>155</v>
      </c>
      <c r="AG5" s="52">
        <v>7</v>
      </c>
      <c r="AH5" s="52"/>
      <c r="AI5" s="55" t="s">
        <v>156</v>
      </c>
      <c r="AK5" s="90" t="s">
        <v>76</v>
      </c>
      <c r="AL5">
        <f>B5</f>
        <v>81920</v>
      </c>
      <c r="AM5" t="str">
        <f>O5</f>
        <v>DOC151</v>
      </c>
      <c r="AN5" s="62">
        <f>T5*-1</f>
        <v>-7</v>
      </c>
    </row>
    <row r="7" spans="2:43" ht="15" thickBot="1" x14ac:dyDescent="0.4">
      <c r="AK7" s="56"/>
    </row>
    <row r="8" spans="2:43" ht="57.65" customHeight="1" thickBot="1" x14ac:dyDescent="0.4">
      <c r="AO8" s="124"/>
      <c r="AP8" s="125"/>
      <c r="AQ8" s="126"/>
    </row>
    <row r="10" spans="2:43" ht="15" thickBot="1" x14ac:dyDescent="0.4"/>
    <row r="11" spans="2:43" ht="15" thickBot="1" x14ac:dyDescent="0.4">
      <c r="AK11" s="63"/>
      <c r="AL11" t="s">
        <v>184</v>
      </c>
    </row>
  </sheetData>
  <mergeCells count="3">
    <mergeCell ref="B2:AI2"/>
    <mergeCell ref="AK2:AQ2"/>
    <mergeCell ref="AO8:AQ8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13"/>
  <sheetViews>
    <sheetView showGridLines="0" workbookViewId="0">
      <selection activeCell="J17" sqref="J17"/>
    </sheetView>
  </sheetViews>
  <sheetFormatPr defaultRowHeight="14.5" x14ac:dyDescent="0.35"/>
  <cols>
    <col min="1" max="1" width="3.36328125" customWidth="1"/>
    <col min="2" max="2" width="23.36328125" bestFit="1" customWidth="1"/>
    <col min="4" max="4" width="11.36328125" bestFit="1" customWidth="1"/>
    <col min="9" max="9" width="2.453125" customWidth="1"/>
    <col min="10" max="10" width="23.36328125" bestFit="1" customWidth="1"/>
    <col min="12" max="12" width="11.36328125" bestFit="1" customWidth="1"/>
  </cols>
  <sheetData>
    <row r="1" spans="2:16" ht="15" thickBot="1" x14ac:dyDescent="0.4"/>
    <row r="2" spans="2:16" ht="19" thickBot="1" x14ac:dyDescent="0.5">
      <c r="B2" s="118" t="s">
        <v>36</v>
      </c>
      <c r="C2" s="119"/>
      <c r="D2" s="119"/>
      <c r="E2" s="119"/>
      <c r="F2" s="119"/>
      <c r="G2" s="119"/>
      <c r="H2" s="120"/>
      <c r="I2" s="9"/>
      <c r="J2" s="121" t="s">
        <v>43</v>
      </c>
      <c r="K2" s="122"/>
      <c r="L2" s="122"/>
      <c r="M2" s="122"/>
      <c r="N2" s="122"/>
      <c r="O2" s="122"/>
      <c r="P2" s="123"/>
    </row>
    <row r="4" spans="2:16" x14ac:dyDescent="0.35">
      <c r="B4" s="35" t="s">
        <v>37</v>
      </c>
      <c r="C4" s="35" t="s">
        <v>8</v>
      </c>
      <c r="D4" s="35" t="s">
        <v>38</v>
      </c>
      <c r="E4" s="35" t="s">
        <v>39</v>
      </c>
      <c r="F4" s="35" t="s">
        <v>40</v>
      </c>
      <c r="G4" s="35" t="s">
        <v>41</v>
      </c>
      <c r="H4" s="35" t="s">
        <v>42</v>
      </c>
      <c r="J4" s="35" t="s">
        <v>37</v>
      </c>
      <c r="K4" s="35" t="s">
        <v>8</v>
      </c>
      <c r="L4" s="35" t="s">
        <v>38</v>
      </c>
      <c r="M4" s="35" t="s">
        <v>39</v>
      </c>
      <c r="N4" s="35" t="s">
        <v>40</v>
      </c>
      <c r="O4" s="35" t="s">
        <v>41</v>
      </c>
      <c r="P4" s="35" t="s">
        <v>42</v>
      </c>
    </row>
    <row r="5" spans="2:16" x14ac:dyDescent="0.35">
      <c r="B5" s="65" t="s">
        <v>74</v>
      </c>
      <c r="C5">
        <v>9205</v>
      </c>
      <c r="D5" t="s">
        <v>185</v>
      </c>
      <c r="E5">
        <v>3</v>
      </c>
      <c r="F5" s="65"/>
      <c r="J5" s="65" t="s">
        <v>74</v>
      </c>
      <c r="K5">
        <v>9205</v>
      </c>
      <c r="L5" t="s">
        <v>185</v>
      </c>
      <c r="M5">
        <v>3</v>
      </c>
      <c r="N5" s="65"/>
    </row>
    <row r="6" spans="2:16" x14ac:dyDescent="0.35">
      <c r="B6" s="65" t="s">
        <v>74</v>
      </c>
      <c r="C6">
        <v>9205</v>
      </c>
      <c r="D6" t="s">
        <v>186</v>
      </c>
      <c r="E6">
        <v>-3</v>
      </c>
      <c r="F6" s="65"/>
      <c r="J6" s="65" t="s">
        <v>74</v>
      </c>
      <c r="K6">
        <v>9205</v>
      </c>
      <c r="L6" t="s">
        <v>186</v>
      </c>
      <c r="M6">
        <v>-3</v>
      </c>
      <c r="N6" s="65"/>
    </row>
    <row r="11" spans="2:16" ht="15" thickBot="1" x14ac:dyDescent="0.4"/>
    <row r="12" spans="2:16" ht="15" customHeight="1" x14ac:dyDescent="0.35">
      <c r="K12" s="101" t="s">
        <v>187</v>
      </c>
      <c r="L12" s="102"/>
      <c r="M12" s="102"/>
      <c r="N12" s="103"/>
    </row>
    <row r="13" spans="2:16" ht="15" thickBot="1" x14ac:dyDescent="0.4">
      <c r="K13" s="107"/>
      <c r="L13" s="108"/>
      <c r="M13" s="108"/>
      <c r="N13" s="109"/>
    </row>
  </sheetData>
  <mergeCells count="3">
    <mergeCell ref="B2:H2"/>
    <mergeCell ref="J2:P2"/>
    <mergeCell ref="K12:N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P16"/>
  <sheetViews>
    <sheetView showGridLines="0" workbookViewId="0">
      <selection activeCell="G18" sqref="G18"/>
    </sheetView>
  </sheetViews>
  <sheetFormatPr defaultRowHeight="14.5" x14ac:dyDescent="0.35"/>
  <cols>
    <col min="1" max="1" width="3.36328125" customWidth="1"/>
    <col min="2" max="2" width="23.36328125" bestFit="1" customWidth="1"/>
    <col min="4" max="4" width="11.36328125" bestFit="1" customWidth="1"/>
    <col min="9" max="9" width="2.453125" customWidth="1"/>
    <col min="10" max="10" width="23.36328125" bestFit="1" customWidth="1"/>
    <col min="12" max="12" width="11.36328125" bestFit="1" customWidth="1"/>
  </cols>
  <sheetData>
    <row r="1" spans="2:16" ht="15" thickBot="1" x14ac:dyDescent="0.4"/>
    <row r="2" spans="2:16" ht="19" thickBot="1" x14ac:dyDescent="0.5">
      <c r="B2" s="118" t="s">
        <v>36</v>
      </c>
      <c r="C2" s="119"/>
      <c r="D2" s="119"/>
      <c r="E2" s="119"/>
      <c r="F2" s="119"/>
      <c r="G2" s="119"/>
      <c r="H2" s="120"/>
      <c r="I2" s="9"/>
      <c r="J2" s="121" t="s">
        <v>43</v>
      </c>
      <c r="K2" s="122"/>
      <c r="L2" s="122"/>
      <c r="M2" s="122"/>
      <c r="N2" s="122"/>
      <c r="O2" s="122"/>
      <c r="P2" s="123"/>
    </row>
    <row r="4" spans="2:16" x14ac:dyDescent="0.35">
      <c r="B4" s="35" t="s">
        <v>37</v>
      </c>
      <c r="C4" s="35" t="s">
        <v>8</v>
      </c>
      <c r="D4" s="35" t="s">
        <v>38</v>
      </c>
      <c r="E4" s="35" t="s">
        <v>39</v>
      </c>
      <c r="F4" s="35" t="s">
        <v>40</v>
      </c>
      <c r="G4" s="35" t="s">
        <v>41</v>
      </c>
      <c r="H4" s="35" t="s">
        <v>42</v>
      </c>
      <c r="J4" s="35" t="s">
        <v>37</v>
      </c>
      <c r="K4" s="35" t="s">
        <v>8</v>
      </c>
      <c r="L4" s="35" t="s">
        <v>38</v>
      </c>
      <c r="M4" s="35" t="s">
        <v>39</v>
      </c>
      <c r="N4" s="35" t="s">
        <v>40</v>
      </c>
      <c r="O4" s="35" t="s">
        <v>41</v>
      </c>
      <c r="P4" s="35" t="s">
        <v>42</v>
      </c>
    </row>
    <row r="5" spans="2:16" x14ac:dyDescent="0.35">
      <c r="B5" s="1">
        <v>1805</v>
      </c>
      <c r="C5" s="1">
        <v>154951</v>
      </c>
      <c r="D5" s="1" t="s">
        <v>188</v>
      </c>
      <c r="E5" s="1">
        <v>42</v>
      </c>
      <c r="F5" s="66"/>
      <c r="G5" s="66"/>
      <c r="H5" s="1"/>
      <c r="J5" s="67" t="str">
        <f>VLOOKUP(B5,'Period Conversions'!A:C,3,0)</f>
        <v>Mar 01, 2018 - Mar 15, 2018</v>
      </c>
      <c r="K5">
        <f t="shared" ref="K5:M6" si="0">C5</f>
        <v>154951</v>
      </c>
      <c r="L5" t="str">
        <f t="shared" si="0"/>
        <v>KGV008</v>
      </c>
      <c r="M5">
        <f t="shared" si="0"/>
        <v>42</v>
      </c>
      <c r="N5" s="65"/>
    </row>
    <row r="6" spans="2:16" x14ac:dyDescent="0.35">
      <c r="B6" s="1">
        <v>1805</v>
      </c>
      <c r="C6" s="1">
        <v>154893</v>
      </c>
      <c r="D6" s="1" t="s">
        <v>189</v>
      </c>
      <c r="E6" s="1">
        <v>77</v>
      </c>
      <c r="F6" s="66"/>
      <c r="G6" s="66"/>
      <c r="H6" s="1"/>
      <c r="J6" s="67" t="str">
        <f>VLOOKUP(B6,'Period Conversions'!A:C,3,0)</f>
        <v>Mar 01, 2018 - Mar 15, 2018</v>
      </c>
      <c r="K6">
        <f t="shared" si="0"/>
        <v>154893</v>
      </c>
      <c r="L6" t="str">
        <f t="shared" si="0"/>
        <v>ER0033</v>
      </c>
      <c r="M6">
        <f t="shared" si="0"/>
        <v>77</v>
      </c>
      <c r="N6" s="65"/>
    </row>
    <row r="11" spans="2:16" ht="15" thickBot="1" x14ac:dyDescent="0.4"/>
    <row r="12" spans="2:16" ht="15" customHeight="1" x14ac:dyDescent="0.35">
      <c r="K12" s="101" t="s">
        <v>187</v>
      </c>
      <c r="L12" s="102"/>
      <c r="M12" s="102"/>
      <c r="N12" s="103"/>
    </row>
    <row r="13" spans="2:16" ht="15" thickBot="1" x14ac:dyDescent="0.4">
      <c r="K13" s="107"/>
      <c r="L13" s="108"/>
      <c r="M13" s="108"/>
      <c r="N13" s="109"/>
    </row>
    <row r="16" spans="2:16" x14ac:dyDescent="0.35">
      <c r="J16" s="62"/>
      <c r="K16" t="s">
        <v>184</v>
      </c>
    </row>
  </sheetData>
  <mergeCells count="3">
    <mergeCell ref="B2:H2"/>
    <mergeCell ref="J2:P2"/>
    <mergeCell ref="K12:N1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P16"/>
  <sheetViews>
    <sheetView showGridLines="0" workbookViewId="0">
      <selection activeCell="K22" sqref="K22"/>
    </sheetView>
  </sheetViews>
  <sheetFormatPr defaultRowHeight="14.5" x14ac:dyDescent="0.35"/>
  <cols>
    <col min="1" max="1" width="3.36328125" customWidth="1"/>
    <col min="2" max="2" width="23.36328125" bestFit="1" customWidth="1"/>
    <col min="4" max="4" width="11.36328125" bestFit="1" customWidth="1"/>
    <col min="9" max="9" width="2.453125" customWidth="1"/>
    <col min="10" max="10" width="23.36328125" bestFit="1" customWidth="1"/>
    <col min="12" max="12" width="11.36328125" bestFit="1" customWidth="1"/>
  </cols>
  <sheetData>
    <row r="1" spans="2:16" ht="15" thickBot="1" x14ac:dyDescent="0.4"/>
    <row r="2" spans="2:16" ht="19" thickBot="1" x14ac:dyDescent="0.5">
      <c r="B2" s="118" t="s">
        <v>36</v>
      </c>
      <c r="C2" s="119"/>
      <c r="D2" s="119"/>
      <c r="E2" s="119"/>
      <c r="F2" s="119"/>
      <c r="G2" s="119"/>
      <c r="H2" s="120"/>
      <c r="I2" s="9"/>
      <c r="J2" s="121" t="s">
        <v>43</v>
      </c>
      <c r="K2" s="122"/>
      <c r="L2" s="122"/>
      <c r="M2" s="122"/>
      <c r="N2" s="122"/>
      <c r="O2" s="122"/>
      <c r="P2" s="123"/>
    </row>
    <row r="4" spans="2:16" x14ac:dyDescent="0.35">
      <c r="B4" s="35" t="s">
        <v>37</v>
      </c>
      <c r="C4" s="35" t="s">
        <v>8</v>
      </c>
      <c r="D4" s="35" t="s">
        <v>38</v>
      </c>
      <c r="E4" s="35" t="s">
        <v>39</v>
      </c>
      <c r="F4" s="35" t="s">
        <v>40</v>
      </c>
      <c r="G4" s="35" t="s">
        <v>41</v>
      </c>
      <c r="H4" s="35" t="s">
        <v>42</v>
      </c>
      <c r="J4" s="35" t="s">
        <v>37</v>
      </c>
      <c r="K4" s="35" t="s">
        <v>8</v>
      </c>
      <c r="L4" s="35" t="s">
        <v>38</v>
      </c>
      <c r="M4" s="35" t="s">
        <v>39</v>
      </c>
      <c r="N4" s="35" t="s">
        <v>40</v>
      </c>
      <c r="O4" s="35" t="s">
        <v>41</v>
      </c>
      <c r="P4" s="35" t="s">
        <v>42</v>
      </c>
    </row>
    <row r="5" spans="2:16" x14ac:dyDescent="0.35">
      <c r="B5" s="1">
        <v>1803</v>
      </c>
      <c r="C5" s="68">
        <v>9822</v>
      </c>
      <c r="D5" s="59" t="s">
        <v>190</v>
      </c>
      <c r="E5" s="68">
        <v>20</v>
      </c>
      <c r="F5" s="66"/>
      <c r="G5" s="66"/>
      <c r="H5" s="1"/>
      <c r="J5" s="67" t="str">
        <f>VLOOKUP(B5,'Period Conversions'!A:C,3,0)</f>
        <v>Feb 01, 2018 - Feb 15, 2018</v>
      </c>
      <c r="K5">
        <f t="shared" ref="K5:M6" si="0">C5</f>
        <v>9822</v>
      </c>
      <c r="L5" t="str">
        <f t="shared" si="0"/>
        <v>MOJ111</v>
      </c>
      <c r="M5">
        <f t="shared" si="0"/>
        <v>20</v>
      </c>
      <c r="N5" s="65"/>
    </row>
    <row r="6" spans="2:16" x14ac:dyDescent="0.35">
      <c r="B6" s="1">
        <v>1803</v>
      </c>
      <c r="C6" s="68">
        <v>9822</v>
      </c>
      <c r="D6" s="59" t="s">
        <v>191</v>
      </c>
      <c r="E6" s="68">
        <v>-20</v>
      </c>
      <c r="F6" s="66"/>
      <c r="G6" s="66"/>
      <c r="H6" s="1"/>
      <c r="J6" s="67" t="str">
        <f>VLOOKUP(B6,'Period Conversions'!A:C,3,0)</f>
        <v>Feb 01, 2018 - Feb 15, 2018</v>
      </c>
      <c r="K6">
        <f t="shared" si="0"/>
        <v>9822</v>
      </c>
      <c r="L6" t="str">
        <f t="shared" si="0"/>
        <v>RY0471</v>
      </c>
      <c r="M6">
        <f t="shared" si="0"/>
        <v>-20</v>
      </c>
      <c r="N6" s="65"/>
    </row>
    <row r="11" spans="2:16" ht="15" thickBot="1" x14ac:dyDescent="0.4"/>
    <row r="12" spans="2:16" ht="15" customHeight="1" x14ac:dyDescent="0.35">
      <c r="K12" s="101" t="s">
        <v>187</v>
      </c>
      <c r="L12" s="102"/>
      <c r="M12" s="102"/>
      <c r="N12" s="103"/>
    </row>
    <row r="13" spans="2:16" ht="15" thickBot="1" x14ac:dyDescent="0.4">
      <c r="K13" s="107"/>
      <c r="L13" s="108"/>
      <c r="M13" s="108"/>
      <c r="N13" s="109"/>
    </row>
    <row r="16" spans="2:16" x14ac:dyDescent="0.35">
      <c r="J16" s="62"/>
      <c r="K16" t="s">
        <v>184</v>
      </c>
    </row>
  </sheetData>
  <mergeCells count="3">
    <mergeCell ref="B2:H2"/>
    <mergeCell ref="J2:P2"/>
    <mergeCell ref="K12:N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AK16"/>
  <sheetViews>
    <sheetView showGridLines="0" topLeftCell="D1" workbookViewId="0">
      <selection activeCell="O9" sqref="O9"/>
    </sheetView>
  </sheetViews>
  <sheetFormatPr defaultRowHeight="14.5" x14ac:dyDescent="0.35"/>
  <cols>
    <col min="1" max="1" width="2.6328125" customWidth="1"/>
    <col min="4" max="4" width="13.6328125" bestFit="1" customWidth="1"/>
    <col min="5" max="5" width="13.54296875" bestFit="1" customWidth="1"/>
    <col min="6" max="6" width="5.81640625" bestFit="1" customWidth="1"/>
    <col min="8" max="8" width="15.36328125" customWidth="1"/>
    <col min="10" max="10" width="3.54296875" style="60" customWidth="1"/>
    <col min="11" max="11" width="23.36328125" bestFit="1" customWidth="1"/>
    <col min="13" max="13" width="11.36328125" bestFit="1" customWidth="1"/>
  </cols>
  <sheetData>
    <row r="1" spans="2:37" ht="15" thickBot="1" x14ac:dyDescent="0.4"/>
    <row r="2" spans="2:37" ht="19" thickBot="1" x14ac:dyDescent="0.5">
      <c r="B2" s="118" t="s">
        <v>36</v>
      </c>
      <c r="C2" s="119"/>
      <c r="D2" s="119"/>
      <c r="E2" s="119"/>
      <c r="F2" s="119"/>
      <c r="G2" s="119"/>
      <c r="H2" s="119"/>
      <c r="I2" s="120"/>
      <c r="J2" s="69"/>
      <c r="K2" s="121" t="s">
        <v>43</v>
      </c>
      <c r="L2" s="122"/>
      <c r="M2" s="122"/>
      <c r="N2" s="122"/>
      <c r="O2" s="122"/>
      <c r="P2" s="122"/>
      <c r="Q2" s="123"/>
    </row>
    <row r="3" spans="2:37" x14ac:dyDescent="0.35">
      <c r="B3" s="2" t="s">
        <v>44</v>
      </c>
      <c r="C3" s="2" t="s">
        <v>46</v>
      </c>
      <c r="D3" s="2" t="s">
        <v>47</v>
      </c>
      <c r="E3" s="2" t="s">
        <v>48</v>
      </c>
      <c r="F3" s="2" t="s">
        <v>50</v>
      </c>
      <c r="G3" s="2" t="s">
        <v>51</v>
      </c>
      <c r="H3" s="2" t="s">
        <v>228</v>
      </c>
      <c r="I3" s="2" t="s">
        <v>229</v>
      </c>
      <c r="K3" s="2" t="s">
        <v>44</v>
      </c>
      <c r="L3" s="2" t="s">
        <v>46</v>
      </c>
      <c r="M3" s="2" t="s">
        <v>49</v>
      </c>
      <c r="N3" s="2" t="s">
        <v>50</v>
      </c>
      <c r="O3" s="2" t="s">
        <v>51</v>
      </c>
      <c r="P3" s="2" t="s">
        <v>228</v>
      </c>
      <c r="Q3" s="2" t="s">
        <v>229</v>
      </c>
    </row>
    <row r="4" spans="2:37" x14ac:dyDescent="0.35">
      <c r="B4" s="35" t="s">
        <v>37</v>
      </c>
      <c r="C4" s="35" t="s">
        <v>8</v>
      </c>
      <c r="D4" s="35" t="s">
        <v>192</v>
      </c>
      <c r="E4" s="35" t="s">
        <v>193</v>
      </c>
      <c r="F4" s="35" t="s">
        <v>39</v>
      </c>
      <c r="G4" s="35" t="s">
        <v>40</v>
      </c>
      <c r="H4" s="35" t="s">
        <v>244</v>
      </c>
      <c r="I4" s="35" t="s">
        <v>42</v>
      </c>
      <c r="J4" s="70"/>
      <c r="K4" s="35" t="s">
        <v>37</v>
      </c>
      <c r="L4" s="35" t="s">
        <v>8</v>
      </c>
      <c r="M4" s="35" t="s">
        <v>38</v>
      </c>
      <c r="N4" s="35" t="s">
        <v>39</v>
      </c>
      <c r="O4" s="35" t="s">
        <v>40</v>
      </c>
      <c r="P4" s="35" t="s">
        <v>41</v>
      </c>
      <c r="Q4" s="35" t="s">
        <v>42</v>
      </c>
    </row>
    <row r="5" spans="2:37" x14ac:dyDescent="0.35">
      <c r="B5">
        <v>1718</v>
      </c>
      <c r="C5" s="9">
        <v>140790</v>
      </c>
      <c r="D5" s="9" t="s">
        <v>194</v>
      </c>
      <c r="E5" s="9" t="s">
        <v>195</v>
      </c>
      <c r="F5" s="9">
        <v>28</v>
      </c>
      <c r="G5" s="65"/>
      <c r="H5" s="65"/>
      <c r="I5" s="65"/>
      <c r="J5" s="71"/>
      <c r="K5" s="62" t="str">
        <f>VLOOKUP(B5,'Period Conversions'!A:C,3,0)</f>
        <v>Sep 16, 2017 - Sep 30, 2017</v>
      </c>
      <c r="L5">
        <f>C5</f>
        <v>140790</v>
      </c>
      <c r="M5" t="str">
        <f>D5</f>
        <v>AE0216</v>
      </c>
      <c r="N5" s="62">
        <f>F5*-1</f>
        <v>-28</v>
      </c>
    </row>
    <row r="6" spans="2:37" x14ac:dyDescent="0.35">
      <c r="B6">
        <v>1718</v>
      </c>
      <c r="C6" s="9">
        <v>140790</v>
      </c>
      <c r="D6" s="9" t="s">
        <v>194</v>
      </c>
      <c r="E6" s="9" t="s">
        <v>195</v>
      </c>
      <c r="F6" s="9"/>
      <c r="G6" s="65">
        <v>5</v>
      </c>
      <c r="H6" s="65"/>
      <c r="I6" s="65"/>
      <c r="J6" s="71"/>
      <c r="K6" s="62" t="str">
        <f>K5</f>
        <v>Sep 16, 2017 - Sep 30, 2017</v>
      </c>
      <c r="L6">
        <f>L5</f>
        <v>140790</v>
      </c>
      <c r="M6" t="str">
        <f>E5</f>
        <v>DHA035</v>
      </c>
      <c r="N6">
        <f>F5</f>
        <v>28</v>
      </c>
    </row>
    <row r="7" spans="2:37" x14ac:dyDescent="0.35">
      <c r="B7">
        <v>1718</v>
      </c>
      <c r="C7" s="9">
        <v>140790</v>
      </c>
      <c r="D7" s="9" t="s">
        <v>245</v>
      </c>
      <c r="E7" s="9" t="s">
        <v>246</v>
      </c>
      <c r="F7">
        <v>14</v>
      </c>
      <c r="H7">
        <v>2000</v>
      </c>
      <c r="I7" t="s">
        <v>152</v>
      </c>
      <c r="K7" s="62" t="s">
        <v>64</v>
      </c>
      <c r="L7">
        <v>140790</v>
      </c>
      <c r="M7" t="s">
        <v>194</v>
      </c>
      <c r="N7" s="60"/>
      <c r="O7" s="62">
        <v>-5</v>
      </c>
    </row>
    <row r="8" spans="2:37" x14ac:dyDescent="0.35">
      <c r="K8" s="62" t="s">
        <v>64</v>
      </c>
      <c r="L8">
        <v>140790</v>
      </c>
      <c r="M8" t="s">
        <v>195</v>
      </c>
      <c r="N8" s="60"/>
      <c r="O8">
        <v>5</v>
      </c>
    </row>
    <row r="9" spans="2:37" x14ac:dyDescent="0.35">
      <c r="K9" s="62" t="s">
        <v>64</v>
      </c>
      <c r="L9">
        <v>140790</v>
      </c>
      <c r="M9" t="s">
        <v>245</v>
      </c>
      <c r="N9" s="100">
        <v>-14</v>
      </c>
    </row>
    <row r="10" spans="2:37" x14ac:dyDescent="0.35">
      <c r="K10" s="62" t="s">
        <v>64</v>
      </c>
      <c r="L10">
        <v>140790</v>
      </c>
      <c r="M10" t="s">
        <v>246</v>
      </c>
      <c r="N10">
        <v>14</v>
      </c>
      <c r="P10">
        <v>2000</v>
      </c>
      <c r="Q10" t="s">
        <v>152</v>
      </c>
    </row>
    <row r="11" spans="2:37" ht="15" customHeight="1" thickBot="1" x14ac:dyDescent="0.4"/>
    <row r="12" spans="2:37" ht="15" customHeight="1" x14ac:dyDescent="0.35">
      <c r="AI12" s="101"/>
      <c r="AJ12" s="102"/>
      <c r="AK12" s="103"/>
    </row>
    <row r="13" spans="2:37" x14ac:dyDescent="0.35">
      <c r="AI13" s="104"/>
      <c r="AJ13" s="105"/>
      <c r="AK13" s="106"/>
    </row>
    <row r="14" spans="2:37" x14ac:dyDescent="0.35">
      <c r="AI14" s="104"/>
      <c r="AJ14" s="105"/>
      <c r="AK14" s="106"/>
    </row>
    <row r="15" spans="2:37" ht="15" thickBot="1" x14ac:dyDescent="0.4">
      <c r="AI15" s="107"/>
      <c r="AJ15" s="108"/>
      <c r="AK15" s="109"/>
    </row>
    <row r="16" spans="2:37" x14ac:dyDescent="0.35">
      <c r="K16" s="62"/>
      <c r="L16" t="s">
        <v>184</v>
      </c>
    </row>
  </sheetData>
  <mergeCells count="3">
    <mergeCell ref="K2:Q2"/>
    <mergeCell ref="B2:I2"/>
    <mergeCell ref="AI12:AK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AJ14"/>
  <sheetViews>
    <sheetView showGridLines="0" tabSelected="1" topLeftCell="W1" workbookViewId="0">
      <selection activeCell="AE9" sqref="AE9"/>
    </sheetView>
  </sheetViews>
  <sheetFormatPr defaultRowHeight="14.5" x14ac:dyDescent="0.35"/>
  <cols>
    <col min="1" max="1" width="2.81640625" customWidth="1"/>
    <col min="2" max="2" width="16.7265625" bestFit="1" customWidth="1"/>
    <col min="6" max="6" width="13.08984375" bestFit="1" customWidth="1"/>
    <col min="13" max="13" width="11.54296875" bestFit="1" customWidth="1"/>
    <col min="14" max="14" width="11.1796875" customWidth="1"/>
    <col min="29" max="29" width="2.54296875" customWidth="1"/>
    <col min="30" max="30" width="24.1796875" bestFit="1" customWidth="1"/>
    <col min="31" max="31" width="6.1796875" bestFit="1" customWidth="1"/>
    <col min="32" max="32" width="11.36328125" bestFit="1" customWidth="1"/>
    <col min="33" max="33" width="6.90625" bestFit="1" customWidth="1"/>
    <col min="34" max="34" width="8.54296875" bestFit="1" customWidth="1"/>
    <col min="35" max="35" width="10.08984375" bestFit="1" customWidth="1"/>
    <col min="36" max="36" width="8.1796875" bestFit="1" customWidth="1"/>
  </cols>
  <sheetData>
    <row r="1" spans="2:36" s="9" customFormat="1" ht="12.5" thickBot="1" x14ac:dyDescent="0.35"/>
    <row r="2" spans="2:36" s="9" customFormat="1" ht="19" thickBot="1" x14ac:dyDescent="0.5">
      <c r="B2" s="118" t="s">
        <v>36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20"/>
      <c r="AD2" s="121" t="s">
        <v>43</v>
      </c>
      <c r="AE2" s="122"/>
      <c r="AF2" s="122"/>
      <c r="AG2" s="122"/>
      <c r="AH2" s="122"/>
      <c r="AI2" s="122"/>
      <c r="AJ2" s="123"/>
    </row>
    <row r="3" spans="2:36" x14ac:dyDescent="0.35">
      <c r="B3" s="2"/>
      <c r="C3" s="2" t="s">
        <v>49</v>
      </c>
      <c r="D3" s="2" t="s">
        <v>46</v>
      </c>
      <c r="K3" s="2" t="s">
        <v>52</v>
      </c>
      <c r="N3" s="2" t="s">
        <v>228</v>
      </c>
      <c r="O3" s="2"/>
      <c r="T3" s="2" t="s">
        <v>44</v>
      </c>
      <c r="AA3" s="2" t="s">
        <v>229</v>
      </c>
      <c r="AB3" s="2" t="s">
        <v>227</v>
      </c>
      <c r="AD3" s="2" t="s">
        <v>44</v>
      </c>
      <c r="AE3" s="2" t="s">
        <v>46</v>
      </c>
      <c r="AF3" s="2" t="s">
        <v>49</v>
      </c>
      <c r="AG3" s="2" t="s">
        <v>52</v>
      </c>
      <c r="AI3" s="2" t="s">
        <v>226</v>
      </c>
      <c r="AJ3" s="2" t="s">
        <v>227</v>
      </c>
    </row>
    <row r="4" spans="2:36" ht="24" x14ac:dyDescent="0.35">
      <c r="B4" s="35" t="s">
        <v>196</v>
      </c>
      <c r="C4" s="72" t="s">
        <v>197</v>
      </c>
      <c r="D4" s="72" t="s">
        <v>8</v>
      </c>
      <c r="E4" s="72" t="s">
        <v>9</v>
      </c>
      <c r="F4" s="72" t="s">
        <v>198</v>
      </c>
      <c r="G4" s="72" t="s">
        <v>199</v>
      </c>
      <c r="H4" s="73" t="s">
        <v>200</v>
      </c>
      <c r="I4" s="72" t="s">
        <v>201</v>
      </c>
      <c r="J4" s="72" t="s">
        <v>160</v>
      </c>
      <c r="K4" s="72" t="s">
        <v>39</v>
      </c>
      <c r="L4" s="72" t="s">
        <v>202</v>
      </c>
      <c r="M4" s="72" t="s">
        <v>203</v>
      </c>
      <c r="N4" s="72" t="s">
        <v>204</v>
      </c>
      <c r="O4" s="73" t="s">
        <v>205</v>
      </c>
      <c r="P4" s="72" t="s">
        <v>206</v>
      </c>
      <c r="Q4" s="72" t="s">
        <v>207</v>
      </c>
      <c r="R4" s="72" t="s">
        <v>208</v>
      </c>
      <c r="S4" s="72" t="s">
        <v>209</v>
      </c>
      <c r="T4" s="72" t="s">
        <v>210</v>
      </c>
      <c r="U4" s="72" t="s">
        <v>211</v>
      </c>
      <c r="V4" s="72" t="s">
        <v>212</v>
      </c>
      <c r="W4" s="72" t="s">
        <v>213</v>
      </c>
      <c r="X4" s="72" t="s">
        <v>214</v>
      </c>
      <c r="Y4" s="72" t="s">
        <v>215</v>
      </c>
      <c r="Z4" s="72" t="s">
        <v>216</v>
      </c>
      <c r="AA4" s="74" t="s">
        <v>217</v>
      </c>
      <c r="AB4" s="74" t="s">
        <v>42</v>
      </c>
      <c r="AD4" s="35" t="s">
        <v>37</v>
      </c>
      <c r="AE4" s="35" t="s">
        <v>8</v>
      </c>
      <c r="AF4" s="35" t="s">
        <v>38</v>
      </c>
      <c r="AG4" s="35" t="s">
        <v>39</v>
      </c>
      <c r="AH4" s="35" t="s">
        <v>40</v>
      </c>
      <c r="AI4" s="35" t="s">
        <v>41</v>
      </c>
      <c r="AJ4" s="35" t="s">
        <v>42</v>
      </c>
    </row>
    <row r="5" spans="2:36" x14ac:dyDescent="0.35">
      <c r="B5" s="75" t="s">
        <v>218</v>
      </c>
      <c r="C5" s="75" t="s">
        <v>219</v>
      </c>
      <c r="D5" s="75">
        <v>5484</v>
      </c>
      <c r="E5" s="75" t="s">
        <v>220</v>
      </c>
      <c r="F5" s="75" t="s">
        <v>221</v>
      </c>
      <c r="G5" s="75" t="s">
        <v>28</v>
      </c>
      <c r="H5" s="75" t="s">
        <v>222</v>
      </c>
      <c r="I5" s="75" t="s">
        <v>223</v>
      </c>
      <c r="J5" s="75">
        <v>11</v>
      </c>
      <c r="K5" s="75">
        <v>7</v>
      </c>
      <c r="L5" s="76">
        <v>1</v>
      </c>
      <c r="M5" s="77">
        <v>19924.009999999998</v>
      </c>
      <c r="N5" s="78">
        <v>19924</v>
      </c>
      <c r="O5" s="79">
        <v>33790.377110000001</v>
      </c>
      <c r="P5" s="79">
        <v>11300</v>
      </c>
      <c r="Q5" s="75" t="s">
        <v>221</v>
      </c>
      <c r="R5" s="75" t="s">
        <v>224</v>
      </c>
      <c r="S5" s="80">
        <v>201711</v>
      </c>
      <c r="T5" s="86">
        <v>1806</v>
      </c>
      <c r="U5" s="81">
        <v>42795</v>
      </c>
      <c r="V5" s="69"/>
      <c r="W5" s="69"/>
      <c r="X5" s="82"/>
      <c r="Y5" s="82"/>
      <c r="Z5" s="82"/>
      <c r="AA5" s="83">
        <v>25427.16538128</v>
      </c>
      <c r="AB5" s="84" t="s">
        <v>225</v>
      </c>
      <c r="AD5" s="62" t="str">
        <f>VLOOKUP(T5,'Period Conversions'!A:C,3,0)</f>
        <v>Mar 16, 2018 - Mar 31, 2018</v>
      </c>
      <c r="AE5">
        <f>D5</f>
        <v>5484</v>
      </c>
      <c r="AF5" t="str">
        <f>C5</f>
        <v>TKM534</v>
      </c>
      <c r="AG5" s="62">
        <f>K5*-1</f>
        <v>-7</v>
      </c>
      <c r="AI5" s="87">
        <f>N5</f>
        <v>19924</v>
      </c>
      <c r="AJ5" s="89" t="str">
        <f>AB5</f>
        <v>PLN</v>
      </c>
    </row>
    <row r="6" spans="2:36" x14ac:dyDescent="0.35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8"/>
      <c r="N6" s="57"/>
      <c r="O6" s="57"/>
      <c r="P6" s="57"/>
      <c r="Q6" s="59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60"/>
      <c r="AD6" s="62" t="str">
        <f>AD5</f>
        <v>Mar 16, 2018 - Mar 31, 2018</v>
      </c>
      <c r="AE6">
        <f>AE5</f>
        <v>5484</v>
      </c>
      <c r="AF6" t="str">
        <f>AF5</f>
        <v>TKM534</v>
      </c>
      <c r="AG6">
        <f>K5</f>
        <v>7</v>
      </c>
      <c r="AI6" s="87">
        <f>AA5</f>
        <v>25427.16538128</v>
      </c>
      <c r="AJ6" s="89" t="str">
        <f>AB5</f>
        <v>PLN</v>
      </c>
    </row>
    <row r="8" spans="2:36" x14ac:dyDescent="0.35">
      <c r="AD8" s="56"/>
    </row>
    <row r="9" spans="2:36" ht="57.65" customHeight="1" x14ac:dyDescent="0.35">
      <c r="AH9" s="85"/>
      <c r="AI9" s="85"/>
      <c r="AJ9" s="85"/>
    </row>
    <row r="11" spans="2:36" ht="15" thickBot="1" x14ac:dyDescent="0.4"/>
    <row r="12" spans="2:36" ht="15" thickBot="1" x14ac:dyDescent="0.4">
      <c r="AD12" s="63"/>
      <c r="AE12" t="s">
        <v>184</v>
      </c>
    </row>
    <row r="13" spans="2:36" ht="15" thickBot="1" x14ac:dyDescent="0.4"/>
    <row r="14" spans="2:36" ht="15" thickBot="1" x14ac:dyDescent="0.4">
      <c r="AD14" s="88"/>
      <c r="AE14" t="s">
        <v>230</v>
      </c>
    </row>
  </sheetData>
  <mergeCells count="2">
    <mergeCell ref="B2:AB2"/>
    <mergeCell ref="AD2:AJ2"/>
  </mergeCell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17"/>
  <sheetViews>
    <sheetView showGridLines="0" workbookViewId="0"/>
  </sheetViews>
  <sheetFormatPr defaultRowHeight="14.5" x14ac:dyDescent="0.35"/>
  <cols>
    <col min="1" max="1" width="14.08984375" bestFit="1" customWidth="1"/>
    <col min="2" max="2" width="14.08984375" customWidth="1"/>
    <col min="3" max="3" width="25.90625" bestFit="1" customWidth="1"/>
    <col min="5" max="5" width="5" bestFit="1" customWidth="1"/>
    <col min="6" max="6" width="10.36328125" bestFit="1" customWidth="1"/>
    <col min="7" max="7" width="24.36328125" bestFit="1" customWidth="1"/>
  </cols>
  <sheetData>
    <row r="1" spans="1:3" x14ac:dyDescent="0.35">
      <c r="A1" s="37" t="s">
        <v>139</v>
      </c>
      <c r="B1" s="37" t="s">
        <v>138</v>
      </c>
      <c r="C1" s="37" t="s">
        <v>95</v>
      </c>
    </row>
    <row r="2" spans="1:3" x14ac:dyDescent="0.35">
      <c r="A2" s="39">
        <v>1707</v>
      </c>
      <c r="B2" s="39" t="s">
        <v>121</v>
      </c>
      <c r="C2" s="39" t="s">
        <v>53</v>
      </c>
    </row>
    <row r="3" spans="1:3" x14ac:dyDescent="0.35">
      <c r="A3" s="39">
        <v>1708</v>
      </c>
      <c r="B3" s="39" t="s">
        <v>122</v>
      </c>
      <c r="C3" s="39" t="s">
        <v>54</v>
      </c>
    </row>
    <row r="4" spans="1:3" x14ac:dyDescent="0.35">
      <c r="A4" s="39">
        <v>1709</v>
      </c>
      <c r="B4" s="39" t="s">
        <v>123</v>
      </c>
      <c r="C4" s="39" t="s">
        <v>55</v>
      </c>
    </row>
    <row r="5" spans="1:3" x14ac:dyDescent="0.35">
      <c r="A5" s="39">
        <v>1710</v>
      </c>
      <c r="B5" s="39" t="s">
        <v>124</v>
      </c>
      <c r="C5" s="39" t="s">
        <v>56</v>
      </c>
    </row>
    <row r="6" spans="1:3" x14ac:dyDescent="0.35">
      <c r="A6" s="39">
        <v>1711</v>
      </c>
      <c r="B6" s="39" t="s">
        <v>125</v>
      </c>
      <c r="C6" s="39" t="s">
        <v>57</v>
      </c>
    </row>
    <row r="7" spans="1:3" x14ac:dyDescent="0.35">
      <c r="A7" s="39">
        <v>1712</v>
      </c>
      <c r="B7" s="39" t="s">
        <v>126</v>
      </c>
      <c r="C7" s="39" t="s">
        <v>58</v>
      </c>
    </row>
    <row r="8" spans="1:3" x14ac:dyDescent="0.35">
      <c r="A8" s="39">
        <v>1713</v>
      </c>
      <c r="B8" s="39" t="s">
        <v>127</v>
      </c>
      <c r="C8" s="39" t="s">
        <v>59</v>
      </c>
    </row>
    <row r="9" spans="1:3" x14ac:dyDescent="0.35">
      <c r="A9" s="39">
        <v>1714</v>
      </c>
      <c r="B9" s="39" t="s">
        <v>128</v>
      </c>
      <c r="C9" s="39" t="s">
        <v>60</v>
      </c>
    </row>
    <row r="10" spans="1:3" x14ac:dyDescent="0.35">
      <c r="A10" s="39">
        <v>1715</v>
      </c>
      <c r="B10" s="39" t="s">
        <v>129</v>
      </c>
      <c r="C10" s="39" t="s">
        <v>61</v>
      </c>
    </row>
    <row r="11" spans="1:3" x14ac:dyDescent="0.35">
      <c r="A11" s="39">
        <v>1716</v>
      </c>
      <c r="B11" s="39" t="s">
        <v>130</v>
      </c>
      <c r="C11" s="39" t="s">
        <v>62</v>
      </c>
    </row>
    <row r="12" spans="1:3" x14ac:dyDescent="0.35">
      <c r="A12" s="39">
        <v>1717</v>
      </c>
      <c r="B12" s="39" t="s">
        <v>30</v>
      </c>
      <c r="C12" s="39" t="s">
        <v>63</v>
      </c>
    </row>
    <row r="13" spans="1:3" x14ac:dyDescent="0.35">
      <c r="A13" s="39">
        <v>1718</v>
      </c>
      <c r="B13" s="39" t="s">
        <v>131</v>
      </c>
      <c r="C13" s="39" t="s">
        <v>64</v>
      </c>
    </row>
    <row r="14" spans="1:3" x14ac:dyDescent="0.35">
      <c r="A14" s="39">
        <v>1719</v>
      </c>
      <c r="B14" s="39" t="s">
        <v>132</v>
      </c>
      <c r="C14" s="39" t="s">
        <v>65</v>
      </c>
    </row>
    <row r="15" spans="1:3" x14ac:dyDescent="0.35">
      <c r="A15" s="39">
        <v>1720</v>
      </c>
      <c r="B15" s="39" t="s">
        <v>133</v>
      </c>
      <c r="C15" s="39" t="s">
        <v>66</v>
      </c>
    </row>
    <row r="16" spans="1:3" x14ac:dyDescent="0.35">
      <c r="A16" s="39">
        <v>1721</v>
      </c>
      <c r="B16" s="39" t="s">
        <v>134</v>
      </c>
      <c r="C16" s="39" t="s">
        <v>67</v>
      </c>
    </row>
    <row r="17" spans="1:3" x14ac:dyDescent="0.35">
      <c r="A17" s="39">
        <v>1722</v>
      </c>
      <c r="B17" s="39" t="s">
        <v>135</v>
      </c>
      <c r="C17" s="39" t="s">
        <v>68</v>
      </c>
    </row>
    <row r="18" spans="1:3" x14ac:dyDescent="0.35">
      <c r="A18" s="39">
        <v>1723</v>
      </c>
      <c r="B18" s="39" t="s">
        <v>136</v>
      </c>
      <c r="C18" s="39" t="s">
        <v>69</v>
      </c>
    </row>
    <row r="19" spans="1:3" x14ac:dyDescent="0.35">
      <c r="A19" s="39">
        <v>1724</v>
      </c>
      <c r="B19" s="39" t="s">
        <v>137</v>
      </c>
      <c r="C19" s="39" t="s">
        <v>70</v>
      </c>
    </row>
    <row r="20" spans="1:3" x14ac:dyDescent="0.35">
      <c r="A20" s="39">
        <v>1801</v>
      </c>
      <c r="B20" s="39" t="s">
        <v>97</v>
      </c>
      <c r="C20" s="39" t="s">
        <v>71</v>
      </c>
    </row>
    <row r="21" spans="1:3" x14ac:dyDescent="0.35">
      <c r="A21" s="39">
        <v>1802</v>
      </c>
      <c r="B21" s="39" t="s">
        <v>98</v>
      </c>
      <c r="C21" s="39" t="s">
        <v>72</v>
      </c>
    </row>
    <row r="22" spans="1:3" x14ac:dyDescent="0.35">
      <c r="A22" s="39">
        <v>1803</v>
      </c>
      <c r="B22" s="39" t="s">
        <v>99</v>
      </c>
      <c r="C22" s="39" t="s">
        <v>73</v>
      </c>
    </row>
    <row r="23" spans="1:3" x14ac:dyDescent="0.35">
      <c r="A23" s="39">
        <v>1804</v>
      </c>
      <c r="B23" s="39" t="s">
        <v>100</v>
      </c>
      <c r="C23" s="39" t="s">
        <v>74</v>
      </c>
    </row>
    <row r="24" spans="1:3" x14ac:dyDescent="0.35">
      <c r="A24" s="39">
        <v>1805</v>
      </c>
      <c r="B24" s="39" t="s">
        <v>101</v>
      </c>
      <c r="C24" s="39" t="s">
        <v>75</v>
      </c>
    </row>
    <row r="25" spans="1:3" x14ac:dyDescent="0.35">
      <c r="A25" s="39">
        <v>1806</v>
      </c>
      <c r="B25" s="39" t="s">
        <v>102</v>
      </c>
      <c r="C25" s="39" t="s">
        <v>76</v>
      </c>
    </row>
    <row r="26" spans="1:3" x14ac:dyDescent="0.35">
      <c r="A26" s="39">
        <v>1807</v>
      </c>
      <c r="B26" s="39" t="s">
        <v>103</v>
      </c>
      <c r="C26" s="39" t="s">
        <v>77</v>
      </c>
    </row>
    <row r="27" spans="1:3" x14ac:dyDescent="0.35">
      <c r="A27" s="39">
        <v>1808</v>
      </c>
      <c r="B27" s="39" t="s">
        <v>104</v>
      </c>
      <c r="C27" s="39" t="s">
        <v>78</v>
      </c>
    </row>
    <row r="28" spans="1:3" x14ac:dyDescent="0.35">
      <c r="A28" s="39">
        <v>1809</v>
      </c>
      <c r="B28" s="39" t="s">
        <v>105</v>
      </c>
      <c r="C28" s="39" t="s">
        <v>79</v>
      </c>
    </row>
    <row r="29" spans="1:3" x14ac:dyDescent="0.35">
      <c r="A29" s="39">
        <v>1810</v>
      </c>
      <c r="B29" s="39" t="s">
        <v>106</v>
      </c>
      <c r="C29" s="39" t="s">
        <v>80</v>
      </c>
    </row>
    <row r="30" spans="1:3" x14ac:dyDescent="0.35">
      <c r="A30" s="39">
        <v>1811</v>
      </c>
      <c r="B30" s="39" t="s">
        <v>107</v>
      </c>
      <c r="C30" s="39" t="s">
        <v>81</v>
      </c>
    </row>
    <row r="31" spans="1:3" x14ac:dyDescent="0.35">
      <c r="A31" s="39">
        <v>1812</v>
      </c>
      <c r="B31" s="39" t="s">
        <v>108</v>
      </c>
      <c r="C31" s="39" t="s">
        <v>82</v>
      </c>
    </row>
    <row r="32" spans="1:3" x14ac:dyDescent="0.35">
      <c r="A32" s="39">
        <v>1813</v>
      </c>
      <c r="B32" s="39" t="s">
        <v>109</v>
      </c>
      <c r="C32" s="39" t="s">
        <v>83</v>
      </c>
    </row>
    <row r="33" spans="1:3" x14ac:dyDescent="0.35">
      <c r="A33" s="39">
        <v>1814</v>
      </c>
      <c r="B33" s="39" t="s">
        <v>110</v>
      </c>
      <c r="C33" s="39" t="s">
        <v>84</v>
      </c>
    </row>
    <row r="34" spans="1:3" x14ac:dyDescent="0.35">
      <c r="A34" s="39">
        <v>1815</v>
      </c>
      <c r="B34" s="39" t="s">
        <v>111</v>
      </c>
      <c r="C34" s="39" t="s">
        <v>85</v>
      </c>
    </row>
    <row r="35" spans="1:3" x14ac:dyDescent="0.35">
      <c r="A35" s="39">
        <v>1816</v>
      </c>
      <c r="B35" s="39" t="s">
        <v>112</v>
      </c>
      <c r="C35" s="39" t="s">
        <v>86</v>
      </c>
    </row>
    <row r="36" spans="1:3" x14ac:dyDescent="0.35">
      <c r="A36" s="39">
        <v>1817</v>
      </c>
      <c r="B36" s="39" t="s">
        <v>113</v>
      </c>
      <c r="C36" s="39" t="s">
        <v>87</v>
      </c>
    </row>
    <row r="37" spans="1:3" x14ac:dyDescent="0.35">
      <c r="A37" s="39">
        <v>1818</v>
      </c>
      <c r="B37" s="39" t="s">
        <v>114</v>
      </c>
      <c r="C37" s="39" t="s">
        <v>88</v>
      </c>
    </row>
    <row r="38" spans="1:3" x14ac:dyDescent="0.35">
      <c r="A38" s="39">
        <v>1819</v>
      </c>
      <c r="B38" s="39" t="s">
        <v>115</v>
      </c>
      <c r="C38" s="39" t="s">
        <v>89</v>
      </c>
    </row>
    <row r="39" spans="1:3" x14ac:dyDescent="0.35">
      <c r="A39" s="39">
        <v>1820</v>
      </c>
      <c r="B39" s="39" t="s">
        <v>116</v>
      </c>
      <c r="C39" s="39" t="s">
        <v>90</v>
      </c>
    </row>
    <row r="40" spans="1:3" x14ac:dyDescent="0.35">
      <c r="A40" s="39">
        <v>1821</v>
      </c>
      <c r="B40" s="39" t="s">
        <v>117</v>
      </c>
      <c r="C40" s="39" t="s">
        <v>91</v>
      </c>
    </row>
    <row r="41" spans="1:3" x14ac:dyDescent="0.35">
      <c r="A41" s="39">
        <v>1822</v>
      </c>
      <c r="B41" s="39" t="s">
        <v>118</v>
      </c>
      <c r="C41" s="39" t="s">
        <v>92</v>
      </c>
    </row>
    <row r="42" spans="1:3" x14ac:dyDescent="0.35">
      <c r="A42" s="39">
        <v>1823</v>
      </c>
      <c r="B42" s="39" t="s">
        <v>119</v>
      </c>
      <c r="C42" s="39" t="s">
        <v>93</v>
      </c>
    </row>
    <row r="43" spans="1:3" x14ac:dyDescent="0.35">
      <c r="A43" s="39">
        <v>1824</v>
      </c>
      <c r="B43" s="39" t="s">
        <v>120</v>
      </c>
      <c r="C43" s="39" t="s">
        <v>94</v>
      </c>
    </row>
    <row r="44" spans="1:3" x14ac:dyDescent="0.35">
      <c r="A44" s="1"/>
      <c r="B44" s="1"/>
      <c r="C44" s="36"/>
    </row>
    <row r="45" spans="1:3" x14ac:dyDescent="0.35">
      <c r="A45" s="1"/>
      <c r="B45" s="1"/>
      <c r="C45" s="36"/>
    </row>
    <row r="46" spans="1:3" x14ac:dyDescent="0.35">
      <c r="A46" s="1"/>
      <c r="B46" s="1"/>
      <c r="C46" s="36"/>
    </row>
    <row r="47" spans="1:3" x14ac:dyDescent="0.35">
      <c r="A47" s="1"/>
      <c r="B47" s="1"/>
      <c r="C47" s="36"/>
    </row>
    <row r="48" spans="1:3" x14ac:dyDescent="0.35">
      <c r="A48" s="1"/>
      <c r="B48" s="1"/>
      <c r="C48" s="36"/>
    </row>
    <row r="49" spans="1:3" x14ac:dyDescent="0.35">
      <c r="A49" s="1"/>
      <c r="B49" s="1"/>
      <c r="C49" s="36"/>
    </row>
    <row r="50" spans="1:3" x14ac:dyDescent="0.35">
      <c r="A50" s="1"/>
      <c r="B50" s="1"/>
      <c r="C50" s="36"/>
    </row>
    <row r="51" spans="1:3" x14ac:dyDescent="0.35">
      <c r="A51" s="1"/>
      <c r="B51" s="1"/>
      <c r="C51" s="36"/>
    </row>
    <row r="52" spans="1:3" x14ac:dyDescent="0.35">
      <c r="A52" s="1"/>
      <c r="B52" s="1"/>
      <c r="C52" s="36"/>
    </row>
    <row r="53" spans="1:3" x14ac:dyDescent="0.35">
      <c r="A53" s="1"/>
      <c r="B53" s="1"/>
      <c r="C53" s="36"/>
    </row>
    <row r="54" spans="1:3" x14ac:dyDescent="0.35">
      <c r="A54" s="1"/>
      <c r="B54" s="1"/>
      <c r="C54" s="36"/>
    </row>
    <row r="55" spans="1:3" x14ac:dyDescent="0.35">
      <c r="A55" s="1"/>
      <c r="B55" s="1"/>
      <c r="C55" s="36"/>
    </row>
    <row r="56" spans="1:3" x14ac:dyDescent="0.35">
      <c r="A56" s="1"/>
      <c r="B56" s="1"/>
      <c r="C56" s="36"/>
    </row>
    <row r="57" spans="1:3" x14ac:dyDescent="0.35">
      <c r="A57" s="1"/>
      <c r="B57" s="1"/>
      <c r="C57" s="36"/>
    </row>
    <row r="58" spans="1:3" x14ac:dyDescent="0.35">
      <c r="A58" s="1"/>
      <c r="B58" s="1"/>
      <c r="C58" s="36"/>
    </row>
    <row r="59" spans="1:3" x14ac:dyDescent="0.35">
      <c r="A59" s="1"/>
      <c r="B59" s="1"/>
      <c r="C59" s="36"/>
    </row>
    <row r="60" spans="1:3" x14ac:dyDescent="0.35">
      <c r="A60" s="1"/>
      <c r="B60" s="1"/>
      <c r="C60" s="36"/>
    </row>
    <row r="61" spans="1:3" x14ac:dyDescent="0.35">
      <c r="A61" s="1"/>
      <c r="B61" s="1"/>
      <c r="C61" s="36"/>
    </row>
    <row r="62" spans="1:3" x14ac:dyDescent="0.35">
      <c r="A62" s="1"/>
      <c r="B62" s="1"/>
      <c r="C62" s="36"/>
    </row>
    <row r="63" spans="1:3" x14ac:dyDescent="0.35">
      <c r="A63" s="1"/>
      <c r="B63" s="1"/>
      <c r="C63" s="36"/>
    </row>
    <row r="64" spans="1:3" x14ac:dyDescent="0.35">
      <c r="A64" s="1"/>
      <c r="B64" s="1"/>
      <c r="C64" s="36"/>
    </row>
    <row r="65" spans="1:3" x14ac:dyDescent="0.35">
      <c r="A65" s="1"/>
      <c r="B65" s="1"/>
      <c r="C65" s="36"/>
    </row>
    <row r="66" spans="1:3" x14ac:dyDescent="0.35">
      <c r="A66" s="1"/>
      <c r="B66" s="1"/>
      <c r="C66" s="36"/>
    </row>
    <row r="67" spans="1:3" x14ac:dyDescent="0.35">
      <c r="A67" s="1"/>
      <c r="B67" s="1"/>
      <c r="C67" s="36"/>
    </row>
    <row r="68" spans="1:3" x14ac:dyDescent="0.35">
      <c r="A68" s="1"/>
      <c r="B68" s="1"/>
      <c r="C68" s="36"/>
    </row>
    <row r="69" spans="1:3" x14ac:dyDescent="0.35">
      <c r="A69" s="1"/>
      <c r="B69" s="1"/>
      <c r="C69" s="36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1"/>
      <c r="C93" s="1"/>
    </row>
    <row r="94" spans="1:3" x14ac:dyDescent="0.35">
      <c r="A94" s="1"/>
      <c r="B94" s="1"/>
      <c r="C94" s="1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A98" s="1"/>
      <c r="B98" s="1"/>
      <c r="C98" s="1"/>
    </row>
    <row r="99" spans="1:3" x14ac:dyDescent="0.35">
      <c r="A99" s="1"/>
      <c r="B99" s="1"/>
      <c r="C99" s="1"/>
    </row>
    <row r="100" spans="1:3" x14ac:dyDescent="0.35">
      <c r="A100" s="1"/>
      <c r="B100" s="1"/>
      <c r="C100" s="1"/>
    </row>
    <row r="101" spans="1:3" x14ac:dyDescent="0.35">
      <c r="A101" s="1"/>
      <c r="B101" s="1"/>
      <c r="C101" s="1"/>
    </row>
    <row r="102" spans="1:3" x14ac:dyDescent="0.35">
      <c r="A102" s="1"/>
      <c r="B102" s="1"/>
      <c r="C102" s="1"/>
    </row>
    <row r="103" spans="1:3" x14ac:dyDescent="0.35">
      <c r="A103" s="1"/>
      <c r="B103" s="1"/>
      <c r="C103" s="1"/>
    </row>
    <row r="104" spans="1:3" x14ac:dyDescent="0.35">
      <c r="A104" s="1"/>
      <c r="B104" s="1"/>
      <c r="C104" s="1"/>
    </row>
    <row r="105" spans="1:3" x14ac:dyDescent="0.35">
      <c r="A105" s="1"/>
      <c r="B105" s="1"/>
      <c r="C105" s="1"/>
    </row>
    <row r="106" spans="1:3" x14ac:dyDescent="0.35">
      <c r="A106" s="1"/>
      <c r="B106" s="1"/>
      <c r="C106" s="1"/>
    </row>
    <row r="107" spans="1:3" x14ac:dyDescent="0.35">
      <c r="A107" s="1"/>
      <c r="B107" s="1"/>
      <c r="C107" s="1"/>
    </row>
    <row r="108" spans="1:3" x14ac:dyDescent="0.35">
      <c r="A108" s="1"/>
      <c r="B108" s="1"/>
      <c r="C108" s="1"/>
    </row>
    <row r="109" spans="1:3" x14ac:dyDescent="0.35">
      <c r="A109" s="1"/>
      <c r="B109" s="1"/>
      <c r="C109" s="1"/>
    </row>
    <row r="110" spans="1:3" x14ac:dyDescent="0.35">
      <c r="A110" s="1"/>
      <c r="B110" s="1"/>
      <c r="C110" s="1"/>
    </row>
    <row r="111" spans="1:3" x14ac:dyDescent="0.35">
      <c r="A111" s="1"/>
      <c r="B111" s="1"/>
      <c r="C111" s="1"/>
    </row>
    <row r="112" spans="1:3" x14ac:dyDescent="0.35">
      <c r="A112" s="1"/>
      <c r="B112" s="1"/>
      <c r="C112" s="1"/>
    </row>
    <row r="113" spans="1:3" x14ac:dyDescent="0.35">
      <c r="A113" s="1"/>
      <c r="B113" s="1"/>
      <c r="C113" s="1"/>
    </row>
    <row r="114" spans="1:3" x14ac:dyDescent="0.35">
      <c r="A114" s="1"/>
      <c r="B114" s="1"/>
      <c r="C114" s="1"/>
    </row>
    <row r="115" spans="1:3" x14ac:dyDescent="0.35">
      <c r="A115" s="1"/>
      <c r="B115" s="1"/>
      <c r="C115" s="1"/>
    </row>
    <row r="116" spans="1:3" x14ac:dyDescent="0.35">
      <c r="A116" s="1"/>
      <c r="B116" s="1"/>
      <c r="C116" s="1"/>
    </row>
    <row r="117" spans="1:3" x14ac:dyDescent="0.35">
      <c r="A117" s="1"/>
      <c r="B117" s="1"/>
      <c r="C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CPA - MB2 Net Accrual TV</vt:lpstr>
      <vt:lpstr>CPA - Radar Net accrual TV</vt:lpstr>
      <vt:lpstr>CPA - Radar Format GFA</vt:lpstr>
      <vt:lpstr>Current Period Accruals - GFA</vt:lpstr>
      <vt:lpstr>Prior Period Adjustments</vt:lpstr>
      <vt:lpstr>Prior Period PE to CE</vt:lpstr>
      <vt:lpstr>SHB Perdiem</vt:lpstr>
      <vt:lpstr>Period Conversions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Balakrishnan</dc:creator>
  <cp:lastModifiedBy>Sridhar Pavuluri</cp:lastModifiedBy>
  <dcterms:created xsi:type="dcterms:W3CDTF">2018-04-12T05:04:32Z</dcterms:created>
  <dcterms:modified xsi:type="dcterms:W3CDTF">2018-04-12T16:44:17Z</dcterms:modified>
</cp:coreProperties>
</file>