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20 proznostni-modul\"/>
    </mc:Choice>
  </mc:AlternateContent>
  <xr:revisionPtr revIDLastSave="0" documentId="13_ncr:1_{D745D18C-CD1B-4C80-BE7D-87E881042506}" xr6:coauthVersionLast="47" xr6:coauthVersionMax="47" xr10:uidLastSave="{00000000-0000-0000-0000-000000000000}"/>
  <bookViews>
    <workbookView xWindow="14055" yWindow="3585" windowWidth="14850" windowHeight="9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J5" i="1"/>
  <c r="K5" i="1" s="1"/>
  <c r="J29" i="1"/>
  <c r="K29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30" i="1"/>
  <c r="E29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6" i="1"/>
  <c r="E5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0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G5" i="1" l="1"/>
  <c r="G29" i="1"/>
  <c r="G6" i="1"/>
  <c r="G31" i="1"/>
  <c r="G30" i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E45" i="1" l="1"/>
  <c r="G45" i="1" s="1"/>
  <c r="G44" i="1"/>
</calcChain>
</file>

<file path=xl/sharedStrings.xml><?xml version="1.0" encoding="utf-8"?>
<sst xmlns="http://schemas.openxmlformats.org/spreadsheetml/2006/main" count="11" uniqueCount="11">
  <si>
    <t>baker</t>
  </si>
  <si>
    <t>m[g]</t>
  </si>
  <si>
    <t>x[cm] +-0.01</t>
  </si>
  <si>
    <t>jeklo</t>
  </si>
  <si>
    <t>-</t>
  </si>
  <si>
    <t>s</t>
  </si>
  <si>
    <t>l0[cm]</t>
  </si>
  <si>
    <t>E</t>
  </si>
  <si>
    <t>m[kg]</t>
  </si>
  <si>
    <t>delta x[cm]</t>
  </si>
  <si>
    <t>r[cm]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</si>
</sst>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45"/>
  <sheetViews>
    <sheetView tabSelected="1" workbookViewId="0">
      <selection activeCell="I25" sqref="I25"/>
    </sheetView>
  </sheetViews>
  <sheetFormatPr defaultRowHeight="14.35" x14ac:dyDescent="0.5"/>
  <cols>
    <col min="3" max="3" width="10.41015625" customWidth="1"/>
    <col min="6" max="6" width="9.76171875" bestFit="1" customWidth="1"/>
    <col min="7" max="7" width="11.64453125" bestFit="1" customWidth="1"/>
  </cols>
  <sheetData>
    <row r="4" spans="1:11" x14ac:dyDescent="0.5">
      <c r="A4" t="s">
        <v>0</v>
      </c>
      <c r="B4" t="s">
        <v>1</v>
      </c>
      <c r="C4" t="s">
        <v>2</v>
      </c>
      <c r="D4" t="s">
        <v>9</v>
      </c>
      <c r="E4" t="s">
        <v>8</v>
      </c>
      <c r="G4" t="s">
        <v>7</v>
      </c>
      <c r="I4" t="s">
        <v>6</v>
      </c>
      <c r="J4" t="s">
        <v>10</v>
      </c>
      <c r="K4" t="s">
        <v>5</v>
      </c>
    </row>
    <row r="5" spans="1:11" x14ac:dyDescent="0.5">
      <c r="A5">
        <v>0</v>
      </c>
      <c r="B5">
        <v>151.57</v>
      </c>
      <c r="C5">
        <v>4.9000000000000004</v>
      </c>
      <c r="D5">
        <v>0</v>
      </c>
      <c r="E5">
        <f>B5/1000</f>
        <v>0.15156999999999998</v>
      </c>
      <c r="G5" t="e">
        <f>ABS(E5*0.0981*$I$5/(D5*$K$5))</f>
        <v>#DIV/0!</v>
      </c>
      <c r="I5">
        <v>205.5</v>
      </c>
      <c r="J5">
        <f>35*(POWER(10,-3))</f>
        <v>3.5000000000000003E-2</v>
      </c>
      <c r="K5">
        <f>PI()*J5*J5</f>
        <v>3.8484510006474974E-3</v>
      </c>
    </row>
    <row r="6" spans="1:11" x14ac:dyDescent="0.5">
      <c r="A6">
        <f>A5+1</f>
        <v>1</v>
      </c>
      <c r="B6">
        <v>99.75</v>
      </c>
      <c r="C6">
        <v>4.91</v>
      </c>
      <c r="D6">
        <f>C6-C5</f>
        <v>9.9999999999997868E-3</v>
      </c>
      <c r="E6">
        <f>(E5+B6/1000)</f>
        <v>0.25131999999999999</v>
      </c>
      <c r="G6">
        <f>ABS(E6*0.0981*$I$5/(D6*$K$5))</f>
        <v>131650.32126296207</v>
      </c>
    </row>
    <row r="7" spans="1:11" x14ac:dyDescent="0.5">
      <c r="A7">
        <f t="shared" ref="A7:A40" si="0">A6+1</f>
        <v>2</v>
      </c>
      <c r="B7">
        <v>99.78</v>
      </c>
      <c r="C7">
        <v>4.9400000000000004</v>
      </c>
      <c r="D7">
        <f t="shared" ref="D7:D26" si="1">C7-C6</f>
        <v>3.0000000000000249E-2</v>
      </c>
      <c r="E7">
        <f t="shared" ref="E7:E26" si="2">(E6+B7/1000)</f>
        <v>0.35109999999999997</v>
      </c>
      <c r="G7">
        <f t="shared" ref="G7:G26" si="3">ABS(E7*0.0981*$I$5/(D7*$K$5))</f>
        <v>61306.206954512978</v>
      </c>
    </row>
    <row r="8" spans="1:11" x14ac:dyDescent="0.5">
      <c r="A8">
        <f t="shared" si="0"/>
        <v>3</v>
      </c>
      <c r="B8">
        <v>99.83</v>
      </c>
      <c r="C8">
        <v>4.9800000000000004</v>
      </c>
      <c r="D8">
        <f t="shared" si="1"/>
        <v>4.0000000000000036E-2</v>
      </c>
      <c r="E8">
        <f t="shared" si="2"/>
        <v>0.45092999999999994</v>
      </c>
      <c r="G8">
        <f t="shared" si="3"/>
        <v>59053.278058954886</v>
      </c>
    </row>
    <row r="9" spans="1:11" x14ac:dyDescent="0.5">
      <c r="A9">
        <f t="shared" si="0"/>
        <v>4</v>
      </c>
      <c r="B9">
        <v>99.82</v>
      </c>
      <c r="C9">
        <v>5</v>
      </c>
      <c r="D9">
        <f t="shared" si="1"/>
        <v>1.9999999999999574E-2</v>
      </c>
      <c r="E9">
        <f t="shared" si="2"/>
        <v>0.55074999999999996</v>
      </c>
      <c r="G9">
        <f t="shared" si="3"/>
        <v>144251.18262688277</v>
      </c>
    </row>
    <row r="10" spans="1:11" x14ac:dyDescent="0.5">
      <c r="A10">
        <f t="shared" si="0"/>
        <v>5</v>
      </c>
      <c r="B10">
        <v>99.93</v>
      </c>
      <c r="C10">
        <v>5.0199999999999996</v>
      </c>
      <c r="D10">
        <f t="shared" si="1"/>
        <v>1.9999999999999574E-2</v>
      </c>
      <c r="E10">
        <f t="shared" si="2"/>
        <v>0.65067999999999993</v>
      </c>
      <c r="G10">
        <f t="shared" si="3"/>
        <v>170424.62008472098</v>
      </c>
    </row>
    <row r="11" spans="1:11" x14ac:dyDescent="0.5">
      <c r="A11">
        <f t="shared" si="0"/>
        <v>6</v>
      </c>
      <c r="B11">
        <v>99.91</v>
      </c>
      <c r="C11">
        <v>5.05</v>
      </c>
      <c r="D11">
        <f t="shared" si="1"/>
        <v>3.0000000000000249E-2</v>
      </c>
      <c r="E11">
        <f t="shared" si="2"/>
        <v>0.75058999999999987</v>
      </c>
      <c r="G11">
        <f t="shared" si="3"/>
        <v>131061.87945880916</v>
      </c>
    </row>
    <row r="12" spans="1:11" x14ac:dyDescent="0.5">
      <c r="A12">
        <f t="shared" si="0"/>
        <v>7</v>
      </c>
      <c r="B12">
        <v>99.9</v>
      </c>
      <c r="C12">
        <v>5.09</v>
      </c>
      <c r="D12">
        <f t="shared" si="1"/>
        <v>4.0000000000000036E-2</v>
      </c>
      <c r="E12">
        <f t="shared" si="2"/>
        <v>0.85048999999999986</v>
      </c>
      <c r="G12">
        <f t="shared" si="3"/>
        <v>111379.1995572717</v>
      </c>
    </row>
    <row r="13" spans="1:11" x14ac:dyDescent="0.5">
      <c r="A13">
        <f t="shared" si="0"/>
        <v>8</v>
      </c>
      <c r="B13">
        <v>99.97</v>
      </c>
      <c r="C13">
        <v>5.1100000000000003</v>
      </c>
      <c r="D13">
        <f t="shared" si="1"/>
        <v>2.0000000000000462E-2</v>
      </c>
      <c r="E13">
        <f t="shared" si="2"/>
        <v>0.95045999999999986</v>
      </c>
      <c r="G13">
        <f t="shared" si="3"/>
        <v>248942.31328105472</v>
      </c>
    </row>
    <row r="14" spans="1:11" x14ac:dyDescent="0.5">
      <c r="A14">
        <f t="shared" si="0"/>
        <v>9</v>
      </c>
      <c r="B14">
        <v>100.03</v>
      </c>
      <c r="C14">
        <v>5.14</v>
      </c>
      <c r="D14">
        <f t="shared" si="1"/>
        <v>2.9999999999999361E-2</v>
      </c>
      <c r="E14">
        <f t="shared" si="2"/>
        <v>1.0504899999999999</v>
      </c>
      <c r="G14">
        <f t="shared" si="3"/>
        <v>183427.96167373468</v>
      </c>
    </row>
    <row r="15" spans="1:11" x14ac:dyDescent="0.5">
      <c r="A15">
        <f t="shared" si="0"/>
        <v>10</v>
      </c>
      <c r="B15">
        <v>99.93</v>
      </c>
      <c r="C15">
        <v>5.18</v>
      </c>
      <c r="D15">
        <f t="shared" si="1"/>
        <v>4.0000000000000036E-2</v>
      </c>
      <c r="E15">
        <f t="shared" si="2"/>
        <v>1.15042</v>
      </c>
      <c r="G15">
        <f t="shared" si="3"/>
        <v>150657.68998421679</v>
      </c>
    </row>
    <row r="16" spans="1:11" x14ac:dyDescent="0.5">
      <c r="A16">
        <f t="shared" si="0"/>
        <v>11</v>
      </c>
      <c r="B16">
        <v>99.97</v>
      </c>
      <c r="C16">
        <v>5.23</v>
      </c>
      <c r="D16">
        <f t="shared" si="1"/>
        <v>5.0000000000000711E-2</v>
      </c>
      <c r="E16">
        <f t="shared" si="2"/>
        <v>1.2503899999999999</v>
      </c>
      <c r="G16">
        <f t="shared" si="3"/>
        <v>130999.71765397843</v>
      </c>
    </row>
    <row r="17" spans="1:11" x14ac:dyDescent="0.5">
      <c r="A17">
        <f>A16+1</f>
        <v>12</v>
      </c>
      <c r="B17">
        <v>-99.97</v>
      </c>
      <c r="C17">
        <v>5.21</v>
      </c>
      <c r="D17">
        <f t="shared" si="1"/>
        <v>-2.0000000000000462E-2</v>
      </c>
      <c r="E17">
        <f t="shared" si="2"/>
        <v>1.15042</v>
      </c>
      <c r="G17">
        <f t="shared" si="3"/>
        <v>301315.37996842689</v>
      </c>
    </row>
    <row r="18" spans="1:11" x14ac:dyDescent="0.5">
      <c r="A18">
        <f>A17+1</f>
        <v>13</v>
      </c>
      <c r="B18">
        <v>-99.93</v>
      </c>
      <c r="C18">
        <v>5.2</v>
      </c>
      <c r="D18">
        <f t="shared" si="1"/>
        <v>-9.9999999999997868E-3</v>
      </c>
      <c r="E18">
        <f t="shared" si="2"/>
        <v>1.0504899999999999</v>
      </c>
      <c r="G18">
        <f t="shared" si="3"/>
        <v>550283.88502120401</v>
      </c>
    </row>
    <row r="19" spans="1:11" x14ac:dyDescent="0.5">
      <c r="A19">
        <f>A18+1</f>
        <v>14</v>
      </c>
      <c r="B19">
        <v>-100.03</v>
      </c>
      <c r="C19">
        <v>5.18</v>
      </c>
      <c r="D19">
        <f t="shared" si="1"/>
        <v>-2.0000000000000462E-2</v>
      </c>
      <c r="E19">
        <f t="shared" si="2"/>
        <v>0.95045999999999986</v>
      </c>
      <c r="G19">
        <f t="shared" si="3"/>
        <v>248942.31328105472</v>
      </c>
    </row>
    <row r="20" spans="1:11" x14ac:dyDescent="0.5">
      <c r="A20">
        <f>A19+1</f>
        <v>15</v>
      </c>
      <c r="B20">
        <v>-99.97</v>
      </c>
      <c r="C20">
        <v>5.15</v>
      </c>
      <c r="D20">
        <f t="shared" si="1"/>
        <v>-2.9999999999999361E-2</v>
      </c>
      <c r="E20">
        <f t="shared" si="2"/>
        <v>0.85048999999999986</v>
      </c>
      <c r="G20">
        <f t="shared" si="3"/>
        <v>148505.59940969892</v>
      </c>
    </row>
    <row r="21" spans="1:11" x14ac:dyDescent="0.5">
      <c r="A21">
        <f>A20+1</f>
        <v>16</v>
      </c>
      <c r="B21">
        <v>-99.9</v>
      </c>
      <c r="C21">
        <v>5.1100000000000003</v>
      </c>
      <c r="D21">
        <f t="shared" si="1"/>
        <v>-4.0000000000000036E-2</v>
      </c>
      <c r="E21">
        <f t="shared" si="2"/>
        <v>0.75058999999999987</v>
      </c>
      <c r="G21">
        <f t="shared" si="3"/>
        <v>98296.409594107608</v>
      </c>
    </row>
    <row r="22" spans="1:11" x14ac:dyDescent="0.5">
      <c r="A22">
        <f>A21+1</f>
        <v>17</v>
      </c>
      <c r="B22">
        <v>-99.91</v>
      </c>
      <c r="C22">
        <v>5.09</v>
      </c>
      <c r="D22">
        <f t="shared" si="1"/>
        <v>-2.0000000000000462E-2</v>
      </c>
      <c r="E22">
        <f t="shared" si="2"/>
        <v>0.65067999999999993</v>
      </c>
      <c r="G22">
        <f t="shared" si="3"/>
        <v>170424.62008471342</v>
      </c>
    </row>
    <row r="23" spans="1:11" x14ac:dyDescent="0.5">
      <c r="A23">
        <f>A22+1</f>
        <v>18</v>
      </c>
      <c r="B23">
        <v>-99.93</v>
      </c>
      <c r="C23">
        <v>5.0599999999999996</v>
      </c>
      <c r="D23">
        <f t="shared" si="1"/>
        <v>-3.0000000000000249E-2</v>
      </c>
      <c r="E23">
        <f t="shared" si="2"/>
        <v>0.55074999999999996</v>
      </c>
      <c r="G23">
        <f t="shared" si="3"/>
        <v>96167.455084585657</v>
      </c>
    </row>
    <row r="24" spans="1:11" x14ac:dyDescent="0.5">
      <c r="A24">
        <f>A23+1</f>
        <v>19</v>
      </c>
      <c r="B24">
        <v>-99.82</v>
      </c>
      <c r="C24">
        <v>5.03</v>
      </c>
      <c r="D24">
        <f t="shared" si="1"/>
        <v>-2.9999999999999361E-2</v>
      </c>
      <c r="E24">
        <f t="shared" si="2"/>
        <v>0.45092999999999994</v>
      </c>
      <c r="G24">
        <f t="shared" si="3"/>
        <v>78737.704078608265</v>
      </c>
    </row>
    <row r="25" spans="1:11" x14ac:dyDescent="0.5">
      <c r="A25">
        <f>A24+1</f>
        <v>20</v>
      </c>
      <c r="B25">
        <v>-99.83</v>
      </c>
      <c r="C25">
        <v>5</v>
      </c>
      <c r="D25">
        <f t="shared" si="1"/>
        <v>-3.0000000000000249E-2</v>
      </c>
      <c r="E25">
        <f t="shared" si="2"/>
        <v>0.35109999999999997</v>
      </c>
      <c r="G25">
        <f t="shared" si="3"/>
        <v>61306.206954512978</v>
      </c>
    </row>
    <row r="26" spans="1:11" x14ac:dyDescent="0.5">
      <c r="A26">
        <f>A25+1</f>
        <v>21</v>
      </c>
      <c r="B26">
        <v>-99.78</v>
      </c>
      <c r="C26">
        <v>4.9800000000000004</v>
      </c>
      <c r="D26">
        <f t="shared" si="1"/>
        <v>-1.9999999999999574E-2</v>
      </c>
      <c r="E26">
        <f t="shared" si="2"/>
        <v>0.25131999999999999</v>
      </c>
      <c r="G26">
        <f t="shared" si="3"/>
        <v>65825.160631481034</v>
      </c>
    </row>
    <row r="28" spans="1:11" x14ac:dyDescent="0.5">
      <c r="A28" t="s">
        <v>3</v>
      </c>
    </row>
    <row r="29" spans="1:11" x14ac:dyDescent="0.5">
      <c r="A29">
        <v>1</v>
      </c>
      <c r="B29">
        <v>605.57000000000005</v>
      </c>
      <c r="C29">
        <v>12.85</v>
      </c>
      <c r="D29">
        <v>0</v>
      </c>
      <c r="E29">
        <f>B29/1000</f>
        <v>0.60557000000000005</v>
      </c>
      <c r="G29" t="e">
        <f>ABS(E29/100*$J$29/(D29*$K$29))</f>
        <v>#DIV/0!</v>
      </c>
      <c r="I29">
        <v>2.0830000000000002</v>
      </c>
      <c r="J29">
        <f>30*POWER(10,-3)/2</f>
        <v>1.4999999999999999E-2</v>
      </c>
      <c r="K29">
        <f>PI()*J29*J29</f>
        <v>7.0685834705770342E-4</v>
      </c>
    </row>
    <row r="30" spans="1:11" x14ac:dyDescent="0.5">
      <c r="A30">
        <f>A29+1</f>
        <v>2</v>
      </c>
      <c r="B30">
        <v>561.74</v>
      </c>
      <c r="C30">
        <v>12.9</v>
      </c>
      <c r="D30">
        <f>C30-C29</f>
        <v>5.0000000000000711E-2</v>
      </c>
      <c r="E30">
        <f>E29+B30/1000</f>
        <v>1.1673100000000001</v>
      </c>
      <c r="G30">
        <f>ABS(E30/100*$J$29/(D30*$K$29))</f>
        <v>4.9542175098826062</v>
      </c>
    </row>
    <row r="31" spans="1:11" x14ac:dyDescent="0.5">
      <c r="A31">
        <f t="shared" si="0"/>
        <v>3</v>
      </c>
      <c r="B31">
        <v>562.91999999999996</v>
      </c>
      <c r="C31">
        <v>13</v>
      </c>
      <c r="D31">
        <f t="shared" ref="D31:D45" si="4">C31-C30</f>
        <v>9.9999999999999645E-2</v>
      </c>
      <c r="E31">
        <f t="shared" ref="E31:E44" si="5">E30+B31/1000</f>
        <v>1.7302300000000002</v>
      </c>
      <c r="G31">
        <f>ABS(E31/100*$J$29/(D31*$K$29))</f>
        <v>3.6716620958118815</v>
      </c>
    </row>
    <row r="32" spans="1:11" x14ac:dyDescent="0.5">
      <c r="A32">
        <f t="shared" si="0"/>
        <v>4</v>
      </c>
      <c r="B32">
        <v>562.66</v>
      </c>
      <c r="C32">
        <v>13.15</v>
      </c>
      <c r="D32">
        <f t="shared" si="4"/>
        <v>0.15000000000000036</v>
      </c>
      <c r="E32">
        <f t="shared" si="5"/>
        <v>2.2928899999999999</v>
      </c>
      <c r="G32">
        <f>ABS(E32/100*$J$29/(D32*$K$29))</f>
        <v>3.2437757996975556</v>
      </c>
    </row>
    <row r="33" spans="1:7" x14ac:dyDescent="0.5">
      <c r="A33">
        <f t="shared" si="0"/>
        <v>5</v>
      </c>
      <c r="B33">
        <v>563.71</v>
      </c>
      <c r="C33">
        <v>13.25</v>
      </c>
      <c r="D33">
        <f t="shared" si="4"/>
        <v>9.9999999999999645E-2</v>
      </c>
      <c r="E33">
        <f t="shared" si="5"/>
        <v>2.8565999999999998</v>
      </c>
      <c r="G33">
        <f>ABS(E33/100*$J$29/(D33*$K$29))</f>
        <v>6.0618934724841314</v>
      </c>
    </row>
    <row r="34" spans="1:7" x14ac:dyDescent="0.5">
      <c r="A34">
        <f t="shared" si="0"/>
        <v>6</v>
      </c>
      <c r="B34">
        <v>562.67999999999995</v>
      </c>
      <c r="C34">
        <v>13.39</v>
      </c>
      <c r="D34">
        <f t="shared" si="4"/>
        <v>0.14000000000000057</v>
      </c>
      <c r="E34">
        <f t="shared" si="5"/>
        <v>3.4192799999999997</v>
      </c>
      <c r="G34">
        <f>ABS(E34/100*$J$29/(D34*$K$29))</f>
        <v>5.1828125125262252</v>
      </c>
    </row>
    <row r="35" spans="1:7" x14ac:dyDescent="0.5">
      <c r="A35">
        <f t="shared" si="0"/>
        <v>7</v>
      </c>
      <c r="B35">
        <v>564.52</v>
      </c>
      <c r="C35">
        <v>13.5</v>
      </c>
      <c r="D35">
        <f t="shared" si="4"/>
        <v>0.10999999999999943</v>
      </c>
      <c r="E35">
        <f t="shared" si="5"/>
        <v>3.9837999999999996</v>
      </c>
      <c r="G35">
        <f>ABS(E35/100*$J$29/(D35*$K$29))</f>
        <v>7.6853510580544961</v>
      </c>
    </row>
    <row r="36" spans="1:7" x14ac:dyDescent="0.5">
      <c r="A36">
        <f t="shared" si="0"/>
        <v>8</v>
      </c>
      <c r="B36">
        <v>562.44000000000005</v>
      </c>
      <c r="C36">
        <v>13.65</v>
      </c>
      <c r="D36">
        <f t="shared" si="4"/>
        <v>0.15000000000000036</v>
      </c>
      <c r="E36">
        <f t="shared" si="5"/>
        <v>4.5462399999999992</v>
      </c>
      <c r="G36">
        <f>ABS(E36/100*$J$29/(D36*$K$29))</f>
        <v>6.4316139420630787</v>
      </c>
    </row>
    <row r="37" spans="1:7" x14ac:dyDescent="0.5">
      <c r="A37">
        <f t="shared" si="0"/>
        <v>9</v>
      </c>
      <c r="B37">
        <v>564</v>
      </c>
      <c r="C37">
        <v>14.1</v>
      </c>
      <c r="D37">
        <f t="shared" si="4"/>
        <v>0.44999999999999929</v>
      </c>
      <c r="E37">
        <f t="shared" si="5"/>
        <v>5.1102399999999992</v>
      </c>
      <c r="G37">
        <f>ABS(E37/100*$J$29/(D37*$K$29))</f>
        <v>2.409836907810158</v>
      </c>
    </row>
    <row r="38" spans="1:7" x14ac:dyDescent="0.5">
      <c r="A38">
        <f t="shared" si="0"/>
        <v>10</v>
      </c>
      <c r="B38">
        <v>-664.56</v>
      </c>
      <c r="C38">
        <v>14.1</v>
      </c>
      <c r="D38">
        <f t="shared" si="4"/>
        <v>0</v>
      </c>
      <c r="E38">
        <f t="shared" si="5"/>
        <v>4.4456799999999994</v>
      </c>
      <c r="G38" t="e">
        <f>ABS(E38/100*$J$29/(D38*$K$29))</f>
        <v>#DIV/0!</v>
      </c>
    </row>
    <row r="39" spans="1:7" x14ac:dyDescent="0.5">
      <c r="A39">
        <f t="shared" si="0"/>
        <v>11</v>
      </c>
      <c r="B39">
        <v>-562.41</v>
      </c>
      <c r="C39">
        <v>13.95</v>
      </c>
      <c r="D39">
        <f t="shared" si="4"/>
        <v>-0.15000000000000036</v>
      </c>
      <c r="E39">
        <f t="shared" si="5"/>
        <v>3.8832699999999996</v>
      </c>
      <c r="G39">
        <f>ABS(E39/100*$J$29/(D39*$K$29))</f>
        <v>5.4937032520930034</v>
      </c>
    </row>
    <row r="40" spans="1:7" x14ac:dyDescent="0.5">
      <c r="A40">
        <f t="shared" si="0"/>
        <v>12</v>
      </c>
      <c r="B40">
        <v>-563.71</v>
      </c>
      <c r="C40">
        <v>13.85</v>
      </c>
      <c r="D40">
        <f t="shared" si="4"/>
        <v>-9.9999999999999645E-2</v>
      </c>
      <c r="E40">
        <f t="shared" si="5"/>
        <v>3.3195599999999996</v>
      </c>
      <c r="G40">
        <f>ABS(E40/100*$J$29/(D40*$K$29))</f>
        <v>7.0443251052017875</v>
      </c>
    </row>
    <row r="41" spans="1:7" x14ac:dyDescent="0.5">
      <c r="A41">
        <f>A40+1</f>
        <v>13</v>
      </c>
      <c r="B41">
        <v>-562.66</v>
      </c>
      <c r="C41">
        <v>13.75</v>
      </c>
      <c r="D41">
        <f t="shared" si="4"/>
        <v>-9.9999999999999645E-2</v>
      </c>
      <c r="E41">
        <f t="shared" si="5"/>
        <v>2.7568999999999999</v>
      </c>
      <c r="G41">
        <f>ABS(E41/100*$J$29/(D41*$K$29))</f>
        <v>5.8503235014673045</v>
      </c>
    </row>
    <row r="42" spans="1:7" x14ac:dyDescent="0.5">
      <c r="A42">
        <f>A41+1</f>
        <v>14</v>
      </c>
      <c r="B42">
        <v>-562.86</v>
      </c>
      <c r="C42">
        <v>13.68</v>
      </c>
      <c r="D42">
        <f t="shared" si="4"/>
        <v>-7.0000000000000284E-2</v>
      </c>
      <c r="E42">
        <f t="shared" si="5"/>
        <v>2.1940399999999998</v>
      </c>
      <c r="G42">
        <f>ABS(E42/100*$J$29/(D42*$K$29))</f>
        <v>6.6512821207874397</v>
      </c>
    </row>
    <row r="43" spans="1:7" x14ac:dyDescent="0.5">
      <c r="A43">
        <f>A42+1</f>
        <v>15</v>
      </c>
      <c r="B43">
        <v>-562.61</v>
      </c>
      <c r="C43">
        <v>13.57</v>
      </c>
      <c r="D43">
        <f t="shared" si="4"/>
        <v>-0.10999999999999943</v>
      </c>
      <c r="E43">
        <f t="shared" si="5"/>
        <v>1.6314299999999997</v>
      </c>
      <c r="G43">
        <f>ABS(E43/100*$J$29/(D43*$K$29))</f>
        <v>3.1472745310110559</v>
      </c>
    </row>
    <row r="44" spans="1:7" x14ac:dyDescent="0.5">
      <c r="A44">
        <f>A43+1</f>
        <v>16</v>
      </c>
      <c r="B44">
        <v>-561.75</v>
      </c>
      <c r="C44">
        <v>13.48</v>
      </c>
      <c r="D44">
        <f t="shared" si="4"/>
        <v>-8.9999999999999858E-2</v>
      </c>
      <c r="E44">
        <f t="shared" si="5"/>
        <v>1.0696799999999997</v>
      </c>
      <c r="G44">
        <f>ABS(E44/100*$J$29/(D44*$K$29))</f>
        <v>2.5221460670598344</v>
      </c>
    </row>
    <row r="45" spans="1:7" x14ac:dyDescent="0.5">
      <c r="A45">
        <f>A44+1</f>
        <v>17</v>
      </c>
      <c r="B45" t="s">
        <v>4</v>
      </c>
      <c r="C45">
        <v>13.4</v>
      </c>
      <c r="D45">
        <f t="shared" si="4"/>
        <v>-8.0000000000000071E-2</v>
      </c>
      <c r="E45" t="e">
        <f>E44+B45</f>
        <v>#VALUE!</v>
      </c>
      <c r="G45" t="e">
        <f>ABS(E45/100*$J$29/(D45*$K$29))</f>
        <v>#VALUE!</v>
      </c>
    </row>
  </sheetData>
  <sortState xmlns:xlrd2="http://schemas.microsoft.com/office/spreadsheetml/2017/richdata2" ref="A17:B26">
    <sortCondition descending="1" ref="A17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2021-12-12T21:15:09Z</dcterms:modified>
</cp:coreProperties>
</file>