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e\Desktop\"/>
    </mc:Choice>
  </mc:AlternateContent>
  <xr:revisionPtr revIDLastSave="0" documentId="13_ncr:1_{C96F98BD-5250-4505-B54B-223F4689FC9C}" xr6:coauthVersionLast="47" xr6:coauthVersionMax="47" xr10:uidLastSave="{00000000-0000-0000-0000-000000000000}"/>
  <bookViews>
    <workbookView xWindow="1170" yWindow="2730" windowWidth="21660" windowHeight="10305" xr2:uid="{7DA87697-FED5-45D4-8DDB-8B6D9F156BB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4" i="1" l="1"/>
  <c r="F51" i="1"/>
  <c r="F45" i="1"/>
  <c r="F42" i="1"/>
  <c r="F41" i="1"/>
  <c r="F40" i="1" s="1"/>
  <c r="G40" i="1" s="1"/>
  <c r="L40" i="1"/>
  <c r="K40" i="1"/>
  <c r="K41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12" i="1"/>
  <c r="M11" i="1"/>
  <c r="M10" i="1"/>
  <c r="M9" i="1"/>
</calcChain>
</file>

<file path=xl/sharedStrings.xml><?xml version="1.0" encoding="utf-8"?>
<sst xmlns="http://schemas.openxmlformats.org/spreadsheetml/2006/main" count="92" uniqueCount="53">
  <si>
    <t>1. meritev</t>
  </si>
  <si>
    <t>t5</t>
  </si>
  <si>
    <t>t10</t>
  </si>
  <si>
    <t>t15</t>
  </si>
  <si>
    <t>t20</t>
  </si>
  <si>
    <t>t25</t>
  </si>
  <si>
    <t>t30</t>
  </si>
  <si>
    <t>t35</t>
  </si>
  <si>
    <t>t40</t>
  </si>
  <si>
    <t>t45</t>
  </si>
  <si>
    <t>t50</t>
  </si>
  <si>
    <t>t55</t>
  </si>
  <si>
    <t>t60</t>
  </si>
  <si>
    <t>t65</t>
  </si>
  <si>
    <t>t70</t>
  </si>
  <si>
    <t>t75</t>
  </si>
  <si>
    <t>t80</t>
  </si>
  <si>
    <t>t85</t>
  </si>
  <si>
    <t>t90</t>
  </si>
  <si>
    <t>t95</t>
  </si>
  <si>
    <t>t100</t>
  </si>
  <si>
    <t>t105</t>
  </si>
  <si>
    <t>t110</t>
  </si>
  <si>
    <t>t115</t>
  </si>
  <si>
    <t>t120</t>
  </si>
  <si>
    <t>t125</t>
  </si>
  <si>
    <t>t130</t>
  </si>
  <si>
    <t>t135</t>
  </si>
  <si>
    <t>t140</t>
  </si>
  <si>
    <t>t145</t>
  </si>
  <si>
    <t>t150</t>
  </si>
  <si>
    <t>2. meritev</t>
  </si>
  <si>
    <t>t [s]</t>
  </si>
  <si>
    <t>i</t>
  </si>
  <si>
    <t>t[n]</t>
  </si>
  <si>
    <r>
      <t xml:space="preserve">napaka - </t>
    </r>
    <r>
      <rPr>
        <sz val="11"/>
        <color theme="1"/>
        <rFont val="Calibri"/>
        <family val="2"/>
        <charset val="238"/>
      </rPr>
      <t xml:space="preserve">Δt </t>
    </r>
    <r>
      <rPr>
        <sz val="11"/>
        <color theme="1"/>
        <rFont val="Calibri"/>
        <family val="2"/>
        <charset val="238"/>
        <scheme val="minor"/>
      </rPr>
      <t>[s]</t>
    </r>
  </si>
  <si>
    <r>
      <t>T</t>
    </r>
    <r>
      <rPr>
        <vertAlign val="subscript"/>
        <sz val="11"/>
        <color theme="1"/>
        <rFont val="Calibri"/>
        <family val="2"/>
        <charset val="238"/>
        <scheme val="minor"/>
      </rPr>
      <t>1</t>
    </r>
  </si>
  <si>
    <r>
      <t>T</t>
    </r>
    <r>
      <rPr>
        <vertAlign val="subscript"/>
        <sz val="11"/>
        <color theme="1"/>
        <rFont val="Calibri"/>
        <family val="2"/>
        <charset val="238"/>
        <scheme val="minor"/>
      </rPr>
      <t>2</t>
    </r>
  </si>
  <si>
    <t>Relativna napaka</t>
  </si>
  <si>
    <t>(+-)0,11 s</t>
  </si>
  <si>
    <t>g</t>
  </si>
  <si>
    <t>Logaritemski dekrament</t>
  </si>
  <si>
    <t xml:space="preserve"> </t>
  </si>
  <si>
    <t>T beta (n+1) - T beta (n)</t>
  </si>
  <si>
    <t>3,68 % napaka</t>
  </si>
  <si>
    <t>3,68% napaka</t>
  </si>
  <si>
    <t>4,869 % napaka</t>
  </si>
  <si>
    <t>Absolutna napaka g</t>
  </si>
  <si>
    <t xml:space="preserve">(1  +-   0,08 %) </t>
  </si>
  <si>
    <t>Gravitacijski pospešek</t>
  </si>
  <si>
    <t xml:space="preserve"> 1   +- 0,09</t>
  </si>
  <si>
    <t>m/s^2</t>
  </si>
  <si>
    <r>
      <t>g</t>
    </r>
    <r>
      <rPr>
        <vertAlign val="subscript"/>
        <sz val="11"/>
        <color theme="1"/>
        <rFont val="Calibri"/>
        <family val="2"/>
        <charset val="238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</si>
</sst>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"/>
    <numFmt numFmtId="167" formatCode="0.0000"/>
  </numFmts>
  <fonts count="4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vertAlign val="sub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66" fontId="0" fillId="0" borderId="0" xfId="0" applyNumberFormat="1"/>
    <xf numFmtId="167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A2C81-B5D9-47B3-9575-5BB8A1DB309C}">
  <dimension ref="E6:S54"/>
  <sheetViews>
    <sheetView tabSelected="1" topLeftCell="A21" workbookViewId="0">
      <selection activeCell="O49" sqref="O49"/>
    </sheetView>
  </sheetViews>
  <sheetFormatPr defaultRowHeight="15" x14ac:dyDescent="0.25"/>
  <cols>
    <col min="5" max="5" width="22.85546875" bestFit="1" customWidth="1"/>
    <col min="6" max="6" width="9.28515625" bestFit="1" customWidth="1"/>
    <col min="7" max="7" width="14.42578125" bestFit="1" customWidth="1"/>
    <col min="8" max="8" width="10" customWidth="1"/>
    <col min="9" max="9" width="13.85546875" bestFit="1" customWidth="1"/>
    <col min="10" max="10" width="16.140625" bestFit="1" customWidth="1"/>
    <col min="12" max="12" width="10" bestFit="1" customWidth="1"/>
    <col min="13" max="14" width="10" customWidth="1"/>
    <col min="15" max="15" width="9.140625" customWidth="1"/>
    <col min="16" max="16" width="13.85546875" bestFit="1" customWidth="1"/>
    <col min="19" max="19" width="22.85546875" bestFit="1" customWidth="1"/>
  </cols>
  <sheetData>
    <row r="6" spans="6:19" x14ac:dyDescent="0.25">
      <c r="S6" t="s">
        <v>41</v>
      </c>
    </row>
    <row r="7" spans="6:19" x14ac:dyDescent="0.25">
      <c r="G7" t="s">
        <v>0</v>
      </c>
      <c r="L7" t="s">
        <v>31</v>
      </c>
    </row>
    <row r="8" spans="6:19" x14ac:dyDescent="0.25">
      <c r="F8" s="1" t="s">
        <v>33</v>
      </c>
      <c r="G8" s="1" t="s">
        <v>34</v>
      </c>
      <c r="H8" s="1" t="s">
        <v>32</v>
      </c>
      <c r="I8" s="1" t="s">
        <v>35</v>
      </c>
      <c r="K8" s="2" t="s">
        <v>33</v>
      </c>
      <c r="L8" s="1" t="s">
        <v>34</v>
      </c>
      <c r="M8" s="1" t="s">
        <v>32</v>
      </c>
      <c r="N8" s="1"/>
      <c r="P8" s="1" t="s">
        <v>35</v>
      </c>
      <c r="R8" t="s">
        <v>42</v>
      </c>
      <c r="S8" t="s">
        <v>43</v>
      </c>
    </row>
    <row r="9" spans="6:19" x14ac:dyDescent="0.25">
      <c r="F9" s="1">
        <v>1</v>
      </c>
      <c r="G9" s="3" t="s">
        <v>1</v>
      </c>
      <c r="H9" s="3">
        <v>14.84</v>
      </c>
      <c r="I9" s="1">
        <v>0.32500000000000001</v>
      </c>
      <c r="K9" s="2">
        <v>1</v>
      </c>
      <c r="L9" s="3" t="s">
        <v>1</v>
      </c>
      <c r="M9">
        <f>N9</f>
        <v>14.99</v>
      </c>
      <c r="N9">
        <v>14.99</v>
      </c>
      <c r="P9" s="1">
        <v>0.32500000000000001</v>
      </c>
    </row>
    <row r="10" spans="6:19" x14ac:dyDescent="0.25">
      <c r="F10" s="1">
        <v>2</v>
      </c>
      <c r="G10" s="3" t="s">
        <v>2</v>
      </c>
      <c r="H10" s="3">
        <v>14.48</v>
      </c>
      <c r="I10" s="1">
        <v>0.32500000000000001</v>
      </c>
      <c r="K10" s="2">
        <v>2</v>
      </c>
      <c r="L10" s="3" t="s">
        <v>2</v>
      </c>
      <c r="M10">
        <f>N10-M9</f>
        <v>14.639999999999999</v>
      </c>
      <c r="N10">
        <v>29.63</v>
      </c>
      <c r="P10" s="1">
        <v>0.32500000000000001</v>
      </c>
    </row>
    <row r="11" spans="6:19" x14ac:dyDescent="0.25">
      <c r="F11" s="1">
        <v>3</v>
      </c>
      <c r="G11" s="3" t="s">
        <v>3</v>
      </c>
      <c r="H11" s="3">
        <v>15.28</v>
      </c>
      <c r="I11" s="1">
        <v>0.32500000000000001</v>
      </c>
      <c r="K11" s="2">
        <v>3</v>
      </c>
      <c r="L11" s="3" t="s">
        <v>3</v>
      </c>
      <c r="M11">
        <f>N11-N10</f>
        <v>15.029999999999998</v>
      </c>
      <c r="N11">
        <v>44.66</v>
      </c>
      <c r="P11" s="1">
        <v>0.32500000000000001</v>
      </c>
    </row>
    <row r="12" spans="6:19" x14ac:dyDescent="0.25">
      <c r="F12" s="1">
        <v>4</v>
      </c>
      <c r="G12" s="3" t="s">
        <v>4</v>
      </c>
      <c r="H12" s="3">
        <v>14.81</v>
      </c>
      <c r="I12" s="1">
        <v>0.32500000000000001</v>
      </c>
      <c r="K12" s="2">
        <v>4</v>
      </c>
      <c r="L12" s="3" t="s">
        <v>4</v>
      </c>
      <c r="M12">
        <f>N12-N11</f>
        <v>14.600000000000001</v>
      </c>
      <c r="N12">
        <v>59.26</v>
      </c>
      <c r="P12" s="1">
        <v>0.32500000000000001</v>
      </c>
    </row>
    <row r="13" spans="6:19" x14ac:dyDescent="0.25">
      <c r="F13" s="1">
        <v>5</v>
      </c>
      <c r="G13" s="3" t="s">
        <v>5</v>
      </c>
      <c r="H13" s="3">
        <v>14.75</v>
      </c>
      <c r="I13" s="1">
        <v>0.32500000000000001</v>
      </c>
      <c r="K13" s="2">
        <v>5</v>
      </c>
      <c r="L13" s="3" t="s">
        <v>5</v>
      </c>
      <c r="M13">
        <f t="shared" ref="M13:M36" si="0">N13-N12</f>
        <v>15.000000000000007</v>
      </c>
      <c r="N13">
        <v>74.260000000000005</v>
      </c>
      <c r="P13" s="1">
        <v>0.32500000000000001</v>
      </c>
    </row>
    <row r="14" spans="6:19" x14ac:dyDescent="0.25">
      <c r="F14" s="1">
        <v>6</v>
      </c>
      <c r="G14" s="3" t="s">
        <v>6</v>
      </c>
      <c r="H14" s="3">
        <v>15</v>
      </c>
      <c r="I14" s="1">
        <v>0.32500000000000001</v>
      </c>
      <c r="K14" s="2">
        <v>6</v>
      </c>
      <c r="L14" s="3" t="s">
        <v>6</v>
      </c>
      <c r="M14">
        <f t="shared" si="0"/>
        <v>14.879999999999995</v>
      </c>
      <c r="N14">
        <v>89.14</v>
      </c>
      <c r="P14" s="1">
        <v>0.32500000000000001</v>
      </c>
    </row>
    <row r="15" spans="6:19" x14ac:dyDescent="0.25">
      <c r="F15" s="1">
        <v>7</v>
      </c>
      <c r="G15" s="3" t="s">
        <v>7</v>
      </c>
      <c r="H15" s="3">
        <v>14.94</v>
      </c>
      <c r="I15" s="1">
        <v>0.32500000000000001</v>
      </c>
      <c r="K15" s="2">
        <v>7</v>
      </c>
      <c r="L15" s="3" t="s">
        <v>7</v>
      </c>
      <c r="M15">
        <f t="shared" si="0"/>
        <v>15.090000000000003</v>
      </c>
      <c r="N15">
        <v>104.23</v>
      </c>
      <c r="P15" s="1">
        <v>0.32500000000000001</v>
      </c>
    </row>
    <row r="16" spans="6:19" x14ac:dyDescent="0.25">
      <c r="F16" s="1">
        <v>8</v>
      </c>
      <c r="G16" s="3" t="s">
        <v>8</v>
      </c>
      <c r="H16" s="3">
        <v>14.83</v>
      </c>
      <c r="I16" s="1">
        <v>0.32500000000000001</v>
      </c>
      <c r="K16" s="2">
        <v>8</v>
      </c>
      <c r="L16" s="3" t="s">
        <v>8</v>
      </c>
      <c r="M16">
        <f t="shared" si="0"/>
        <v>15.579999999999998</v>
      </c>
      <c r="N16">
        <v>119.81</v>
      </c>
      <c r="P16" s="1">
        <v>0.32500000000000001</v>
      </c>
    </row>
    <row r="17" spans="6:16" x14ac:dyDescent="0.25">
      <c r="F17" s="1">
        <v>9</v>
      </c>
      <c r="G17" s="3" t="s">
        <v>9</v>
      </c>
      <c r="H17" s="3">
        <v>14.87</v>
      </c>
      <c r="I17" s="1">
        <v>0.32500000000000001</v>
      </c>
      <c r="K17" s="2">
        <v>9</v>
      </c>
      <c r="L17" s="3" t="s">
        <v>9</v>
      </c>
      <c r="M17">
        <f t="shared" si="0"/>
        <v>13.990000000000009</v>
      </c>
      <c r="N17" s="3">
        <v>133.80000000000001</v>
      </c>
      <c r="P17" s="1">
        <v>0.32500000000000001</v>
      </c>
    </row>
    <row r="18" spans="6:16" x14ac:dyDescent="0.25">
      <c r="F18" s="1">
        <v>10</v>
      </c>
      <c r="G18" s="3" t="s">
        <v>10</v>
      </c>
      <c r="H18" s="3">
        <v>14.93</v>
      </c>
      <c r="I18" s="1">
        <v>0.32500000000000001</v>
      </c>
      <c r="K18" s="2">
        <v>10</v>
      </c>
      <c r="L18" s="3" t="s">
        <v>10</v>
      </c>
      <c r="M18">
        <f t="shared" si="0"/>
        <v>15.009999999999991</v>
      </c>
      <c r="N18" s="3">
        <v>148.81</v>
      </c>
      <c r="P18" s="1">
        <v>0.32500000000000001</v>
      </c>
    </row>
    <row r="19" spans="6:16" x14ac:dyDescent="0.25">
      <c r="F19" s="1">
        <v>11</v>
      </c>
      <c r="G19" s="3" t="s">
        <v>11</v>
      </c>
      <c r="H19" s="3">
        <v>14.59</v>
      </c>
      <c r="I19" s="1">
        <v>0.32500000000000001</v>
      </c>
      <c r="K19" s="2">
        <v>11</v>
      </c>
      <c r="L19" s="3" t="s">
        <v>11</v>
      </c>
      <c r="M19">
        <f t="shared" si="0"/>
        <v>14.879999999999995</v>
      </c>
      <c r="N19" s="3">
        <v>163.69</v>
      </c>
      <c r="P19" s="1">
        <v>0.32500000000000001</v>
      </c>
    </row>
    <row r="20" spans="6:16" x14ac:dyDescent="0.25">
      <c r="F20" s="1">
        <v>12</v>
      </c>
      <c r="G20" s="3" t="s">
        <v>12</v>
      </c>
      <c r="H20" s="3">
        <v>15.06</v>
      </c>
      <c r="I20" s="1">
        <v>0.32500000000000001</v>
      </c>
      <c r="K20" s="2">
        <v>12</v>
      </c>
      <c r="L20" s="3" t="s">
        <v>12</v>
      </c>
      <c r="M20">
        <f t="shared" si="0"/>
        <v>14.75</v>
      </c>
      <c r="N20" s="3">
        <v>178.44</v>
      </c>
      <c r="P20" s="1">
        <v>0.32500000000000001</v>
      </c>
    </row>
    <row r="21" spans="6:16" x14ac:dyDescent="0.25">
      <c r="F21" s="1">
        <v>13</v>
      </c>
      <c r="G21" s="3" t="s">
        <v>13</v>
      </c>
      <c r="H21" s="3">
        <v>14.09</v>
      </c>
      <c r="I21" s="1">
        <v>0.32500000000000001</v>
      </c>
      <c r="K21" s="2">
        <v>13</v>
      </c>
      <c r="L21" s="3" t="s">
        <v>13</v>
      </c>
      <c r="M21">
        <f t="shared" si="0"/>
        <v>14.97999999999999</v>
      </c>
      <c r="N21" s="3">
        <v>193.42</v>
      </c>
      <c r="P21" s="1">
        <v>0.32500000000000001</v>
      </c>
    </row>
    <row r="22" spans="6:16" x14ac:dyDescent="0.25">
      <c r="F22" s="1">
        <v>14</v>
      </c>
      <c r="G22" s="3" t="s">
        <v>14</v>
      </c>
      <c r="H22" s="3">
        <v>14.81</v>
      </c>
      <c r="I22" s="1">
        <v>0.32500000000000001</v>
      </c>
      <c r="K22" s="2">
        <v>14</v>
      </c>
      <c r="L22" s="3" t="s">
        <v>14</v>
      </c>
      <c r="M22">
        <f t="shared" si="0"/>
        <v>14.880000000000024</v>
      </c>
      <c r="N22" s="3">
        <v>208.3</v>
      </c>
      <c r="P22" s="1">
        <v>0.32500000000000001</v>
      </c>
    </row>
    <row r="23" spans="6:16" x14ac:dyDescent="0.25">
      <c r="F23" s="1">
        <v>15</v>
      </c>
      <c r="G23" s="3" t="s">
        <v>15</v>
      </c>
      <c r="H23" s="3">
        <v>15.42</v>
      </c>
      <c r="I23" s="1">
        <v>0.32500000000000001</v>
      </c>
      <c r="K23" s="2">
        <v>15</v>
      </c>
      <c r="L23" s="3" t="s">
        <v>15</v>
      </c>
      <c r="M23">
        <f t="shared" si="0"/>
        <v>14.75</v>
      </c>
      <c r="N23" s="3">
        <v>223.05</v>
      </c>
      <c r="P23" s="1">
        <v>0.32500000000000001</v>
      </c>
    </row>
    <row r="24" spans="6:16" x14ac:dyDescent="0.25">
      <c r="F24" s="1">
        <v>16</v>
      </c>
      <c r="G24" s="3" t="s">
        <v>16</v>
      </c>
      <c r="H24" s="3">
        <v>14.35</v>
      </c>
      <c r="I24" s="1">
        <v>0.32500000000000001</v>
      </c>
      <c r="K24" s="2">
        <v>16</v>
      </c>
      <c r="L24" s="3" t="s">
        <v>16</v>
      </c>
      <c r="M24">
        <f t="shared" si="0"/>
        <v>14.97999999999999</v>
      </c>
      <c r="N24" s="3">
        <v>238.03</v>
      </c>
      <c r="P24" s="1">
        <v>0.32500000000000001</v>
      </c>
    </row>
    <row r="25" spans="6:16" x14ac:dyDescent="0.25">
      <c r="F25" s="1">
        <v>17</v>
      </c>
      <c r="G25" s="3" t="s">
        <v>17</v>
      </c>
      <c r="H25" s="3">
        <v>14.74</v>
      </c>
      <c r="I25" s="1">
        <v>0.32500000000000001</v>
      </c>
      <c r="K25" s="2">
        <v>17</v>
      </c>
      <c r="L25" s="3" t="s">
        <v>17</v>
      </c>
      <c r="M25">
        <f t="shared" si="0"/>
        <v>14.789999999999992</v>
      </c>
      <c r="N25" s="3">
        <v>252.82</v>
      </c>
      <c r="P25" s="1">
        <v>0.32500000000000001</v>
      </c>
    </row>
    <row r="26" spans="6:16" x14ac:dyDescent="0.25">
      <c r="F26" s="1">
        <v>18</v>
      </c>
      <c r="G26" s="3" t="s">
        <v>18</v>
      </c>
      <c r="H26" s="3">
        <v>15.08</v>
      </c>
      <c r="I26" s="1">
        <v>0.32500000000000001</v>
      </c>
      <c r="K26" s="2">
        <v>18</v>
      </c>
      <c r="L26" s="3" t="s">
        <v>18</v>
      </c>
      <c r="M26">
        <f t="shared" si="0"/>
        <v>15.480000000000018</v>
      </c>
      <c r="N26" s="3">
        <v>268.3</v>
      </c>
      <c r="P26" s="1">
        <v>0.32500000000000001</v>
      </c>
    </row>
    <row r="27" spans="6:16" x14ac:dyDescent="0.25">
      <c r="F27" s="1">
        <v>19</v>
      </c>
      <c r="G27" s="3" t="s">
        <v>19</v>
      </c>
      <c r="H27" s="3">
        <v>14.92</v>
      </c>
      <c r="I27" s="1">
        <v>0.32500000000000001</v>
      </c>
      <c r="K27" s="2">
        <v>19</v>
      </c>
      <c r="L27" s="3" t="s">
        <v>19</v>
      </c>
      <c r="M27">
        <f t="shared" si="0"/>
        <v>14.21999999999997</v>
      </c>
      <c r="N27" s="3">
        <v>282.52</v>
      </c>
      <c r="P27" s="1">
        <v>0.32500000000000001</v>
      </c>
    </row>
    <row r="28" spans="6:16" x14ac:dyDescent="0.25">
      <c r="F28" s="1">
        <v>20</v>
      </c>
      <c r="G28" s="3" t="s">
        <v>20</v>
      </c>
      <c r="H28" s="3">
        <v>14.65</v>
      </c>
      <c r="I28" s="1">
        <v>0.32500000000000001</v>
      </c>
      <c r="K28" s="2">
        <v>20</v>
      </c>
      <c r="L28" s="3" t="s">
        <v>20</v>
      </c>
      <c r="M28">
        <f t="shared" si="0"/>
        <v>14.939999999999998</v>
      </c>
      <c r="N28" s="3">
        <v>297.45999999999998</v>
      </c>
      <c r="P28" s="1">
        <v>0.32500000000000001</v>
      </c>
    </row>
    <row r="29" spans="6:16" x14ac:dyDescent="0.25">
      <c r="F29" s="1">
        <v>21</v>
      </c>
      <c r="G29" s="3" t="s">
        <v>21</v>
      </c>
      <c r="H29" s="3">
        <v>15.09</v>
      </c>
      <c r="I29" s="1">
        <v>0.32500000000000001</v>
      </c>
      <c r="K29" s="2">
        <v>21</v>
      </c>
      <c r="L29" s="3" t="s">
        <v>21</v>
      </c>
      <c r="M29">
        <f t="shared" si="0"/>
        <v>14.920000000000016</v>
      </c>
      <c r="N29" s="3">
        <v>312.38</v>
      </c>
      <c r="P29" s="1">
        <v>0.32500000000000001</v>
      </c>
    </row>
    <row r="30" spans="6:16" x14ac:dyDescent="0.25">
      <c r="F30" s="1">
        <v>22</v>
      </c>
      <c r="G30" s="3" t="s">
        <v>22</v>
      </c>
      <c r="H30" s="3">
        <v>14.95</v>
      </c>
      <c r="I30" s="1">
        <v>0.32500000000000001</v>
      </c>
      <c r="K30" s="2">
        <v>22</v>
      </c>
      <c r="L30" s="3" t="s">
        <v>22</v>
      </c>
      <c r="M30">
        <f t="shared" si="0"/>
        <v>14.920000000000016</v>
      </c>
      <c r="N30" s="3">
        <v>327.3</v>
      </c>
      <c r="P30" s="1">
        <v>0.32500000000000001</v>
      </c>
    </row>
    <row r="31" spans="6:16" x14ac:dyDescent="0.25">
      <c r="F31" s="1">
        <v>23</v>
      </c>
      <c r="G31" s="3" t="s">
        <v>23</v>
      </c>
      <c r="H31" s="3">
        <v>14.95</v>
      </c>
      <c r="I31" s="1">
        <v>0.32500000000000001</v>
      </c>
      <c r="K31" s="2">
        <v>23</v>
      </c>
      <c r="L31" s="3" t="s">
        <v>23</v>
      </c>
      <c r="M31">
        <f t="shared" si="0"/>
        <v>14.769999999999982</v>
      </c>
      <c r="N31" s="3">
        <v>342.07</v>
      </c>
      <c r="P31" s="1">
        <v>0.32500000000000001</v>
      </c>
    </row>
    <row r="32" spans="6:16" x14ac:dyDescent="0.25">
      <c r="F32" s="1">
        <v>24</v>
      </c>
      <c r="G32" s="3" t="s">
        <v>24</v>
      </c>
      <c r="H32" s="3">
        <v>14.69</v>
      </c>
      <c r="I32" s="1">
        <v>0.32500000000000001</v>
      </c>
      <c r="K32" s="2">
        <v>24</v>
      </c>
      <c r="L32" s="3" t="s">
        <v>24</v>
      </c>
      <c r="M32">
        <f t="shared" si="0"/>
        <v>14.889999999999986</v>
      </c>
      <c r="N32" s="3">
        <v>356.96</v>
      </c>
      <c r="P32" s="1">
        <v>0.32500000000000001</v>
      </c>
    </row>
    <row r="33" spans="5:16" x14ac:dyDescent="0.25">
      <c r="F33" s="1">
        <v>25</v>
      </c>
      <c r="G33" s="3" t="s">
        <v>25</v>
      </c>
      <c r="H33" s="3">
        <v>15.09</v>
      </c>
      <c r="I33" s="1">
        <v>0.32500000000000001</v>
      </c>
      <c r="K33" s="2">
        <v>25</v>
      </c>
      <c r="L33" s="3" t="s">
        <v>25</v>
      </c>
      <c r="M33">
        <f t="shared" si="0"/>
        <v>14.830000000000041</v>
      </c>
      <c r="N33" s="3">
        <v>371.79</v>
      </c>
      <c r="P33" s="1">
        <v>0.32500000000000001</v>
      </c>
    </row>
    <row r="34" spans="5:16" x14ac:dyDescent="0.25">
      <c r="F34" s="1">
        <v>26</v>
      </c>
      <c r="G34" s="3" t="s">
        <v>26</v>
      </c>
      <c r="H34" s="3">
        <v>14.73</v>
      </c>
      <c r="I34" s="1">
        <v>0.32500000000000001</v>
      </c>
      <c r="K34" s="2">
        <v>26</v>
      </c>
      <c r="L34" s="3" t="s">
        <v>26</v>
      </c>
      <c r="M34">
        <f t="shared" si="0"/>
        <v>11.779999999999973</v>
      </c>
      <c r="N34" s="3">
        <v>383.57</v>
      </c>
      <c r="P34" s="1">
        <v>0.32500000000000001</v>
      </c>
    </row>
    <row r="35" spans="5:16" x14ac:dyDescent="0.25">
      <c r="F35" s="1">
        <v>27</v>
      </c>
      <c r="G35" s="3" t="s">
        <v>27</v>
      </c>
      <c r="H35" s="3">
        <v>15.05</v>
      </c>
      <c r="I35" s="1">
        <v>0.32500000000000001</v>
      </c>
      <c r="K35" s="2">
        <v>27</v>
      </c>
      <c r="L35" s="3" t="s">
        <v>27</v>
      </c>
      <c r="M35">
        <f t="shared" si="0"/>
        <v>18.03000000000003</v>
      </c>
      <c r="N35" s="3">
        <v>401.6</v>
      </c>
      <c r="P35" s="1">
        <v>0.32500000000000001</v>
      </c>
    </row>
    <row r="36" spans="5:16" x14ac:dyDescent="0.25">
      <c r="F36" s="1">
        <v>28</v>
      </c>
      <c r="G36" s="3" t="s">
        <v>28</v>
      </c>
      <c r="H36" s="3">
        <v>14.81</v>
      </c>
      <c r="I36" s="1">
        <v>0.32500000000000001</v>
      </c>
      <c r="K36" s="2">
        <v>28</v>
      </c>
      <c r="L36" s="3" t="s">
        <v>28</v>
      </c>
      <c r="M36">
        <f t="shared" si="0"/>
        <v>14.909999999999968</v>
      </c>
      <c r="N36" s="3">
        <v>416.51</v>
      </c>
      <c r="P36" s="1">
        <v>0.32500000000000001</v>
      </c>
    </row>
    <row r="37" spans="5:16" x14ac:dyDescent="0.25">
      <c r="F37" s="1">
        <v>29</v>
      </c>
      <c r="G37" s="3" t="s">
        <v>29</v>
      </c>
      <c r="H37" s="3">
        <v>14.89</v>
      </c>
      <c r="I37" s="1">
        <v>0.32500000000000001</v>
      </c>
      <c r="K37" s="2">
        <v>29</v>
      </c>
      <c r="L37" s="3" t="s">
        <v>29</v>
      </c>
      <c r="M37" s="3"/>
      <c r="N37" s="3"/>
      <c r="P37" s="1">
        <v>0.32500000000000001</v>
      </c>
    </row>
    <row r="38" spans="5:16" x14ac:dyDescent="0.25">
      <c r="F38" s="1">
        <v>30</v>
      </c>
      <c r="G38" s="3" t="s">
        <v>30</v>
      </c>
      <c r="H38" s="3">
        <v>14.88</v>
      </c>
      <c r="I38" s="1">
        <v>0.32500000000000001</v>
      </c>
      <c r="K38" s="2">
        <v>30</v>
      </c>
      <c r="L38" s="3" t="s">
        <v>30</v>
      </c>
      <c r="M38" s="3"/>
      <c r="N38" s="3"/>
      <c r="P38" s="1">
        <v>0.32500000000000001</v>
      </c>
    </row>
    <row r="40" spans="5:16" x14ac:dyDescent="0.25">
      <c r="E40" t="s">
        <v>38</v>
      </c>
      <c r="F40" s="4">
        <f>I9/F41</f>
        <v>0.10941041811612096</v>
      </c>
      <c r="G40" s="4">
        <f>F40/2.9705*100</f>
        <v>3.6832323890294885</v>
      </c>
      <c r="H40" t="s">
        <v>44</v>
      </c>
      <c r="J40" t="s">
        <v>38</v>
      </c>
      <c r="K40" s="4">
        <f>P9/K41</f>
        <v>0.10924107464406618</v>
      </c>
      <c r="L40" s="4">
        <f>K40/2.9705*100</f>
        <v>3.6775315483610904</v>
      </c>
      <c r="M40" t="s">
        <v>45</v>
      </c>
    </row>
    <row r="41" spans="5:16" ht="18" x14ac:dyDescent="0.35">
      <c r="E41" t="s">
        <v>36</v>
      </c>
      <c r="F41" s="5">
        <f>AVERAGE(H9:H38)/5</f>
        <v>2.9704666666666659</v>
      </c>
      <c r="G41" s="3" t="s">
        <v>39</v>
      </c>
      <c r="J41" t="s">
        <v>37</v>
      </c>
      <c r="K41" s="5">
        <f>AVERAGE(M9:M36)/5</f>
        <v>2.9750714285714284</v>
      </c>
      <c r="L41" s="3" t="s">
        <v>39</v>
      </c>
    </row>
    <row r="42" spans="5:16" x14ac:dyDescent="0.25">
      <c r="F42" s="5">
        <f>AVERAGE(H10:H39)</f>
        <v>14.852758620689652</v>
      </c>
    </row>
    <row r="44" spans="5:16" x14ac:dyDescent="0.25">
      <c r="E44" t="s">
        <v>49</v>
      </c>
      <c r="F44">
        <v>9.89</v>
      </c>
      <c r="G44" s="3" t="s">
        <v>50</v>
      </c>
      <c r="H44" s="3" t="s">
        <v>51</v>
      </c>
    </row>
    <row r="45" spans="5:16" x14ac:dyDescent="0.25">
      <c r="F45">
        <f>0.004+2.18*2+0.005+0.5</f>
        <v>4.8689999999999998</v>
      </c>
      <c r="G45" s="3" t="s">
        <v>46</v>
      </c>
    </row>
    <row r="48" spans="5:16" x14ac:dyDescent="0.25">
      <c r="E48" t="s">
        <v>41</v>
      </c>
      <c r="F48">
        <v>-0.49004999999999999</v>
      </c>
      <c r="G48" s="3" t="s">
        <v>48</v>
      </c>
    </row>
    <row r="49" spans="5:7" x14ac:dyDescent="0.25">
      <c r="E49" t="s">
        <v>47</v>
      </c>
      <c r="F49">
        <v>2.3E-3</v>
      </c>
    </row>
    <row r="51" spans="5:7" x14ac:dyDescent="0.25">
      <c r="E51" t="s">
        <v>40</v>
      </c>
      <c r="F51">
        <f>F44-F49</f>
        <v>9.8877000000000006</v>
      </c>
      <c r="G51" s="3" t="s">
        <v>51</v>
      </c>
    </row>
    <row r="52" spans="5:7" x14ac:dyDescent="0.25">
      <c r="G52" s="3"/>
    </row>
    <row r="53" spans="5:7" x14ac:dyDescent="0.25">
      <c r="G53" s="3"/>
    </row>
    <row r="54" spans="5:7" ht="18" x14ac:dyDescent="0.35">
      <c r="E54" t="s">
        <v>52</v>
      </c>
      <c r="F54">
        <f>2.19*(2*PI()/2.97)*2*PI()/2.97</f>
        <v>9.8014640856990489</v>
      </c>
      <c r="G54" s="3" t="s">
        <v>51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Jure Kozamernik</dc:creator>
  <cp:lastModifiedBy>Jure Kozamernik</cp:lastModifiedBy>
  <dcterms:created xsi:type="dcterms:W3CDTF">2021-12-28T21:08:59Z</dcterms:created>
  <dcterms:modified xsi:type="dcterms:W3CDTF">2021-12-29T01:26:13Z</dcterms:modified>
</cp:coreProperties>
</file>