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280" windowHeight="7770"/>
  </bookViews>
  <sheets>
    <sheet name="Plan1" sheetId="1" r:id="rId1"/>
    <sheet name="Plan2" sheetId="2" r:id="rId2"/>
    <sheet name="Plan3" sheetId="3" r:id="rId3"/>
  </sheets>
  <definedNames>
    <definedName name="nomes">Plan3!$T$9:$U$68</definedName>
    <definedName name="original">Plan2!$B$6:$B$23</definedName>
    <definedName name="solver_adj" localSheetId="2" hidden="1">Plan3!$P$19:$P$40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Plan3!$P$19:$P$40</definedName>
    <definedName name="solver_lin" localSheetId="2" hidden="1">2</definedName>
    <definedName name="solver_neg" localSheetId="2" hidden="1">2</definedName>
    <definedName name="solver_num" localSheetId="2" hidden="1">1</definedName>
    <definedName name="solver_nwt" localSheetId="2" hidden="1">1</definedName>
    <definedName name="solver_opt" localSheetId="2" hidden="1">Plan3!$R$4</definedName>
    <definedName name="solver_pre" localSheetId="2" hidden="1">0.000001</definedName>
    <definedName name="solver_rel1" localSheetId="2" hidden="1">5</definedName>
    <definedName name="solver_rhs1" localSheetId="2" hidden="1">binario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0</definedName>
  </definedNames>
  <calcPr calcId="125725"/>
  <pivotCaches>
    <pivotCache cacheId="4" r:id="rId4"/>
  </pivotCaches>
</workbook>
</file>

<file path=xl/calcChain.xml><?xml version="1.0" encoding="utf-8"?>
<calcChain xmlns="http://schemas.openxmlformats.org/spreadsheetml/2006/main">
  <c r="D5" i="3"/>
  <c r="E5"/>
  <c r="F5"/>
  <c r="G5"/>
  <c r="H5"/>
  <c r="I5"/>
  <c r="J5"/>
  <c r="K5"/>
  <c r="L5"/>
  <c r="M5"/>
  <c r="N5"/>
  <c r="C5"/>
  <c r="D8"/>
  <c r="E8"/>
  <c r="F8"/>
  <c r="G8"/>
  <c r="H8"/>
  <c r="I8"/>
  <c r="J8"/>
  <c r="K8"/>
  <c r="L8"/>
  <c r="M8"/>
  <c r="N8"/>
  <c r="C8"/>
  <c r="Q10"/>
  <c r="R10" s="1"/>
  <c r="Q11"/>
  <c r="R11" s="1"/>
  <c r="Q12"/>
  <c r="R12" s="1"/>
  <c r="Q13"/>
  <c r="R13" s="1"/>
  <c r="Q14"/>
  <c r="R14" s="1"/>
  <c r="Q15"/>
  <c r="R15" s="1"/>
  <c r="Q16"/>
  <c r="R16" s="1"/>
  <c r="Q17"/>
  <c r="R17" s="1"/>
  <c r="Q18"/>
  <c r="R18" s="1"/>
  <c r="Q19"/>
  <c r="R19" s="1"/>
  <c r="Q20"/>
  <c r="R20" s="1"/>
  <c r="Q21"/>
  <c r="R21" s="1"/>
  <c r="Q22"/>
  <c r="R22" s="1"/>
  <c r="Q23"/>
  <c r="R23" s="1"/>
  <c r="Q24"/>
  <c r="R24" s="1"/>
  <c r="Q25"/>
  <c r="R25" s="1"/>
  <c r="Q26"/>
  <c r="R26" s="1"/>
  <c r="Q27"/>
  <c r="R27" s="1"/>
  <c r="Q29"/>
  <c r="R29" s="1"/>
  <c r="Q30"/>
  <c r="R30" s="1"/>
  <c r="Q31"/>
  <c r="R31" s="1"/>
  <c r="Q32"/>
  <c r="R32" s="1"/>
  <c r="Q33"/>
  <c r="R33" s="1"/>
  <c r="Q34"/>
  <c r="R34" s="1"/>
  <c r="Q35"/>
  <c r="R35" s="1"/>
  <c r="Q36"/>
  <c r="R36" s="1"/>
  <c r="Q37"/>
  <c r="R37" s="1"/>
  <c r="Q38"/>
  <c r="R38" s="1"/>
  <c r="Q39"/>
  <c r="R39" s="1"/>
  <c r="Q40"/>
  <c r="R40" s="1"/>
  <c r="Q28"/>
  <c r="R28" s="1"/>
  <c r="O10"/>
  <c r="O11"/>
  <c r="O12"/>
  <c r="O13"/>
  <c r="O20"/>
  <c r="O21"/>
  <c r="O22"/>
  <c r="O14"/>
  <c r="O23"/>
  <c r="O24"/>
  <c r="O25"/>
  <c r="O26"/>
  <c r="O27"/>
  <c r="O28"/>
  <c r="O29"/>
  <c r="O30"/>
  <c r="O31"/>
  <c r="O32"/>
  <c r="O33"/>
  <c r="O34"/>
  <c r="O35"/>
  <c r="O36"/>
  <c r="O37"/>
  <c r="O38"/>
  <c r="O15"/>
  <c r="O16"/>
  <c r="O39"/>
  <c r="O17"/>
  <c r="O40"/>
  <c r="O18"/>
  <c r="O19"/>
  <c r="D7"/>
  <c r="D4" s="1"/>
  <c r="E7"/>
  <c r="E4" s="1"/>
  <c r="F7"/>
  <c r="F4" s="1"/>
  <c r="G7"/>
  <c r="G4" s="1"/>
  <c r="H7"/>
  <c r="H4" s="1"/>
  <c r="I7"/>
  <c r="I4" s="1"/>
  <c r="J7"/>
  <c r="J4" s="1"/>
  <c r="K7"/>
  <c r="K4" s="1"/>
  <c r="L7"/>
  <c r="L4" s="1"/>
  <c r="M7"/>
  <c r="M4" s="1"/>
  <c r="N7"/>
  <c r="N4" s="1"/>
  <c r="C7"/>
  <c r="C4" s="1"/>
  <c r="R4" l="1"/>
  <c r="C7" i="2" l="1" a="1"/>
  <c r="C7" s="1"/>
  <c r="D7" a="1"/>
  <c r="D7" s="1"/>
  <c r="E7" a="1"/>
  <c r="E7" s="1"/>
  <c r="F7" a="1"/>
  <c r="F7" s="1"/>
  <c r="G7" a="1"/>
  <c r="G7" s="1"/>
  <c r="H7" a="1"/>
  <c r="H7" s="1"/>
  <c r="I7" a="1"/>
  <c r="I7" s="1"/>
  <c r="J7" a="1"/>
  <c r="J7" s="1"/>
  <c r="K7" a="1"/>
  <c r="K7" s="1"/>
  <c r="L7" a="1"/>
  <c r="L7" s="1"/>
  <c r="M7" a="1"/>
  <c r="M7" s="1"/>
  <c r="N7" a="1"/>
  <c r="N7" s="1"/>
  <c r="C8" a="1"/>
  <c r="C8" s="1"/>
  <c r="D8" a="1"/>
  <c r="D8" s="1"/>
  <c r="E8" a="1"/>
  <c r="E8" s="1"/>
  <c r="F8" a="1"/>
  <c r="F8" s="1"/>
  <c r="G8" a="1"/>
  <c r="G8" s="1"/>
  <c r="H8" a="1"/>
  <c r="H8" s="1"/>
  <c r="I8" a="1"/>
  <c r="I8" s="1"/>
  <c r="J8" a="1"/>
  <c r="J8" s="1"/>
  <c r="K8" a="1"/>
  <c r="K8" s="1"/>
  <c r="L8" a="1"/>
  <c r="L8" s="1"/>
  <c r="M8" a="1"/>
  <c r="M8" s="1"/>
  <c r="N8" a="1"/>
  <c r="N8" s="1"/>
  <c r="C9" a="1"/>
  <c r="C9" s="1"/>
  <c r="D9" a="1"/>
  <c r="D9" s="1"/>
  <c r="E9" a="1"/>
  <c r="E9" s="1"/>
  <c r="F9" a="1"/>
  <c r="F9" s="1"/>
  <c r="G9" a="1"/>
  <c r="G9" s="1"/>
  <c r="H9" a="1"/>
  <c r="H9" s="1"/>
  <c r="I9" a="1"/>
  <c r="I9" s="1"/>
  <c r="J9" a="1"/>
  <c r="J9" s="1"/>
  <c r="K9" a="1"/>
  <c r="K9" s="1"/>
  <c r="L9" a="1"/>
  <c r="L9" s="1"/>
  <c r="M9" a="1"/>
  <c r="M9" s="1"/>
  <c r="N9" a="1"/>
  <c r="N9" s="1"/>
  <c r="C10" a="1"/>
  <c r="C10" s="1"/>
  <c r="D10" a="1"/>
  <c r="D10" s="1"/>
  <c r="E10" a="1"/>
  <c r="E10" s="1"/>
  <c r="F10" a="1"/>
  <c r="F10" s="1"/>
  <c r="G10" a="1"/>
  <c r="G10" s="1"/>
  <c r="H10" a="1"/>
  <c r="H10" s="1"/>
  <c r="I10" a="1"/>
  <c r="I10" s="1"/>
  <c r="J10" a="1"/>
  <c r="J10" s="1"/>
  <c r="K10" a="1"/>
  <c r="K10" s="1"/>
  <c r="L10" a="1"/>
  <c r="L10" s="1"/>
  <c r="M10" a="1"/>
  <c r="M10" s="1"/>
  <c r="N10" a="1"/>
  <c r="N10" s="1"/>
  <c r="C11" a="1"/>
  <c r="C11" s="1"/>
  <c r="D11" a="1"/>
  <c r="D11" s="1"/>
  <c r="E11" a="1"/>
  <c r="E11" s="1"/>
  <c r="F11" a="1"/>
  <c r="F11" s="1"/>
  <c r="G11" a="1"/>
  <c r="G11" s="1"/>
  <c r="H11" a="1"/>
  <c r="H11" s="1"/>
  <c r="I11" a="1"/>
  <c r="I11" s="1"/>
  <c r="J11" a="1"/>
  <c r="J11" s="1"/>
  <c r="K11" a="1"/>
  <c r="K11" s="1"/>
  <c r="L11" a="1"/>
  <c r="L11" s="1"/>
  <c r="M11" a="1"/>
  <c r="M11" s="1"/>
  <c r="N11" a="1"/>
  <c r="N11" s="1"/>
  <c r="C12" a="1"/>
  <c r="C12" s="1"/>
  <c r="D12" a="1"/>
  <c r="D12" s="1"/>
  <c r="E12" a="1"/>
  <c r="E12" s="1"/>
  <c r="F12" a="1"/>
  <c r="F12" s="1"/>
  <c r="G12" a="1"/>
  <c r="G12" s="1"/>
  <c r="H12" a="1"/>
  <c r="H12" s="1"/>
  <c r="I12" a="1"/>
  <c r="I12" s="1"/>
  <c r="J12" a="1"/>
  <c r="J12" s="1"/>
  <c r="K12" a="1"/>
  <c r="K12" s="1"/>
  <c r="L12" a="1"/>
  <c r="L12" s="1"/>
  <c r="M12" a="1"/>
  <c r="M12" s="1"/>
  <c r="N12" a="1"/>
  <c r="N12" s="1"/>
  <c r="C13" a="1"/>
  <c r="C13" s="1"/>
  <c r="D13" a="1"/>
  <c r="D13" s="1"/>
  <c r="E1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C14" a="1"/>
  <c r="C14" s="1"/>
  <c r="D14" a="1"/>
  <c r="D14" s="1"/>
  <c r="E14" a="1"/>
  <c r="E14" s="1"/>
  <c r="F14" a="1"/>
  <c r="F14" s="1"/>
  <c r="G14" a="1"/>
  <c r="G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C15" a="1"/>
  <c r="C15" s="1"/>
  <c r="D15" a="1"/>
  <c r="D15" s="1"/>
  <c r="E15" a="1"/>
  <c r="E15" s="1"/>
  <c r="F15" a="1"/>
  <c r="F15" s="1"/>
  <c r="G15" a="1"/>
  <c r="G15" s="1"/>
  <c r="H15" a="1"/>
  <c r="H15" s="1"/>
  <c r="I15" a="1"/>
  <c r="I15" s="1"/>
  <c r="J15" a="1"/>
  <c r="J15" s="1"/>
  <c r="K15" a="1"/>
  <c r="K15" s="1"/>
  <c r="L15" a="1"/>
  <c r="L15" s="1"/>
  <c r="M15" a="1"/>
  <c r="M15" s="1"/>
  <c r="N15" a="1"/>
  <c r="N15" s="1"/>
  <c r="C16" a="1"/>
  <c r="C16" s="1"/>
  <c r="D16" a="1"/>
  <c r="D16" s="1"/>
  <c r="E16" a="1"/>
  <c r="E16" s="1"/>
  <c r="F16" a="1"/>
  <c r="F16" s="1"/>
  <c r="G16" a="1"/>
  <c r="G16" s="1"/>
  <c r="H16" a="1"/>
  <c r="H16" s="1"/>
  <c r="I16" a="1"/>
  <c r="I16" s="1"/>
  <c r="J16" a="1"/>
  <c r="J16" s="1"/>
  <c r="K16" a="1"/>
  <c r="K16" s="1"/>
  <c r="L16" a="1"/>
  <c r="L16" s="1"/>
  <c r="M16" a="1"/>
  <c r="M16" s="1"/>
  <c r="N16" a="1"/>
  <c r="N16" s="1"/>
  <c r="C17" a="1"/>
  <c r="C17" s="1"/>
  <c r="D17" a="1"/>
  <c r="D17" s="1"/>
  <c r="E17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C18" a="1"/>
  <c r="C18" s="1"/>
  <c r="D18" a="1"/>
  <c r="D18" s="1"/>
  <c r="E18" a="1"/>
  <c r="E18" s="1"/>
  <c r="F18" a="1"/>
  <c r="F18" s="1"/>
  <c r="G18" a="1"/>
  <c r="G18" s="1"/>
  <c r="H18" a="1"/>
  <c r="H18" s="1"/>
  <c r="I18" a="1"/>
  <c r="I18" s="1"/>
  <c r="J18" a="1"/>
  <c r="J18" s="1"/>
  <c r="K18" a="1"/>
  <c r="K18" s="1"/>
  <c r="L18" a="1"/>
  <c r="L18" s="1"/>
  <c r="M18" a="1"/>
  <c r="M18" s="1"/>
  <c r="N18" a="1"/>
  <c r="N18" s="1"/>
  <c r="C19" a="1"/>
  <c r="C19" s="1"/>
  <c r="D19" a="1"/>
  <c r="D19" s="1"/>
  <c r="E19" a="1"/>
  <c r="E19" s="1"/>
  <c r="F19" a="1"/>
  <c r="F19" s="1"/>
  <c r="G19" a="1"/>
  <c r="G19" s="1"/>
  <c r="H19" a="1"/>
  <c r="H19" s="1"/>
  <c r="I19" a="1"/>
  <c r="I19" s="1"/>
  <c r="J19" a="1"/>
  <c r="J19" s="1"/>
  <c r="K19" a="1"/>
  <c r="K19" s="1"/>
  <c r="L19" a="1"/>
  <c r="L19" s="1"/>
  <c r="M19" a="1"/>
  <c r="M19" s="1"/>
  <c r="N19" a="1"/>
  <c r="N19" s="1"/>
  <c r="C20" a="1"/>
  <c r="C20" s="1"/>
  <c r="D20" a="1"/>
  <c r="D20" s="1"/>
  <c r="E20" a="1"/>
  <c r="E20" s="1"/>
  <c r="F20" a="1"/>
  <c r="F20" s="1"/>
  <c r="G20" a="1"/>
  <c r="G20" s="1"/>
  <c r="H20" a="1"/>
  <c r="H20" s="1"/>
  <c r="I20" a="1"/>
  <c r="I20" s="1"/>
  <c r="J20" a="1"/>
  <c r="J20" s="1"/>
  <c r="K20" a="1"/>
  <c r="K20" s="1"/>
  <c r="L20" a="1"/>
  <c r="L20" s="1"/>
  <c r="M20" a="1"/>
  <c r="M20" s="1"/>
  <c r="N20" a="1"/>
  <c r="N20" s="1"/>
  <c r="C21" a="1"/>
  <c r="C21" s="1"/>
  <c r="D21" a="1"/>
  <c r="D21" s="1"/>
  <c r="E21" a="1"/>
  <c r="E21" s="1"/>
  <c r="F21" a="1"/>
  <c r="F21" s="1"/>
  <c r="G21" a="1"/>
  <c r="G21" s="1"/>
  <c r="H21" a="1"/>
  <c r="H21" s="1"/>
  <c r="I21" a="1"/>
  <c r="I21" s="1"/>
  <c r="J21" a="1"/>
  <c r="J21" s="1"/>
  <c r="K21" a="1"/>
  <c r="K21" s="1"/>
  <c r="L21" a="1"/>
  <c r="L21" s="1"/>
  <c r="M21" a="1"/>
  <c r="M21" s="1"/>
  <c r="N21" a="1"/>
  <c r="N21" s="1"/>
  <c r="C22" a="1"/>
  <c r="C22" s="1"/>
  <c r="D22" a="1"/>
  <c r="D22" s="1"/>
  <c r="E22" a="1"/>
  <c r="E22" s="1"/>
  <c r="F22" a="1"/>
  <c r="F22" s="1"/>
  <c r="G22" a="1"/>
  <c r="G22" s="1"/>
  <c r="H22" a="1"/>
  <c r="H22" s="1"/>
  <c r="I22" a="1"/>
  <c r="I22" s="1"/>
  <c r="J22" a="1"/>
  <c r="J22" s="1"/>
  <c r="K22" a="1"/>
  <c r="K22" s="1"/>
  <c r="L22" a="1"/>
  <c r="L22" s="1"/>
  <c r="M22" a="1"/>
  <c r="M22" s="1"/>
  <c r="N22" a="1"/>
  <c r="N22" s="1"/>
  <c r="C23" a="1"/>
  <c r="C23" s="1"/>
  <c r="D23" a="1"/>
  <c r="D23" s="1"/>
  <c r="E23" a="1"/>
  <c r="E23" s="1"/>
  <c r="F23" a="1"/>
  <c r="F23" s="1"/>
  <c r="G23" a="1"/>
  <c r="G23" s="1"/>
  <c r="H23" a="1"/>
  <c r="H23" s="1"/>
  <c r="I23" a="1"/>
  <c r="I23" s="1"/>
  <c r="J23" a="1"/>
  <c r="J23" s="1"/>
  <c r="K23" a="1"/>
  <c r="K23" s="1"/>
  <c r="L23" a="1"/>
  <c r="L23" s="1"/>
  <c r="M23" a="1"/>
  <c r="M23" s="1"/>
  <c r="N23" a="1"/>
  <c r="N23" s="1"/>
  <c r="D6" a="1"/>
  <c r="D6" s="1"/>
  <c r="D24" s="1"/>
  <c r="E6" a="1"/>
  <c r="E6" s="1"/>
  <c r="E24" s="1"/>
  <c r="F6" a="1"/>
  <c r="F6" s="1"/>
  <c r="F24" s="1"/>
  <c r="G6" a="1"/>
  <c r="G6" s="1"/>
  <c r="G24" s="1"/>
  <c r="H6" a="1"/>
  <c r="H6" s="1"/>
  <c r="H24" s="1"/>
  <c r="I6" a="1"/>
  <c r="I6" s="1"/>
  <c r="I24" s="1"/>
  <c r="J6" a="1"/>
  <c r="J6" s="1"/>
  <c r="J24" s="1"/>
  <c r="K6" a="1"/>
  <c r="K6" s="1"/>
  <c r="K24" s="1"/>
  <c r="L6" a="1"/>
  <c r="L6" s="1"/>
  <c r="L24" s="1"/>
  <c r="M6" a="1"/>
  <c r="M6" s="1"/>
  <c r="M24" s="1"/>
  <c r="N6" a="1"/>
  <c r="N6" s="1"/>
  <c r="N24" s="1"/>
  <c r="C6" a="1"/>
  <c r="C6" s="1"/>
  <c r="C24" s="1"/>
</calcChain>
</file>

<file path=xl/sharedStrings.xml><?xml version="1.0" encoding="utf-8"?>
<sst xmlns="http://schemas.openxmlformats.org/spreadsheetml/2006/main" count="87" uniqueCount="84">
  <si>
    <t>periodo</t>
  </si>
  <si>
    <t>liga</t>
  </si>
  <si>
    <t>ld</t>
  </si>
  <si>
    <t>rh</t>
  </si>
  <si>
    <t>fp</t>
  </si>
  <si>
    <t>ob</t>
  </si>
  <si>
    <t>total</t>
  </si>
  <si>
    <t>total.mes</t>
  </si>
  <si>
    <t>Rótulos de Coluna</t>
  </si>
  <si>
    <t>Total geral</t>
  </si>
  <si>
    <t>Rótulos de Linha</t>
  </si>
  <si>
    <t>Soma de total</t>
  </si>
  <si>
    <t>Esta é a entrada usada para o GLPK (GNU Linear Programming kit in Octave)</t>
  </si>
  <si>
    <t>fator</t>
  </si>
  <si>
    <t>rend.3</t>
  </si>
  <si>
    <t>ligas</t>
  </si>
  <si>
    <t>aco</t>
  </si>
  <si>
    <t>ligas.t</t>
  </si>
  <si>
    <t>DETERMINAÇÃO</t>
  </si>
  <si>
    <t xml:space="preserve"> COQUE</t>
  </si>
  <si>
    <t>MN (AC)</t>
  </si>
  <si>
    <t>MN(MC)</t>
  </si>
  <si>
    <t>SI (BC) 10</t>
  </si>
  <si>
    <t xml:space="preserve">SIMN (MC) </t>
  </si>
  <si>
    <t xml:space="preserve"> COBRE (SUCATA)</t>
  </si>
  <si>
    <t xml:space="preserve"> ALUMINIO GRANULADO</t>
  </si>
  <si>
    <t xml:space="preserve"> CAL FINA (INJECAO)</t>
  </si>
  <si>
    <t xml:space="preserve"> GRAFITE FIO</t>
  </si>
  <si>
    <t xml:space="preserve"> AL (FIO)</t>
  </si>
  <si>
    <t xml:space="preserve"> FEB A GRANEL</t>
  </si>
  <si>
    <t xml:space="preserve"> CANIVETE</t>
  </si>
  <si>
    <t>CASI EM PO</t>
  </si>
  <si>
    <t>MN (BC)</t>
  </si>
  <si>
    <t>CR (BC)</t>
  </si>
  <si>
    <t xml:space="preserve"> FETI A GRANEL 10</t>
  </si>
  <si>
    <t>CR (AC)</t>
  </si>
  <si>
    <t>V</t>
  </si>
  <si>
    <t>NB</t>
  </si>
  <si>
    <t>MO</t>
  </si>
  <si>
    <t>P</t>
  </si>
  <si>
    <t xml:space="preserve"> CASI FIO HORIZONTAL</t>
  </si>
  <si>
    <t>NI</t>
  </si>
  <si>
    <t xml:space="preserve"> FLUORITA NA PANELA</t>
  </si>
  <si>
    <t xml:space="preserve"> NI-el</t>
  </si>
  <si>
    <t xml:space="preserve"> CAL E</t>
  </si>
  <si>
    <t xml:space="preserve"> SB</t>
  </si>
  <si>
    <t xml:space="preserve"> RALO</t>
  </si>
  <si>
    <t xml:space="preserve"> ESC. SINT.</t>
  </si>
  <si>
    <t xml:space="preserve"> PO DE GRAFITE</t>
  </si>
  <si>
    <t>MN NITROGENADO</t>
  </si>
  <si>
    <t xml:space="preserve"> TITANIO FIO</t>
  </si>
  <si>
    <t xml:space="preserve"> AL (GOTAO) </t>
  </si>
  <si>
    <t xml:space="preserve"> AL (BARRA)</t>
  </si>
  <si>
    <t xml:space="preserve"> AL (ESPECIAL)</t>
  </si>
  <si>
    <t xml:space="preserve"> SUCATA BOLINHA</t>
  </si>
  <si>
    <t xml:space="preserve"> FERRO CALCIO ALUMINIO FIO (V)</t>
  </si>
  <si>
    <t xml:space="preserve"> NEFELINA</t>
  </si>
  <si>
    <t xml:space="preserve"> FECA FIO HORIZONTAL</t>
  </si>
  <si>
    <t xml:space="preserve"> FEB FIO HORIZONTAL</t>
  </si>
  <si>
    <t xml:space="preserve"> BRIQUETE DESSULFURANTE</t>
  </si>
  <si>
    <t xml:space="preserve"> CARBONO EM FIO</t>
  </si>
  <si>
    <t xml:space="preserve"> FEMN (BP)</t>
  </si>
  <si>
    <t xml:space="preserve"> CASIAL EM FIO</t>
  </si>
  <si>
    <t>MN ELETROLÍTICO</t>
  </si>
  <si>
    <t xml:space="preserve"> FEB FIO VERTICAL</t>
  </si>
  <si>
    <t xml:space="preserve"> FEB EMBALADO</t>
  </si>
  <si>
    <t xml:space="preserve"> SUCATA CANIVETE RH</t>
  </si>
  <si>
    <t xml:space="preserve"> CASI FIO VERTICAL</t>
  </si>
  <si>
    <t xml:space="preserve"> FECA FIO VERTICAL</t>
  </si>
  <si>
    <t xml:space="preserve"> FETI A GRANEL ( RH) 3</t>
  </si>
  <si>
    <t>SILICIO BAIXO C 10</t>
  </si>
  <si>
    <t xml:space="preserve"> FERRO SILICIO NO GUSA LIQUIDO </t>
  </si>
  <si>
    <t xml:space="preserve"> BRIQUETE COBERTURA IF</t>
  </si>
  <si>
    <t xml:space="preserve"> FERRO CALCIO ALUMINIO FIO (H)</t>
  </si>
  <si>
    <t xml:space="preserve"> BRIQUETE DE SI E SIO2</t>
  </si>
  <si>
    <t xml:space="preserve"> COQUE CALCINADO</t>
  </si>
  <si>
    <t xml:space="preserve"> GRAFITE BRIQUETADO</t>
  </si>
  <si>
    <t xml:space="preserve"> MINERIO DE MN</t>
  </si>
  <si>
    <t xml:space="preserve"> FERRO ENXOFRE</t>
  </si>
  <si>
    <t>alloy</t>
  </si>
  <si>
    <t>original?</t>
  </si>
  <si>
    <t>fat.orig.</t>
  </si>
  <si>
    <t>ligas.old</t>
  </si>
  <si>
    <t>ligas.t.old</t>
  </si>
</sst>
</file>

<file path=xl/styles.xml><?xml version="1.0" encoding="utf-8"?>
<styleSheet xmlns="http://schemas.openxmlformats.org/spreadsheetml/2006/main">
  <fonts count="4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0" tint="-0.49998474074526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/>
    <xf numFmtId="17" fontId="2" fillId="2" borderId="1" xfId="0" applyNumberFormat="1" applyFont="1" applyFill="1" applyBorder="1"/>
    <xf numFmtId="10" fontId="0" fillId="0" borderId="0" xfId="1" applyNumberFormat="1" applyFont="1"/>
    <xf numFmtId="17" fontId="2" fillId="2" borderId="0" xfId="0" applyNumberFormat="1" applyFont="1" applyFill="1" applyBorder="1"/>
    <xf numFmtId="0" fontId="3" fillId="0" borderId="0" xfId="0" applyFont="1" applyAlignment="1">
      <alignment horizontal="left"/>
    </xf>
    <xf numFmtId="0" fontId="3" fillId="0" borderId="0" xfId="0" applyNumberFormat="1" applyFont="1"/>
  </cellXfs>
  <cellStyles count="2">
    <cellStyle name="Normal" xfId="0" builtinId="0"/>
    <cellStyle name="Porcentagem" xfId="1" builtinId="5"/>
  </cellStyles>
  <dxfs count="1">
    <dxf>
      <numFmt numFmtId="22" formatCode="mmm/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Plan3!$B$4</c:f>
              <c:strCache>
                <c:ptCount val="1"/>
                <c:pt idx="0">
                  <c:v>ligas.t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8.0343394575678045E-3"/>
                  <c:y val="0.23918015456401284"/>
                </c:manualLayout>
              </c:layout>
              <c:numFmt formatCode="General" sourceLinked="0"/>
            </c:trendlineLbl>
          </c:trendline>
          <c:xVal>
            <c:numRef>
              <c:f>Plan3!$C$3:$N$3</c:f>
              <c:numCache>
                <c:formatCode>General</c:formatCode>
                <c:ptCount val="12"/>
                <c:pt idx="0">
                  <c:v>0.89576504585497663</c:v>
                </c:pt>
                <c:pt idx="1">
                  <c:v>0.89051278092527852</c:v>
                </c:pt>
                <c:pt idx="2">
                  <c:v>0.89191745921757271</c:v>
                </c:pt>
                <c:pt idx="3">
                  <c:v>0.89106110071536981</c:v>
                </c:pt>
                <c:pt idx="4">
                  <c:v>0.89225524903154529</c:v>
                </c:pt>
                <c:pt idx="5">
                  <c:v>0.8841841069822014</c:v>
                </c:pt>
                <c:pt idx="6">
                  <c:v>0.89574194917805161</c:v>
                </c:pt>
                <c:pt idx="7">
                  <c:v>0.90310538022725717</c:v>
                </c:pt>
                <c:pt idx="8">
                  <c:v>0.90546175968420073</c:v>
                </c:pt>
                <c:pt idx="9">
                  <c:v>0.89861239136023641</c:v>
                </c:pt>
                <c:pt idx="10">
                  <c:v>0.89660909440694181</c:v>
                </c:pt>
                <c:pt idx="11">
                  <c:v>0.88788370746389034</c:v>
                </c:pt>
              </c:numCache>
            </c:numRef>
          </c:xVal>
          <c:yVal>
            <c:numRef>
              <c:f>Plan3!$C$4:$N$4</c:f>
              <c:numCache>
                <c:formatCode>General</c:formatCode>
                <c:ptCount val="12"/>
                <c:pt idx="0">
                  <c:v>20.677093633513955</c:v>
                </c:pt>
                <c:pt idx="1">
                  <c:v>19.408160412133842</c:v>
                </c:pt>
                <c:pt idx="2">
                  <c:v>18.189873532501952</c:v>
                </c:pt>
                <c:pt idx="3">
                  <c:v>19.401879193135748</c:v>
                </c:pt>
                <c:pt idx="4">
                  <c:v>19.745033815870478</c:v>
                </c:pt>
                <c:pt idx="5">
                  <c:v>15.490330012646215</c:v>
                </c:pt>
                <c:pt idx="6">
                  <c:v>18.585898370689172</c:v>
                </c:pt>
                <c:pt idx="7">
                  <c:v>20.830970411589149</c:v>
                </c:pt>
                <c:pt idx="8">
                  <c:v>19.013423515351803</c:v>
                </c:pt>
                <c:pt idx="9">
                  <c:v>19.127487401134687</c:v>
                </c:pt>
                <c:pt idx="10">
                  <c:v>18.777285928821389</c:v>
                </c:pt>
                <c:pt idx="11">
                  <c:v>17.018814571427178</c:v>
                </c:pt>
              </c:numCache>
            </c:numRef>
          </c:yVal>
        </c:ser>
        <c:axId val="138733824"/>
        <c:axId val="138732288"/>
      </c:scatterChart>
      <c:valAx>
        <c:axId val="138733824"/>
        <c:scaling>
          <c:orientation val="minMax"/>
        </c:scaling>
        <c:axPos val="b"/>
        <c:numFmt formatCode="General" sourceLinked="1"/>
        <c:tickLblPos val="nextTo"/>
        <c:crossAx val="138732288"/>
        <c:crosses val="autoZero"/>
        <c:crossBetween val="midCat"/>
      </c:valAx>
      <c:valAx>
        <c:axId val="138732288"/>
        <c:scaling>
          <c:orientation val="minMax"/>
        </c:scaling>
        <c:axPos val="l"/>
        <c:numFmt formatCode="General" sourceLinked="1"/>
        <c:tickLblPos val="nextTo"/>
        <c:crossAx val="1387338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Plan3!$B$5</c:f>
              <c:strCache>
                <c:ptCount val="1"/>
                <c:pt idx="0">
                  <c:v>ligas.t.old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5.508530183727034E-2"/>
                  <c:y val="0.30056685622630502"/>
                </c:manualLayout>
              </c:layout>
              <c:numFmt formatCode="General" sourceLinked="0"/>
            </c:trendlineLbl>
          </c:trendline>
          <c:xVal>
            <c:numRef>
              <c:f>Plan3!$C$4:$N$4</c:f>
              <c:numCache>
                <c:formatCode>General</c:formatCode>
                <c:ptCount val="12"/>
                <c:pt idx="0">
                  <c:v>20.677093633513955</c:v>
                </c:pt>
                <c:pt idx="1">
                  <c:v>19.408160412133842</c:v>
                </c:pt>
                <c:pt idx="2">
                  <c:v>18.189873532501952</c:v>
                </c:pt>
                <c:pt idx="3">
                  <c:v>19.401879193135748</c:v>
                </c:pt>
                <c:pt idx="4">
                  <c:v>19.745033815870478</c:v>
                </c:pt>
                <c:pt idx="5">
                  <c:v>15.490330012646215</c:v>
                </c:pt>
                <c:pt idx="6">
                  <c:v>18.585898370689172</c:v>
                </c:pt>
                <c:pt idx="7">
                  <c:v>20.830970411589149</c:v>
                </c:pt>
                <c:pt idx="8">
                  <c:v>19.013423515351803</c:v>
                </c:pt>
                <c:pt idx="9">
                  <c:v>19.127487401134687</c:v>
                </c:pt>
                <c:pt idx="10">
                  <c:v>18.777285928821389</c:v>
                </c:pt>
                <c:pt idx="11">
                  <c:v>17.018814571427178</c:v>
                </c:pt>
              </c:numCache>
            </c:numRef>
          </c:xVal>
          <c:yVal>
            <c:numRef>
              <c:f>Plan3!$C$5:$N$5</c:f>
              <c:numCache>
                <c:formatCode>General</c:formatCode>
                <c:ptCount val="12"/>
                <c:pt idx="0">
                  <c:v>11.958499462647302</c:v>
                </c:pt>
                <c:pt idx="1">
                  <c:v>10.748879447789848</c:v>
                </c:pt>
                <c:pt idx="2">
                  <c:v>10.610550997402106</c:v>
                </c:pt>
                <c:pt idx="3">
                  <c:v>11.854758064337176</c:v>
                </c:pt>
                <c:pt idx="4">
                  <c:v>11.903216621225262</c:v>
                </c:pt>
                <c:pt idx="5">
                  <c:v>8.5692677307511396</c:v>
                </c:pt>
                <c:pt idx="6">
                  <c:v>10.860037459984763</c:v>
                </c:pt>
                <c:pt idx="7">
                  <c:v>12.199674628069372</c:v>
                </c:pt>
                <c:pt idx="8">
                  <c:v>10.806777626720841</c:v>
                </c:pt>
                <c:pt idx="9">
                  <c:v>10.914021117478862</c:v>
                </c:pt>
                <c:pt idx="10">
                  <c:v>10.839699492419351</c:v>
                </c:pt>
                <c:pt idx="11">
                  <c:v>9.5243021120933431</c:v>
                </c:pt>
              </c:numCache>
            </c:numRef>
          </c:yVal>
        </c:ser>
        <c:axId val="139549312"/>
        <c:axId val="139547392"/>
      </c:scatterChart>
      <c:valAx>
        <c:axId val="139549312"/>
        <c:scaling>
          <c:orientation val="minMax"/>
        </c:scaling>
        <c:axPos val="b"/>
        <c:numFmt formatCode="General" sourceLinked="1"/>
        <c:tickLblPos val="nextTo"/>
        <c:crossAx val="139547392"/>
        <c:crosses val="autoZero"/>
        <c:crossBetween val="midCat"/>
      </c:valAx>
      <c:valAx>
        <c:axId val="139547392"/>
        <c:scaling>
          <c:orientation val="minMax"/>
        </c:scaling>
        <c:axPos val="l"/>
        <c:numFmt formatCode="General" sourceLinked="1"/>
        <c:tickLblPos val="nextTo"/>
        <c:crossAx val="1395493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Plan3!$B$8</c:f>
              <c:strCache>
                <c:ptCount val="1"/>
                <c:pt idx="0">
                  <c:v>ligas.old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1.0404636920384952E-3"/>
                  <c:y val="0.22957895888013999"/>
                </c:manualLayout>
              </c:layout>
              <c:numFmt formatCode="General" sourceLinked="0"/>
            </c:trendlineLbl>
          </c:trendline>
          <c:xVal>
            <c:numRef>
              <c:f>Plan3!$C$3:$N$3</c:f>
              <c:numCache>
                <c:formatCode>General</c:formatCode>
                <c:ptCount val="12"/>
                <c:pt idx="0">
                  <c:v>0.89576504585497663</c:v>
                </c:pt>
                <c:pt idx="1">
                  <c:v>0.89051278092527852</c:v>
                </c:pt>
                <c:pt idx="2">
                  <c:v>0.89191745921757271</c:v>
                </c:pt>
                <c:pt idx="3">
                  <c:v>0.89106110071536981</c:v>
                </c:pt>
                <c:pt idx="4">
                  <c:v>0.89225524903154529</c:v>
                </c:pt>
                <c:pt idx="5">
                  <c:v>0.8841841069822014</c:v>
                </c:pt>
                <c:pt idx="6">
                  <c:v>0.89574194917805161</c:v>
                </c:pt>
                <c:pt idx="7">
                  <c:v>0.90310538022725717</c:v>
                </c:pt>
                <c:pt idx="8">
                  <c:v>0.90546175968420073</c:v>
                </c:pt>
                <c:pt idx="9">
                  <c:v>0.89861239136023641</c:v>
                </c:pt>
                <c:pt idx="10">
                  <c:v>0.89660909440694181</c:v>
                </c:pt>
                <c:pt idx="11">
                  <c:v>0.88788370746389034</c:v>
                </c:pt>
              </c:numCache>
            </c:numRef>
          </c:xVal>
          <c:yVal>
            <c:numRef>
              <c:f>Plan3!$C$8:$N$8</c:f>
              <c:numCache>
                <c:formatCode>General</c:formatCode>
                <c:ptCount val="12"/>
                <c:pt idx="0">
                  <c:v>2662.9809999999998</c:v>
                </c:pt>
                <c:pt idx="1">
                  <c:v>2326.9880000000003</c:v>
                </c:pt>
                <c:pt idx="2">
                  <c:v>2463.174</c:v>
                </c:pt>
                <c:pt idx="3">
                  <c:v>2724.5730000000003</c:v>
                </c:pt>
                <c:pt idx="4">
                  <c:v>2915.3770000000004</c:v>
                </c:pt>
                <c:pt idx="5">
                  <c:v>1901.558</c:v>
                </c:pt>
                <c:pt idx="6">
                  <c:v>2533.4859999999999</c:v>
                </c:pt>
                <c:pt idx="7">
                  <c:v>2962.5719999999997</c:v>
                </c:pt>
                <c:pt idx="8">
                  <c:v>2629.1349999999998</c:v>
                </c:pt>
                <c:pt idx="9">
                  <c:v>2583.4970000000008</c:v>
                </c:pt>
                <c:pt idx="10">
                  <c:v>2486.5160000000001</c:v>
                </c:pt>
                <c:pt idx="11">
                  <c:v>1971.8240000000001</c:v>
                </c:pt>
              </c:numCache>
            </c:numRef>
          </c:yVal>
        </c:ser>
        <c:axId val="142721792"/>
        <c:axId val="142681600"/>
      </c:scatterChart>
      <c:valAx>
        <c:axId val="142721792"/>
        <c:scaling>
          <c:orientation val="minMax"/>
        </c:scaling>
        <c:axPos val="b"/>
        <c:numFmt formatCode="General" sourceLinked="1"/>
        <c:tickLblPos val="nextTo"/>
        <c:crossAx val="142681600"/>
        <c:crosses val="autoZero"/>
        <c:crossBetween val="midCat"/>
      </c:valAx>
      <c:valAx>
        <c:axId val="142681600"/>
        <c:scaling>
          <c:orientation val="minMax"/>
        </c:scaling>
        <c:axPos val="l"/>
        <c:numFmt formatCode="General" sourceLinked="1"/>
        <c:tickLblPos val="nextTo"/>
        <c:crossAx val="142721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41</xdr:row>
      <xdr:rowOff>85725</xdr:rowOff>
    </xdr:from>
    <xdr:to>
      <xdr:col>9</xdr:col>
      <xdr:colOff>533400</xdr:colOff>
      <xdr:row>58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41</xdr:row>
      <xdr:rowOff>76200</xdr:rowOff>
    </xdr:from>
    <xdr:to>
      <xdr:col>15</xdr:col>
      <xdr:colOff>647700</xdr:colOff>
      <xdr:row>58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58</xdr:row>
      <xdr:rowOff>95250</xdr:rowOff>
    </xdr:from>
    <xdr:to>
      <xdr:col>15</xdr:col>
      <xdr:colOff>657225</xdr:colOff>
      <xdr:row>75</xdr:row>
      <xdr:rowOff>85725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iminas" refreshedDate="41661.337871990741" createdVersion="3" refreshedVersion="3" minRefreshableVersion="3" recordCount="718">
  <cacheSource type="worksheet">
    <worksheetSource name="aaca"/>
  </cacheSource>
  <cacheFields count="7">
    <cacheField name="periodo" numFmtId="17">
      <sharedItems containsSemiMixedTypes="0" containsNonDate="0" containsDate="1" containsString="0" minDate="2013-01-01T00:00:00" maxDate="2013-12-02T00:00:00" count="12">
        <d v="2013-12-01T00:00:00"/>
        <d v="2013-11-01T00:00:00"/>
        <d v="2013-10-01T00:00:00"/>
        <d v="2013-09-01T00:00:00"/>
        <d v="2013-08-01T00:00:00"/>
        <d v="2013-07-01T00:00:00"/>
        <d v="2013-06-01T00:00:00"/>
        <d v="2013-05-01T00:00:00"/>
        <d v="2013-04-01T00:00:00"/>
        <d v="2013-03-01T00:00:00"/>
        <d v="2013-02-01T00:00:00"/>
        <d v="2013-01-01T00:00:00"/>
      </sharedItems>
    </cacheField>
    <cacheField name="liga" numFmtId="0">
      <sharedItems containsSemiMixedTypes="0" containsString="0" containsNumber="1" containsInteger="1" minValue="1" maxValue="99" count="62">
        <n v="1"/>
        <n v="2"/>
        <n v="3"/>
        <n v="4"/>
        <n v="5"/>
        <n v="6"/>
        <n v="7"/>
        <n v="8"/>
        <n v="9"/>
        <n v="10"/>
        <n v="11"/>
        <n v="12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30"/>
        <n v="31"/>
        <n v="35"/>
        <n v="36"/>
        <n v="40"/>
        <n v="43"/>
        <n v="46"/>
        <n v="49"/>
        <n v="58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99"/>
      </sharedItems>
    </cacheField>
    <cacheField name="ld" numFmtId="0">
      <sharedItems containsSemiMixedTypes="0" containsString="0" containsNumber="1" minValue="0" maxValue="1360.3009999999999"/>
    </cacheField>
    <cacheField name="rh" numFmtId="0">
      <sharedItems containsSemiMixedTypes="0" containsString="0" containsNumber="1" minValue="0" maxValue="344.322"/>
    </cacheField>
    <cacheField name="fp" numFmtId="0">
      <sharedItems containsSemiMixedTypes="0" containsString="0" containsNumber="1" minValue="0" maxValue="76.789000000000001"/>
    </cacheField>
    <cacheField name="ob" numFmtId="0">
      <sharedItems containsSemiMixedTypes="0" containsString="0" containsNumber="1" minValue="0" maxValue="176.703"/>
    </cacheField>
    <cacheField name="total" numFmtId="0">
      <sharedItems containsSemiMixedTypes="0" containsString="0" containsNumber="1" minValue="0" maxValue="1509.657999999999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8">
  <r>
    <x v="0"/>
    <x v="0"/>
    <n v="58.343000000000004"/>
    <n v="6.109"/>
    <n v="0"/>
    <n v="0"/>
    <n v="64.451999999999998"/>
  </r>
  <r>
    <x v="0"/>
    <x v="1"/>
    <n v="347.185"/>
    <n v="0"/>
    <n v="0"/>
    <n v="0"/>
    <n v="347.185"/>
  </r>
  <r>
    <x v="0"/>
    <x v="2"/>
    <n v="0.58199999999999996"/>
    <n v="22.765999999999998"/>
    <n v="52.993000000000002"/>
    <n v="85.210999999999999"/>
    <n v="161.55199999999999"/>
  </r>
  <r>
    <x v="0"/>
    <x v="3"/>
    <n v="143.12"/>
    <n v="0"/>
    <n v="13.333"/>
    <n v="33.630000000000003"/>
    <n v="190.083"/>
  </r>
  <r>
    <x v="0"/>
    <x v="4"/>
    <n v="113.176"/>
    <n v="0"/>
    <n v="0"/>
    <n v="0"/>
    <n v="113.176"/>
  </r>
  <r>
    <x v="0"/>
    <x v="5"/>
    <n v="2.0779999999999998"/>
    <n v="0"/>
    <n v="0"/>
    <n v="0"/>
    <n v="2.0779999999999998"/>
  </r>
  <r>
    <x v="0"/>
    <x v="6"/>
    <n v="15.233000000000001"/>
    <n v="34.161999999999999"/>
    <n v="0"/>
    <n v="0"/>
    <n v="49.395000000000003"/>
  </r>
  <r>
    <x v="0"/>
    <x v="7"/>
    <n v="0"/>
    <n v="0"/>
    <n v="0"/>
    <n v="0"/>
    <n v="0"/>
  </r>
  <r>
    <x v="0"/>
    <x v="8"/>
    <n v="0"/>
    <n v="0"/>
    <n v="0"/>
    <n v="0"/>
    <n v="0"/>
  </r>
  <r>
    <x v="0"/>
    <x v="9"/>
    <n v="0"/>
    <n v="0"/>
    <n v="0"/>
    <n v="0"/>
    <n v="0"/>
  </r>
  <r>
    <x v="0"/>
    <x v="10"/>
    <n v="0"/>
    <n v="1.679"/>
    <n v="0"/>
    <n v="0.67300000000000004"/>
    <n v="2.3519999999999999"/>
  </r>
  <r>
    <x v="0"/>
    <x v="11"/>
    <n v="0"/>
    <n v="0"/>
    <n v="0"/>
    <n v="86.283000000000001"/>
    <n v="86.283000000000001"/>
  </r>
  <r>
    <x v="0"/>
    <x v="12"/>
    <n v="0"/>
    <n v="0"/>
    <n v="0"/>
    <n v="0"/>
    <n v="0"/>
  </r>
  <r>
    <x v="0"/>
    <x v="13"/>
    <n v="0"/>
    <n v="0"/>
    <n v="0"/>
    <n v="0"/>
    <n v="0"/>
  </r>
  <r>
    <x v="0"/>
    <x v="14"/>
    <n v="2E-3"/>
    <n v="0.45500000000000002"/>
    <n v="22.323"/>
    <n v="12.382999999999999"/>
    <n v="35.162999999999997"/>
  </r>
  <r>
    <x v="0"/>
    <x v="15"/>
    <n v="0"/>
    <n v="170.76300000000001"/>
    <n v="3.1880000000000002"/>
    <n v="5.2009999999999996"/>
    <n v="179.15199999999999"/>
  </r>
  <r>
    <x v="0"/>
    <x v="16"/>
    <n v="0"/>
    <n v="0"/>
    <n v="0"/>
    <n v="0"/>
    <n v="0"/>
  </r>
  <r>
    <x v="0"/>
    <x v="17"/>
    <n v="2E-3"/>
    <n v="0.14000000000000001"/>
    <n v="0.38800000000000001"/>
    <n v="0.17499999999999999"/>
    <n v="0.70499999999999996"/>
  </r>
  <r>
    <x v="0"/>
    <x v="18"/>
    <n v="7.0000000000000001E-3"/>
    <n v="12.361000000000001"/>
    <n v="6.843"/>
    <n v="7.0220000000000002"/>
    <n v="26.233000000000001"/>
  </r>
  <r>
    <x v="0"/>
    <x v="19"/>
    <n v="7.1520000000000001"/>
    <n v="0"/>
    <n v="0"/>
    <n v="0"/>
    <n v="7.1520000000000001"/>
  </r>
  <r>
    <x v="0"/>
    <x v="20"/>
    <n v="2.65"/>
    <n v="15.239000000000001"/>
    <n v="0"/>
    <n v="0"/>
    <n v="17.888999999999999"/>
  </r>
  <r>
    <x v="0"/>
    <x v="21"/>
    <n v="0"/>
    <n v="0"/>
    <n v="0"/>
    <n v="0"/>
    <n v="0"/>
  </r>
  <r>
    <x v="0"/>
    <x v="22"/>
    <n v="0.95"/>
    <n v="0"/>
    <n v="0"/>
    <n v="0"/>
    <n v="0.95"/>
  </r>
  <r>
    <x v="0"/>
    <x v="23"/>
    <n v="0"/>
    <n v="0"/>
    <n v="0"/>
    <n v="0"/>
    <n v="0"/>
  </r>
  <r>
    <x v="0"/>
    <x v="24"/>
    <n v="1.63"/>
    <n v="0"/>
    <n v="0"/>
    <n v="0"/>
    <n v="1.63"/>
  </r>
  <r>
    <x v="0"/>
    <x v="25"/>
    <n v="893.5"/>
    <n v="0"/>
    <n v="9.1940000000000008"/>
    <n v="79.307000000000002"/>
    <n v="982.00099999999998"/>
  </r>
  <r>
    <x v="0"/>
    <x v="26"/>
    <n v="0"/>
    <n v="0"/>
    <n v="0"/>
    <n v="0"/>
    <n v="0"/>
  </r>
  <r>
    <x v="0"/>
    <x v="27"/>
    <n v="2.5009999999999999"/>
    <n v="0"/>
    <n v="0"/>
    <n v="0"/>
    <n v="2.5009999999999999"/>
  </r>
  <r>
    <x v="0"/>
    <x v="28"/>
    <n v="286.66199999999998"/>
    <n v="0"/>
    <n v="0"/>
    <n v="0"/>
    <n v="286.66199999999998"/>
  </r>
  <r>
    <x v="0"/>
    <x v="29"/>
    <n v="0"/>
    <n v="0"/>
    <n v="0"/>
    <n v="0"/>
    <n v="0"/>
  </r>
  <r>
    <x v="0"/>
    <x v="30"/>
    <n v="0"/>
    <n v="0"/>
    <n v="0"/>
    <n v="0"/>
    <n v="0"/>
  </r>
  <r>
    <x v="0"/>
    <x v="31"/>
    <n v="0"/>
    <n v="0"/>
    <n v="0"/>
    <n v="0"/>
    <n v="0"/>
  </r>
  <r>
    <x v="0"/>
    <x v="32"/>
    <n v="144.37799999999999"/>
    <n v="227.03299999999999"/>
    <n v="45.896000000000001"/>
    <n v="147.02600000000001"/>
    <n v="564.33299999999997"/>
  </r>
  <r>
    <x v="0"/>
    <x v="33"/>
    <n v="3.5870000000000002"/>
    <n v="0"/>
    <n v="0"/>
    <n v="0"/>
    <n v="3.5870000000000002"/>
  </r>
  <r>
    <x v="0"/>
    <x v="34"/>
    <n v="0"/>
    <n v="0"/>
    <n v="0"/>
    <n v="0"/>
    <n v="0"/>
  </r>
  <r>
    <x v="0"/>
    <x v="35"/>
    <n v="0"/>
    <n v="24.224"/>
    <n v="11.815"/>
    <n v="6.31"/>
    <n v="42.348999999999997"/>
  </r>
  <r>
    <x v="0"/>
    <x v="36"/>
    <n v="0"/>
    <n v="0.40600000000000003"/>
    <n v="8.2530000000000001"/>
    <n v="7.9249999999999998"/>
    <n v="16.584"/>
  </r>
  <r>
    <x v="0"/>
    <x v="37"/>
    <n v="0.6"/>
    <n v="0"/>
    <n v="15.141999999999999"/>
    <n v="0"/>
    <n v="15.742000000000001"/>
  </r>
  <r>
    <x v="0"/>
    <x v="38"/>
    <n v="0"/>
    <n v="0"/>
    <n v="0"/>
    <n v="0"/>
    <n v="0"/>
  </r>
  <r>
    <x v="0"/>
    <x v="39"/>
    <n v="0"/>
    <n v="0"/>
    <n v="0"/>
    <n v="0"/>
    <n v="0"/>
  </r>
  <r>
    <x v="0"/>
    <x v="40"/>
    <n v="1.95"/>
    <n v="0"/>
    <n v="0"/>
    <n v="0"/>
    <n v="1.95"/>
  </r>
  <r>
    <x v="0"/>
    <x v="41"/>
    <n v="0"/>
    <n v="0"/>
    <n v="10.271000000000001"/>
    <n v="17.192"/>
    <n v="27.463000000000001"/>
  </r>
  <r>
    <x v="0"/>
    <x v="42"/>
    <n v="575.94500000000005"/>
    <n v="0"/>
    <n v="0"/>
    <n v="0"/>
    <n v="575.94500000000005"/>
  </r>
  <r>
    <x v="0"/>
    <x v="43"/>
    <n v="0"/>
    <n v="0"/>
    <n v="0"/>
    <n v="0"/>
    <n v="0"/>
  </r>
  <r>
    <x v="0"/>
    <x v="44"/>
    <n v="22.65"/>
    <n v="183.51400000000001"/>
    <n v="0"/>
    <n v="0"/>
    <n v="206.16399999999999"/>
  </r>
  <r>
    <x v="0"/>
    <x v="45"/>
    <n v="0.5"/>
    <n v="0"/>
    <n v="0"/>
    <n v="0"/>
    <n v="0.5"/>
  </r>
  <r>
    <x v="0"/>
    <x v="46"/>
    <n v="0"/>
    <n v="0"/>
    <n v="0.59699999999999998"/>
    <n v="0"/>
    <n v="0.59699999999999998"/>
  </r>
  <r>
    <x v="0"/>
    <x v="47"/>
    <n v="0"/>
    <n v="137.63999999999999"/>
    <n v="0"/>
    <n v="0"/>
    <n v="137.63999999999999"/>
  </r>
  <r>
    <x v="0"/>
    <x v="48"/>
    <n v="0"/>
    <n v="1.056"/>
    <n v="10.169"/>
    <n v="5.74"/>
    <n v="16.965"/>
  </r>
  <r>
    <x v="0"/>
    <x v="49"/>
    <n v="0"/>
    <n v="0"/>
    <n v="0"/>
    <n v="0"/>
    <n v="0"/>
  </r>
  <r>
    <x v="0"/>
    <x v="50"/>
    <n v="0"/>
    <n v="0"/>
    <n v="0"/>
    <n v="0"/>
    <n v="0"/>
  </r>
  <r>
    <x v="0"/>
    <x v="51"/>
    <n v="0"/>
    <n v="40.564"/>
    <n v="0"/>
    <n v="0"/>
    <n v="40.564"/>
  </r>
  <r>
    <x v="0"/>
    <x v="52"/>
    <n v="0"/>
    <n v="0"/>
    <n v="0"/>
    <n v="0"/>
    <n v="0"/>
  </r>
  <r>
    <x v="0"/>
    <x v="53"/>
    <n v="2"/>
    <n v="0"/>
    <n v="0"/>
    <n v="0"/>
    <n v="2"/>
  </r>
  <r>
    <x v="0"/>
    <x v="54"/>
    <n v="0"/>
    <n v="0"/>
    <n v="0"/>
    <n v="0"/>
    <n v="0"/>
  </r>
  <r>
    <x v="0"/>
    <x v="55"/>
    <n v="0"/>
    <n v="0"/>
    <n v="0"/>
    <n v="0"/>
    <n v="0"/>
  </r>
  <r>
    <x v="0"/>
    <x v="56"/>
    <n v="0"/>
    <n v="0"/>
    <n v="0"/>
    <n v="0"/>
    <n v="0"/>
  </r>
  <r>
    <x v="0"/>
    <x v="57"/>
    <n v="0"/>
    <n v="0"/>
    <n v="0"/>
    <n v="0"/>
    <n v="0"/>
  </r>
  <r>
    <x v="0"/>
    <x v="58"/>
    <n v="0"/>
    <n v="0"/>
    <n v="0"/>
    <n v="0"/>
    <n v="0"/>
  </r>
  <r>
    <x v="0"/>
    <x v="59"/>
    <n v="0"/>
    <n v="0"/>
    <n v="0"/>
    <n v="0"/>
    <n v="0"/>
  </r>
  <r>
    <x v="1"/>
    <x v="0"/>
    <n v="48.612000000000002"/>
    <n v="6.5979999999999999"/>
    <n v="0"/>
    <n v="0"/>
    <n v="55.21"/>
  </r>
  <r>
    <x v="1"/>
    <x v="1"/>
    <n v="244.78200000000001"/>
    <n v="0"/>
    <n v="0"/>
    <n v="0"/>
    <n v="244.78200000000001"/>
  </r>
  <r>
    <x v="1"/>
    <x v="2"/>
    <n v="126.652"/>
    <n v="29.989000000000001"/>
    <n v="58.683"/>
    <n v="107.68899999999999"/>
    <n v="323.01299999999998"/>
  </r>
  <r>
    <x v="1"/>
    <x v="3"/>
    <n v="211.703"/>
    <n v="0"/>
    <n v="14.263999999999999"/>
    <n v="41.776000000000003"/>
    <n v="267.74299999999999"/>
  </r>
  <r>
    <x v="1"/>
    <x v="4"/>
    <n v="122.42700000000001"/>
    <n v="0"/>
    <n v="0"/>
    <n v="0"/>
    <n v="122.42700000000001"/>
  </r>
  <r>
    <x v="1"/>
    <x v="5"/>
    <n v="3.89"/>
    <n v="0"/>
    <n v="0"/>
    <n v="0"/>
    <n v="3.89"/>
  </r>
  <r>
    <x v="1"/>
    <x v="6"/>
    <n v="2.81"/>
    <n v="26.81"/>
    <n v="0"/>
    <n v="0"/>
    <n v="29.62"/>
  </r>
  <r>
    <x v="1"/>
    <x v="7"/>
    <n v="0"/>
    <n v="0"/>
    <n v="0"/>
    <n v="0"/>
    <n v="0"/>
  </r>
  <r>
    <x v="1"/>
    <x v="8"/>
    <n v="0"/>
    <n v="0"/>
    <n v="0"/>
    <n v="0"/>
    <n v="0"/>
  </r>
  <r>
    <x v="1"/>
    <x v="9"/>
    <n v="0"/>
    <n v="0"/>
    <n v="0"/>
    <n v="0"/>
    <n v="0"/>
  </r>
  <r>
    <x v="1"/>
    <x v="10"/>
    <n v="0"/>
    <n v="2.3260000000000001"/>
    <n v="0"/>
    <n v="0.504"/>
    <n v="2.83"/>
  </r>
  <r>
    <x v="1"/>
    <x v="11"/>
    <n v="0"/>
    <n v="0"/>
    <n v="13.275"/>
    <n v="83.954999999999998"/>
    <n v="97.23"/>
  </r>
  <r>
    <x v="1"/>
    <x v="12"/>
    <n v="0"/>
    <n v="0"/>
    <n v="0"/>
    <n v="0"/>
    <n v="0"/>
  </r>
  <r>
    <x v="1"/>
    <x v="13"/>
    <n v="0"/>
    <n v="0"/>
    <n v="0"/>
    <n v="0"/>
    <n v="0"/>
  </r>
  <r>
    <x v="1"/>
    <x v="14"/>
    <n v="5.0000000000000001E-3"/>
    <n v="4.6580000000000004"/>
    <n v="37.594999999999999"/>
    <n v="26.452999999999999"/>
    <n v="68.710999999999999"/>
  </r>
  <r>
    <x v="1"/>
    <x v="15"/>
    <n v="0"/>
    <n v="200.79499999999999"/>
    <n v="3.6190000000000002"/>
    <n v="7.9059999999999997"/>
    <n v="212.32"/>
  </r>
  <r>
    <x v="1"/>
    <x v="16"/>
    <n v="0"/>
    <n v="0"/>
    <n v="0"/>
    <n v="0"/>
    <n v="0"/>
  </r>
  <r>
    <x v="1"/>
    <x v="17"/>
    <n v="2E-3"/>
    <n v="0.10299999999999999"/>
    <n v="0.74299999999999999"/>
    <n v="0.75900000000000001"/>
    <n v="1.607"/>
  </r>
  <r>
    <x v="1"/>
    <x v="18"/>
    <n v="0.111"/>
    <n v="10.029999999999999"/>
    <n v="10.85"/>
    <n v="12.686999999999999"/>
    <n v="33.677999999999997"/>
  </r>
  <r>
    <x v="1"/>
    <x v="19"/>
    <n v="20.655000000000001"/>
    <n v="0"/>
    <n v="0"/>
    <n v="0"/>
    <n v="20.655000000000001"/>
  </r>
  <r>
    <x v="1"/>
    <x v="20"/>
    <n v="3.9380000000000002"/>
    <n v="21.38"/>
    <n v="0"/>
    <n v="0"/>
    <n v="25.318000000000001"/>
  </r>
  <r>
    <x v="1"/>
    <x v="21"/>
    <n v="0"/>
    <n v="0"/>
    <n v="0"/>
    <n v="0"/>
    <n v="0"/>
  </r>
  <r>
    <x v="1"/>
    <x v="22"/>
    <n v="0"/>
    <n v="0"/>
    <n v="0"/>
    <n v="0"/>
    <n v="0"/>
  </r>
  <r>
    <x v="1"/>
    <x v="23"/>
    <n v="0"/>
    <n v="0"/>
    <n v="0"/>
    <n v="0"/>
    <n v="0"/>
  </r>
  <r>
    <x v="1"/>
    <x v="24"/>
    <n v="0.63700000000000001"/>
    <n v="0"/>
    <n v="0"/>
    <n v="0"/>
    <n v="0.63700000000000001"/>
  </r>
  <r>
    <x v="1"/>
    <x v="25"/>
    <n v="1080.502"/>
    <n v="0"/>
    <n v="11.539"/>
    <n v="83.495000000000005"/>
    <n v="1175.5360000000001"/>
  </r>
  <r>
    <x v="1"/>
    <x v="26"/>
    <n v="0"/>
    <n v="0"/>
    <n v="0"/>
    <n v="0"/>
    <n v="0"/>
  </r>
  <r>
    <x v="1"/>
    <x v="27"/>
    <n v="6.4089999999999998"/>
    <n v="0"/>
    <n v="0"/>
    <n v="0"/>
    <n v="6.4089999999999998"/>
  </r>
  <r>
    <x v="1"/>
    <x v="28"/>
    <n v="120.75"/>
    <n v="0"/>
    <n v="0"/>
    <n v="0"/>
    <n v="120.75"/>
  </r>
  <r>
    <x v="1"/>
    <x v="29"/>
    <n v="0"/>
    <n v="0"/>
    <n v="0"/>
    <n v="0"/>
    <n v="0"/>
  </r>
  <r>
    <x v="1"/>
    <x v="30"/>
    <n v="0"/>
    <n v="0"/>
    <n v="0"/>
    <n v="0"/>
    <n v="0"/>
  </r>
  <r>
    <x v="1"/>
    <x v="31"/>
    <n v="0"/>
    <n v="0"/>
    <n v="0"/>
    <n v="0"/>
    <n v="0"/>
  </r>
  <r>
    <x v="1"/>
    <x v="32"/>
    <n v="157.27000000000001"/>
    <n v="280.125"/>
    <n v="57.454000000000001"/>
    <n v="145.715"/>
    <n v="640.56399999999996"/>
  </r>
  <r>
    <x v="1"/>
    <x v="33"/>
    <n v="2.3940000000000001"/>
    <n v="0"/>
    <n v="0"/>
    <n v="0"/>
    <n v="2.3940000000000001"/>
  </r>
  <r>
    <x v="1"/>
    <x v="34"/>
    <n v="0"/>
    <n v="0"/>
    <n v="0"/>
    <n v="0"/>
    <n v="0"/>
  </r>
  <r>
    <x v="1"/>
    <x v="35"/>
    <n v="0"/>
    <n v="0"/>
    <n v="0.25600000000000001"/>
    <n v="0"/>
    <n v="0.25600000000000001"/>
  </r>
  <r>
    <x v="1"/>
    <x v="36"/>
    <n v="0"/>
    <n v="0.53400000000000003"/>
    <n v="12.356"/>
    <n v="11.904"/>
    <n v="24.794"/>
  </r>
  <r>
    <x v="1"/>
    <x v="37"/>
    <n v="0.01"/>
    <n v="0"/>
    <n v="22.131"/>
    <n v="0"/>
    <n v="22.140999999999998"/>
  </r>
  <r>
    <x v="1"/>
    <x v="38"/>
    <n v="0"/>
    <n v="0"/>
    <n v="0"/>
    <n v="0"/>
    <n v="0"/>
  </r>
  <r>
    <x v="1"/>
    <x v="39"/>
    <n v="0"/>
    <n v="0"/>
    <n v="0"/>
    <n v="0"/>
    <n v="0"/>
  </r>
  <r>
    <x v="1"/>
    <x v="40"/>
    <n v="92.209000000000003"/>
    <n v="2.4550000000000001"/>
    <n v="0"/>
    <n v="0"/>
    <n v="94.664000000000001"/>
  </r>
  <r>
    <x v="1"/>
    <x v="41"/>
    <n v="0"/>
    <n v="0"/>
    <n v="9.89"/>
    <n v="12.1"/>
    <n v="21.99"/>
  </r>
  <r>
    <x v="1"/>
    <x v="42"/>
    <n v="717.625"/>
    <n v="0"/>
    <n v="0"/>
    <n v="0"/>
    <n v="717.625"/>
  </r>
  <r>
    <x v="1"/>
    <x v="43"/>
    <n v="0"/>
    <n v="0"/>
    <n v="0"/>
    <n v="0"/>
    <n v="0"/>
  </r>
  <r>
    <x v="1"/>
    <x v="44"/>
    <n v="34.506"/>
    <n v="227.38300000000001"/>
    <n v="0"/>
    <n v="0"/>
    <n v="261.88900000000001"/>
  </r>
  <r>
    <x v="1"/>
    <x v="45"/>
    <n v="0"/>
    <n v="0"/>
    <n v="0"/>
    <n v="0"/>
    <n v="0"/>
  </r>
  <r>
    <x v="1"/>
    <x v="46"/>
    <n v="0"/>
    <n v="0"/>
    <n v="0"/>
    <n v="0"/>
    <n v="0"/>
  </r>
  <r>
    <x v="1"/>
    <x v="47"/>
    <n v="0"/>
    <n v="257.64299999999997"/>
    <n v="0"/>
    <n v="0"/>
    <n v="257.64299999999997"/>
  </r>
  <r>
    <x v="1"/>
    <x v="48"/>
    <n v="0"/>
    <n v="2.19"/>
    <n v="18.853000000000002"/>
    <n v="10.625999999999999"/>
    <n v="31.669"/>
  </r>
  <r>
    <x v="1"/>
    <x v="49"/>
    <n v="0"/>
    <n v="0"/>
    <n v="0"/>
    <n v="0"/>
    <n v="0"/>
  </r>
  <r>
    <x v="1"/>
    <x v="50"/>
    <n v="0"/>
    <n v="0"/>
    <n v="0"/>
    <n v="0"/>
    <n v="0"/>
  </r>
  <r>
    <x v="1"/>
    <x v="51"/>
    <n v="0"/>
    <n v="68.62"/>
    <n v="0"/>
    <n v="0"/>
    <n v="68.62"/>
  </r>
  <r>
    <x v="1"/>
    <x v="52"/>
    <n v="0"/>
    <n v="0"/>
    <n v="0"/>
    <n v="0"/>
    <n v="0"/>
  </r>
  <r>
    <x v="1"/>
    <x v="53"/>
    <n v="107.15"/>
    <n v="0"/>
    <n v="0"/>
    <n v="0"/>
    <n v="107.15"/>
  </r>
  <r>
    <x v="1"/>
    <x v="54"/>
    <n v="0"/>
    <n v="0"/>
    <n v="0"/>
    <n v="0"/>
    <n v="0"/>
  </r>
  <r>
    <x v="1"/>
    <x v="55"/>
    <n v="0"/>
    <n v="0"/>
    <n v="0"/>
    <n v="0"/>
    <n v="0"/>
  </r>
  <r>
    <x v="1"/>
    <x v="56"/>
    <n v="0"/>
    <n v="0"/>
    <n v="0"/>
    <n v="0"/>
    <n v="0"/>
  </r>
  <r>
    <x v="1"/>
    <x v="57"/>
    <n v="0"/>
    <n v="0"/>
    <n v="0"/>
    <n v="0"/>
    <n v="0"/>
  </r>
  <r>
    <x v="1"/>
    <x v="58"/>
    <n v="0"/>
    <n v="0"/>
    <n v="0"/>
    <n v="0"/>
    <n v="0"/>
  </r>
  <r>
    <x v="1"/>
    <x v="59"/>
    <n v="0"/>
    <n v="0"/>
    <n v="0"/>
    <n v="0"/>
    <n v="0"/>
  </r>
  <r>
    <x v="2"/>
    <x v="0"/>
    <n v="53.231000000000002"/>
    <n v="8.4890000000000008"/>
    <n v="0"/>
    <n v="0"/>
    <n v="61.72"/>
  </r>
  <r>
    <x v="2"/>
    <x v="1"/>
    <n v="262.447"/>
    <n v="0"/>
    <n v="0"/>
    <n v="0"/>
    <n v="262.447"/>
  </r>
  <r>
    <x v="2"/>
    <x v="2"/>
    <n v="100.681"/>
    <n v="40.304000000000002"/>
    <n v="60.658000000000001"/>
    <n v="105.556"/>
    <n v="307.19900000000001"/>
  </r>
  <r>
    <x v="2"/>
    <x v="3"/>
    <n v="246.99799999999999"/>
    <n v="0"/>
    <n v="11.831"/>
    <n v="64.081999999999994"/>
    <n v="322.911"/>
  </r>
  <r>
    <x v="2"/>
    <x v="4"/>
    <n v="119.45099999999999"/>
    <n v="0"/>
    <n v="0"/>
    <n v="0"/>
    <n v="119.45099999999999"/>
  </r>
  <r>
    <x v="2"/>
    <x v="5"/>
    <n v="6.0549999999999997"/>
    <n v="0"/>
    <n v="0"/>
    <n v="0"/>
    <n v="6.0549999999999997"/>
  </r>
  <r>
    <x v="2"/>
    <x v="6"/>
    <n v="1.8049999999999999"/>
    <n v="30.085000000000001"/>
    <n v="0"/>
    <n v="0"/>
    <n v="31.89"/>
  </r>
  <r>
    <x v="2"/>
    <x v="7"/>
    <n v="0"/>
    <n v="0"/>
    <n v="0"/>
    <n v="0"/>
    <n v="0"/>
  </r>
  <r>
    <x v="2"/>
    <x v="8"/>
    <n v="0"/>
    <n v="0"/>
    <n v="0"/>
    <n v="0"/>
    <n v="0"/>
  </r>
  <r>
    <x v="2"/>
    <x v="9"/>
    <n v="0"/>
    <n v="0"/>
    <n v="0"/>
    <n v="0"/>
    <n v="0"/>
  </r>
  <r>
    <x v="2"/>
    <x v="10"/>
    <n v="0"/>
    <n v="1.595"/>
    <n v="0"/>
    <n v="0.81299999999999994"/>
    <n v="2.4079999999999999"/>
  </r>
  <r>
    <x v="2"/>
    <x v="11"/>
    <n v="0"/>
    <n v="0"/>
    <n v="13.535"/>
    <n v="86.667000000000002"/>
    <n v="100.202"/>
  </r>
  <r>
    <x v="2"/>
    <x v="12"/>
    <n v="0"/>
    <n v="0"/>
    <n v="0"/>
    <n v="0"/>
    <n v="0"/>
  </r>
  <r>
    <x v="2"/>
    <x v="13"/>
    <n v="0"/>
    <n v="0"/>
    <n v="0"/>
    <n v="0"/>
    <n v="0"/>
  </r>
  <r>
    <x v="2"/>
    <x v="14"/>
    <n v="1.4339999999999999"/>
    <n v="1.397"/>
    <n v="30.922000000000001"/>
    <n v="26.922000000000001"/>
    <n v="60.674999999999997"/>
  </r>
  <r>
    <x v="2"/>
    <x v="15"/>
    <n v="0"/>
    <n v="209.839"/>
    <n v="6.484"/>
    <n v="6.5659999999999998"/>
    <n v="222.88900000000001"/>
  </r>
  <r>
    <x v="2"/>
    <x v="16"/>
    <n v="0"/>
    <n v="0"/>
    <n v="0"/>
    <n v="0"/>
    <n v="0"/>
  </r>
  <r>
    <x v="2"/>
    <x v="17"/>
    <n v="5.1999999999999998E-2"/>
    <n v="0.23799999999999999"/>
    <n v="2.8490000000000002"/>
    <n v="2.3359999999999999"/>
    <n v="5.4749999999999996"/>
  </r>
  <r>
    <x v="2"/>
    <x v="18"/>
    <n v="1.2E-2"/>
    <n v="12.768000000000001"/>
    <n v="11.532"/>
    <n v="10.121"/>
    <n v="34.433"/>
  </r>
  <r>
    <x v="2"/>
    <x v="19"/>
    <n v="19.614000000000001"/>
    <n v="0"/>
    <n v="0"/>
    <n v="0"/>
    <n v="19.614000000000001"/>
  </r>
  <r>
    <x v="2"/>
    <x v="20"/>
    <n v="3.867"/>
    <n v="19.370999999999999"/>
    <n v="0"/>
    <n v="0"/>
    <n v="23.238"/>
  </r>
  <r>
    <x v="2"/>
    <x v="21"/>
    <n v="0"/>
    <n v="0"/>
    <n v="0"/>
    <n v="0"/>
    <n v="0"/>
  </r>
  <r>
    <x v="2"/>
    <x v="22"/>
    <n v="0.23"/>
    <n v="0"/>
    <n v="0"/>
    <n v="0"/>
    <n v="0.23"/>
  </r>
  <r>
    <x v="2"/>
    <x v="23"/>
    <n v="0"/>
    <n v="0"/>
    <n v="0"/>
    <n v="0"/>
    <n v="0"/>
  </r>
  <r>
    <x v="2"/>
    <x v="24"/>
    <n v="2.78"/>
    <n v="0"/>
    <n v="0"/>
    <n v="0"/>
    <n v="2.78"/>
  </r>
  <r>
    <x v="2"/>
    <x v="25"/>
    <n v="1163.51"/>
    <n v="0"/>
    <n v="10.724"/>
    <n v="118.996"/>
    <n v="1293.23"/>
  </r>
  <r>
    <x v="2"/>
    <x v="26"/>
    <n v="0"/>
    <n v="0"/>
    <n v="0"/>
    <n v="0"/>
    <n v="0"/>
  </r>
  <r>
    <x v="2"/>
    <x v="27"/>
    <n v="8.1020000000000003"/>
    <n v="0"/>
    <n v="0"/>
    <n v="0"/>
    <n v="8.1020000000000003"/>
  </r>
  <r>
    <x v="2"/>
    <x v="28"/>
    <n v="0"/>
    <n v="0"/>
    <n v="0"/>
    <n v="0"/>
    <n v="0"/>
  </r>
  <r>
    <x v="2"/>
    <x v="29"/>
    <n v="0"/>
    <n v="0"/>
    <n v="0"/>
    <n v="0"/>
    <n v="0"/>
  </r>
  <r>
    <x v="2"/>
    <x v="30"/>
    <n v="0"/>
    <n v="0"/>
    <n v="0"/>
    <n v="0"/>
    <n v="0"/>
  </r>
  <r>
    <x v="2"/>
    <x v="31"/>
    <n v="0"/>
    <n v="0"/>
    <n v="0"/>
    <n v="0"/>
    <n v="0"/>
  </r>
  <r>
    <x v="2"/>
    <x v="32"/>
    <n v="165.358"/>
    <n v="260.238"/>
    <n v="47.35"/>
    <n v="164.25399999999999"/>
    <n v="637.20000000000005"/>
  </r>
  <r>
    <x v="2"/>
    <x v="33"/>
    <n v="5.5129999999999999"/>
    <n v="0"/>
    <n v="0"/>
    <n v="0"/>
    <n v="5.5129999999999999"/>
  </r>
  <r>
    <x v="2"/>
    <x v="34"/>
    <n v="0"/>
    <n v="0"/>
    <n v="0"/>
    <n v="0"/>
    <n v="0"/>
  </r>
  <r>
    <x v="2"/>
    <x v="36"/>
    <n v="0"/>
    <n v="1.9490000000000001"/>
    <n v="10.712"/>
    <n v="9.4"/>
    <n v="22.061"/>
  </r>
  <r>
    <x v="2"/>
    <x v="37"/>
    <n v="0.152"/>
    <n v="0"/>
    <n v="24.387"/>
    <n v="0"/>
    <n v="24.539000000000001"/>
  </r>
  <r>
    <x v="2"/>
    <x v="38"/>
    <n v="0"/>
    <n v="0"/>
    <n v="0"/>
    <n v="0"/>
    <n v="0"/>
  </r>
  <r>
    <x v="2"/>
    <x v="39"/>
    <n v="0"/>
    <n v="0"/>
    <n v="0"/>
    <n v="0"/>
    <n v="0"/>
  </r>
  <r>
    <x v="2"/>
    <x v="40"/>
    <n v="179.102"/>
    <n v="0.875"/>
    <n v="0"/>
    <n v="0"/>
    <n v="179.977"/>
  </r>
  <r>
    <x v="2"/>
    <x v="41"/>
    <n v="0"/>
    <n v="0"/>
    <n v="10.473000000000001"/>
    <n v="13.617000000000001"/>
    <n v="24.09"/>
  </r>
  <r>
    <x v="2"/>
    <x v="42"/>
    <n v="760.89400000000001"/>
    <n v="0"/>
    <n v="0"/>
    <n v="0"/>
    <n v="760.89400000000001"/>
  </r>
  <r>
    <x v="2"/>
    <x v="43"/>
    <n v="0"/>
    <n v="0"/>
    <n v="0"/>
    <n v="0"/>
    <n v="0"/>
  </r>
  <r>
    <x v="2"/>
    <x v="44"/>
    <n v="40.375999999999998"/>
    <n v="212.02099999999999"/>
    <n v="0"/>
    <n v="0"/>
    <n v="252.39699999999999"/>
  </r>
  <r>
    <x v="2"/>
    <x v="45"/>
    <n v="0.5"/>
    <n v="0"/>
    <n v="0"/>
    <n v="0"/>
    <n v="0.5"/>
  </r>
  <r>
    <x v="2"/>
    <x v="46"/>
    <n v="0"/>
    <n v="0"/>
    <n v="0.23"/>
    <n v="0"/>
    <n v="0.23"/>
  </r>
  <r>
    <x v="2"/>
    <x v="47"/>
    <n v="0"/>
    <n v="256.05"/>
    <n v="0"/>
    <n v="0"/>
    <n v="256.05"/>
  </r>
  <r>
    <x v="2"/>
    <x v="48"/>
    <n v="0"/>
    <n v="3.8130000000000002"/>
    <n v="18.542999999999999"/>
    <n v="13.04"/>
    <n v="35.396000000000001"/>
  </r>
  <r>
    <x v="2"/>
    <x v="49"/>
    <n v="0"/>
    <n v="0"/>
    <n v="0"/>
    <n v="0"/>
    <n v="0"/>
  </r>
  <r>
    <x v="2"/>
    <x v="50"/>
    <n v="0"/>
    <n v="0"/>
    <n v="0"/>
    <n v="0"/>
    <n v="0"/>
  </r>
  <r>
    <x v="2"/>
    <x v="51"/>
    <n v="0"/>
    <n v="78.968999999999994"/>
    <n v="0"/>
    <n v="0"/>
    <n v="78.968999999999994"/>
  </r>
  <r>
    <x v="2"/>
    <x v="52"/>
    <n v="0"/>
    <n v="0"/>
    <n v="0"/>
    <n v="0"/>
    <n v="0"/>
  </r>
  <r>
    <x v="2"/>
    <x v="53"/>
    <n v="126.5"/>
    <n v="0"/>
    <n v="0"/>
    <n v="0"/>
    <n v="126.5"/>
  </r>
  <r>
    <x v="2"/>
    <x v="54"/>
    <n v="0"/>
    <n v="0"/>
    <n v="0"/>
    <n v="0"/>
    <n v="0"/>
  </r>
  <r>
    <x v="2"/>
    <x v="55"/>
    <n v="0"/>
    <n v="0"/>
    <n v="0"/>
    <n v="0"/>
    <n v="0"/>
  </r>
  <r>
    <x v="2"/>
    <x v="56"/>
    <n v="0"/>
    <n v="0"/>
    <n v="0"/>
    <n v="0"/>
    <n v="0"/>
  </r>
  <r>
    <x v="2"/>
    <x v="57"/>
    <n v="0"/>
    <n v="0"/>
    <n v="0"/>
    <n v="0"/>
    <n v="0"/>
  </r>
  <r>
    <x v="2"/>
    <x v="58"/>
    <n v="0"/>
    <n v="0"/>
    <n v="0"/>
    <n v="0"/>
    <n v="0"/>
  </r>
  <r>
    <x v="2"/>
    <x v="59"/>
    <n v="0"/>
    <n v="0"/>
    <n v="0"/>
    <n v="0"/>
    <n v="0"/>
  </r>
  <r>
    <x v="2"/>
    <x v="60"/>
    <n v="0"/>
    <n v="0"/>
    <n v="0"/>
    <n v="0"/>
    <n v="0"/>
  </r>
  <r>
    <x v="3"/>
    <x v="0"/>
    <n v="44.283000000000001"/>
    <n v="7.4820000000000002"/>
    <n v="0"/>
    <n v="0"/>
    <n v="51.765000000000001"/>
  </r>
  <r>
    <x v="3"/>
    <x v="1"/>
    <n v="214.11500000000001"/>
    <n v="0"/>
    <n v="0"/>
    <n v="0"/>
    <n v="214.11500000000001"/>
  </r>
  <r>
    <x v="3"/>
    <x v="2"/>
    <n v="132.86799999999999"/>
    <n v="38.807000000000002"/>
    <n v="66.518000000000001"/>
    <n v="113.574"/>
    <n v="351.767"/>
  </r>
  <r>
    <x v="3"/>
    <x v="3"/>
    <n v="244.91900000000001"/>
    <n v="0"/>
    <n v="14.329000000000001"/>
    <n v="55.152000000000001"/>
    <n v="314.39999999999998"/>
  </r>
  <r>
    <x v="3"/>
    <x v="4"/>
    <n v="153.102"/>
    <n v="0"/>
    <n v="0"/>
    <n v="0"/>
    <n v="153.102"/>
  </r>
  <r>
    <x v="3"/>
    <x v="5"/>
    <n v="2.7080000000000002"/>
    <n v="0"/>
    <n v="0"/>
    <n v="0"/>
    <n v="2.7080000000000002"/>
  </r>
  <r>
    <x v="3"/>
    <x v="6"/>
    <n v="3.4620000000000002"/>
    <n v="88.316000000000003"/>
    <n v="0"/>
    <n v="0"/>
    <n v="91.778000000000006"/>
  </r>
  <r>
    <x v="3"/>
    <x v="7"/>
    <n v="0"/>
    <n v="0"/>
    <n v="0"/>
    <n v="0"/>
    <n v="0"/>
  </r>
  <r>
    <x v="3"/>
    <x v="8"/>
    <n v="0"/>
    <n v="0"/>
    <n v="0"/>
    <n v="0"/>
    <n v="0"/>
  </r>
  <r>
    <x v="3"/>
    <x v="9"/>
    <n v="0"/>
    <n v="0"/>
    <n v="0"/>
    <n v="0"/>
    <n v="0"/>
  </r>
  <r>
    <x v="3"/>
    <x v="10"/>
    <n v="0"/>
    <n v="1.681"/>
    <n v="0"/>
    <n v="1.36"/>
    <n v="3.0409999999999999"/>
  </r>
  <r>
    <x v="3"/>
    <x v="11"/>
    <n v="0"/>
    <n v="0"/>
    <n v="14.917999999999999"/>
    <n v="85.885999999999996"/>
    <n v="100.804"/>
  </r>
  <r>
    <x v="3"/>
    <x v="12"/>
    <n v="0"/>
    <n v="0"/>
    <n v="0"/>
    <n v="0"/>
    <n v="0"/>
  </r>
  <r>
    <x v="3"/>
    <x v="13"/>
    <n v="0"/>
    <n v="0"/>
    <n v="0"/>
    <n v="0"/>
    <n v="0"/>
  </r>
  <r>
    <x v="3"/>
    <x v="14"/>
    <n v="4.0000000000000001E-3"/>
    <n v="2.4049999999999998"/>
    <n v="66.113"/>
    <n v="26.469000000000001"/>
    <n v="94.991"/>
  </r>
  <r>
    <x v="3"/>
    <x v="15"/>
    <n v="0"/>
    <n v="159.44800000000001"/>
    <n v="6.3869999999999996"/>
    <n v="5.0819999999999999"/>
    <n v="170.917"/>
  </r>
  <r>
    <x v="3"/>
    <x v="16"/>
    <n v="0"/>
    <n v="0"/>
    <n v="0"/>
    <n v="0"/>
    <n v="0"/>
  </r>
  <r>
    <x v="3"/>
    <x v="17"/>
    <n v="4.0000000000000001E-3"/>
    <n v="0.184"/>
    <n v="2.2869999999999999"/>
    <n v="0.87"/>
    <n v="3.3450000000000002"/>
  </r>
  <r>
    <x v="3"/>
    <x v="18"/>
    <n v="1.2E-2"/>
    <n v="15.866"/>
    <n v="12.159000000000001"/>
    <n v="10.792"/>
    <n v="38.829000000000001"/>
  </r>
  <r>
    <x v="3"/>
    <x v="19"/>
    <n v="14.553000000000001"/>
    <n v="0"/>
    <n v="0"/>
    <n v="0"/>
    <n v="14.553000000000001"/>
  </r>
  <r>
    <x v="3"/>
    <x v="20"/>
    <n v="4.8570000000000002"/>
    <n v="17.251000000000001"/>
    <n v="0"/>
    <n v="0"/>
    <n v="22.108000000000001"/>
  </r>
  <r>
    <x v="3"/>
    <x v="21"/>
    <n v="0.5"/>
    <n v="0"/>
    <n v="0"/>
    <n v="0"/>
    <n v="0.5"/>
  </r>
  <r>
    <x v="3"/>
    <x v="22"/>
    <n v="0.23"/>
    <n v="0"/>
    <n v="0"/>
    <n v="0"/>
    <n v="0.23"/>
  </r>
  <r>
    <x v="3"/>
    <x v="23"/>
    <n v="0"/>
    <n v="0"/>
    <n v="0"/>
    <n v="0"/>
    <n v="0"/>
  </r>
  <r>
    <x v="3"/>
    <x v="24"/>
    <n v="7.8230000000000004"/>
    <n v="0"/>
    <n v="0"/>
    <n v="0"/>
    <n v="7.8230000000000004"/>
  </r>
  <r>
    <x v="3"/>
    <x v="25"/>
    <n v="1322.05"/>
    <n v="0"/>
    <n v="12.784000000000001"/>
    <n v="93.671000000000006"/>
    <n v="1428.5050000000001"/>
  </r>
  <r>
    <x v="3"/>
    <x v="26"/>
    <n v="0"/>
    <n v="0"/>
    <n v="0"/>
    <n v="0"/>
    <n v="0"/>
  </r>
  <r>
    <x v="3"/>
    <x v="27"/>
    <n v="11.205"/>
    <n v="0"/>
    <n v="0"/>
    <n v="0"/>
    <n v="11.205"/>
  </r>
  <r>
    <x v="3"/>
    <x v="28"/>
    <n v="0"/>
    <n v="0"/>
    <n v="0"/>
    <n v="0"/>
    <n v="0"/>
  </r>
  <r>
    <x v="3"/>
    <x v="29"/>
    <n v="0"/>
    <n v="0"/>
    <n v="0"/>
    <n v="0"/>
    <n v="0"/>
  </r>
  <r>
    <x v="3"/>
    <x v="30"/>
    <n v="0"/>
    <n v="0"/>
    <n v="0"/>
    <n v="0"/>
    <n v="0"/>
  </r>
  <r>
    <x v="3"/>
    <x v="31"/>
    <n v="0"/>
    <n v="0"/>
    <n v="0"/>
    <n v="0"/>
    <n v="0"/>
  </r>
  <r>
    <x v="3"/>
    <x v="32"/>
    <n v="179.07900000000001"/>
    <n v="154.55600000000001"/>
    <n v="47.189"/>
    <n v="170.41300000000001"/>
    <n v="551.23699999999997"/>
  </r>
  <r>
    <x v="3"/>
    <x v="33"/>
    <n v="1.8480000000000001"/>
    <n v="0"/>
    <n v="0"/>
    <n v="0"/>
    <n v="1.8480000000000001"/>
  </r>
  <r>
    <x v="3"/>
    <x v="34"/>
    <n v="0"/>
    <n v="0"/>
    <n v="0"/>
    <n v="0"/>
    <n v="0"/>
  </r>
  <r>
    <x v="3"/>
    <x v="36"/>
    <n v="0"/>
    <n v="0.65300000000000002"/>
    <n v="12.978999999999999"/>
    <n v="8.49"/>
    <n v="22.122"/>
  </r>
  <r>
    <x v="3"/>
    <x v="37"/>
    <n v="0.254"/>
    <n v="0"/>
    <n v="24.353000000000002"/>
    <n v="0"/>
    <n v="24.606999999999999"/>
  </r>
  <r>
    <x v="3"/>
    <x v="38"/>
    <n v="0"/>
    <n v="0"/>
    <n v="0"/>
    <n v="0"/>
    <n v="0"/>
  </r>
  <r>
    <x v="3"/>
    <x v="39"/>
    <n v="0"/>
    <n v="0"/>
    <n v="0"/>
    <n v="0"/>
    <n v="0"/>
  </r>
  <r>
    <x v="3"/>
    <x v="40"/>
    <n v="169.45099999999999"/>
    <n v="0"/>
    <n v="0"/>
    <n v="0"/>
    <n v="169.45099999999999"/>
  </r>
  <r>
    <x v="3"/>
    <x v="41"/>
    <n v="0"/>
    <n v="0"/>
    <n v="9.2409999999999997"/>
    <n v="16.847000000000001"/>
    <n v="26.088000000000001"/>
  </r>
  <r>
    <x v="3"/>
    <x v="42"/>
    <n v="815.27800000000002"/>
    <n v="0"/>
    <n v="0"/>
    <n v="0"/>
    <n v="815.27800000000002"/>
  </r>
  <r>
    <x v="3"/>
    <x v="43"/>
    <n v="0"/>
    <n v="0"/>
    <n v="0"/>
    <n v="0"/>
    <n v="0"/>
  </r>
  <r>
    <x v="3"/>
    <x v="44"/>
    <n v="52.198999999999998"/>
    <n v="179.79300000000001"/>
    <n v="0"/>
    <n v="0"/>
    <n v="231.99199999999999"/>
  </r>
  <r>
    <x v="3"/>
    <x v="45"/>
    <n v="0"/>
    <n v="0"/>
    <n v="0"/>
    <n v="0"/>
    <n v="0"/>
  </r>
  <r>
    <x v="3"/>
    <x v="46"/>
    <n v="0"/>
    <n v="0"/>
    <n v="0.105"/>
    <n v="0"/>
    <n v="0.105"/>
  </r>
  <r>
    <x v="3"/>
    <x v="47"/>
    <n v="0"/>
    <n v="224.774"/>
    <n v="0"/>
    <n v="0"/>
    <n v="224.774"/>
  </r>
  <r>
    <x v="3"/>
    <x v="48"/>
    <n v="0"/>
    <n v="2.2000000000000002"/>
    <n v="23.905000000000001"/>
    <n v="14.599"/>
    <n v="40.704000000000001"/>
  </r>
  <r>
    <x v="3"/>
    <x v="49"/>
    <n v="0"/>
    <n v="0"/>
    <n v="0"/>
    <n v="0"/>
    <n v="0"/>
  </r>
  <r>
    <x v="3"/>
    <x v="50"/>
    <n v="0"/>
    <n v="0"/>
    <n v="0"/>
    <n v="0"/>
    <n v="0"/>
  </r>
  <r>
    <x v="3"/>
    <x v="51"/>
    <n v="0"/>
    <n v="63.362000000000002"/>
    <n v="0"/>
    <n v="0"/>
    <n v="63.362000000000002"/>
  </r>
  <r>
    <x v="3"/>
    <x v="52"/>
    <n v="0"/>
    <n v="0"/>
    <n v="0"/>
    <n v="0"/>
    <n v="0"/>
  </r>
  <r>
    <x v="3"/>
    <x v="53"/>
    <n v="27.6"/>
    <n v="0"/>
    <n v="0"/>
    <n v="0"/>
    <n v="27.6"/>
  </r>
  <r>
    <x v="3"/>
    <x v="54"/>
    <n v="0"/>
    <n v="0"/>
    <n v="0"/>
    <n v="0"/>
    <n v="0"/>
  </r>
  <r>
    <x v="3"/>
    <x v="55"/>
    <n v="0"/>
    <n v="0"/>
    <n v="0"/>
    <n v="0"/>
    <n v="0"/>
  </r>
  <r>
    <x v="3"/>
    <x v="56"/>
    <n v="0"/>
    <n v="0"/>
    <n v="0"/>
    <n v="0"/>
    <n v="0"/>
  </r>
  <r>
    <x v="3"/>
    <x v="57"/>
    <n v="0"/>
    <n v="0"/>
    <n v="0"/>
    <n v="0"/>
    <n v="0"/>
  </r>
  <r>
    <x v="3"/>
    <x v="58"/>
    <n v="0"/>
    <n v="0"/>
    <n v="0"/>
    <n v="0"/>
    <n v="0"/>
  </r>
  <r>
    <x v="3"/>
    <x v="59"/>
    <n v="0"/>
    <n v="0"/>
    <n v="0"/>
    <n v="0"/>
    <n v="0"/>
  </r>
  <r>
    <x v="3"/>
    <x v="60"/>
    <n v="0"/>
    <n v="0"/>
    <n v="0"/>
    <n v="0"/>
    <n v="0"/>
  </r>
  <r>
    <x v="4"/>
    <x v="0"/>
    <n v="64.311000000000007"/>
    <n v="8.3109999999999999"/>
    <n v="0"/>
    <n v="0"/>
    <n v="72.622"/>
  </r>
  <r>
    <x v="4"/>
    <x v="1"/>
    <n v="232.767"/>
    <n v="0"/>
    <n v="0"/>
    <n v="0"/>
    <n v="232.767"/>
  </r>
  <r>
    <x v="4"/>
    <x v="2"/>
    <n v="64.061999999999998"/>
    <n v="43.987000000000002"/>
    <n v="63.911000000000001"/>
    <n v="127.77800000000001"/>
    <n v="299.738"/>
  </r>
  <r>
    <x v="4"/>
    <x v="3"/>
    <n v="258.40899999999999"/>
    <n v="0"/>
    <n v="15.467000000000001"/>
    <n v="68.769000000000005"/>
    <n v="342.64499999999998"/>
  </r>
  <r>
    <x v="4"/>
    <x v="4"/>
    <n v="259.005"/>
    <n v="0"/>
    <n v="0"/>
    <n v="0"/>
    <n v="259.005"/>
  </r>
  <r>
    <x v="4"/>
    <x v="5"/>
    <n v="7.5720000000000001"/>
    <n v="0"/>
    <n v="0"/>
    <n v="0"/>
    <n v="7.5720000000000001"/>
  </r>
  <r>
    <x v="4"/>
    <x v="6"/>
    <n v="6.3170000000000002"/>
    <n v="132.315"/>
    <n v="0"/>
    <n v="0"/>
    <n v="138.63200000000001"/>
  </r>
  <r>
    <x v="4"/>
    <x v="7"/>
    <n v="0"/>
    <n v="0"/>
    <n v="0"/>
    <n v="0"/>
    <n v="0"/>
  </r>
  <r>
    <x v="4"/>
    <x v="8"/>
    <n v="0"/>
    <n v="0"/>
    <n v="0"/>
    <n v="0"/>
    <n v="0"/>
  </r>
  <r>
    <x v="4"/>
    <x v="9"/>
    <n v="0"/>
    <n v="0"/>
    <n v="0"/>
    <n v="0"/>
    <n v="0"/>
  </r>
  <r>
    <x v="4"/>
    <x v="10"/>
    <n v="0"/>
    <n v="1.9970000000000001"/>
    <n v="0"/>
    <n v="0.80400000000000005"/>
    <n v="2.8010000000000002"/>
  </r>
  <r>
    <x v="4"/>
    <x v="11"/>
    <n v="0"/>
    <n v="0"/>
    <n v="8.2569999999999997"/>
    <n v="68.459000000000003"/>
    <n v="76.715999999999994"/>
  </r>
  <r>
    <x v="4"/>
    <x v="12"/>
    <n v="0"/>
    <n v="0"/>
    <n v="0"/>
    <n v="0"/>
    <n v="0"/>
  </r>
  <r>
    <x v="4"/>
    <x v="13"/>
    <n v="0"/>
    <n v="0"/>
    <n v="0"/>
    <n v="0"/>
    <n v="0"/>
  </r>
  <r>
    <x v="4"/>
    <x v="14"/>
    <n v="2E-3"/>
    <n v="5.7"/>
    <n v="65.936000000000007"/>
    <n v="37.183999999999997"/>
    <n v="108.822"/>
  </r>
  <r>
    <x v="4"/>
    <x v="15"/>
    <n v="0"/>
    <n v="169.89699999999999"/>
    <n v="7.6950000000000003"/>
    <n v="10.192"/>
    <n v="187.78399999999999"/>
  </r>
  <r>
    <x v="4"/>
    <x v="16"/>
    <n v="0"/>
    <n v="0"/>
    <n v="0"/>
    <n v="0"/>
    <n v="0"/>
  </r>
  <r>
    <x v="4"/>
    <x v="17"/>
    <n v="3.0000000000000001E-3"/>
    <n v="0.17499999999999999"/>
    <n v="1.8660000000000001"/>
    <n v="1.0249999999999999"/>
    <n v="3.069"/>
  </r>
  <r>
    <x v="4"/>
    <x v="18"/>
    <n v="8.9999999999999993E-3"/>
    <n v="14.273"/>
    <n v="11.884"/>
    <n v="12.115"/>
    <n v="38.280999999999999"/>
  </r>
  <r>
    <x v="4"/>
    <x v="19"/>
    <n v="13.91"/>
    <n v="0"/>
    <n v="0"/>
    <n v="0"/>
    <n v="13.91"/>
  </r>
  <r>
    <x v="4"/>
    <x v="20"/>
    <n v="7.3360000000000003"/>
    <n v="15.358000000000001"/>
    <n v="0"/>
    <n v="0"/>
    <n v="22.693999999999999"/>
  </r>
  <r>
    <x v="4"/>
    <x v="21"/>
    <n v="2"/>
    <n v="0"/>
    <n v="0"/>
    <n v="0"/>
    <n v="2"/>
  </r>
  <r>
    <x v="4"/>
    <x v="22"/>
    <n v="1.65"/>
    <n v="0"/>
    <n v="0"/>
    <n v="0"/>
    <n v="1.65"/>
  </r>
  <r>
    <x v="4"/>
    <x v="23"/>
    <n v="0"/>
    <n v="0"/>
    <n v="0"/>
    <n v="0"/>
    <n v="0"/>
  </r>
  <r>
    <x v="4"/>
    <x v="24"/>
    <n v="3.9689999999999999"/>
    <n v="0"/>
    <n v="0"/>
    <n v="0"/>
    <n v="3.9689999999999999"/>
  </r>
  <r>
    <x v="4"/>
    <x v="25"/>
    <n v="1360.3009999999999"/>
    <n v="0"/>
    <n v="14.275"/>
    <n v="135.08199999999999"/>
    <n v="1509.6579999999999"/>
  </r>
  <r>
    <x v="4"/>
    <x v="26"/>
    <n v="0"/>
    <n v="0"/>
    <n v="0"/>
    <n v="0"/>
    <n v="0"/>
  </r>
  <r>
    <x v="4"/>
    <x v="27"/>
    <n v="22.405000000000001"/>
    <n v="0"/>
    <n v="0"/>
    <n v="0"/>
    <n v="22.405000000000001"/>
  </r>
  <r>
    <x v="4"/>
    <x v="28"/>
    <n v="0.441"/>
    <n v="0"/>
    <n v="0"/>
    <n v="0"/>
    <n v="0.441"/>
  </r>
  <r>
    <x v="4"/>
    <x v="29"/>
    <n v="0"/>
    <n v="0"/>
    <n v="0"/>
    <n v="0"/>
    <n v="0"/>
  </r>
  <r>
    <x v="4"/>
    <x v="30"/>
    <n v="0"/>
    <n v="0"/>
    <n v="0"/>
    <n v="0"/>
    <n v="0"/>
  </r>
  <r>
    <x v="4"/>
    <x v="31"/>
    <n v="0"/>
    <n v="0"/>
    <n v="0"/>
    <n v="0"/>
    <n v="0"/>
  </r>
  <r>
    <x v="4"/>
    <x v="32"/>
    <n v="199.59800000000001"/>
    <n v="145.96299999999999"/>
    <n v="44.607999999999997"/>
    <n v="176.703"/>
    <n v="566.87199999999996"/>
  </r>
  <r>
    <x v="4"/>
    <x v="33"/>
    <n v="2.1059999999999999"/>
    <n v="0"/>
    <n v="0"/>
    <n v="0"/>
    <n v="2.1059999999999999"/>
  </r>
  <r>
    <x v="4"/>
    <x v="34"/>
    <n v="4.766"/>
    <n v="0"/>
    <n v="0"/>
    <n v="0"/>
    <n v="4.766"/>
  </r>
  <r>
    <x v="4"/>
    <x v="36"/>
    <n v="0"/>
    <n v="0.5"/>
    <n v="14.105"/>
    <n v="8.4339999999999993"/>
    <n v="23.039000000000001"/>
  </r>
  <r>
    <x v="4"/>
    <x v="37"/>
    <n v="1.4550000000000001"/>
    <n v="0"/>
    <n v="25.847000000000001"/>
    <n v="0"/>
    <n v="27.302"/>
  </r>
  <r>
    <x v="4"/>
    <x v="38"/>
    <n v="0"/>
    <n v="0"/>
    <n v="0"/>
    <n v="0"/>
    <n v="0"/>
  </r>
  <r>
    <x v="4"/>
    <x v="39"/>
    <n v="0"/>
    <n v="0"/>
    <n v="0"/>
    <n v="0"/>
    <n v="0"/>
  </r>
  <r>
    <x v="4"/>
    <x v="40"/>
    <n v="197.45"/>
    <n v="0"/>
    <n v="0"/>
    <n v="0"/>
    <n v="197.45"/>
  </r>
  <r>
    <x v="4"/>
    <x v="41"/>
    <n v="0"/>
    <n v="0"/>
    <n v="8.9369999999999994"/>
    <n v="17.84"/>
    <n v="26.777000000000001"/>
  </r>
  <r>
    <x v="4"/>
    <x v="42"/>
    <n v="970.91200000000003"/>
    <n v="0"/>
    <n v="0"/>
    <n v="0"/>
    <n v="970.91200000000003"/>
  </r>
  <r>
    <x v="4"/>
    <x v="43"/>
    <n v="0"/>
    <n v="0"/>
    <n v="0"/>
    <n v="0"/>
    <n v="0"/>
  </r>
  <r>
    <x v="4"/>
    <x v="44"/>
    <n v="51.667000000000002"/>
    <n v="192.61799999999999"/>
    <n v="0"/>
    <n v="0"/>
    <n v="244.285"/>
  </r>
  <r>
    <x v="4"/>
    <x v="45"/>
    <n v="0"/>
    <n v="0"/>
    <n v="0"/>
    <n v="0"/>
    <n v="0"/>
  </r>
  <r>
    <x v="4"/>
    <x v="46"/>
    <n v="0"/>
    <n v="0"/>
    <n v="0.185"/>
    <n v="0"/>
    <n v="0.185"/>
  </r>
  <r>
    <x v="4"/>
    <x v="47"/>
    <n v="0"/>
    <n v="264.51400000000001"/>
    <n v="0"/>
    <n v="0"/>
    <n v="264.51400000000001"/>
  </r>
  <r>
    <x v="4"/>
    <x v="48"/>
    <n v="0"/>
    <n v="0.82599999999999996"/>
    <n v="18.777000000000001"/>
    <n v="15.109"/>
    <n v="34.712000000000003"/>
  </r>
  <r>
    <x v="4"/>
    <x v="49"/>
    <n v="0"/>
    <n v="0"/>
    <n v="0"/>
    <n v="0"/>
    <n v="0"/>
  </r>
  <r>
    <x v="4"/>
    <x v="50"/>
    <n v="0"/>
    <n v="0"/>
    <n v="0"/>
    <n v="0"/>
    <n v="0"/>
  </r>
  <r>
    <x v="4"/>
    <x v="51"/>
    <n v="0"/>
    <n v="103.93899999999999"/>
    <n v="0"/>
    <n v="0"/>
    <n v="103.93899999999999"/>
  </r>
  <r>
    <x v="4"/>
    <x v="52"/>
    <n v="0"/>
    <n v="0"/>
    <n v="0"/>
    <n v="0"/>
    <n v="0"/>
  </r>
  <r>
    <x v="4"/>
    <x v="53"/>
    <n v="29.9"/>
    <n v="0"/>
    <n v="0"/>
    <n v="0"/>
    <n v="29.9"/>
  </r>
  <r>
    <x v="4"/>
    <x v="54"/>
    <n v="0"/>
    <n v="0"/>
    <n v="0"/>
    <n v="0"/>
    <n v="0"/>
  </r>
  <r>
    <x v="4"/>
    <x v="55"/>
    <n v="0"/>
    <n v="0"/>
    <n v="0"/>
    <n v="0"/>
    <n v="0"/>
  </r>
  <r>
    <x v="4"/>
    <x v="56"/>
    <n v="0"/>
    <n v="0"/>
    <n v="0"/>
    <n v="0"/>
    <n v="0"/>
  </r>
  <r>
    <x v="4"/>
    <x v="57"/>
    <n v="0"/>
    <n v="0"/>
    <n v="0"/>
    <n v="0"/>
    <n v="0"/>
  </r>
  <r>
    <x v="4"/>
    <x v="58"/>
    <n v="0"/>
    <n v="0"/>
    <n v="0"/>
    <n v="0"/>
    <n v="0"/>
  </r>
  <r>
    <x v="4"/>
    <x v="59"/>
    <n v="0"/>
    <n v="0"/>
    <n v="0"/>
    <n v="0"/>
    <n v="0"/>
  </r>
  <r>
    <x v="4"/>
    <x v="60"/>
    <n v="0"/>
    <n v="0"/>
    <n v="0"/>
    <n v="0"/>
    <n v="0"/>
  </r>
  <r>
    <x v="5"/>
    <x v="0"/>
    <n v="47.835000000000001"/>
    <n v="7.9669999999999996"/>
    <n v="0"/>
    <n v="0"/>
    <n v="55.802"/>
  </r>
  <r>
    <x v="5"/>
    <x v="1"/>
    <n v="194.20099999999999"/>
    <n v="0"/>
    <n v="0"/>
    <n v="0"/>
    <n v="194.20099999999999"/>
  </r>
  <r>
    <x v="5"/>
    <x v="2"/>
    <n v="8.9999999999999993E-3"/>
    <n v="32.808999999999997"/>
    <n v="44.575000000000003"/>
    <n v="111.94499999999999"/>
    <n v="189.33799999999999"/>
  </r>
  <r>
    <x v="5"/>
    <x v="3"/>
    <n v="164.708"/>
    <n v="0"/>
    <n v="14.593999999999999"/>
    <n v="39.567999999999998"/>
    <n v="218.87"/>
  </r>
  <r>
    <x v="5"/>
    <x v="4"/>
    <n v="266.56900000000002"/>
    <n v="0"/>
    <n v="0"/>
    <n v="0"/>
    <n v="266.56900000000002"/>
  </r>
  <r>
    <x v="5"/>
    <x v="5"/>
    <n v="3.6080000000000001"/>
    <n v="0"/>
    <n v="0"/>
    <n v="0"/>
    <n v="3.6080000000000001"/>
  </r>
  <r>
    <x v="5"/>
    <x v="6"/>
    <n v="10.355"/>
    <n v="131.34"/>
    <n v="0"/>
    <n v="0"/>
    <n v="141.69499999999999"/>
  </r>
  <r>
    <x v="5"/>
    <x v="7"/>
    <n v="0"/>
    <n v="0"/>
    <n v="0"/>
    <n v="0"/>
    <n v="0"/>
  </r>
  <r>
    <x v="5"/>
    <x v="8"/>
    <n v="0"/>
    <n v="0"/>
    <n v="0"/>
    <n v="0"/>
    <n v="0"/>
  </r>
  <r>
    <x v="5"/>
    <x v="9"/>
    <n v="0"/>
    <n v="0"/>
    <n v="0"/>
    <n v="0"/>
    <n v="0"/>
  </r>
  <r>
    <x v="5"/>
    <x v="10"/>
    <n v="0"/>
    <n v="2.0209999999999999"/>
    <n v="0"/>
    <n v="0.64"/>
    <n v="2.661"/>
  </r>
  <r>
    <x v="5"/>
    <x v="11"/>
    <n v="0"/>
    <n v="0"/>
    <n v="11.811999999999999"/>
    <n v="101.467"/>
    <n v="113.279"/>
  </r>
  <r>
    <x v="5"/>
    <x v="12"/>
    <n v="0"/>
    <n v="0"/>
    <n v="0"/>
    <n v="0"/>
    <n v="0"/>
  </r>
  <r>
    <x v="5"/>
    <x v="13"/>
    <n v="0"/>
    <n v="0"/>
    <n v="0"/>
    <n v="0"/>
    <n v="0"/>
  </r>
  <r>
    <x v="5"/>
    <x v="14"/>
    <n v="0.60199999999999998"/>
    <n v="5.093"/>
    <n v="45.377000000000002"/>
    <n v="19.09"/>
    <n v="70.162000000000006"/>
  </r>
  <r>
    <x v="5"/>
    <x v="15"/>
    <n v="0"/>
    <n v="204.81"/>
    <n v="4.1230000000000002"/>
    <n v="4.5220000000000002"/>
    <n v="213.45500000000001"/>
  </r>
  <r>
    <x v="5"/>
    <x v="16"/>
    <n v="0"/>
    <n v="0"/>
    <n v="0"/>
    <n v="0"/>
    <n v="0"/>
  </r>
  <r>
    <x v="5"/>
    <x v="17"/>
    <n v="2E-3"/>
    <n v="0.14699999999999999"/>
    <n v="2.4009999999999998"/>
    <n v="1.794"/>
    <n v="4.3440000000000003"/>
  </r>
  <r>
    <x v="5"/>
    <x v="18"/>
    <n v="7.0000000000000001E-3"/>
    <n v="17.027000000000001"/>
    <n v="9.2240000000000002"/>
    <n v="10.43"/>
    <n v="36.688000000000002"/>
  </r>
  <r>
    <x v="5"/>
    <x v="19"/>
    <n v="22.356999999999999"/>
    <n v="0"/>
    <n v="0"/>
    <n v="0"/>
    <n v="22.356999999999999"/>
  </r>
  <r>
    <x v="5"/>
    <x v="20"/>
    <n v="3.6259999999999999"/>
    <n v="22.233000000000001"/>
    <n v="0"/>
    <n v="0"/>
    <n v="25.859000000000002"/>
  </r>
  <r>
    <x v="5"/>
    <x v="21"/>
    <n v="2"/>
    <n v="0"/>
    <n v="0"/>
    <n v="0"/>
    <n v="2"/>
  </r>
  <r>
    <x v="5"/>
    <x v="22"/>
    <n v="1.2"/>
    <n v="0"/>
    <n v="0"/>
    <n v="0"/>
    <n v="1.2"/>
  </r>
  <r>
    <x v="5"/>
    <x v="23"/>
    <n v="0"/>
    <n v="0"/>
    <n v="0"/>
    <n v="0"/>
    <n v="0"/>
  </r>
  <r>
    <x v="5"/>
    <x v="24"/>
    <n v="3.41"/>
    <n v="0"/>
    <n v="0"/>
    <n v="0"/>
    <n v="3.41"/>
  </r>
  <r>
    <x v="5"/>
    <x v="25"/>
    <n v="1173.181"/>
    <n v="0"/>
    <n v="10.666"/>
    <n v="93.638999999999996"/>
    <n v="1277.4860000000001"/>
  </r>
  <r>
    <x v="5"/>
    <x v="26"/>
    <n v="0"/>
    <n v="0"/>
    <n v="0"/>
    <n v="0"/>
    <n v="0"/>
  </r>
  <r>
    <x v="5"/>
    <x v="27"/>
    <n v="14.704000000000001"/>
    <n v="0"/>
    <n v="0"/>
    <n v="0"/>
    <n v="14.704000000000001"/>
  </r>
  <r>
    <x v="5"/>
    <x v="28"/>
    <n v="8.4130000000000003"/>
    <n v="0"/>
    <n v="0"/>
    <n v="0"/>
    <n v="8.4130000000000003"/>
  </r>
  <r>
    <x v="5"/>
    <x v="29"/>
    <n v="0"/>
    <n v="0"/>
    <n v="0"/>
    <n v="0"/>
    <n v="0"/>
  </r>
  <r>
    <x v="5"/>
    <x v="30"/>
    <n v="0"/>
    <n v="0"/>
    <n v="0"/>
    <n v="0"/>
    <n v="0"/>
  </r>
  <r>
    <x v="5"/>
    <x v="31"/>
    <n v="0"/>
    <n v="0"/>
    <n v="0"/>
    <n v="0"/>
    <n v="0"/>
  </r>
  <r>
    <x v="5"/>
    <x v="32"/>
    <n v="171.483"/>
    <n v="157.411"/>
    <n v="41.472999999999999"/>
    <n v="156.25700000000001"/>
    <n v="526.62400000000002"/>
  </r>
  <r>
    <x v="5"/>
    <x v="33"/>
    <n v="1.2150000000000001"/>
    <n v="0"/>
    <n v="0"/>
    <n v="0"/>
    <n v="1.2150000000000001"/>
  </r>
  <r>
    <x v="5"/>
    <x v="34"/>
    <n v="1.1319999999999999"/>
    <n v="0"/>
    <n v="0"/>
    <n v="0"/>
    <n v="1.1319999999999999"/>
  </r>
  <r>
    <x v="5"/>
    <x v="36"/>
    <n v="0"/>
    <n v="0.64400000000000002"/>
    <n v="11.631"/>
    <n v="8.577"/>
    <n v="20.852"/>
  </r>
  <r>
    <x v="5"/>
    <x v="37"/>
    <n v="0.30399999999999999"/>
    <n v="0"/>
    <n v="20.521000000000001"/>
    <n v="0"/>
    <n v="20.824999999999999"/>
  </r>
  <r>
    <x v="5"/>
    <x v="38"/>
    <n v="0"/>
    <n v="0"/>
    <n v="0"/>
    <n v="0"/>
    <n v="0"/>
  </r>
  <r>
    <x v="5"/>
    <x v="39"/>
    <n v="0"/>
    <n v="0"/>
    <n v="0"/>
    <n v="0"/>
    <n v="0"/>
  </r>
  <r>
    <x v="5"/>
    <x v="40"/>
    <n v="170.65100000000001"/>
    <n v="0"/>
    <n v="0"/>
    <n v="0"/>
    <n v="170.65100000000001"/>
  </r>
  <r>
    <x v="5"/>
    <x v="41"/>
    <n v="0"/>
    <n v="0"/>
    <n v="6.7149999999999999"/>
    <n v="18.765999999999998"/>
    <n v="25.481000000000002"/>
  </r>
  <r>
    <x v="5"/>
    <x v="42"/>
    <n v="709.73599999999999"/>
    <n v="0"/>
    <n v="0"/>
    <n v="0"/>
    <n v="709.73599999999999"/>
  </r>
  <r>
    <x v="5"/>
    <x v="43"/>
    <n v="0"/>
    <n v="0"/>
    <n v="0"/>
    <n v="0"/>
    <n v="0"/>
  </r>
  <r>
    <x v="5"/>
    <x v="44"/>
    <n v="68.234999999999999"/>
    <n v="229.40299999999999"/>
    <n v="0"/>
    <n v="0"/>
    <n v="297.63799999999998"/>
  </r>
  <r>
    <x v="5"/>
    <x v="45"/>
    <n v="0"/>
    <n v="0"/>
    <n v="0"/>
    <n v="0"/>
    <n v="0"/>
  </r>
  <r>
    <x v="5"/>
    <x v="46"/>
    <n v="0"/>
    <n v="0"/>
    <n v="0.06"/>
    <n v="0"/>
    <n v="0.06"/>
  </r>
  <r>
    <x v="5"/>
    <x v="47"/>
    <n v="0"/>
    <n v="344.322"/>
    <n v="0"/>
    <n v="0"/>
    <n v="344.322"/>
  </r>
  <r>
    <x v="5"/>
    <x v="48"/>
    <n v="0"/>
    <n v="1.0960000000000001"/>
    <n v="20.344999999999999"/>
    <n v="9.99"/>
    <n v="31.431000000000001"/>
  </r>
  <r>
    <x v="5"/>
    <x v="49"/>
    <n v="0"/>
    <n v="0"/>
    <n v="0"/>
    <n v="0"/>
    <n v="0"/>
  </r>
  <r>
    <x v="5"/>
    <x v="50"/>
    <n v="0"/>
    <n v="0"/>
    <n v="0"/>
    <n v="0"/>
    <n v="0"/>
  </r>
  <r>
    <x v="5"/>
    <x v="51"/>
    <n v="0"/>
    <n v="62.572000000000003"/>
    <n v="0"/>
    <n v="0"/>
    <n v="62.572000000000003"/>
  </r>
  <r>
    <x v="5"/>
    <x v="52"/>
    <n v="0"/>
    <n v="0"/>
    <n v="0"/>
    <n v="0"/>
    <n v="0"/>
  </r>
  <r>
    <x v="5"/>
    <x v="53"/>
    <n v="4"/>
    <n v="0"/>
    <n v="0"/>
    <n v="0"/>
    <n v="4"/>
  </r>
  <r>
    <x v="5"/>
    <x v="54"/>
    <n v="0"/>
    <n v="0"/>
    <n v="0"/>
    <n v="0"/>
    <n v="0"/>
  </r>
  <r>
    <x v="5"/>
    <x v="55"/>
    <n v="0"/>
    <n v="0"/>
    <n v="0"/>
    <n v="0"/>
    <n v="0"/>
  </r>
  <r>
    <x v="5"/>
    <x v="56"/>
    <n v="0"/>
    <n v="0"/>
    <n v="0"/>
    <n v="0"/>
    <n v="0"/>
  </r>
  <r>
    <x v="5"/>
    <x v="57"/>
    <n v="0"/>
    <n v="0"/>
    <n v="0"/>
    <n v="0"/>
    <n v="0"/>
  </r>
  <r>
    <x v="5"/>
    <x v="58"/>
    <n v="0"/>
    <n v="0"/>
    <n v="0"/>
    <n v="0"/>
    <n v="0"/>
  </r>
  <r>
    <x v="5"/>
    <x v="59"/>
    <n v="0"/>
    <n v="0"/>
    <n v="0"/>
    <n v="0"/>
    <n v="0"/>
  </r>
  <r>
    <x v="5"/>
    <x v="60"/>
    <n v="0"/>
    <n v="0"/>
    <n v="0"/>
    <n v="0"/>
    <n v="0"/>
  </r>
  <r>
    <x v="6"/>
    <x v="0"/>
    <n v="33.996000000000002"/>
    <n v="4.6479999999999997"/>
    <n v="0"/>
    <n v="0"/>
    <n v="38.643999999999998"/>
  </r>
  <r>
    <x v="6"/>
    <x v="1"/>
    <n v="181.62799999999999"/>
    <n v="0"/>
    <n v="0"/>
    <n v="0"/>
    <n v="181.62799999999999"/>
  </r>
  <r>
    <x v="6"/>
    <x v="2"/>
    <n v="4.0000000000000001E-3"/>
    <n v="26.905999999999999"/>
    <n v="43.692999999999998"/>
    <n v="89.03"/>
    <n v="159.63300000000001"/>
  </r>
  <r>
    <x v="6"/>
    <x v="3"/>
    <n v="127.943"/>
    <n v="0"/>
    <n v="10.238"/>
    <n v="34.11"/>
    <n v="172.291"/>
  </r>
  <r>
    <x v="6"/>
    <x v="4"/>
    <n v="156.995"/>
    <n v="0"/>
    <n v="0"/>
    <n v="0"/>
    <n v="156.995"/>
  </r>
  <r>
    <x v="6"/>
    <x v="5"/>
    <n v="5.8109999999999999"/>
    <n v="0"/>
    <n v="0"/>
    <n v="0"/>
    <n v="5.8109999999999999"/>
  </r>
  <r>
    <x v="6"/>
    <x v="6"/>
    <n v="19.265000000000001"/>
    <n v="153.73599999999999"/>
    <n v="0"/>
    <n v="0"/>
    <n v="173.001"/>
  </r>
  <r>
    <x v="6"/>
    <x v="7"/>
    <n v="0"/>
    <n v="0"/>
    <n v="0"/>
    <n v="0"/>
    <n v="0"/>
  </r>
  <r>
    <x v="6"/>
    <x v="8"/>
    <n v="0"/>
    <n v="0"/>
    <n v="0"/>
    <n v="0"/>
    <n v="0"/>
  </r>
  <r>
    <x v="6"/>
    <x v="9"/>
    <n v="0"/>
    <n v="0"/>
    <n v="0"/>
    <n v="0"/>
    <n v="0"/>
  </r>
  <r>
    <x v="6"/>
    <x v="10"/>
    <n v="0"/>
    <n v="1.8460000000000001"/>
    <n v="0"/>
    <n v="0.54500000000000004"/>
    <n v="2.391"/>
  </r>
  <r>
    <x v="6"/>
    <x v="11"/>
    <n v="0"/>
    <n v="0"/>
    <n v="6.3109999999999999"/>
    <n v="61.027999999999999"/>
    <n v="67.338999999999999"/>
  </r>
  <r>
    <x v="6"/>
    <x v="12"/>
    <n v="0"/>
    <n v="0"/>
    <n v="0"/>
    <n v="0"/>
    <n v="0"/>
  </r>
  <r>
    <x v="6"/>
    <x v="13"/>
    <n v="0"/>
    <n v="0"/>
    <n v="0"/>
    <n v="0"/>
    <n v="0"/>
  </r>
  <r>
    <x v="6"/>
    <x v="14"/>
    <n v="28.443000000000001"/>
    <n v="0.27300000000000002"/>
    <n v="6.7359999999999998"/>
    <n v="3.5670000000000002"/>
    <n v="39.018999999999998"/>
  </r>
  <r>
    <x v="6"/>
    <x v="15"/>
    <n v="0"/>
    <n v="249.62"/>
    <n v="5.6870000000000003"/>
    <n v="5.0410000000000004"/>
    <n v="260.34800000000001"/>
  </r>
  <r>
    <x v="6"/>
    <x v="16"/>
    <n v="0"/>
    <n v="0"/>
    <n v="0"/>
    <n v="0"/>
    <n v="0"/>
  </r>
  <r>
    <x v="6"/>
    <x v="17"/>
    <n v="1E-3"/>
    <n v="0"/>
    <n v="1.0920000000000001"/>
    <n v="1.0309999999999999"/>
    <n v="2.1240000000000001"/>
  </r>
  <r>
    <x v="6"/>
    <x v="18"/>
    <n v="8.9999999999999993E-3"/>
    <n v="12.074"/>
    <n v="7.601"/>
    <n v="9.3309999999999995"/>
    <n v="29.015000000000001"/>
  </r>
  <r>
    <x v="6"/>
    <x v="19"/>
    <n v="14.571999999999999"/>
    <n v="0"/>
    <n v="0"/>
    <n v="0"/>
    <n v="14.571999999999999"/>
  </r>
  <r>
    <x v="6"/>
    <x v="20"/>
    <n v="3.7869999999999999"/>
    <n v="18.614000000000001"/>
    <n v="0"/>
    <n v="0"/>
    <n v="22.401"/>
  </r>
  <r>
    <x v="6"/>
    <x v="21"/>
    <n v="1"/>
    <n v="0"/>
    <n v="0"/>
    <n v="0"/>
    <n v="1"/>
  </r>
  <r>
    <x v="6"/>
    <x v="22"/>
    <n v="0.76"/>
    <n v="0"/>
    <n v="0"/>
    <n v="0"/>
    <n v="0.76"/>
  </r>
  <r>
    <x v="6"/>
    <x v="23"/>
    <n v="0"/>
    <n v="0"/>
    <n v="0"/>
    <n v="0"/>
    <n v="0"/>
  </r>
  <r>
    <x v="6"/>
    <x v="24"/>
    <n v="5.2750000000000004"/>
    <n v="0"/>
    <n v="0"/>
    <n v="0"/>
    <n v="5.2750000000000004"/>
  </r>
  <r>
    <x v="6"/>
    <x v="25"/>
    <n v="1038.1500000000001"/>
    <n v="0"/>
    <n v="6.1680000000000001"/>
    <n v="56.588000000000001"/>
    <n v="1100.9059999999999"/>
  </r>
  <r>
    <x v="6"/>
    <x v="26"/>
    <n v="0"/>
    <n v="0"/>
    <n v="0"/>
    <n v="0"/>
    <n v="0"/>
  </r>
  <r>
    <x v="6"/>
    <x v="27"/>
    <n v="8.9030000000000005"/>
    <n v="0"/>
    <n v="0"/>
    <n v="0"/>
    <n v="8.9030000000000005"/>
  </r>
  <r>
    <x v="6"/>
    <x v="28"/>
    <n v="0.38400000000000001"/>
    <n v="0"/>
    <n v="0"/>
    <n v="0"/>
    <n v="0.38400000000000001"/>
  </r>
  <r>
    <x v="6"/>
    <x v="29"/>
    <n v="0"/>
    <n v="0"/>
    <n v="0"/>
    <n v="0"/>
    <n v="0"/>
  </r>
  <r>
    <x v="6"/>
    <x v="30"/>
    <n v="0"/>
    <n v="0"/>
    <n v="0"/>
    <n v="0"/>
    <n v="0"/>
  </r>
  <r>
    <x v="6"/>
    <x v="31"/>
    <n v="0"/>
    <n v="0"/>
    <n v="0"/>
    <n v="0"/>
    <n v="0"/>
  </r>
  <r>
    <x v="6"/>
    <x v="32"/>
    <n v="122.477"/>
    <n v="161.03200000000001"/>
    <n v="29.628"/>
    <n v="116.33"/>
    <n v="429.46699999999998"/>
  </r>
  <r>
    <x v="6"/>
    <x v="33"/>
    <n v="3.3239999999999998"/>
    <n v="0"/>
    <n v="0"/>
    <n v="0"/>
    <n v="3.3239999999999998"/>
  </r>
  <r>
    <x v="6"/>
    <x v="34"/>
    <n v="4.415"/>
    <n v="0"/>
    <n v="0"/>
    <n v="0"/>
    <n v="4.415"/>
  </r>
  <r>
    <x v="6"/>
    <x v="36"/>
    <n v="0"/>
    <n v="0.80200000000000005"/>
    <n v="9.3670000000000009"/>
    <n v="8.48"/>
    <n v="18.649000000000001"/>
  </r>
  <r>
    <x v="6"/>
    <x v="37"/>
    <n v="1.9530000000000001"/>
    <n v="0"/>
    <n v="15.704000000000001"/>
    <n v="0"/>
    <n v="17.657"/>
  </r>
  <r>
    <x v="6"/>
    <x v="38"/>
    <n v="0"/>
    <n v="0"/>
    <n v="0"/>
    <n v="0"/>
    <n v="0"/>
  </r>
  <r>
    <x v="6"/>
    <x v="39"/>
    <n v="0"/>
    <n v="0"/>
    <n v="0"/>
    <n v="0"/>
    <n v="0"/>
  </r>
  <r>
    <x v="6"/>
    <x v="40"/>
    <n v="111.285"/>
    <n v="0"/>
    <n v="0"/>
    <n v="0"/>
    <n v="111.285"/>
  </r>
  <r>
    <x v="6"/>
    <x v="41"/>
    <n v="0"/>
    <n v="0"/>
    <n v="6.7039999999999997"/>
    <n v="13.276999999999999"/>
    <n v="19.981000000000002"/>
  </r>
  <r>
    <x v="6"/>
    <x v="42"/>
    <n v="550.30899999999997"/>
    <n v="0"/>
    <n v="0"/>
    <n v="0"/>
    <n v="550.30899999999997"/>
  </r>
  <r>
    <x v="6"/>
    <x v="43"/>
    <n v="0"/>
    <n v="0"/>
    <n v="0"/>
    <n v="0"/>
    <n v="0"/>
  </r>
  <r>
    <x v="6"/>
    <x v="44"/>
    <n v="59.771000000000001"/>
    <n v="178.44200000000001"/>
    <n v="0"/>
    <n v="0"/>
    <n v="238.21299999999999"/>
  </r>
  <r>
    <x v="6"/>
    <x v="45"/>
    <n v="0"/>
    <n v="0"/>
    <n v="0"/>
    <n v="0"/>
    <n v="0"/>
  </r>
  <r>
    <x v="6"/>
    <x v="46"/>
    <n v="0"/>
    <n v="0"/>
    <n v="0.38100000000000001"/>
    <n v="0"/>
    <n v="0.38100000000000001"/>
  </r>
  <r>
    <x v="6"/>
    <x v="47"/>
    <n v="0"/>
    <n v="263.00099999999998"/>
    <n v="0"/>
    <n v="0"/>
    <n v="263.00099999999998"/>
  </r>
  <r>
    <x v="6"/>
    <x v="48"/>
    <n v="0"/>
    <n v="1.2709999999999999"/>
    <n v="12.225"/>
    <n v="7.7450000000000001"/>
    <n v="21.241"/>
  </r>
  <r>
    <x v="6"/>
    <x v="49"/>
    <n v="0"/>
    <n v="0"/>
    <n v="0"/>
    <n v="0"/>
    <n v="0"/>
  </r>
  <r>
    <x v="6"/>
    <x v="50"/>
    <n v="0"/>
    <n v="0"/>
    <n v="0"/>
    <n v="0"/>
    <n v="0"/>
  </r>
  <r>
    <x v="6"/>
    <x v="51"/>
    <n v="0"/>
    <n v="22.143999999999998"/>
    <n v="0"/>
    <n v="0"/>
    <n v="22.143999999999998"/>
  </r>
  <r>
    <x v="6"/>
    <x v="52"/>
    <n v="0"/>
    <n v="0"/>
    <n v="0"/>
    <n v="0"/>
    <n v="0"/>
  </r>
  <r>
    <x v="6"/>
    <x v="53"/>
    <n v="0"/>
    <n v="0"/>
    <n v="0"/>
    <n v="0"/>
    <n v="0"/>
  </r>
  <r>
    <x v="6"/>
    <x v="54"/>
    <n v="0"/>
    <n v="0"/>
    <n v="0"/>
    <n v="0"/>
    <n v="0"/>
  </r>
  <r>
    <x v="6"/>
    <x v="55"/>
    <n v="0"/>
    <n v="0"/>
    <n v="0"/>
    <n v="0"/>
    <n v="0"/>
  </r>
  <r>
    <x v="6"/>
    <x v="56"/>
    <n v="0"/>
    <n v="0"/>
    <n v="0"/>
    <n v="0"/>
    <n v="0"/>
  </r>
  <r>
    <x v="6"/>
    <x v="57"/>
    <n v="0"/>
    <n v="0"/>
    <n v="0"/>
    <n v="0"/>
    <n v="0"/>
  </r>
  <r>
    <x v="6"/>
    <x v="58"/>
    <n v="0"/>
    <n v="0"/>
    <n v="0"/>
    <n v="0"/>
    <n v="0"/>
  </r>
  <r>
    <x v="6"/>
    <x v="59"/>
    <n v="0"/>
    <n v="0"/>
    <n v="0"/>
    <n v="0"/>
    <n v="0"/>
  </r>
  <r>
    <x v="6"/>
    <x v="60"/>
    <n v="0"/>
    <n v="0"/>
    <n v="0"/>
    <n v="0"/>
    <n v="0"/>
  </r>
  <r>
    <x v="7"/>
    <x v="0"/>
    <n v="55.835000000000001"/>
    <n v="6.657"/>
    <n v="0"/>
    <n v="0"/>
    <n v="62.491999999999997"/>
  </r>
  <r>
    <x v="7"/>
    <x v="1"/>
    <n v="306.70499999999998"/>
    <n v="0"/>
    <n v="0"/>
    <n v="0"/>
    <n v="306.70499999999998"/>
  </r>
  <r>
    <x v="7"/>
    <x v="2"/>
    <n v="229.12899999999999"/>
    <n v="43.067"/>
    <n v="76.789000000000001"/>
    <n v="160.97800000000001"/>
    <n v="509.96300000000002"/>
  </r>
  <r>
    <x v="7"/>
    <x v="3"/>
    <n v="247.96"/>
    <n v="0"/>
    <n v="20.890999999999998"/>
    <n v="73.403999999999996"/>
    <n v="342.255"/>
  </r>
  <r>
    <x v="7"/>
    <x v="4"/>
    <n v="220.047"/>
    <n v="0"/>
    <n v="0"/>
    <n v="0"/>
    <n v="220.047"/>
  </r>
  <r>
    <x v="7"/>
    <x v="5"/>
    <n v="6.41"/>
    <n v="0"/>
    <n v="0"/>
    <n v="0"/>
    <n v="6.41"/>
  </r>
  <r>
    <x v="7"/>
    <x v="6"/>
    <n v="12.045"/>
    <n v="129.99700000000001"/>
    <n v="0"/>
    <n v="0"/>
    <n v="142.042"/>
  </r>
  <r>
    <x v="7"/>
    <x v="7"/>
    <n v="0"/>
    <n v="0"/>
    <n v="0"/>
    <n v="0"/>
    <n v="0"/>
  </r>
  <r>
    <x v="7"/>
    <x v="8"/>
    <n v="0"/>
    <n v="0"/>
    <n v="0"/>
    <n v="0"/>
    <n v="0"/>
  </r>
  <r>
    <x v="7"/>
    <x v="9"/>
    <n v="3.5000000000000003E-2"/>
    <n v="0"/>
    <n v="0"/>
    <n v="0"/>
    <n v="3.5000000000000003E-2"/>
  </r>
  <r>
    <x v="7"/>
    <x v="10"/>
    <n v="0"/>
    <n v="1.3560000000000001"/>
    <n v="0"/>
    <n v="0.45200000000000001"/>
    <n v="1.8080000000000001"/>
  </r>
  <r>
    <x v="7"/>
    <x v="11"/>
    <n v="0"/>
    <n v="0"/>
    <n v="15.718"/>
    <n v="118.523"/>
    <n v="134.24100000000001"/>
  </r>
  <r>
    <x v="7"/>
    <x v="12"/>
    <n v="0"/>
    <n v="0"/>
    <n v="0"/>
    <n v="0"/>
    <n v="0"/>
  </r>
  <r>
    <x v="7"/>
    <x v="13"/>
    <n v="0"/>
    <n v="0"/>
    <n v="0"/>
    <n v="0"/>
    <n v="0"/>
  </r>
  <r>
    <x v="7"/>
    <x v="14"/>
    <n v="78.906000000000006"/>
    <n v="9.2999999999999999E-2"/>
    <n v="4.6280000000000001"/>
    <n v="0.78100000000000003"/>
    <n v="84.408000000000001"/>
  </r>
  <r>
    <x v="7"/>
    <x v="15"/>
    <n v="0"/>
    <n v="192.90199999999999"/>
    <n v="5.6230000000000002"/>
    <n v="6.9260000000000002"/>
    <n v="205.45099999999999"/>
  </r>
  <r>
    <x v="7"/>
    <x v="16"/>
    <n v="0"/>
    <n v="0"/>
    <n v="0"/>
    <n v="0"/>
    <n v="0"/>
  </r>
  <r>
    <x v="7"/>
    <x v="17"/>
    <n v="5.0000000000000001E-3"/>
    <n v="9.4E-2"/>
    <n v="1.8859999999999999"/>
    <n v="1.121"/>
    <n v="3.1059999999999999"/>
  </r>
  <r>
    <x v="7"/>
    <x v="18"/>
    <n v="6.6000000000000003E-2"/>
    <n v="15.375999999999999"/>
    <n v="10.475"/>
    <n v="17.46"/>
    <n v="43.377000000000002"/>
  </r>
  <r>
    <x v="7"/>
    <x v="19"/>
    <n v="10.757"/>
    <n v="0"/>
    <n v="0"/>
    <n v="0"/>
    <n v="10.757"/>
  </r>
  <r>
    <x v="7"/>
    <x v="20"/>
    <n v="10.785"/>
    <n v="15.673"/>
    <n v="0"/>
    <n v="0"/>
    <n v="26.457999999999998"/>
  </r>
  <r>
    <x v="7"/>
    <x v="21"/>
    <n v="0"/>
    <n v="0"/>
    <n v="0"/>
    <n v="0"/>
    <n v="0"/>
  </r>
  <r>
    <x v="7"/>
    <x v="22"/>
    <n v="0"/>
    <n v="0"/>
    <n v="0"/>
    <n v="0"/>
    <n v="0"/>
  </r>
  <r>
    <x v="7"/>
    <x v="23"/>
    <n v="0"/>
    <n v="0"/>
    <n v="0"/>
    <n v="0"/>
    <n v="0"/>
  </r>
  <r>
    <x v="7"/>
    <x v="24"/>
    <n v="4.3899999999999997"/>
    <n v="0"/>
    <n v="0"/>
    <n v="0"/>
    <n v="4.3899999999999997"/>
  </r>
  <r>
    <x v="7"/>
    <x v="25"/>
    <n v="1295.7"/>
    <n v="0"/>
    <n v="7.1390000000000002"/>
    <n v="83.046000000000006"/>
    <n v="1385.885"/>
  </r>
  <r>
    <x v="7"/>
    <x v="26"/>
    <n v="0"/>
    <n v="0"/>
    <n v="0"/>
    <n v="0"/>
    <n v="0"/>
  </r>
  <r>
    <x v="7"/>
    <x v="27"/>
    <n v="12.111000000000001"/>
    <n v="0"/>
    <n v="0"/>
    <n v="0"/>
    <n v="12.111000000000001"/>
  </r>
  <r>
    <x v="7"/>
    <x v="28"/>
    <n v="4.8"/>
    <n v="0"/>
    <n v="0"/>
    <n v="0"/>
    <n v="4.8"/>
  </r>
  <r>
    <x v="7"/>
    <x v="29"/>
    <n v="0"/>
    <n v="0"/>
    <n v="0"/>
    <n v="0"/>
    <n v="0"/>
  </r>
  <r>
    <x v="7"/>
    <x v="30"/>
    <n v="0"/>
    <n v="0"/>
    <n v="0"/>
    <n v="0"/>
    <n v="0"/>
  </r>
  <r>
    <x v="7"/>
    <x v="31"/>
    <n v="0"/>
    <n v="0"/>
    <n v="0"/>
    <n v="0"/>
    <n v="0"/>
  </r>
  <r>
    <x v="7"/>
    <x v="32"/>
    <n v="195.495"/>
    <n v="130.63"/>
    <n v="39.292999999999999"/>
    <n v="169.46899999999999"/>
    <n v="534.88699999999994"/>
  </r>
  <r>
    <x v="7"/>
    <x v="33"/>
    <n v="1.333"/>
    <n v="0"/>
    <n v="0"/>
    <n v="0"/>
    <n v="1.333"/>
  </r>
  <r>
    <x v="7"/>
    <x v="36"/>
    <n v="0"/>
    <n v="0.313"/>
    <n v="13.228999999999999"/>
    <n v="11.759"/>
    <n v="25.300999999999998"/>
  </r>
  <r>
    <x v="7"/>
    <x v="37"/>
    <n v="1.4930000000000001"/>
    <n v="0"/>
    <n v="20.187999999999999"/>
    <n v="0"/>
    <n v="21.681000000000001"/>
  </r>
  <r>
    <x v="7"/>
    <x v="38"/>
    <n v="0"/>
    <n v="0"/>
    <n v="0"/>
    <n v="0"/>
    <n v="0"/>
  </r>
  <r>
    <x v="7"/>
    <x v="39"/>
    <n v="0"/>
    <n v="0"/>
    <n v="0"/>
    <n v="0"/>
    <n v="0"/>
  </r>
  <r>
    <x v="7"/>
    <x v="40"/>
    <n v="190.49100000000001"/>
    <n v="0"/>
    <n v="0"/>
    <n v="0"/>
    <n v="190.49100000000001"/>
  </r>
  <r>
    <x v="7"/>
    <x v="41"/>
    <n v="0"/>
    <n v="0"/>
    <n v="9.1720000000000006"/>
    <n v="20.643999999999998"/>
    <n v="29.815999999999999"/>
  </r>
  <r>
    <x v="7"/>
    <x v="42"/>
    <n v="695.43"/>
    <n v="0"/>
    <n v="0"/>
    <n v="0"/>
    <n v="695.43"/>
  </r>
  <r>
    <x v="7"/>
    <x v="43"/>
    <n v="0"/>
    <n v="0"/>
    <n v="0"/>
    <n v="0"/>
    <n v="0"/>
  </r>
  <r>
    <x v="7"/>
    <x v="44"/>
    <n v="39.841999999999999"/>
    <n v="177.583"/>
    <n v="0"/>
    <n v="0"/>
    <n v="217.42500000000001"/>
  </r>
  <r>
    <x v="7"/>
    <x v="45"/>
    <n v="0"/>
    <n v="0"/>
    <n v="0"/>
    <n v="0"/>
    <n v="0"/>
  </r>
  <r>
    <x v="7"/>
    <x v="46"/>
    <n v="0"/>
    <n v="0"/>
    <n v="0.183"/>
    <n v="0"/>
    <n v="0.183"/>
  </r>
  <r>
    <x v="7"/>
    <x v="47"/>
    <n v="0"/>
    <n v="300.13"/>
    <n v="0"/>
    <n v="0"/>
    <n v="300.13"/>
  </r>
  <r>
    <x v="7"/>
    <x v="48"/>
    <n v="0"/>
    <n v="0.96299999999999997"/>
    <n v="14.974"/>
    <n v="13.247999999999999"/>
    <n v="29.184999999999999"/>
  </r>
  <r>
    <x v="7"/>
    <x v="49"/>
    <n v="0"/>
    <n v="0"/>
    <n v="0"/>
    <n v="0"/>
    <n v="0"/>
  </r>
  <r>
    <x v="7"/>
    <x v="50"/>
    <n v="0"/>
    <n v="0"/>
    <n v="0"/>
    <n v="0"/>
    <n v="0"/>
  </r>
  <r>
    <x v="7"/>
    <x v="51"/>
    <n v="0"/>
    <n v="43.143000000000001"/>
    <n v="0"/>
    <n v="0"/>
    <n v="43.143000000000001"/>
  </r>
  <r>
    <x v="7"/>
    <x v="52"/>
    <n v="0"/>
    <n v="0"/>
    <n v="0"/>
    <n v="0"/>
    <n v="0"/>
  </r>
  <r>
    <x v="7"/>
    <x v="53"/>
    <n v="0"/>
    <n v="0"/>
    <n v="0"/>
    <n v="0"/>
    <n v="0"/>
  </r>
  <r>
    <x v="7"/>
    <x v="54"/>
    <n v="0"/>
    <n v="0"/>
    <n v="0"/>
    <n v="0"/>
    <n v="0"/>
  </r>
  <r>
    <x v="7"/>
    <x v="55"/>
    <n v="0"/>
    <n v="0"/>
    <n v="0"/>
    <n v="0"/>
    <n v="0"/>
  </r>
  <r>
    <x v="7"/>
    <x v="56"/>
    <n v="0"/>
    <n v="0"/>
    <n v="0"/>
    <n v="0"/>
    <n v="0"/>
  </r>
  <r>
    <x v="7"/>
    <x v="57"/>
    <n v="0"/>
    <n v="0"/>
    <n v="0"/>
    <n v="0"/>
    <n v="0"/>
  </r>
  <r>
    <x v="7"/>
    <x v="58"/>
    <n v="0"/>
    <n v="0"/>
    <n v="0"/>
    <n v="0"/>
    <n v="0"/>
  </r>
  <r>
    <x v="7"/>
    <x v="59"/>
    <n v="0"/>
    <n v="0"/>
    <n v="0"/>
    <n v="0"/>
    <n v="0"/>
  </r>
  <r>
    <x v="7"/>
    <x v="60"/>
    <n v="0"/>
    <n v="0"/>
    <n v="0"/>
    <n v="0"/>
    <n v="0"/>
  </r>
  <r>
    <x v="7"/>
    <x v="61"/>
    <n v="0"/>
    <n v="0"/>
    <n v="0"/>
    <n v="0"/>
    <n v="0"/>
  </r>
  <r>
    <x v="8"/>
    <x v="0"/>
    <n v="62.792000000000002"/>
    <n v="7.0190000000000001"/>
    <n v="0"/>
    <n v="0"/>
    <n v="69.811000000000007"/>
  </r>
  <r>
    <x v="8"/>
    <x v="1"/>
    <n v="251.565"/>
    <n v="0"/>
    <n v="0"/>
    <n v="0"/>
    <n v="251.565"/>
  </r>
  <r>
    <x v="8"/>
    <x v="2"/>
    <n v="171.09399999999999"/>
    <n v="39.622999999999998"/>
    <n v="61.378"/>
    <n v="130.32599999999999"/>
    <n v="402.42099999999999"/>
  </r>
  <r>
    <x v="8"/>
    <x v="3"/>
    <n v="180.45"/>
    <n v="0"/>
    <n v="7.7370000000000001"/>
    <n v="48.091000000000001"/>
    <n v="236.27799999999999"/>
  </r>
  <r>
    <x v="8"/>
    <x v="4"/>
    <n v="267.988"/>
    <n v="0"/>
    <n v="0"/>
    <n v="0"/>
    <n v="267.988"/>
  </r>
  <r>
    <x v="8"/>
    <x v="5"/>
    <n v="2.835"/>
    <n v="0"/>
    <n v="0"/>
    <n v="0"/>
    <n v="2.835"/>
  </r>
  <r>
    <x v="8"/>
    <x v="6"/>
    <n v="5.4039999999999999"/>
    <n v="137.87100000000001"/>
    <n v="0"/>
    <n v="0"/>
    <n v="143.27500000000001"/>
  </r>
  <r>
    <x v="8"/>
    <x v="7"/>
    <n v="0"/>
    <n v="0"/>
    <n v="0"/>
    <n v="0"/>
    <n v="0"/>
  </r>
  <r>
    <x v="8"/>
    <x v="8"/>
    <n v="0"/>
    <n v="0"/>
    <n v="0"/>
    <n v="0"/>
    <n v="0"/>
  </r>
  <r>
    <x v="8"/>
    <x v="9"/>
    <n v="0"/>
    <n v="0"/>
    <n v="0"/>
    <n v="0"/>
    <n v="0"/>
  </r>
  <r>
    <x v="8"/>
    <x v="10"/>
    <n v="0"/>
    <n v="2.5259999999999998"/>
    <n v="0"/>
    <n v="1.4219999999999999"/>
    <n v="3.948"/>
  </r>
  <r>
    <x v="8"/>
    <x v="11"/>
    <n v="0"/>
    <n v="0"/>
    <n v="12.811999999999999"/>
    <n v="118.88800000000001"/>
    <n v="131.69999999999999"/>
  </r>
  <r>
    <x v="8"/>
    <x v="12"/>
    <n v="0"/>
    <n v="0"/>
    <n v="0"/>
    <n v="0"/>
    <n v="0"/>
  </r>
  <r>
    <x v="8"/>
    <x v="13"/>
    <n v="0"/>
    <n v="0"/>
    <n v="0"/>
    <n v="0"/>
    <n v="0"/>
  </r>
  <r>
    <x v="8"/>
    <x v="14"/>
    <n v="71.831000000000003"/>
    <n v="0.65"/>
    <n v="1.7969999999999999"/>
    <n v="0.32200000000000001"/>
    <n v="74.599999999999994"/>
  </r>
  <r>
    <x v="8"/>
    <x v="15"/>
    <n v="0.246"/>
    <n v="178.05199999999999"/>
    <n v="6.3540000000000001"/>
    <n v="7.5129999999999999"/>
    <n v="192.16499999999999"/>
  </r>
  <r>
    <x v="8"/>
    <x v="16"/>
    <n v="0"/>
    <n v="0"/>
    <n v="0"/>
    <n v="0"/>
    <n v="0"/>
  </r>
  <r>
    <x v="8"/>
    <x v="17"/>
    <n v="7.0000000000000001E-3"/>
    <n v="0.188"/>
    <n v="1.379"/>
    <n v="1.1779999999999999"/>
    <n v="2.7519999999999998"/>
  </r>
  <r>
    <x v="8"/>
    <x v="18"/>
    <n v="1.1919999999999999"/>
    <n v="12.858000000000001"/>
    <n v="8.02"/>
    <n v="11.281000000000001"/>
    <n v="33.350999999999999"/>
  </r>
  <r>
    <x v="8"/>
    <x v="19"/>
    <n v="22.972000000000001"/>
    <n v="0"/>
    <n v="0"/>
    <n v="0"/>
    <n v="22.972000000000001"/>
  </r>
  <r>
    <x v="8"/>
    <x v="20"/>
    <n v="3.8410000000000002"/>
    <n v="22.280999999999999"/>
    <n v="0"/>
    <n v="0"/>
    <n v="26.122"/>
  </r>
  <r>
    <x v="8"/>
    <x v="21"/>
    <n v="0.5"/>
    <n v="0"/>
    <n v="0"/>
    <n v="0"/>
    <n v="0.5"/>
  </r>
  <r>
    <x v="8"/>
    <x v="22"/>
    <n v="1.78"/>
    <n v="0"/>
    <n v="0"/>
    <n v="0"/>
    <n v="1.78"/>
  </r>
  <r>
    <x v="8"/>
    <x v="23"/>
    <n v="0"/>
    <n v="0"/>
    <n v="0"/>
    <n v="0"/>
    <n v="0"/>
  </r>
  <r>
    <x v="8"/>
    <x v="24"/>
    <n v="1.1100000000000001"/>
    <n v="0"/>
    <n v="0"/>
    <n v="0"/>
    <n v="1.1100000000000001"/>
  </r>
  <r>
    <x v="8"/>
    <x v="25"/>
    <n v="1139.2"/>
    <n v="0"/>
    <n v="15.127000000000001"/>
    <n v="90.784999999999997"/>
    <n v="1245.1120000000001"/>
  </r>
  <r>
    <x v="8"/>
    <x v="26"/>
    <n v="0"/>
    <n v="0"/>
    <n v="0"/>
    <n v="0"/>
    <n v="0"/>
  </r>
  <r>
    <x v="8"/>
    <x v="27"/>
    <n v="21.408000000000001"/>
    <n v="0"/>
    <n v="0"/>
    <n v="0"/>
    <n v="21.408000000000001"/>
  </r>
  <r>
    <x v="8"/>
    <x v="28"/>
    <n v="0"/>
    <n v="0"/>
    <n v="0"/>
    <n v="0"/>
    <n v="0"/>
  </r>
  <r>
    <x v="8"/>
    <x v="29"/>
    <n v="0"/>
    <n v="0"/>
    <n v="0"/>
    <n v="0"/>
    <n v="0"/>
  </r>
  <r>
    <x v="8"/>
    <x v="30"/>
    <n v="0"/>
    <n v="0"/>
    <n v="0"/>
    <n v="0"/>
    <n v="0"/>
  </r>
  <r>
    <x v="8"/>
    <x v="31"/>
    <n v="0"/>
    <n v="0"/>
    <n v="0"/>
    <n v="0"/>
    <n v="0"/>
  </r>
  <r>
    <x v="8"/>
    <x v="32"/>
    <n v="165.17500000000001"/>
    <n v="143.39599999999999"/>
    <n v="36.969000000000001"/>
    <n v="142.86199999999999"/>
    <n v="488.40199999999999"/>
  </r>
  <r>
    <x v="8"/>
    <x v="33"/>
    <n v="2.6760000000000002"/>
    <n v="0"/>
    <n v="0"/>
    <n v="0"/>
    <n v="2.6760000000000002"/>
  </r>
  <r>
    <x v="8"/>
    <x v="36"/>
    <n v="0"/>
    <n v="0.25600000000000001"/>
    <n v="11.807"/>
    <n v="9.2940000000000005"/>
    <n v="21.356999999999999"/>
  </r>
  <r>
    <x v="8"/>
    <x v="37"/>
    <n v="1.923"/>
    <n v="0"/>
    <n v="20.329999999999998"/>
    <n v="0"/>
    <n v="22.253"/>
  </r>
  <r>
    <x v="8"/>
    <x v="38"/>
    <n v="0"/>
    <n v="0"/>
    <n v="0"/>
    <n v="0"/>
    <n v="0"/>
  </r>
  <r>
    <x v="8"/>
    <x v="39"/>
    <n v="0"/>
    <n v="0"/>
    <n v="0"/>
    <n v="0"/>
    <n v="0"/>
  </r>
  <r>
    <x v="8"/>
    <x v="40"/>
    <n v="150.001"/>
    <n v="0"/>
    <n v="0"/>
    <n v="0"/>
    <n v="150.001"/>
  </r>
  <r>
    <x v="8"/>
    <x v="41"/>
    <n v="0"/>
    <n v="0"/>
    <n v="10.512"/>
    <n v="19.501999999999999"/>
    <n v="30.013999999999999"/>
  </r>
  <r>
    <x v="8"/>
    <x v="42"/>
    <n v="595.24199999999996"/>
    <n v="0"/>
    <n v="0"/>
    <n v="0"/>
    <n v="595.24199999999996"/>
  </r>
  <r>
    <x v="8"/>
    <x v="43"/>
    <n v="0"/>
    <n v="0"/>
    <n v="0"/>
    <n v="0"/>
    <n v="0"/>
  </r>
  <r>
    <x v="8"/>
    <x v="44"/>
    <n v="66.632000000000005"/>
    <n v="222.27"/>
    <n v="0"/>
    <n v="0"/>
    <n v="288.90199999999999"/>
  </r>
  <r>
    <x v="8"/>
    <x v="45"/>
    <n v="0"/>
    <n v="0"/>
    <n v="0"/>
    <n v="0"/>
    <n v="0"/>
  </r>
  <r>
    <x v="8"/>
    <x v="46"/>
    <n v="0"/>
    <n v="0"/>
    <n v="0.19"/>
    <n v="0"/>
    <n v="0.19"/>
  </r>
  <r>
    <x v="8"/>
    <x v="47"/>
    <n v="0"/>
    <n v="315.63299999999998"/>
    <n v="0"/>
    <n v="0"/>
    <n v="315.63299999999998"/>
  </r>
  <r>
    <x v="8"/>
    <x v="48"/>
    <n v="0"/>
    <n v="1.107"/>
    <n v="16.664999999999999"/>
    <n v="10.711"/>
    <n v="28.483000000000001"/>
  </r>
  <r>
    <x v="8"/>
    <x v="49"/>
    <n v="0"/>
    <n v="0"/>
    <n v="0"/>
    <n v="0.35899999999999999"/>
    <n v="0.35899999999999999"/>
  </r>
  <r>
    <x v="8"/>
    <x v="50"/>
    <n v="0"/>
    <n v="0"/>
    <n v="0"/>
    <n v="0"/>
    <n v="0"/>
  </r>
  <r>
    <x v="8"/>
    <x v="51"/>
    <n v="0"/>
    <n v="100.059"/>
    <n v="0"/>
    <n v="0"/>
    <n v="100.059"/>
  </r>
  <r>
    <x v="8"/>
    <x v="52"/>
    <n v="0"/>
    <n v="0"/>
    <n v="0"/>
    <n v="0"/>
    <n v="0"/>
  </r>
  <r>
    <x v="8"/>
    <x v="53"/>
    <n v="0"/>
    <n v="0"/>
    <n v="0"/>
    <n v="0"/>
    <n v="0"/>
  </r>
  <r>
    <x v="8"/>
    <x v="54"/>
    <n v="0"/>
    <n v="0"/>
    <n v="0"/>
    <n v="0"/>
    <n v="0"/>
  </r>
  <r>
    <x v="8"/>
    <x v="55"/>
    <n v="0"/>
    <n v="0"/>
    <n v="0"/>
    <n v="0"/>
    <n v="0"/>
  </r>
  <r>
    <x v="8"/>
    <x v="56"/>
    <n v="0"/>
    <n v="0"/>
    <n v="0"/>
    <n v="0"/>
    <n v="0"/>
  </r>
  <r>
    <x v="8"/>
    <x v="57"/>
    <n v="0"/>
    <n v="0"/>
    <n v="0"/>
    <n v="0"/>
    <n v="0"/>
  </r>
  <r>
    <x v="8"/>
    <x v="58"/>
    <n v="0"/>
    <n v="0"/>
    <n v="0"/>
    <n v="0"/>
    <n v="0"/>
  </r>
  <r>
    <x v="8"/>
    <x v="59"/>
    <n v="0"/>
    <n v="0"/>
    <n v="0"/>
    <n v="0"/>
    <n v="0"/>
  </r>
  <r>
    <x v="8"/>
    <x v="60"/>
    <n v="0"/>
    <n v="0"/>
    <n v="0"/>
    <n v="0"/>
    <n v="0"/>
  </r>
  <r>
    <x v="8"/>
    <x v="61"/>
    <n v="0"/>
    <n v="0"/>
    <n v="0"/>
    <n v="0"/>
    <n v="0"/>
  </r>
  <r>
    <x v="9"/>
    <x v="0"/>
    <n v="37.630000000000003"/>
    <n v="7.8540000000000001"/>
    <n v="0"/>
    <n v="0"/>
    <n v="45.484000000000002"/>
  </r>
  <r>
    <x v="9"/>
    <x v="1"/>
    <n v="221.559"/>
    <n v="0"/>
    <n v="0"/>
    <n v="0"/>
    <n v="221.559"/>
  </r>
  <r>
    <x v="9"/>
    <x v="2"/>
    <n v="177.92699999999999"/>
    <n v="47.04"/>
    <n v="49.646000000000001"/>
    <n v="127.04"/>
    <n v="401.65300000000002"/>
  </r>
  <r>
    <x v="9"/>
    <x v="3"/>
    <n v="139.489"/>
    <n v="0"/>
    <n v="7.3159999999999998"/>
    <n v="35.351999999999997"/>
    <n v="182.15700000000001"/>
  </r>
  <r>
    <x v="9"/>
    <x v="4"/>
    <n v="189.75299999999999"/>
    <n v="0"/>
    <n v="0"/>
    <n v="0"/>
    <n v="189.75299999999999"/>
  </r>
  <r>
    <x v="9"/>
    <x v="5"/>
    <n v="2.085"/>
    <n v="0"/>
    <n v="0"/>
    <n v="0"/>
    <n v="2.085"/>
  </r>
  <r>
    <x v="9"/>
    <x v="6"/>
    <n v="2.4"/>
    <n v="126.23699999999999"/>
    <n v="0"/>
    <n v="0"/>
    <n v="128.637"/>
  </r>
  <r>
    <x v="9"/>
    <x v="7"/>
    <n v="0"/>
    <n v="0"/>
    <n v="0"/>
    <n v="0"/>
    <n v="0"/>
  </r>
  <r>
    <x v="9"/>
    <x v="8"/>
    <n v="0"/>
    <n v="0"/>
    <n v="0"/>
    <n v="0"/>
    <n v="0"/>
  </r>
  <r>
    <x v="9"/>
    <x v="9"/>
    <n v="0"/>
    <n v="0"/>
    <n v="0"/>
    <n v="0"/>
    <n v="0"/>
  </r>
  <r>
    <x v="9"/>
    <x v="10"/>
    <n v="0"/>
    <n v="2.5310000000000001"/>
    <n v="0"/>
    <n v="1.7010000000000001"/>
    <n v="4.2320000000000002"/>
  </r>
  <r>
    <x v="9"/>
    <x v="11"/>
    <n v="0"/>
    <n v="0"/>
    <n v="17.675000000000001"/>
    <n v="142.417"/>
    <n v="160.09200000000001"/>
  </r>
  <r>
    <x v="9"/>
    <x v="12"/>
    <n v="0"/>
    <n v="0"/>
    <n v="0"/>
    <n v="0"/>
    <n v="0"/>
  </r>
  <r>
    <x v="9"/>
    <x v="13"/>
    <n v="0"/>
    <n v="0"/>
    <n v="0"/>
    <n v="0"/>
    <n v="0"/>
  </r>
  <r>
    <x v="9"/>
    <x v="14"/>
    <n v="115.197"/>
    <n v="1.2969999999999999"/>
    <n v="1.1499999999999999"/>
    <n v="0.83599999999999997"/>
    <n v="118.48"/>
  </r>
  <r>
    <x v="9"/>
    <x v="15"/>
    <n v="0"/>
    <n v="174.66900000000001"/>
    <n v="5.0110000000000001"/>
    <n v="8.0549999999999997"/>
    <n v="187.73500000000001"/>
  </r>
  <r>
    <x v="9"/>
    <x v="16"/>
    <n v="1.4"/>
    <n v="0"/>
    <n v="0"/>
    <n v="0"/>
    <n v="1.4"/>
  </r>
  <r>
    <x v="9"/>
    <x v="17"/>
    <n v="8.0000000000000002E-3"/>
    <n v="0.32400000000000001"/>
    <n v="3.2480000000000002"/>
    <n v="1.82"/>
    <n v="5.4"/>
  </r>
  <r>
    <x v="9"/>
    <x v="18"/>
    <n v="1.2E-2"/>
    <n v="14.712999999999999"/>
    <n v="6.4089999999999998"/>
    <n v="9.4060000000000006"/>
    <n v="30.54"/>
  </r>
  <r>
    <x v="9"/>
    <x v="19"/>
    <n v="32.082999999999998"/>
    <n v="0"/>
    <n v="0"/>
    <n v="0"/>
    <n v="32.082999999999998"/>
  </r>
  <r>
    <x v="9"/>
    <x v="20"/>
    <n v="7.2119999999999997"/>
    <n v="17.631"/>
    <n v="0"/>
    <n v="0"/>
    <n v="24.843"/>
  </r>
  <r>
    <x v="9"/>
    <x v="21"/>
    <n v="2.5"/>
    <n v="0"/>
    <n v="0"/>
    <n v="0"/>
    <n v="2.5"/>
  </r>
  <r>
    <x v="9"/>
    <x v="22"/>
    <n v="0"/>
    <n v="0"/>
    <n v="0"/>
    <n v="0"/>
    <n v="0"/>
  </r>
  <r>
    <x v="9"/>
    <x v="23"/>
    <n v="0"/>
    <n v="0"/>
    <n v="0"/>
    <n v="0"/>
    <n v="0"/>
  </r>
  <r>
    <x v="9"/>
    <x v="24"/>
    <n v="4.8879999999999999"/>
    <n v="0"/>
    <n v="0"/>
    <n v="0"/>
    <n v="4.8879999999999999"/>
  </r>
  <r>
    <x v="9"/>
    <x v="25"/>
    <n v="1197.3810000000001"/>
    <n v="0"/>
    <n v="9.8019999999999996"/>
    <n v="76.085999999999999"/>
    <n v="1283.269"/>
  </r>
  <r>
    <x v="9"/>
    <x v="26"/>
    <n v="0"/>
    <n v="0"/>
    <n v="0"/>
    <n v="0"/>
    <n v="0"/>
  </r>
  <r>
    <x v="9"/>
    <x v="27"/>
    <n v="15.002000000000001"/>
    <n v="0"/>
    <n v="0"/>
    <n v="0"/>
    <n v="15.002000000000001"/>
  </r>
  <r>
    <x v="9"/>
    <x v="28"/>
    <n v="21.45"/>
    <n v="0"/>
    <n v="0"/>
    <n v="0"/>
    <n v="21.45"/>
  </r>
  <r>
    <x v="9"/>
    <x v="29"/>
    <n v="0"/>
    <n v="0"/>
    <n v="0"/>
    <n v="0"/>
    <n v="0"/>
  </r>
  <r>
    <x v="9"/>
    <x v="30"/>
    <n v="0"/>
    <n v="0"/>
    <n v="0"/>
    <n v="0"/>
    <n v="0"/>
  </r>
  <r>
    <x v="9"/>
    <x v="31"/>
    <n v="0"/>
    <n v="0"/>
    <n v="0"/>
    <n v="0"/>
    <n v="0"/>
  </r>
  <r>
    <x v="9"/>
    <x v="32"/>
    <n v="171.642"/>
    <n v="115.373"/>
    <n v="35.802999999999997"/>
    <n v="159.976"/>
    <n v="482.79399999999998"/>
  </r>
  <r>
    <x v="9"/>
    <x v="33"/>
    <n v="2.5819999999999999"/>
    <n v="0"/>
    <n v="0"/>
    <n v="0"/>
    <n v="2.5819999999999999"/>
  </r>
  <r>
    <x v="9"/>
    <x v="36"/>
    <n v="0"/>
    <n v="1.117"/>
    <n v="15.994999999999999"/>
    <n v="11.871"/>
    <n v="28.983000000000001"/>
  </r>
  <r>
    <x v="9"/>
    <x v="37"/>
    <n v="1.204"/>
    <n v="0"/>
    <n v="19.359000000000002"/>
    <n v="0"/>
    <n v="20.562999999999999"/>
  </r>
  <r>
    <x v="9"/>
    <x v="38"/>
    <n v="0"/>
    <n v="0"/>
    <n v="0"/>
    <n v="0"/>
    <n v="0"/>
  </r>
  <r>
    <x v="9"/>
    <x v="39"/>
    <n v="0"/>
    <n v="0"/>
    <n v="0"/>
    <n v="0"/>
    <n v="0"/>
  </r>
  <r>
    <x v="9"/>
    <x v="40"/>
    <n v="162.506"/>
    <n v="0"/>
    <n v="0"/>
    <n v="0"/>
    <n v="162.506"/>
  </r>
  <r>
    <x v="9"/>
    <x v="41"/>
    <n v="0"/>
    <n v="0"/>
    <n v="7.085"/>
    <n v="13.881"/>
    <n v="20.966000000000001"/>
  </r>
  <r>
    <x v="9"/>
    <x v="42"/>
    <n v="588.87800000000004"/>
    <n v="0"/>
    <n v="0"/>
    <n v="0"/>
    <n v="588.87800000000004"/>
  </r>
  <r>
    <x v="9"/>
    <x v="43"/>
    <n v="0"/>
    <n v="0"/>
    <n v="0"/>
    <n v="0"/>
    <n v="0"/>
  </r>
  <r>
    <x v="9"/>
    <x v="44"/>
    <n v="75.495999999999995"/>
    <n v="157.94200000000001"/>
    <n v="0"/>
    <n v="0"/>
    <n v="233.43799999999999"/>
  </r>
  <r>
    <x v="9"/>
    <x v="45"/>
    <n v="0"/>
    <n v="0"/>
    <n v="0"/>
    <n v="0"/>
    <n v="0"/>
  </r>
  <r>
    <x v="9"/>
    <x v="46"/>
    <n v="0"/>
    <n v="0"/>
    <n v="0.25900000000000001"/>
    <n v="0"/>
    <n v="0.25900000000000001"/>
  </r>
  <r>
    <x v="9"/>
    <x v="47"/>
    <n v="0"/>
    <n v="264.40300000000002"/>
    <n v="0"/>
    <n v="0"/>
    <n v="264.40300000000002"/>
  </r>
  <r>
    <x v="9"/>
    <x v="48"/>
    <n v="0"/>
    <n v="1.5089999999999999"/>
    <n v="15.468"/>
    <n v="11.699"/>
    <n v="28.675999999999998"/>
  </r>
  <r>
    <x v="9"/>
    <x v="49"/>
    <n v="0"/>
    <n v="0"/>
    <n v="0"/>
    <n v="0"/>
    <n v="0"/>
  </r>
  <r>
    <x v="9"/>
    <x v="50"/>
    <n v="0"/>
    <n v="0"/>
    <n v="0"/>
    <n v="0"/>
    <n v="0"/>
  </r>
  <r>
    <x v="9"/>
    <x v="51"/>
    <n v="0"/>
    <n v="29.85"/>
    <n v="0"/>
    <n v="0"/>
    <n v="29.85"/>
  </r>
  <r>
    <x v="9"/>
    <x v="52"/>
    <n v="0"/>
    <n v="0"/>
    <n v="0"/>
    <n v="0"/>
    <n v="0"/>
  </r>
  <r>
    <x v="9"/>
    <x v="53"/>
    <n v="0"/>
    <n v="0"/>
    <n v="0"/>
    <n v="0"/>
    <n v="0"/>
  </r>
  <r>
    <x v="9"/>
    <x v="54"/>
    <n v="0"/>
    <n v="0"/>
    <n v="0"/>
    <n v="0"/>
    <n v="0"/>
  </r>
  <r>
    <x v="9"/>
    <x v="55"/>
    <n v="0"/>
    <n v="0"/>
    <n v="0"/>
    <n v="0"/>
    <n v="0"/>
  </r>
  <r>
    <x v="9"/>
    <x v="56"/>
    <n v="0"/>
    <n v="0"/>
    <n v="0"/>
    <n v="0"/>
    <n v="0"/>
  </r>
  <r>
    <x v="9"/>
    <x v="57"/>
    <n v="0"/>
    <n v="0"/>
    <n v="0"/>
    <n v="0"/>
    <n v="0"/>
  </r>
  <r>
    <x v="9"/>
    <x v="58"/>
    <n v="0"/>
    <n v="0"/>
    <n v="0"/>
    <n v="0"/>
    <n v="0"/>
  </r>
  <r>
    <x v="9"/>
    <x v="59"/>
    <n v="0"/>
    <n v="0"/>
    <n v="0"/>
    <n v="0"/>
    <n v="0"/>
  </r>
  <r>
    <x v="9"/>
    <x v="60"/>
    <n v="0"/>
    <n v="0"/>
    <n v="0"/>
    <n v="0"/>
    <n v="0"/>
  </r>
  <r>
    <x v="9"/>
    <x v="61"/>
    <n v="0"/>
    <n v="0"/>
    <n v="0"/>
    <n v="0"/>
    <n v="0"/>
  </r>
  <r>
    <x v="10"/>
    <x v="0"/>
    <n v="49.177999999999997"/>
    <n v="5.4770000000000003"/>
    <n v="0"/>
    <n v="0"/>
    <n v="54.655000000000001"/>
  </r>
  <r>
    <x v="10"/>
    <x v="1"/>
    <n v="220.20099999999999"/>
    <n v="0"/>
    <n v="0"/>
    <n v="0"/>
    <n v="220.20099999999999"/>
  </r>
  <r>
    <x v="10"/>
    <x v="2"/>
    <n v="144.93600000000001"/>
    <n v="35.435000000000002"/>
    <n v="45.753"/>
    <n v="103.24"/>
    <n v="329.36399999999998"/>
  </r>
  <r>
    <x v="10"/>
    <x v="3"/>
    <n v="137.11699999999999"/>
    <n v="0"/>
    <n v="8.0259999999999998"/>
    <n v="49.173000000000002"/>
    <n v="194.316"/>
  </r>
  <r>
    <x v="10"/>
    <x v="4"/>
    <n v="312.55799999999999"/>
    <n v="0"/>
    <n v="0"/>
    <n v="0"/>
    <n v="312.55799999999999"/>
  </r>
  <r>
    <x v="10"/>
    <x v="5"/>
    <n v="2.94"/>
    <n v="0"/>
    <n v="0"/>
    <n v="0"/>
    <n v="2.94"/>
  </r>
  <r>
    <x v="10"/>
    <x v="6"/>
    <n v="2.4209999999999998"/>
    <n v="132.08600000000001"/>
    <n v="0"/>
    <n v="0"/>
    <n v="134.50700000000001"/>
  </r>
  <r>
    <x v="10"/>
    <x v="7"/>
    <n v="0"/>
    <n v="0"/>
    <n v="0"/>
    <n v="0"/>
    <n v="0"/>
  </r>
  <r>
    <x v="10"/>
    <x v="8"/>
    <n v="0"/>
    <n v="0"/>
    <n v="0"/>
    <n v="0"/>
    <n v="0"/>
  </r>
  <r>
    <x v="10"/>
    <x v="9"/>
    <n v="0"/>
    <n v="0"/>
    <n v="0"/>
    <n v="0"/>
    <n v="0"/>
  </r>
  <r>
    <x v="10"/>
    <x v="10"/>
    <n v="0"/>
    <n v="1.5629999999999999"/>
    <n v="0"/>
    <n v="0.27700000000000002"/>
    <n v="1.84"/>
  </r>
  <r>
    <x v="10"/>
    <x v="11"/>
    <n v="0"/>
    <n v="0"/>
    <n v="6.1479999999999997"/>
    <n v="65.460999999999999"/>
    <n v="71.608999999999995"/>
  </r>
  <r>
    <x v="10"/>
    <x v="12"/>
    <n v="0"/>
    <n v="0"/>
    <n v="0"/>
    <n v="0"/>
    <n v="0"/>
  </r>
  <r>
    <x v="10"/>
    <x v="13"/>
    <n v="0"/>
    <n v="0"/>
    <n v="0"/>
    <n v="0"/>
    <n v="0"/>
  </r>
  <r>
    <x v="10"/>
    <x v="14"/>
    <n v="49.448999999999998"/>
    <n v="0.47399999999999998"/>
    <n v="0.32100000000000001"/>
    <n v="0.629"/>
    <n v="50.872999999999998"/>
  </r>
  <r>
    <x v="10"/>
    <x v="15"/>
    <n v="0"/>
    <n v="197.52099999999999"/>
    <n v="4.91"/>
    <n v="8.9459999999999997"/>
    <n v="211.37700000000001"/>
  </r>
  <r>
    <x v="10"/>
    <x v="16"/>
    <n v="0"/>
    <n v="0"/>
    <n v="0"/>
    <n v="0"/>
    <n v="0"/>
  </r>
  <r>
    <x v="10"/>
    <x v="17"/>
    <n v="6.0000000000000001E-3"/>
    <n v="0.223"/>
    <n v="1.89"/>
    <n v="1.415"/>
    <n v="3.5339999999999998"/>
  </r>
  <r>
    <x v="10"/>
    <x v="18"/>
    <n v="8.5999999999999993E-2"/>
    <n v="17.864000000000001"/>
    <n v="6.7469999999999999"/>
    <n v="12.092000000000001"/>
    <n v="36.789000000000001"/>
  </r>
  <r>
    <x v="10"/>
    <x v="19"/>
    <n v="13.797000000000001"/>
    <n v="0"/>
    <n v="0"/>
    <n v="0"/>
    <n v="13.797000000000001"/>
  </r>
  <r>
    <x v="10"/>
    <x v="20"/>
    <n v="3.8170000000000002"/>
    <n v="20.175000000000001"/>
    <n v="0"/>
    <n v="0"/>
    <n v="23.992000000000001"/>
  </r>
  <r>
    <x v="10"/>
    <x v="21"/>
    <n v="0"/>
    <n v="0"/>
    <n v="0"/>
    <n v="0"/>
    <n v="0"/>
  </r>
  <r>
    <x v="10"/>
    <x v="22"/>
    <n v="0"/>
    <n v="0"/>
    <n v="0"/>
    <n v="0"/>
    <n v="0"/>
  </r>
  <r>
    <x v="10"/>
    <x v="23"/>
    <n v="0"/>
    <n v="0"/>
    <n v="0"/>
    <n v="0"/>
    <n v="0"/>
  </r>
  <r>
    <x v="10"/>
    <x v="24"/>
    <n v="4.149"/>
    <n v="0"/>
    <n v="0"/>
    <n v="0"/>
    <n v="4.149"/>
  </r>
  <r>
    <x v="10"/>
    <x v="25"/>
    <n v="1277.4000000000001"/>
    <n v="0"/>
    <n v="10.212999999999999"/>
    <n v="104.28"/>
    <n v="1391.893"/>
  </r>
  <r>
    <x v="10"/>
    <x v="26"/>
    <n v="0"/>
    <n v="0"/>
    <n v="0"/>
    <n v="0"/>
    <n v="0"/>
  </r>
  <r>
    <x v="10"/>
    <x v="27"/>
    <n v="16.405999999999999"/>
    <n v="0"/>
    <n v="0"/>
    <n v="0"/>
    <n v="16.405999999999999"/>
  </r>
  <r>
    <x v="10"/>
    <x v="28"/>
    <n v="5.2"/>
    <n v="0"/>
    <n v="0"/>
    <n v="0"/>
    <n v="5.2"/>
  </r>
  <r>
    <x v="10"/>
    <x v="29"/>
    <n v="0"/>
    <n v="0"/>
    <n v="0"/>
    <n v="0"/>
    <n v="0"/>
  </r>
  <r>
    <x v="10"/>
    <x v="30"/>
    <n v="0"/>
    <n v="0"/>
    <n v="0"/>
    <n v="0"/>
    <n v="0"/>
  </r>
  <r>
    <x v="10"/>
    <x v="31"/>
    <n v="0"/>
    <n v="0"/>
    <n v="0"/>
    <n v="0"/>
    <n v="0"/>
  </r>
  <r>
    <x v="10"/>
    <x v="32"/>
    <n v="150.76499999999999"/>
    <n v="146.30500000000001"/>
    <n v="32.200000000000003"/>
    <n v="148.95099999999999"/>
    <n v="478.221"/>
  </r>
  <r>
    <x v="10"/>
    <x v="33"/>
    <n v="3.2010000000000001"/>
    <n v="0"/>
    <n v="0"/>
    <n v="0"/>
    <n v="3.2010000000000001"/>
  </r>
  <r>
    <x v="10"/>
    <x v="36"/>
    <n v="0"/>
    <n v="0.19500000000000001"/>
    <n v="11.18"/>
    <n v="11.11"/>
    <n v="22.484999999999999"/>
  </r>
  <r>
    <x v="10"/>
    <x v="37"/>
    <n v="0.80600000000000005"/>
    <n v="0"/>
    <n v="18.811"/>
    <n v="0"/>
    <n v="19.617000000000001"/>
  </r>
  <r>
    <x v="10"/>
    <x v="38"/>
    <n v="0"/>
    <n v="0"/>
    <n v="0"/>
    <n v="0"/>
    <n v="0"/>
  </r>
  <r>
    <x v="10"/>
    <x v="39"/>
    <n v="0"/>
    <n v="0"/>
    <n v="0"/>
    <n v="0"/>
    <n v="0"/>
  </r>
  <r>
    <x v="10"/>
    <x v="40"/>
    <n v="209.95599999999999"/>
    <n v="0"/>
    <n v="0"/>
    <n v="0"/>
    <n v="209.95599999999999"/>
  </r>
  <r>
    <x v="10"/>
    <x v="41"/>
    <n v="0"/>
    <n v="0"/>
    <n v="7.9870000000000001"/>
    <n v="15.006"/>
    <n v="22.992999999999999"/>
  </r>
  <r>
    <x v="10"/>
    <x v="42"/>
    <n v="562.75099999999998"/>
    <n v="0"/>
    <n v="0"/>
    <n v="0"/>
    <n v="562.75099999999998"/>
  </r>
  <r>
    <x v="10"/>
    <x v="43"/>
    <n v="0"/>
    <n v="0"/>
    <n v="0"/>
    <n v="0"/>
    <n v="0"/>
  </r>
  <r>
    <x v="10"/>
    <x v="44"/>
    <n v="51.58"/>
    <n v="187.40700000000001"/>
    <n v="0"/>
    <n v="0"/>
    <n v="238.98699999999999"/>
  </r>
  <r>
    <x v="10"/>
    <x v="45"/>
    <n v="0"/>
    <n v="0"/>
    <n v="0"/>
    <n v="0"/>
    <n v="0"/>
  </r>
  <r>
    <x v="10"/>
    <x v="46"/>
    <n v="0"/>
    <n v="0"/>
    <n v="0.123"/>
    <n v="0"/>
    <n v="0.123"/>
  </r>
  <r>
    <x v="10"/>
    <x v="47"/>
    <n v="0"/>
    <n v="215.27"/>
    <n v="0"/>
    <n v="0"/>
    <n v="215.27"/>
  </r>
  <r>
    <x v="10"/>
    <x v="48"/>
    <n v="0"/>
    <n v="1.385"/>
    <n v="17.494"/>
    <n v="11.553000000000001"/>
    <n v="30.431999999999999"/>
  </r>
  <r>
    <x v="10"/>
    <x v="49"/>
    <n v="0"/>
    <n v="0"/>
    <n v="0"/>
    <n v="0"/>
    <n v="0"/>
  </r>
  <r>
    <x v="10"/>
    <x v="50"/>
    <n v="0"/>
    <n v="0"/>
    <n v="0"/>
    <n v="0"/>
    <n v="0"/>
  </r>
  <r>
    <x v="10"/>
    <x v="51"/>
    <n v="0"/>
    <n v="72.790000000000006"/>
    <n v="0"/>
    <n v="0"/>
    <n v="72.790000000000006"/>
  </r>
  <r>
    <x v="10"/>
    <x v="52"/>
    <n v="0"/>
    <n v="0"/>
    <n v="0"/>
    <n v="0"/>
    <n v="0"/>
  </r>
  <r>
    <x v="10"/>
    <x v="53"/>
    <n v="0"/>
    <n v="0"/>
    <n v="0"/>
    <n v="0"/>
    <n v="0"/>
  </r>
  <r>
    <x v="10"/>
    <x v="54"/>
    <n v="0"/>
    <n v="0"/>
    <n v="0"/>
    <n v="0"/>
    <n v="0"/>
  </r>
  <r>
    <x v="10"/>
    <x v="55"/>
    <n v="0"/>
    <n v="0"/>
    <n v="0"/>
    <n v="0"/>
    <n v="0"/>
  </r>
  <r>
    <x v="10"/>
    <x v="56"/>
    <n v="0"/>
    <n v="0"/>
    <n v="0"/>
    <n v="0"/>
    <n v="0"/>
  </r>
  <r>
    <x v="10"/>
    <x v="57"/>
    <n v="0"/>
    <n v="0"/>
    <n v="0"/>
    <n v="0"/>
    <n v="0"/>
  </r>
  <r>
    <x v="10"/>
    <x v="58"/>
    <n v="0"/>
    <n v="0"/>
    <n v="0"/>
    <n v="0"/>
    <n v="0"/>
  </r>
  <r>
    <x v="10"/>
    <x v="59"/>
    <n v="0"/>
    <n v="0"/>
    <n v="0"/>
    <n v="0"/>
    <n v="0"/>
  </r>
  <r>
    <x v="10"/>
    <x v="61"/>
    <n v="0"/>
    <n v="0"/>
    <n v="0"/>
    <n v="0"/>
    <n v="0"/>
  </r>
  <r>
    <x v="11"/>
    <x v="0"/>
    <n v="56.284999999999997"/>
    <n v="6.6970000000000001"/>
    <n v="0"/>
    <n v="0"/>
    <n v="62.981999999999999"/>
  </r>
  <r>
    <x v="11"/>
    <x v="1"/>
    <n v="260.81299999999999"/>
    <n v="0"/>
    <n v="0"/>
    <n v="0"/>
    <n v="260.81299999999999"/>
  </r>
  <r>
    <x v="11"/>
    <x v="2"/>
    <n v="224.7"/>
    <n v="38.252000000000002"/>
    <n v="50.749000000000002"/>
    <n v="136.72"/>
    <n v="450.42099999999999"/>
  </r>
  <r>
    <x v="11"/>
    <x v="3"/>
    <n v="219.12700000000001"/>
    <n v="0"/>
    <n v="7.2140000000000004"/>
    <n v="45.786999999999999"/>
    <n v="272.12799999999999"/>
  </r>
  <r>
    <x v="11"/>
    <x v="4"/>
    <n v="243.53700000000001"/>
    <n v="0"/>
    <n v="0"/>
    <n v="0"/>
    <n v="243.53700000000001"/>
  </r>
  <r>
    <x v="11"/>
    <x v="5"/>
    <n v="10.5"/>
    <n v="0"/>
    <n v="0"/>
    <n v="0"/>
    <n v="10.5"/>
  </r>
  <r>
    <x v="11"/>
    <x v="6"/>
    <n v="2.3719999999999999"/>
    <n v="122.753"/>
    <n v="0"/>
    <n v="0"/>
    <n v="125.125"/>
  </r>
  <r>
    <x v="11"/>
    <x v="7"/>
    <n v="0"/>
    <n v="0"/>
    <n v="0"/>
    <n v="0"/>
    <n v="0"/>
  </r>
  <r>
    <x v="11"/>
    <x v="8"/>
    <n v="0"/>
    <n v="0"/>
    <n v="0"/>
    <n v="0"/>
    <n v="0"/>
  </r>
  <r>
    <x v="11"/>
    <x v="9"/>
    <n v="0"/>
    <n v="0"/>
    <n v="0"/>
    <n v="0"/>
    <n v="0"/>
  </r>
  <r>
    <x v="11"/>
    <x v="10"/>
    <n v="0"/>
    <n v="1.986"/>
    <n v="0"/>
    <n v="0.58299999999999996"/>
    <n v="2.569"/>
  </r>
  <r>
    <x v="11"/>
    <x v="11"/>
    <n v="0"/>
    <n v="0"/>
    <n v="12.989000000000001"/>
    <n v="97.841999999999999"/>
    <n v="110.831"/>
  </r>
  <r>
    <x v="11"/>
    <x v="12"/>
    <n v="0"/>
    <n v="0"/>
    <n v="0"/>
    <n v="0"/>
    <n v="0"/>
  </r>
  <r>
    <x v="11"/>
    <x v="13"/>
    <n v="0"/>
    <n v="0"/>
    <n v="0"/>
    <n v="0"/>
    <n v="0"/>
  </r>
  <r>
    <x v="11"/>
    <x v="14"/>
    <n v="83.41"/>
    <n v="0.995"/>
    <n v="0.996"/>
    <n v="0.89900000000000002"/>
    <n v="86.3"/>
  </r>
  <r>
    <x v="11"/>
    <x v="15"/>
    <n v="0"/>
    <n v="144.57400000000001"/>
    <n v="7.8479999999999999"/>
    <n v="9.1910000000000007"/>
    <n v="161.613"/>
  </r>
  <r>
    <x v="11"/>
    <x v="16"/>
    <n v="0"/>
    <n v="0"/>
    <n v="0"/>
    <n v="0"/>
    <n v="0"/>
  </r>
  <r>
    <x v="11"/>
    <x v="17"/>
    <n v="0.01"/>
    <n v="0.21099999999999999"/>
    <n v="1.458"/>
    <n v="0.81599999999999995"/>
    <n v="2.4950000000000001"/>
  </r>
  <r>
    <x v="11"/>
    <x v="18"/>
    <n v="3.2000000000000001E-2"/>
    <n v="15.374000000000001"/>
    <n v="7.2720000000000002"/>
    <n v="15.298"/>
    <n v="37.975999999999999"/>
  </r>
  <r>
    <x v="11"/>
    <x v="19"/>
    <n v="19.667000000000002"/>
    <n v="0"/>
    <n v="0"/>
    <n v="0"/>
    <n v="19.667000000000002"/>
  </r>
  <r>
    <x v="11"/>
    <x v="20"/>
    <n v="10.51"/>
    <n v="19.853000000000002"/>
    <n v="0"/>
    <n v="0"/>
    <n v="30.363"/>
  </r>
  <r>
    <x v="11"/>
    <x v="21"/>
    <n v="0.5"/>
    <n v="0"/>
    <n v="0"/>
    <n v="0"/>
    <n v="0.5"/>
  </r>
  <r>
    <x v="11"/>
    <x v="22"/>
    <n v="0"/>
    <n v="0"/>
    <n v="0"/>
    <n v="0"/>
    <n v="0"/>
  </r>
  <r>
    <x v="11"/>
    <x v="23"/>
    <n v="0"/>
    <n v="0"/>
    <n v="0"/>
    <n v="0"/>
    <n v="0"/>
  </r>
  <r>
    <x v="11"/>
    <x v="24"/>
    <n v="6.2380000000000004"/>
    <n v="0"/>
    <n v="0"/>
    <n v="0"/>
    <n v="6.2380000000000004"/>
  </r>
  <r>
    <x v="11"/>
    <x v="25"/>
    <n v="1351.37"/>
    <n v="0"/>
    <n v="9.8940000000000001"/>
    <n v="80.984999999999999"/>
    <n v="1442.249"/>
  </r>
  <r>
    <x v="11"/>
    <x v="26"/>
    <n v="0"/>
    <n v="0"/>
    <n v="0"/>
    <n v="0"/>
    <n v="0"/>
  </r>
  <r>
    <x v="11"/>
    <x v="27"/>
    <n v="22.21"/>
    <n v="0"/>
    <n v="0"/>
    <n v="0"/>
    <n v="22.21"/>
  </r>
  <r>
    <x v="11"/>
    <x v="28"/>
    <n v="7"/>
    <n v="0"/>
    <n v="0"/>
    <n v="0"/>
    <n v="7"/>
  </r>
  <r>
    <x v="11"/>
    <x v="29"/>
    <n v="0"/>
    <n v="0"/>
    <n v="0"/>
    <n v="0"/>
    <n v="0"/>
  </r>
  <r>
    <x v="11"/>
    <x v="30"/>
    <n v="0"/>
    <n v="0"/>
    <n v="0"/>
    <n v="0"/>
    <n v="0"/>
  </r>
  <r>
    <x v="11"/>
    <x v="31"/>
    <n v="0"/>
    <n v="0"/>
    <n v="0"/>
    <n v="0"/>
    <n v="0"/>
  </r>
  <r>
    <x v="11"/>
    <x v="32"/>
    <n v="194.02699999999999"/>
    <n v="116.598"/>
    <n v="28.652000000000001"/>
    <n v="161.13200000000001"/>
    <n v="500.40899999999999"/>
  </r>
  <r>
    <x v="11"/>
    <x v="33"/>
    <n v="2.2400000000000002"/>
    <n v="0"/>
    <n v="0"/>
    <n v="0"/>
    <n v="2.2400000000000002"/>
  </r>
  <r>
    <x v="11"/>
    <x v="36"/>
    <n v="0"/>
    <n v="0.67300000000000004"/>
    <n v="11.864000000000001"/>
    <n v="16.437999999999999"/>
    <n v="28.975000000000001"/>
  </r>
  <r>
    <x v="11"/>
    <x v="37"/>
    <n v="2.3620000000000001"/>
    <n v="0"/>
    <n v="20.347000000000001"/>
    <n v="0"/>
    <n v="22.709"/>
  </r>
  <r>
    <x v="11"/>
    <x v="38"/>
    <n v="0"/>
    <n v="0"/>
    <n v="0"/>
    <n v="0"/>
    <n v="0"/>
  </r>
  <r>
    <x v="11"/>
    <x v="39"/>
    <n v="0"/>
    <n v="0"/>
    <n v="0"/>
    <n v="0"/>
    <n v="0"/>
  </r>
  <r>
    <x v="11"/>
    <x v="40"/>
    <n v="215.25700000000001"/>
    <n v="0"/>
    <n v="0"/>
    <n v="0"/>
    <n v="215.25700000000001"/>
  </r>
  <r>
    <x v="11"/>
    <x v="41"/>
    <n v="0"/>
    <n v="0"/>
    <n v="7.8319999999999999"/>
    <n v="17.991"/>
    <n v="25.823"/>
  </r>
  <r>
    <x v="11"/>
    <x v="42"/>
    <n v="643.62699999999995"/>
    <n v="0"/>
    <n v="0"/>
    <n v="0"/>
    <n v="643.62699999999995"/>
  </r>
  <r>
    <x v="11"/>
    <x v="43"/>
    <n v="0"/>
    <n v="0"/>
    <n v="0"/>
    <n v="0"/>
    <n v="0"/>
  </r>
  <r>
    <x v="11"/>
    <x v="44"/>
    <n v="74.772999999999996"/>
    <n v="188.96"/>
    <n v="0"/>
    <n v="0"/>
    <n v="263.733"/>
  </r>
  <r>
    <x v="11"/>
    <x v="45"/>
    <n v="0"/>
    <n v="0"/>
    <n v="0"/>
    <n v="0"/>
    <n v="0"/>
  </r>
  <r>
    <x v="11"/>
    <x v="46"/>
    <n v="0"/>
    <n v="0"/>
    <n v="0.22"/>
    <n v="0"/>
    <n v="0.22"/>
  </r>
  <r>
    <x v="11"/>
    <x v="47"/>
    <n v="0"/>
    <n v="181.94300000000001"/>
    <n v="0"/>
    <n v="0"/>
    <n v="181.94300000000001"/>
  </r>
  <r>
    <x v="11"/>
    <x v="48"/>
    <n v="0"/>
    <n v="2.57"/>
    <n v="17.405999999999999"/>
    <n v="8.9930000000000003"/>
    <n v="28.969000000000001"/>
  </r>
  <r>
    <x v="11"/>
    <x v="49"/>
    <n v="0"/>
    <n v="0"/>
    <n v="0"/>
    <n v="0"/>
    <n v="0"/>
  </r>
  <r>
    <x v="11"/>
    <x v="50"/>
    <n v="0"/>
    <n v="0"/>
    <n v="0"/>
    <n v="0"/>
    <n v="0"/>
  </r>
  <r>
    <x v="11"/>
    <x v="51"/>
    <n v="0"/>
    <n v="83.272000000000006"/>
    <n v="0"/>
    <n v="0"/>
    <n v="83.272000000000006"/>
  </r>
  <r>
    <x v="11"/>
    <x v="52"/>
    <n v="0"/>
    <n v="0"/>
    <n v="0"/>
    <n v="0"/>
    <n v="0"/>
  </r>
  <r>
    <x v="11"/>
    <x v="53"/>
    <n v="0"/>
    <n v="0"/>
    <n v="0"/>
    <n v="0"/>
    <n v="0"/>
  </r>
  <r>
    <x v="11"/>
    <x v="54"/>
    <n v="0"/>
    <n v="0"/>
    <n v="0"/>
    <n v="0"/>
    <n v="0"/>
  </r>
  <r>
    <x v="11"/>
    <x v="55"/>
    <n v="0"/>
    <n v="0"/>
    <n v="0"/>
    <n v="0"/>
    <n v="0"/>
  </r>
  <r>
    <x v="11"/>
    <x v="56"/>
    <n v="0"/>
    <n v="0"/>
    <n v="0"/>
    <n v="0"/>
    <n v="0"/>
  </r>
  <r>
    <x v="11"/>
    <x v="57"/>
    <n v="0"/>
    <n v="0"/>
    <n v="0"/>
    <n v="0"/>
    <n v="0"/>
  </r>
  <r>
    <x v="11"/>
    <x v="58"/>
    <n v="0"/>
    <n v="0"/>
    <n v="0"/>
    <n v="0"/>
    <n v="0"/>
  </r>
  <r>
    <x v="11"/>
    <x v="59"/>
    <n v="0"/>
    <n v="0"/>
    <n v="0"/>
    <n v="0"/>
    <n v="0"/>
  </r>
  <r>
    <x v="11"/>
    <x v="61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I6:V70" firstHeaderRow="1" firstDataRow="2" firstDataCol="1"/>
  <pivotFields count="7">
    <pivotField axis="axisCol" numFmtId="17" showAll="0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total" fld="6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aaca" displayName="aaca" ref="A1:G719" totalsRowShown="0">
  <autoFilter ref="A1:G719"/>
  <tableColumns count="7">
    <tableColumn id="1" name="periodo" dataDxfId="0"/>
    <tableColumn id="2" name="liga"/>
    <tableColumn id="3" name="ld"/>
    <tableColumn id="4" name="rh"/>
    <tableColumn id="5" name="fp"/>
    <tableColumn id="6" name="ob"/>
    <tableColumn id="7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9"/>
  <sheetViews>
    <sheetView tabSelected="1" workbookViewId="0"/>
  </sheetViews>
  <sheetFormatPr defaultRowHeight="12.75"/>
  <cols>
    <col min="9" max="9" width="18.125" customWidth="1"/>
    <col min="10" max="10" width="19.625" bestFit="1" customWidth="1"/>
    <col min="11" max="11" width="10.125" customWidth="1"/>
    <col min="12" max="12" width="9" customWidth="1"/>
    <col min="13" max="15" width="10.125" customWidth="1"/>
    <col min="16" max="17" width="9" customWidth="1"/>
    <col min="18" max="21" width="10.125" customWidth="1"/>
    <col min="22" max="22" width="11.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2">
      <c r="A2" s="1">
        <v>41609</v>
      </c>
      <c r="B2">
        <v>1</v>
      </c>
      <c r="C2">
        <v>58.343000000000004</v>
      </c>
      <c r="D2">
        <v>6.109</v>
      </c>
      <c r="E2">
        <v>0</v>
      </c>
      <c r="F2">
        <v>0</v>
      </c>
      <c r="G2">
        <v>64.451999999999998</v>
      </c>
    </row>
    <row r="3" spans="1:22">
      <c r="A3" s="1">
        <v>41609</v>
      </c>
      <c r="B3">
        <v>2</v>
      </c>
      <c r="C3">
        <v>347.185</v>
      </c>
      <c r="D3">
        <v>0</v>
      </c>
      <c r="E3">
        <v>0</v>
      </c>
      <c r="F3">
        <v>0</v>
      </c>
      <c r="G3">
        <v>347.185</v>
      </c>
    </row>
    <row r="4" spans="1:22">
      <c r="A4" s="1">
        <v>41609</v>
      </c>
      <c r="B4">
        <v>3</v>
      </c>
      <c r="C4">
        <v>0.58199999999999996</v>
      </c>
      <c r="D4">
        <v>22.765999999999998</v>
      </c>
      <c r="E4">
        <v>52.993000000000002</v>
      </c>
      <c r="F4">
        <v>85.210999999999999</v>
      </c>
      <c r="G4">
        <v>161.55199999999999</v>
      </c>
    </row>
    <row r="5" spans="1:22">
      <c r="A5" s="1">
        <v>41609</v>
      </c>
      <c r="B5">
        <v>4</v>
      </c>
      <c r="C5">
        <v>143.12</v>
      </c>
      <c r="D5">
        <v>0</v>
      </c>
      <c r="E5">
        <v>13.333</v>
      </c>
      <c r="F5">
        <v>33.630000000000003</v>
      </c>
      <c r="G5">
        <v>190.083</v>
      </c>
      <c r="I5" t="s">
        <v>12</v>
      </c>
    </row>
    <row r="6" spans="1:22">
      <c r="A6" s="1">
        <v>41609</v>
      </c>
      <c r="B6">
        <v>5</v>
      </c>
      <c r="C6">
        <v>113.176</v>
      </c>
      <c r="D6">
        <v>0</v>
      </c>
      <c r="E6">
        <v>0</v>
      </c>
      <c r="F6">
        <v>0</v>
      </c>
      <c r="G6">
        <v>113.176</v>
      </c>
      <c r="I6" s="3" t="s">
        <v>11</v>
      </c>
      <c r="J6" s="3" t="s">
        <v>8</v>
      </c>
    </row>
    <row r="7" spans="1:22">
      <c r="A7" s="1">
        <v>41609</v>
      </c>
      <c r="B7">
        <v>6</v>
      </c>
      <c r="C7">
        <v>2.0779999999999998</v>
      </c>
      <c r="D7">
        <v>0</v>
      </c>
      <c r="E7">
        <v>0</v>
      </c>
      <c r="F7">
        <v>0</v>
      </c>
      <c r="G7">
        <v>2.0779999999999998</v>
      </c>
      <c r="I7" s="3" t="s">
        <v>10</v>
      </c>
      <c r="J7" s="1">
        <v>41275</v>
      </c>
      <c r="K7" s="1">
        <v>41306</v>
      </c>
      <c r="L7" s="1">
        <v>41334</v>
      </c>
      <c r="M7" s="1">
        <v>41365</v>
      </c>
      <c r="N7" s="1">
        <v>41395</v>
      </c>
      <c r="O7" s="1">
        <v>41426</v>
      </c>
      <c r="P7" s="1">
        <v>41456</v>
      </c>
      <c r="Q7" s="1">
        <v>41487</v>
      </c>
      <c r="R7" s="1">
        <v>41518</v>
      </c>
      <c r="S7" s="1">
        <v>41548</v>
      </c>
      <c r="T7" s="1">
        <v>41579</v>
      </c>
      <c r="U7" s="1">
        <v>41609</v>
      </c>
      <c r="V7" s="1" t="s">
        <v>9</v>
      </c>
    </row>
    <row r="8" spans="1:22">
      <c r="A8" s="1">
        <v>41609</v>
      </c>
      <c r="B8">
        <v>7</v>
      </c>
      <c r="C8">
        <v>15.233000000000001</v>
      </c>
      <c r="D8">
        <v>34.161999999999999</v>
      </c>
      <c r="E8">
        <v>0</v>
      </c>
      <c r="F8">
        <v>0</v>
      </c>
      <c r="G8">
        <v>49.395000000000003</v>
      </c>
      <c r="I8" s="4">
        <v>1</v>
      </c>
      <c r="J8" s="5">
        <v>62.981999999999999</v>
      </c>
      <c r="K8" s="5">
        <v>54.655000000000001</v>
      </c>
      <c r="L8" s="5">
        <v>45.484000000000002</v>
      </c>
      <c r="M8" s="5">
        <v>69.811000000000007</v>
      </c>
      <c r="N8" s="5">
        <v>62.491999999999997</v>
      </c>
      <c r="O8" s="5">
        <v>38.643999999999998</v>
      </c>
      <c r="P8" s="5">
        <v>55.802</v>
      </c>
      <c r="Q8" s="5">
        <v>72.622</v>
      </c>
      <c r="R8" s="5">
        <v>51.765000000000001</v>
      </c>
      <c r="S8" s="5">
        <v>61.72</v>
      </c>
      <c r="T8" s="5">
        <v>55.21</v>
      </c>
      <c r="U8" s="5">
        <v>64.451999999999998</v>
      </c>
      <c r="V8" s="5">
        <v>695.63900000000012</v>
      </c>
    </row>
    <row r="9" spans="1:22">
      <c r="A9" s="1">
        <v>41609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I9" s="4">
        <v>2</v>
      </c>
      <c r="J9" s="5">
        <v>260.81299999999999</v>
      </c>
      <c r="K9" s="5">
        <v>220.20099999999999</v>
      </c>
      <c r="L9" s="5">
        <v>221.559</v>
      </c>
      <c r="M9" s="5">
        <v>251.565</v>
      </c>
      <c r="N9" s="5">
        <v>306.70499999999998</v>
      </c>
      <c r="O9" s="5">
        <v>181.62799999999999</v>
      </c>
      <c r="P9" s="5">
        <v>194.20099999999999</v>
      </c>
      <c r="Q9" s="5">
        <v>232.767</v>
      </c>
      <c r="R9" s="5">
        <v>214.11500000000001</v>
      </c>
      <c r="S9" s="5">
        <v>262.447</v>
      </c>
      <c r="T9" s="5">
        <v>244.78200000000001</v>
      </c>
      <c r="U9" s="5">
        <v>347.185</v>
      </c>
      <c r="V9" s="5">
        <v>2937.9680000000003</v>
      </c>
    </row>
    <row r="10" spans="1:22">
      <c r="A10" s="1">
        <v>41609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I10" s="4">
        <v>3</v>
      </c>
      <c r="J10" s="5">
        <v>450.42099999999999</v>
      </c>
      <c r="K10" s="5">
        <v>329.36399999999998</v>
      </c>
      <c r="L10" s="5">
        <v>401.65300000000002</v>
      </c>
      <c r="M10" s="5">
        <v>402.42099999999999</v>
      </c>
      <c r="N10" s="5">
        <v>509.96300000000002</v>
      </c>
      <c r="O10" s="5">
        <v>159.63300000000001</v>
      </c>
      <c r="P10" s="5">
        <v>189.33799999999999</v>
      </c>
      <c r="Q10" s="5">
        <v>299.738</v>
      </c>
      <c r="R10" s="5">
        <v>351.767</v>
      </c>
      <c r="S10" s="5">
        <v>307.19900000000001</v>
      </c>
      <c r="T10" s="5">
        <v>323.01299999999998</v>
      </c>
      <c r="U10" s="5">
        <v>161.55199999999999</v>
      </c>
      <c r="V10" s="5">
        <v>3886.0619999999999</v>
      </c>
    </row>
    <row r="11" spans="1:22">
      <c r="A11" s="1">
        <v>41609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I11" s="4">
        <v>4</v>
      </c>
      <c r="J11" s="5">
        <v>272.12799999999999</v>
      </c>
      <c r="K11" s="5">
        <v>194.316</v>
      </c>
      <c r="L11" s="5">
        <v>182.15700000000001</v>
      </c>
      <c r="M11" s="5">
        <v>236.27799999999999</v>
      </c>
      <c r="N11" s="5">
        <v>342.255</v>
      </c>
      <c r="O11" s="5">
        <v>172.291</v>
      </c>
      <c r="P11" s="5">
        <v>218.87</v>
      </c>
      <c r="Q11" s="5">
        <v>342.64499999999998</v>
      </c>
      <c r="R11" s="5">
        <v>314.39999999999998</v>
      </c>
      <c r="S11" s="5">
        <v>322.911</v>
      </c>
      <c r="T11" s="5">
        <v>267.74299999999999</v>
      </c>
      <c r="U11" s="5">
        <v>190.083</v>
      </c>
      <c r="V11" s="5">
        <v>3056.0770000000002</v>
      </c>
    </row>
    <row r="12" spans="1:22">
      <c r="A12" s="1">
        <v>41609</v>
      </c>
      <c r="B12">
        <v>11</v>
      </c>
      <c r="C12">
        <v>0</v>
      </c>
      <c r="D12">
        <v>1.679</v>
      </c>
      <c r="E12">
        <v>0</v>
      </c>
      <c r="F12">
        <v>0.67300000000000004</v>
      </c>
      <c r="G12">
        <v>2.3519999999999999</v>
      </c>
      <c r="I12" s="4">
        <v>5</v>
      </c>
      <c r="J12" s="5">
        <v>243.53700000000001</v>
      </c>
      <c r="K12" s="5">
        <v>312.55799999999999</v>
      </c>
      <c r="L12" s="5">
        <v>189.75299999999999</v>
      </c>
      <c r="M12" s="5">
        <v>267.988</v>
      </c>
      <c r="N12" s="5">
        <v>220.047</v>
      </c>
      <c r="O12" s="5">
        <v>156.995</v>
      </c>
      <c r="P12" s="5">
        <v>266.56900000000002</v>
      </c>
      <c r="Q12" s="5">
        <v>259.005</v>
      </c>
      <c r="R12" s="5">
        <v>153.102</v>
      </c>
      <c r="S12" s="5">
        <v>119.45099999999999</v>
      </c>
      <c r="T12" s="5">
        <v>122.42700000000001</v>
      </c>
      <c r="U12" s="5">
        <v>113.176</v>
      </c>
      <c r="V12" s="5">
        <v>2424.6080000000002</v>
      </c>
    </row>
    <row r="13" spans="1:22">
      <c r="A13" s="1">
        <v>41609</v>
      </c>
      <c r="B13">
        <v>12</v>
      </c>
      <c r="C13">
        <v>0</v>
      </c>
      <c r="D13">
        <v>0</v>
      </c>
      <c r="E13">
        <v>0</v>
      </c>
      <c r="F13">
        <v>86.283000000000001</v>
      </c>
      <c r="G13">
        <v>86.283000000000001</v>
      </c>
      <c r="I13" s="4">
        <v>6</v>
      </c>
      <c r="J13" s="5">
        <v>10.5</v>
      </c>
      <c r="K13" s="5">
        <v>2.94</v>
      </c>
      <c r="L13" s="5">
        <v>2.085</v>
      </c>
      <c r="M13" s="5">
        <v>2.835</v>
      </c>
      <c r="N13" s="5">
        <v>6.41</v>
      </c>
      <c r="O13" s="5">
        <v>5.8109999999999999</v>
      </c>
      <c r="P13" s="5">
        <v>3.6080000000000001</v>
      </c>
      <c r="Q13" s="5">
        <v>7.5720000000000001</v>
      </c>
      <c r="R13" s="5">
        <v>2.7080000000000002</v>
      </c>
      <c r="S13" s="5">
        <v>6.0549999999999997</v>
      </c>
      <c r="T13" s="5">
        <v>3.89</v>
      </c>
      <c r="U13" s="5">
        <v>2.0779999999999998</v>
      </c>
      <c r="V13" s="5">
        <v>56.492000000000004</v>
      </c>
    </row>
    <row r="14" spans="1:22">
      <c r="A14" s="1">
        <v>41609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I14" s="4">
        <v>7</v>
      </c>
      <c r="J14" s="5">
        <v>125.125</v>
      </c>
      <c r="K14" s="5">
        <v>134.50700000000001</v>
      </c>
      <c r="L14" s="5">
        <v>128.637</v>
      </c>
      <c r="M14" s="5">
        <v>143.27500000000001</v>
      </c>
      <c r="N14" s="5">
        <v>142.042</v>
      </c>
      <c r="O14" s="5">
        <v>173.001</v>
      </c>
      <c r="P14" s="5">
        <v>141.69499999999999</v>
      </c>
      <c r="Q14" s="5">
        <v>138.63200000000001</v>
      </c>
      <c r="R14" s="5">
        <v>91.778000000000006</v>
      </c>
      <c r="S14" s="5">
        <v>31.89</v>
      </c>
      <c r="T14" s="5">
        <v>29.62</v>
      </c>
      <c r="U14" s="5">
        <v>49.395000000000003</v>
      </c>
      <c r="V14" s="5">
        <v>1329.597</v>
      </c>
    </row>
    <row r="15" spans="1:22">
      <c r="A15" s="1">
        <v>41609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I15" s="4">
        <v>8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1">
        <v>41609</v>
      </c>
      <c r="B16">
        <v>16</v>
      </c>
      <c r="C16">
        <v>2E-3</v>
      </c>
      <c r="D16">
        <v>0.45500000000000002</v>
      </c>
      <c r="E16">
        <v>22.323</v>
      </c>
      <c r="F16">
        <v>12.382999999999999</v>
      </c>
      <c r="G16">
        <v>35.162999999999997</v>
      </c>
      <c r="I16" s="4">
        <v>9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1">
        <v>41609</v>
      </c>
      <c r="B17">
        <v>17</v>
      </c>
      <c r="C17">
        <v>0</v>
      </c>
      <c r="D17">
        <v>170.76300000000001</v>
      </c>
      <c r="E17">
        <v>3.1880000000000002</v>
      </c>
      <c r="F17">
        <v>5.2009999999999996</v>
      </c>
      <c r="G17">
        <v>179.15199999999999</v>
      </c>
      <c r="I17" s="4">
        <v>10</v>
      </c>
      <c r="J17" s="5">
        <v>0</v>
      </c>
      <c r="K17" s="5">
        <v>0</v>
      </c>
      <c r="L17" s="5">
        <v>0</v>
      </c>
      <c r="M17" s="5">
        <v>0</v>
      </c>
      <c r="N17" s="5">
        <v>3.5000000000000003E-2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3.5000000000000003E-2</v>
      </c>
    </row>
    <row r="18" spans="1:22">
      <c r="A18" s="1">
        <v>41609</v>
      </c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I18" s="4">
        <v>11</v>
      </c>
      <c r="J18" s="5">
        <v>2.569</v>
      </c>
      <c r="K18" s="5">
        <v>1.84</v>
      </c>
      <c r="L18" s="5">
        <v>4.2320000000000002</v>
      </c>
      <c r="M18" s="5">
        <v>3.948</v>
      </c>
      <c r="N18" s="5">
        <v>1.8080000000000001</v>
      </c>
      <c r="O18" s="5">
        <v>2.391</v>
      </c>
      <c r="P18" s="5">
        <v>2.661</v>
      </c>
      <c r="Q18" s="5">
        <v>2.8010000000000002</v>
      </c>
      <c r="R18" s="5">
        <v>3.0409999999999999</v>
      </c>
      <c r="S18" s="5">
        <v>2.4079999999999999</v>
      </c>
      <c r="T18" s="5">
        <v>2.83</v>
      </c>
      <c r="U18" s="5">
        <v>2.3519999999999999</v>
      </c>
      <c r="V18" s="5">
        <v>32.881</v>
      </c>
    </row>
    <row r="19" spans="1:22">
      <c r="A19" s="1">
        <v>41609</v>
      </c>
      <c r="B19">
        <v>19</v>
      </c>
      <c r="C19">
        <v>2E-3</v>
      </c>
      <c r="D19">
        <v>0.14000000000000001</v>
      </c>
      <c r="E19">
        <v>0.38800000000000001</v>
      </c>
      <c r="F19">
        <v>0.17499999999999999</v>
      </c>
      <c r="G19">
        <v>0.70499999999999996</v>
      </c>
      <c r="I19" s="4">
        <v>12</v>
      </c>
      <c r="J19" s="5">
        <v>110.831</v>
      </c>
      <c r="K19" s="5">
        <v>71.608999999999995</v>
      </c>
      <c r="L19" s="5">
        <v>160.09200000000001</v>
      </c>
      <c r="M19" s="5">
        <v>131.69999999999999</v>
      </c>
      <c r="N19" s="5">
        <v>134.24100000000001</v>
      </c>
      <c r="O19" s="5">
        <v>67.338999999999999</v>
      </c>
      <c r="P19" s="5">
        <v>113.279</v>
      </c>
      <c r="Q19" s="5">
        <v>76.715999999999994</v>
      </c>
      <c r="R19" s="5">
        <v>100.804</v>
      </c>
      <c r="S19" s="5">
        <v>100.202</v>
      </c>
      <c r="T19" s="5">
        <v>97.23</v>
      </c>
      <c r="U19" s="5">
        <v>86.283000000000001</v>
      </c>
      <c r="V19" s="5">
        <v>1250.326</v>
      </c>
    </row>
    <row r="20" spans="1:22">
      <c r="A20" s="1">
        <v>41609</v>
      </c>
      <c r="B20">
        <v>20</v>
      </c>
      <c r="C20">
        <v>7.0000000000000001E-3</v>
      </c>
      <c r="D20">
        <v>12.361000000000001</v>
      </c>
      <c r="E20">
        <v>6.843</v>
      </c>
      <c r="F20">
        <v>7.0220000000000002</v>
      </c>
      <c r="G20">
        <v>26.233000000000001</v>
      </c>
      <c r="I20" s="4">
        <v>14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>
      <c r="A21" s="1">
        <v>41609</v>
      </c>
      <c r="B21">
        <v>21</v>
      </c>
      <c r="C21">
        <v>7.1520000000000001</v>
      </c>
      <c r="D21">
        <v>0</v>
      </c>
      <c r="E21">
        <v>0</v>
      </c>
      <c r="F21">
        <v>0</v>
      </c>
      <c r="G21">
        <v>7.1520000000000001</v>
      </c>
      <c r="I21" s="4">
        <v>15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>
      <c r="A22" s="1">
        <v>41609</v>
      </c>
      <c r="B22">
        <v>22</v>
      </c>
      <c r="C22">
        <v>2.65</v>
      </c>
      <c r="D22">
        <v>15.239000000000001</v>
      </c>
      <c r="E22">
        <v>0</v>
      </c>
      <c r="F22">
        <v>0</v>
      </c>
      <c r="G22">
        <v>17.888999999999999</v>
      </c>
      <c r="I22" s="4">
        <v>16</v>
      </c>
      <c r="J22" s="5">
        <v>86.3</v>
      </c>
      <c r="K22" s="5">
        <v>50.872999999999998</v>
      </c>
      <c r="L22" s="5">
        <v>118.48</v>
      </c>
      <c r="M22" s="5">
        <v>74.599999999999994</v>
      </c>
      <c r="N22" s="5">
        <v>84.408000000000001</v>
      </c>
      <c r="O22" s="5">
        <v>39.018999999999998</v>
      </c>
      <c r="P22" s="5">
        <v>70.162000000000006</v>
      </c>
      <c r="Q22" s="5">
        <v>108.822</v>
      </c>
      <c r="R22" s="5">
        <v>94.991</v>
      </c>
      <c r="S22" s="5">
        <v>60.674999999999997</v>
      </c>
      <c r="T22" s="5">
        <v>68.710999999999999</v>
      </c>
      <c r="U22" s="5">
        <v>35.162999999999997</v>
      </c>
      <c r="V22" s="5">
        <v>892.20400000000006</v>
      </c>
    </row>
    <row r="23" spans="1:22">
      <c r="A23" s="1">
        <v>41609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I23" s="4">
        <v>17</v>
      </c>
      <c r="J23" s="5">
        <v>161.613</v>
      </c>
      <c r="K23" s="5">
        <v>211.37700000000001</v>
      </c>
      <c r="L23" s="5">
        <v>187.73500000000001</v>
      </c>
      <c r="M23" s="5">
        <v>192.16499999999999</v>
      </c>
      <c r="N23" s="5">
        <v>205.45099999999999</v>
      </c>
      <c r="O23" s="5">
        <v>260.34800000000001</v>
      </c>
      <c r="P23" s="5">
        <v>213.45500000000001</v>
      </c>
      <c r="Q23" s="5">
        <v>187.78399999999999</v>
      </c>
      <c r="R23" s="5">
        <v>170.917</v>
      </c>
      <c r="S23" s="5">
        <v>222.88900000000001</v>
      </c>
      <c r="T23" s="5">
        <v>212.32</v>
      </c>
      <c r="U23" s="5">
        <v>179.15199999999999</v>
      </c>
      <c r="V23" s="5">
        <v>2405.2060000000001</v>
      </c>
    </row>
    <row r="24" spans="1:22">
      <c r="A24" s="1">
        <v>41609</v>
      </c>
      <c r="B24">
        <v>24</v>
      </c>
      <c r="C24">
        <v>0.95</v>
      </c>
      <c r="D24">
        <v>0</v>
      </c>
      <c r="E24">
        <v>0</v>
      </c>
      <c r="F24">
        <v>0</v>
      </c>
      <c r="G24">
        <v>0.95</v>
      </c>
      <c r="I24" s="4">
        <v>18</v>
      </c>
      <c r="J24" s="5">
        <v>0</v>
      </c>
      <c r="K24" s="5">
        <v>0</v>
      </c>
      <c r="L24" s="5">
        <v>1.4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1.4</v>
      </c>
    </row>
    <row r="25" spans="1:22">
      <c r="A25" s="1">
        <v>41609</v>
      </c>
      <c r="B25">
        <v>25</v>
      </c>
      <c r="C25">
        <v>0</v>
      </c>
      <c r="D25">
        <v>0</v>
      </c>
      <c r="E25">
        <v>0</v>
      </c>
      <c r="F25">
        <v>0</v>
      </c>
      <c r="G25">
        <v>0</v>
      </c>
      <c r="I25" s="4">
        <v>19</v>
      </c>
      <c r="J25" s="5">
        <v>2.4950000000000001</v>
      </c>
      <c r="K25" s="5">
        <v>3.5339999999999998</v>
      </c>
      <c r="L25" s="5">
        <v>5.4</v>
      </c>
      <c r="M25" s="5">
        <v>2.7519999999999998</v>
      </c>
      <c r="N25" s="5">
        <v>3.1059999999999999</v>
      </c>
      <c r="O25" s="5">
        <v>2.1240000000000001</v>
      </c>
      <c r="P25" s="5">
        <v>4.3440000000000003</v>
      </c>
      <c r="Q25" s="5">
        <v>3.069</v>
      </c>
      <c r="R25" s="5">
        <v>3.3450000000000002</v>
      </c>
      <c r="S25" s="5">
        <v>5.4749999999999996</v>
      </c>
      <c r="T25" s="5">
        <v>1.607</v>
      </c>
      <c r="U25" s="5">
        <v>0.70499999999999996</v>
      </c>
      <c r="V25" s="5">
        <v>37.955999999999996</v>
      </c>
    </row>
    <row r="26" spans="1:22">
      <c r="A26" s="1">
        <v>41609</v>
      </c>
      <c r="B26">
        <v>26</v>
      </c>
      <c r="C26">
        <v>1.63</v>
      </c>
      <c r="D26">
        <v>0</v>
      </c>
      <c r="E26">
        <v>0</v>
      </c>
      <c r="F26">
        <v>0</v>
      </c>
      <c r="G26">
        <v>1.63</v>
      </c>
      <c r="I26" s="4">
        <v>20</v>
      </c>
      <c r="J26" s="5">
        <v>37.975999999999999</v>
      </c>
      <c r="K26" s="5">
        <v>36.789000000000001</v>
      </c>
      <c r="L26" s="5">
        <v>30.54</v>
      </c>
      <c r="M26" s="5">
        <v>33.350999999999999</v>
      </c>
      <c r="N26" s="5">
        <v>43.377000000000002</v>
      </c>
      <c r="O26" s="5">
        <v>29.015000000000001</v>
      </c>
      <c r="P26" s="5">
        <v>36.688000000000002</v>
      </c>
      <c r="Q26" s="5">
        <v>38.280999999999999</v>
      </c>
      <c r="R26" s="5">
        <v>38.829000000000001</v>
      </c>
      <c r="S26" s="5">
        <v>34.433</v>
      </c>
      <c r="T26" s="5">
        <v>33.677999999999997</v>
      </c>
      <c r="U26" s="5">
        <v>26.233000000000001</v>
      </c>
      <c r="V26" s="5">
        <v>419.19</v>
      </c>
    </row>
    <row r="27" spans="1:22">
      <c r="A27" s="1">
        <v>41609</v>
      </c>
      <c r="B27">
        <v>27</v>
      </c>
      <c r="C27">
        <v>893.5</v>
      </c>
      <c r="D27">
        <v>0</v>
      </c>
      <c r="E27">
        <v>9.1940000000000008</v>
      </c>
      <c r="F27">
        <v>79.307000000000002</v>
      </c>
      <c r="G27">
        <v>982.00099999999998</v>
      </c>
      <c r="I27" s="4">
        <v>21</v>
      </c>
      <c r="J27" s="5">
        <v>19.667000000000002</v>
      </c>
      <c r="K27" s="5">
        <v>13.797000000000001</v>
      </c>
      <c r="L27" s="5">
        <v>32.082999999999998</v>
      </c>
      <c r="M27" s="5">
        <v>22.972000000000001</v>
      </c>
      <c r="N27" s="5">
        <v>10.757</v>
      </c>
      <c r="O27" s="5">
        <v>14.571999999999999</v>
      </c>
      <c r="P27" s="5">
        <v>22.356999999999999</v>
      </c>
      <c r="Q27" s="5">
        <v>13.91</v>
      </c>
      <c r="R27" s="5">
        <v>14.553000000000001</v>
      </c>
      <c r="S27" s="5">
        <v>19.614000000000001</v>
      </c>
      <c r="T27" s="5">
        <v>20.655000000000001</v>
      </c>
      <c r="U27" s="5">
        <v>7.1520000000000001</v>
      </c>
      <c r="V27" s="5">
        <v>212.089</v>
      </c>
    </row>
    <row r="28" spans="1:22">
      <c r="A28" s="1">
        <v>41609</v>
      </c>
      <c r="B28">
        <v>28</v>
      </c>
      <c r="C28">
        <v>0</v>
      </c>
      <c r="D28">
        <v>0</v>
      </c>
      <c r="E28">
        <v>0</v>
      </c>
      <c r="F28">
        <v>0</v>
      </c>
      <c r="G28">
        <v>0</v>
      </c>
      <c r="I28" s="4">
        <v>22</v>
      </c>
      <c r="J28" s="5">
        <v>30.363</v>
      </c>
      <c r="K28" s="5">
        <v>23.992000000000001</v>
      </c>
      <c r="L28" s="5">
        <v>24.843</v>
      </c>
      <c r="M28" s="5">
        <v>26.122</v>
      </c>
      <c r="N28" s="5">
        <v>26.457999999999998</v>
      </c>
      <c r="O28" s="5">
        <v>22.401</v>
      </c>
      <c r="P28" s="5">
        <v>25.859000000000002</v>
      </c>
      <c r="Q28" s="5">
        <v>22.693999999999999</v>
      </c>
      <c r="R28" s="5">
        <v>22.108000000000001</v>
      </c>
      <c r="S28" s="5">
        <v>23.238</v>
      </c>
      <c r="T28" s="5">
        <v>25.318000000000001</v>
      </c>
      <c r="U28" s="5">
        <v>17.888999999999999</v>
      </c>
      <c r="V28" s="5">
        <v>291.28500000000003</v>
      </c>
    </row>
    <row r="29" spans="1:22">
      <c r="A29" s="1">
        <v>41609</v>
      </c>
      <c r="B29">
        <v>30</v>
      </c>
      <c r="C29">
        <v>2.5009999999999999</v>
      </c>
      <c r="D29">
        <v>0</v>
      </c>
      <c r="E29">
        <v>0</v>
      </c>
      <c r="F29">
        <v>0</v>
      </c>
      <c r="G29">
        <v>2.5009999999999999</v>
      </c>
      <c r="I29" s="4">
        <v>23</v>
      </c>
      <c r="J29" s="5">
        <v>0.5</v>
      </c>
      <c r="K29" s="5">
        <v>0</v>
      </c>
      <c r="L29" s="5">
        <v>2.5</v>
      </c>
      <c r="M29" s="5">
        <v>0.5</v>
      </c>
      <c r="N29" s="5">
        <v>0</v>
      </c>
      <c r="O29" s="5">
        <v>1</v>
      </c>
      <c r="P29" s="5">
        <v>2</v>
      </c>
      <c r="Q29" s="5">
        <v>2</v>
      </c>
      <c r="R29" s="5">
        <v>0.5</v>
      </c>
      <c r="S29" s="5">
        <v>0</v>
      </c>
      <c r="T29" s="5">
        <v>0</v>
      </c>
      <c r="U29" s="5">
        <v>0</v>
      </c>
      <c r="V29" s="5">
        <v>9</v>
      </c>
    </row>
    <row r="30" spans="1:22">
      <c r="A30" s="1">
        <v>41609</v>
      </c>
      <c r="B30">
        <v>31</v>
      </c>
      <c r="C30">
        <v>286.66199999999998</v>
      </c>
      <c r="D30">
        <v>0</v>
      </c>
      <c r="E30">
        <v>0</v>
      </c>
      <c r="F30">
        <v>0</v>
      </c>
      <c r="G30">
        <v>286.66199999999998</v>
      </c>
      <c r="I30" s="4">
        <v>24</v>
      </c>
      <c r="J30" s="5">
        <v>0</v>
      </c>
      <c r="K30" s="5">
        <v>0</v>
      </c>
      <c r="L30" s="5">
        <v>0</v>
      </c>
      <c r="M30" s="5">
        <v>1.78</v>
      </c>
      <c r="N30" s="5">
        <v>0</v>
      </c>
      <c r="O30" s="5">
        <v>0.76</v>
      </c>
      <c r="P30" s="5">
        <v>1.2</v>
      </c>
      <c r="Q30" s="5">
        <v>1.65</v>
      </c>
      <c r="R30" s="5">
        <v>0.23</v>
      </c>
      <c r="S30" s="5">
        <v>0.23</v>
      </c>
      <c r="T30" s="5">
        <v>0</v>
      </c>
      <c r="U30" s="5">
        <v>0.95</v>
      </c>
      <c r="V30" s="5">
        <v>6.8000000000000016</v>
      </c>
    </row>
    <row r="31" spans="1:22">
      <c r="A31" s="1">
        <v>41609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I31" s="4">
        <v>25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>
      <c r="A32" s="1">
        <v>41609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I32" s="4">
        <v>26</v>
      </c>
      <c r="J32" s="5">
        <v>6.2380000000000004</v>
      </c>
      <c r="K32" s="5">
        <v>4.149</v>
      </c>
      <c r="L32" s="5">
        <v>4.8879999999999999</v>
      </c>
      <c r="M32" s="5">
        <v>1.1100000000000001</v>
      </c>
      <c r="N32" s="5">
        <v>4.3899999999999997</v>
      </c>
      <c r="O32" s="5">
        <v>5.2750000000000004</v>
      </c>
      <c r="P32" s="5">
        <v>3.41</v>
      </c>
      <c r="Q32" s="5">
        <v>3.9689999999999999</v>
      </c>
      <c r="R32" s="5">
        <v>7.8230000000000004</v>
      </c>
      <c r="S32" s="5">
        <v>2.78</v>
      </c>
      <c r="T32" s="5">
        <v>0.63700000000000001</v>
      </c>
      <c r="U32" s="5">
        <v>1.63</v>
      </c>
      <c r="V32" s="5">
        <v>46.299000000000007</v>
      </c>
    </row>
    <row r="33" spans="1:22">
      <c r="A33" s="1">
        <v>41609</v>
      </c>
      <c r="B33">
        <v>40</v>
      </c>
      <c r="C33">
        <v>0</v>
      </c>
      <c r="D33">
        <v>0</v>
      </c>
      <c r="E33">
        <v>0</v>
      </c>
      <c r="F33">
        <v>0</v>
      </c>
      <c r="G33">
        <v>0</v>
      </c>
      <c r="I33" s="4">
        <v>27</v>
      </c>
      <c r="J33" s="5">
        <v>1442.249</v>
      </c>
      <c r="K33" s="5">
        <v>1391.893</v>
      </c>
      <c r="L33" s="5">
        <v>1283.269</v>
      </c>
      <c r="M33" s="5">
        <v>1245.1120000000001</v>
      </c>
      <c r="N33" s="5">
        <v>1385.885</v>
      </c>
      <c r="O33" s="5">
        <v>1100.9059999999999</v>
      </c>
      <c r="P33" s="5">
        <v>1277.4860000000001</v>
      </c>
      <c r="Q33" s="5">
        <v>1509.6579999999999</v>
      </c>
      <c r="R33" s="5">
        <v>1428.5050000000001</v>
      </c>
      <c r="S33" s="5">
        <v>1293.23</v>
      </c>
      <c r="T33" s="5">
        <v>1175.5360000000001</v>
      </c>
      <c r="U33" s="5">
        <v>982.00099999999998</v>
      </c>
      <c r="V33" s="5">
        <v>15515.73</v>
      </c>
    </row>
    <row r="34" spans="1:22">
      <c r="A34" s="1">
        <v>41609</v>
      </c>
      <c r="B34">
        <v>43</v>
      </c>
      <c r="C34">
        <v>144.37799999999999</v>
      </c>
      <c r="D34">
        <v>227.03299999999999</v>
      </c>
      <c r="E34">
        <v>45.896000000000001</v>
      </c>
      <c r="F34">
        <v>147.02600000000001</v>
      </c>
      <c r="G34">
        <v>564.33299999999997</v>
      </c>
      <c r="I34" s="4">
        <v>28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>
      <c r="A35" s="1">
        <v>41609</v>
      </c>
      <c r="B35">
        <v>46</v>
      </c>
      <c r="C35">
        <v>3.5870000000000002</v>
      </c>
      <c r="D35">
        <v>0</v>
      </c>
      <c r="E35">
        <v>0</v>
      </c>
      <c r="F35">
        <v>0</v>
      </c>
      <c r="G35">
        <v>3.5870000000000002</v>
      </c>
      <c r="I35" s="4">
        <v>30</v>
      </c>
      <c r="J35" s="5">
        <v>22.21</v>
      </c>
      <c r="K35" s="5">
        <v>16.405999999999999</v>
      </c>
      <c r="L35" s="5">
        <v>15.002000000000001</v>
      </c>
      <c r="M35" s="5">
        <v>21.408000000000001</v>
      </c>
      <c r="N35" s="5">
        <v>12.111000000000001</v>
      </c>
      <c r="O35" s="5">
        <v>8.9030000000000005</v>
      </c>
      <c r="P35" s="5">
        <v>14.704000000000001</v>
      </c>
      <c r="Q35" s="5">
        <v>22.405000000000001</v>
      </c>
      <c r="R35" s="5">
        <v>11.205</v>
      </c>
      <c r="S35" s="5">
        <v>8.1020000000000003</v>
      </c>
      <c r="T35" s="5">
        <v>6.4089999999999998</v>
      </c>
      <c r="U35" s="5">
        <v>2.5009999999999999</v>
      </c>
      <c r="V35" s="5">
        <v>161.36600000000004</v>
      </c>
    </row>
    <row r="36" spans="1:22">
      <c r="A36" s="1">
        <v>41609</v>
      </c>
      <c r="B36">
        <v>49</v>
      </c>
      <c r="C36">
        <v>0</v>
      </c>
      <c r="D36">
        <v>0</v>
      </c>
      <c r="E36">
        <v>0</v>
      </c>
      <c r="F36">
        <v>0</v>
      </c>
      <c r="G36">
        <v>0</v>
      </c>
      <c r="I36" s="4">
        <v>31</v>
      </c>
      <c r="J36" s="5">
        <v>7</v>
      </c>
      <c r="K36" s="5">
        <v>5.2</v>
      </c>
      <c r="L36" s="5">
        <v>21.45</v>
      </c>
      <c r="M36" s="5">
        <v>0</v>
      </c>
      <c r="N36" s="5">
        <v>4.8</v>
      </c>
      <c r="O36" s="5">
        <v>0.38400000000000001</v>
      </c>
      <c r="P36" s="5">
        <v>8.4130000000000003</v>
      </c>
      <c r="Q36" s="5">
        <v>0.441</v>
      </c>
      <c r="R36" s="5">
        <v>0</v>
      </c>
      <c r="S36" s="5">
        <v>0</v>
      </c>
      <c r="T36" s="5">
        <v>120.75</v>
      </c>
      <c r="U36" s="5">
        <v>286.66199999999998</v>
      </c>
      <c r="V36" s="5">
        <v>455.09999999999997</v>
      </c>
    </row>
    <row r="37" spans="1:22">
      <c r="A37" s="1">
        <v>41609</v>
      </c>
      <c r="B37">
        <v>58</v>
      </c>
      <c r="C37">
        <v>0</v>
      </c>
      <c r="D37">
        <v>24.224</v>
      </c>
      <c r="E37">
        <v>11.815</v>
      </c>
      <c r="F37">
        <v>6.31</v>
      </c>
      <c r="G37">
        <v>42.348999999999997</v>
      </c>
      <c r="I37" s="4">
        <v>35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>
      <c r="A38" s="1">
        <v>41609</v>
      </c>
      <c r="B38">
        <v>64</v>
      </c>
      <c r="C38">
        <v>0</v>
      </c>
      <c r="D38">
        <v>0.40600000000000003</v>
      </c>
      <c r="E38">
        <v>8.2530000000000001</v>
      </c>
      <c r="F38">
        <v>7.9249999999999998</v>
      </c>
      <c r="G38">
        <v>16.584</v>
      </c>
      <c r="I38" s="4">
        <v>36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>
      <c r="A39" s="1">
        <v>41609</v>
      </c>
      <c r="B39">
        <v>65</v>
      </c>
      <c r="C39">
        <v>0.6</v>
      </c>
      <c r="D39">
        <v>0</v>
      </c>
      <c r="E39">
        <v>15.141999999999999</v>
      </c>
      <c r="F39">
        <v>0</v>
      </c>
      <c r="G39">
        <v>15.742000000000001</v>
      </c>
      <c r="I39" s="4">
        <v>40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>
      <c r="A40" s="1">
        <v>41609</v>
      </c>
      <c r="B40">
        <v>66</v>
      </c>
      <c r="C40">
        <v>0</v>
      </c>
      <c r="D40">
        <v>0</v>
      </c>
      <c r="E40">
        <v>0</v>
      </c>
      <c r="F40">
        <v>0</v>
      </c>
      <c r="G40">
        <v>0</v>
      </c>
      <c r="I40" s="4">
        <v>43</v>
      </c>
      <c r="J40" s="5">
        <v>500.40899999999999</v>
      </c>
      <c r="K40" s="5">
        <v>478.221</v>
      </c>
      <c r="L40" s="5">
        <v>482.79399999999998</v>
      </c>
      <c r="M40" s="5">
        <v>488.40199999999999</v>
      </c>
      <c r="N40" s="5">
        <v>534.88699999999994</v>
      </c>
      <c r="O40" s="5">
        <v>429.46699999999998</v>
      </c>
      <c r="P40" s="5">
        <v>526.62400000000002</v>
      </c>
      <c r="Q40" s="5">
        <v>566.87199999999996</v>
      </c>
      <c r="R40" s="5">
        <v>551.23699999999997</v>
      </c>
      <c r="S40" s="5">
        <v>637.20000000000005</v>
      </c>
      <c r="T40" s="5">
        <v>640.56399999999996</v>
      </c>
      <c r="U40" s="5">
        <v>564.33299999999997</v>
      </c>
      <c r="V40" s="5">
        <v>6401.0099999999993</v>
      </c>
    </row>
    <row r="41" spans="1:22">
      <c r="A41" s="1">
        <v>41609</v>
      </c>
      <c r="B41">
        <v>67</v>
      </c>
      <c r="C41">
        <v>0</v>
      </c>
      <c r="D41">
        <v>0</v>
      </c>
      <c r="E41">
        <v>0</v>
      </c>
      <c r="F41">
        <v>0</v>
      </c>
      <c r="G41">
        <v>0</v>
      </c>
      <c r="I41" s="4">
        <v>46</v>
      </c>
      <c r="J41" s="5">
        <v>2.2400000000000002</v>
      </c>
      <c r="K41" s="5">
        <v>3.2010000000000001</v>
      </c>
      <c r="L41" s="5">
        <v>2.5819999999999999</v>
      </c>
      <c r="M41" s="5">
        <v>2.6760000000000002</v>
      </c>
      <c r="N41" s="5">
        <v>1.333</v>
      </c>
      <c r="O41" s="5">
        <v>3.3239999999999998</v>
      </c>
      <c r="P41" s="5">
        <v>1.2150000000000001</v>
      </c>
      <c r="Q41" s="5">
        <v>2.1059999999999999</v>
      </c>
      <c r="R41" s="5">
        <v>1.8480000000000001</v>
      </c>
      <c r="S41" s="5">
        <v>5.5129999999999999</v>
      </c>
      <c r="T41" s="5">
        <v>2.3940000000000001</v>
      </c>
      <c r="U41" s="5">
        <v>3.5870000000000002</v>
      </c>
      <c r="V41" s="5">
        <v>32.018999999999998</v>
      </c>
    </row>
    <row r="42" spans="1:22">
      <c r="A42" s="1">
        <v>41609</v>
      </c>
      <c r="B42">
        <v>68</v>
      </c>
      <c r="C42">
        <v>1.95</v>
      </c>
      <c r="D42">
        <v>0</v>
      </c>
      <c r="E42">
        <v>0</v>
      </c>
      <c r="F42">
        <v>0</v>
      </c>
      <c r="G42">
        <v>1.95</v>
      </c>
      <c r="I42" s="4">
        <v>49</v>
      </c>
      <c r="J42" s="5"/>
      <c r="K42" s="5"/>
      <c r="L42" s="5"/>
      <c r="M42" s="5"/>
      <c r="N42" s="5"/>
      <c r="O42" s="5">
        <v>4.415</v>
      </c>
      <c r="P42" s="5">
        <v>1.1319999999999999</v>
      </c>
      <c r="Q42" s="5">
        <v>4.766</v>
      </c>
      <c r="R42" s="5">
        <v>0</v>
      </c>
      <c r="S42" s="5">
        <v>0</v>
      </c>
      <c r="T42" s="5">
        <v>0</v>
      </c>
      <c r="U42" s="5">
        <v>0</v>
      </c>
      <c r="V42" s="5">
        <v>10.312999999999999</v>
      </c>
    </row>
    <row r="43" spans="1:22">
      <c r="A43" s="1">
        <v>41609</v>
      </c>
      <c r="B43">
        <v>69</v>
      </c>
      <c r="C43">
        <v>0</v>
      </c>
      <c r="D43">
        <v>0</v>
      </c>
      <c r="E43">
        <v>10.271000000000001</v>
      </c>
      <c r="F43">
        <v>17.192</v>
      </c>
      <c r="G43">
        <v>27.463000000000001</v>
      </c>
      <c r="I43" s="4">
        <v>58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0.25600000000000001</v>
      </c>
      <c r="U43" s="5">
        <v>42.348999999999997</v>
      </c>
      <c r="V43" s="5">
        <v>42.604999999999997</v>
      </c>
    </row>
    <row r="44" spans="1:22">
      <c r="A44" s="1">
        <v>41609</v>
      </c>
      <c r="B44">
        <v>70</v>
      </c>
      <c r="C44">
        <v>575.94500000000005</v>
      </c>
      <c r="D44">
        <v>0</v>
      </c>
      <c r="E44">
        <v>0</v>
      </c>
      <c r="F44">
        <v>0</v>
      </c>
      <c r="G44">
        <v>575.94500000000005</v>
      </c>
      <c r="I44" s="4">
        <v>64</v>
      </c>
      <c r="J44" s="5">
        <v>28.975000000000001</v>
      </c>
      <c r="K44" s="5">
        <v>22.484999999999999</v>
      </c>
      <c r="L44" s="5">
        <v>28.983000000000001</v>
      </c>
      <c r="M44" s="5">
        <v>21.356999999999999</v>
      </c>
      <c r="N44" s="5">
        <v>25.300999999999998</v>
      </c>
      <c r="O44" s="5">
        <v>18.649000000000001</v>
      </c>
      <c r="P44" s="5">
        <v>20.852</v>
      </c>
      <c r="Q44" s="5">
        <v>23.039000000000001</v>
      </c>
      <c r="R44" s="5">
        <v>22.122</v>
      </c>
      <c r="S44" s="5">
        <v>22.061</v>
      </c>
      <c r="T44" s="5">
        <v>24.794</v>
      </c>
      <c r="U44" s="5">
        <v>16.584</v>
      </c>
      <c r="V44" s="5">
        <v>275.20200000000006</v>
      </c>
    </row>
    <row r="45" spans="1:22">
      <c r="A45" s="1">
        <v>41609</v>
      </c>
      <c r="B45">
        <v>71</v>
      </c>
      <c r="C45">
        <v>0</v>
      </c>
      <c r="D45">
        <v>0</v>
      </c>
      <c r="E45">
        <v>0</v>
      </c>
      <c r="F45">
        <v>0</v>
      </c>
      <c r="G45">
        <v>0</v>
      </c>
      <c r="I45" s="4">
        <v>65</v>
      </c>
      <c r="J45" s="5">
        <v>22.709</v>
      </c>
      <c r="K45" s="5">
        <v>19.617000000000001</v>
      </c>
      <c r="L45" s="5">
        <v>20.562999999999999</v>
      </c>
      <c r="M45" s="5">
        <v>22.253</v>
      </c>
      <c r="N45" s="5">
        <v>21.681000000000001</v>
      </c>
      <c r="O45" s="5">
        <v>17.657</v>
      </c>
      <c r="P45" s="5">
        <v>20.824999999999999</v>
      </c>
      <c r="Q45" s="5">
        <v>27.302</v>
      </c>
      <c r="R45" s="5">
        <v>24.606999999999999</v>
      </c>
      <c r="S45" s="5">
        <v>24.539000000000001</v>
      </c>
      <c r="T45" s="5">
        <v>22.140999999999998</v>
      </c>
      <c r="U45" s="5">
        <v>15.742000000000001</v>
      </c>
      <c r="V45" s="5">
        <v>259.63599999999997</v>
      </c>
    </row>
    <row r="46" spans="1:22">
      <c r="A46" s="1">
        <v>41609</v>
      </c>
      <c r="B46">
        <v>72</v>
      </c>
      <c r="C46">
        <v>22.65</v>
      </c>
      <c r="D46">
        <v>183.51400000000001</v>
      </c>
      <c r="E46">
        <v>0</v>
      </c>
      <c r="F46">
        <v>0</v>
      </c>
      <c r="G46">
        <v>206.16399999999999</v>
      </c>
      <c r="I46" s="4">
        <v>66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>
      <c r="A47" s="1">
        <v>41609</v>
      </c>
      <c r="B47">
        <v>73</v>
      </c>
      <c r="C47">
        <v>0.5</v>
      </c>
      <c r="D47">
        <v>0</v>
      </c>
      <c r="E47">
        <v>0</v>
      </c>
      <c r="F47">
        <v>0</v>
      </c>
      <c r="G47">
        <v>0.5</v>
      </c>
      <c r="I47" s="4">
        <v>67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</row>
    <row r="48" spans="1:22">
      <c r="A48" s="1">
        <v>41609</v>
      </c>
      <c r="B48">
        <v>74</v>
      </c>
      <c r="C48">
        <v>0</v>
      </c>
      <c r="D48">
        <v>0</v>
      </c>
      <c r="E48">
        <v>0.59699999999999998</v>
      </c>
      <c r="F48">
        <v>0</v>
      </c>
      <c r="G48">
        <v>0.59699999999999998</v>
      </c>
      <c r="I48" s="4">
        <v>68</v>
      </c>
      <c r="J48" s="5">
        <v>215.25700000000001</v>
      </c>
      <c r="K48" s="5">
        <v>209.95599999999999</v>
      </c>
      <c r="L48" s="5">
        <v>162.506</v>
      </c>
      <c r="M48" s="5">
        <v>150.001</v>
      </c>
      <c r="N48" s="5">
        <v>190.49100000000001</v>
      </c>
      <c r="O48" s="5">
        <v>111.285</v>
      </c>
      <c r="P48" s="5">
        <v>170.65100000000001</v>
      </c>
      <c r="Q48" s="5">
        <v>197.45</v>
      </c>
      <c r="R48" s="5">
        <v>169.45099999999999</v>
      </c>
      <c r="S48" s="5">
        <v>179.977</v>
      </c>
      <c r="T48" s="5">
        <v>94.664000000000001</v>
      </c>
      <c r="U48" s="5">
        <v>1.95</v>
      </c>
      <c r="V48" s="5">
        <v>1853.6390000000001</v>
      </c>
    </row>
    <row r="49" spans="1:22">
      <c r="A49" s="1">
        <v>41609</v>
      </c>
      <c r="B49">
        <v>75</v>
      </c>
      <c r="C49">
        <v>0</v>
      </c>
      <c r="D49">
        <v>137.63999999999999</v>
      </c>
      <c r="E49">
        <v>0</v>
      </c>
      <c r="F49">
        <v>0</v>
      </c>
      <c r="G49">
        <v>137.63999999999999</v>
      </c>
      <c r="I49" s="4">
        <v>69</v>
      </c>
      <c r="J49" s="5">
        <v>25.823</v>
      </c>
      <c r="K49" s="5">
        <v>22.992999999999999</v>
      </c>
      <c r="L49" s="5">
        <v>20.966000000000001</v>
      </c>
      <c r="M49" s="5">
        <v>30.013999999999999</v>
      </c>
      <c r="N49" s="5">
        <v>29.815999999999999</v>
      </c>
      <c r="O49" s="5">
        <v>19.981000000000002</v>
      </c>
      <c r="P49" s="5">
        <v>25.481000000000002</v>
      </c>
      <c r="Q49" s="5">
        <v>26.777000000000001</v>
      </c>
      <c r="R49" s="5">
        <v>26.088000000000001</v>
      </c>
      <c r="S49" s="5">
        <v>24.09</v>
      </c>
      <c r="T49" s="5">
        <v>21.99</v>
      </c>
      <c r="U49" s="5">
        <v>27.463000000000001</v>
      </c>
      <c r="V49" s="5">
        <v>301.48200000000003</v>
      </c>
    </row>
    <row r="50" spans="1:22">
      <c r="A50" s="1">
        <v>41609</v>
      </c>
      <c r="B50">
        <v>76</v>
      </c>
      <c r="C50">
        <v>0</v>
      </c>
      <c r="D50">
        <v>1.056</v>
      </c>
      <c r="E50">
        <v>10.169</v>
      </c>
      <c r="F50">
        <v>5.74</v>
      </c>
      <c r="G50">
        <v>16.965</v>
      </c>
      <c r="I50" s="4">
        <v>70</v>
      </c>
      <c r="J50" s="5">
        <v>643.62699999999995</v>
      </c>
      <c r="K50" s="5">
        <v>562.75099999999998</v>
      </c>
      <c r="L50" s="5">
        <v>588.87800000000004</v>
      </c>
      <c r="M50" s="5">
        <v>595.24199999999996</v>
      </c>
      <c r="N50" s="5">
        <v>695.43</v>
      </c>
      <c r="O50" s="5">
        <v>550.30899999999997</v>
      </c>
      <c r="P50" s="5">
        <v>709.73599999999999</v>
      </c>
      <c r="Q50" s="5">
        <v>970.91200000000003</v>
      </c>
      <c r="R50" s="5">
        <v>815.27800000000002</v>
      </c>
      <c r="S50" s="5">
        <v>760.89400000000001</v>
      </c>
      <c r="T50" s="5">
        <v>717.625</v>
      </c>
      <c r="U50" s="5">
        <v>575.94500000000005</v>
      </c>
      <c r="V50" s="5">
        <v>8186.6269999999995</v>
      </c>
    </row>
    <row r="51" spans="1:22">
      <c r="A51" s="1">
        <v>41609</v>
      </c>
      <c r="B51">
        <v>77</v>
      </c>
      <c r="C51">
        <v>0</v>
      </c>
      <c r="D51">
        <v>0</v>
      </c>
      <c r="E51">
        <v>0</v>
      </c>
      <c r="F51">
        <v>0</v>
      </c>
      <c r="G51">
        <v>0</v>
      </c>
      <c r="I51" s="4">
        <v>71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>
      <c r="A52" s="1">
        <v>41609</v>
      </c>
      <c r="B52">
        <v>78</v>
      </c>
      <c r="C52">
        <v>0</v>
      </c>
      <c r="D52">
        <v>0</v>
      </c>
      <c r="E52">
        <v>0</v>
      </c>
      <c r="F52">
        <v>0</v>
      </c>
      <c r="G52">
        <v>0</v>
      </c>
      <c r="I52" s="4">
        <v>72</v>
      </c>
      <c r="J52" s="5">
        <v>263.733</v>
      </c>
      <c r="K52" s="5">
        <v>238.98699999999999</v>
      </c>
      <c r="L52" s="5">
        <v>233.43799999999999</v>
      </c>
      <c r="M52" s="5">
        <v>288.90199999999999</v>
      </c>
      <c r="N52" s="5">
        <v>217.42500000000001</v>
      </c>
      <c r="O52" s="5">
        <v>238.21299999999999</v>
      </c>
      <c r="P52" s="5">
        <v>297.63799999999998</v>
      </c>
      <c r="Q52" s="5">
        <v>244.285</v>
      </c>
      <c r="R52" s="5">
        <v>231.99199999999999</v>
      </c>
      <c r="S52" s="5">
        <v>252.39699999999999</v>
      </c>
      <c r="T52" s="5">
        <v>261.88900000000001</v>
      </c>
      <c r="U52" s="5">
        <v>206.16399999999999</v>
      </c>
      <c r="V52" s="5">
        <v>2975.0630000000001</v>
      </c>
    </row>
    <row r="53" spans="1:22">
      <c r="A53" s="1">
        <v>41609</v>
      </c>
      <c r="B53">
        <v>79</v>
      </c>
      <c r="C53">
        <v>0</v>
      </c>
      <c r="D53">
        <v>40.564</v>
      </c>
      <c r="E53">
        <v>0</v>
      </c>
      <c r="F53">
        <v>0</v>
      </c>
      <c r="G53">
        <v>40.564</v>
      </c>
      <c r="I53" s="4">
        <v>73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0.5</v>
      </c>
      <c r="T53" s="5">
        <v>0</v>
      </c>
      <c r="U53" s="5">
        <v>0.5</v>
      </c>
      <c r="V53" s="5">
        <v>1</v>
      </c>
    </row>
    <row r="54" spans="1:22">
      <c r="A54" s="1">
        <v>41609</v>
      </c>
      <c r="B54">
        <v>80</v>
      </c>
      <c r="C54">
        <v>0</v>
      </c>
      <c r="D54">
        <v>0</v>
      </c>
      <c r="E54">
        <v>0</v>
      </c>
      <c r="F54">
        <v>0</v>
      </c>
      <c r="G54">
        <v>0</v>
      </c>
      <c r="I54" s="4">
        <v>74</v>
      </c>
      <c r="J54" s="5">
        <v>0.22</v>
      </c>
      <c r="K54" s="5">
        <v>0.123</v>
      </c>
      <c r="L54" s="5">
        <v>0.25900000000000001</v>
      </c>
      <c r="M54" s="5">
        <v>0.19</v>
      </c>
      <c r="N54" s="5">
        <v>0.183</v>
      </c>
      <c r="O54" s="5">
        <v>0.38100000000000001</v>
      </c>
      <c r="P54" s="5">
        <v>0.06</v>
      </c>
      <c r="Q54" s="5">
        <v>0.185</v>
      </c>
      <c r="R54" s="5">
        <v>0.105</v>
      </c>
      <c r="S54" s="5">
        <v>0.23</v>
      </c>
      <c r="T54" s="5">
        <v>0</v>
      </c>
      <c r="U54" s="5">
        <v>0.59699999999999998</v>
      </c>
      <c r="V54" s="5">
        <v>2.5330000000000004</v>
      </c>
    </row>
    <row r="55" spans="1:22">
      <c r="A55" s="1">
        <v>41609</v>
      </c>
      <c r="B55">
        <v>81</v>
      </c>
      <c r="C55">
        <v>2</v>
      </c>
      <c r="D55">
        <v>0</v>
      </c>
      <c r="E55">
        <v>0</v>
      </c>
      <c r="F55">
        <v>0</v>
      </c>
      <c r="G55">
        <v>2</v>
      </c>
      <c r="I55" s="4">
        <v>75</v>
      </c>
      <c r="J55" s="5">
        <v>181.94300000000001</v>
      </c>
      <c r="K55" s="5">
        <v>215.27</v>
      </c>
      <c r="L55" s="5">
        <v>264.40300000000002</v>
      </c>
      <c r="M55" s="5">
        <v>315.63299999999998</v>
      </c>
      <c r="N55" s="5">
        <v>300.13</v>
      </c>
      <c r="O55" s="5">
        <v>263.00099999999998</v>
      </c>
      <c r="P55" s="5">
        <v>344.322</v>
      </c>
      <c r="Q55" s="5">
        <v>264.51400000000001</v>
      </c>
      <c r="R55" s="5">
        <v>224.774</v>
      </c>
      <c r="S55" s="5">
        <v>256.05</v>
      </c>
      <c r="T55" s="5">
        <v>257.64299999999997</v>
      </c>
      <c r="U55" s="5">
        <v>137.63999999999999</v>
      </c>
      <c r="V55" s="5">
        <v>3025.3229999999999</v>
      </c>
    </row>
    <row r="56" spans="1:22">
      <c r="A56" s="1">
        <v>41609</v>
      </c>
      <c r="B56">
        <v>82</v>
      </c>
      <c r="C56">
        <v>0</v>
      </c>
      <c r="D56">
        <v>0</v>
      </c>
      <c r="E56">
        <v>0</v>
      </c>
      <c r="F56">
        <v>0</v>
      </c>
      <c r="G56">
        <v>0</v>
      </c>
      <c r="I56" s="4">
        <v>76</v>
      </c>
      <c r="J56" s="5">
        <v>28.969000000000001</v>
      </c>
      <c r="K56" s="5">
        <v>30.431999999999999</v>
      </c>
      <c r="L56" s="5">
        <v>28.675999999999998</v>
      </c>
      <c r="M56" s="5">
        <v>28.483000000000001</v>
      </c>
      <c r="N56" s="5">
        <v>29.184999999999999</v>
      </c>
      <c r="O56" s="5">
        <v>21.241</v>
      </c>
      <c r="P56" s="5">
        <v>31.431000000000001</v>
      </c>
      <c r="Q56" s="5">
        <v>34.712000000000003</v>
      </c>
      <c r="R56" s="5">
        <v>40.704000000000001</v>
      </c>
      <c r="S56" s="5">
        <v>35.396000000000001</v>
      </c>
      <c r="T56" s="5">
        <v>31.669</v>
      </c>
      <c r="U56" s="5">
        <v>16.965</v>
      </c>
      <c r="V56" s="5">
        <v>357.863</v>
      </c>
    </row>
    <row r="57" spans="1:22">
      <c r="A57" s="1">
        <v>41609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I57" s="4">
        <v>77</v>
      </c>
      <c r="J57" s="5">
        <v>0</v>
      </c>
      <c r="K57" s="5">
        <v>0</v>
      </c>
      <c r="L57" s="5">
        <v>0</v>
      </c>
      <c r="M57" s="5">
        <v>0.35899999999999999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0.35899999999999999</v>
      </c>
    </row>
    <row r="58" spans="1:22">
      <c r="A58" s="1">
        <v>41609</v>
      </c>
      <c r="B58">
        <v>84</v>
      </c>
      <c r="C58">
        <v>0</v>
      </c>
      <c r="D58">
        <v>0</v>
      </c>
      <c r="E58">
        <v>0</v>
      </c>
      <c r="F58">
        <v>0</v>
      </c>
      <c r="G58">
        <v>0</v>
      </c>
      <c r="I58" s="4">
        <v>78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>
      <c r="A59" s="1">
        <v>41609</v>
      </c>
      <c r="B59">
        <v>85</v>
      </c>
      <c r="C59">
        <v>0</v>
      </c>
      <c r="D59">
        <v>0</v>
      </c>
      <c r="E59">
        <v>0</v>
      </c>
      <c r="F59">
        <v>0</v>
      </c>
      <c r="G59">
        <v>0</v>
      </c>
      <c r="I59" s="4">
        <v>79</v>
      </c>
      <c r="J59" s="5">
        <v>83.272000000000006</v>
      </c>
      <c r="K59" s="5">
        <v>72.790000000000006</v>
      </c>
      <c r="L59" s="5">
        <v>29.85</v>
      </c>
      <c r="M59" s="5">
        <v>100.059</v>
      </c>
      <c r="N59" s="5">
        <v>43.143000000000001</v>
      </c>
      <c r="O59" s="5">
        <v>22.143999999999998</v>
      </c>
      <c r="P59" s="5">
        <v>62.572000000000003</v>
      </c>
      <c r="Q59" s="5">
        <v>103.93899999999999</v>
      </c>
      <c r="R59" s="5">
        <v>63.362000000000002</v>
      </c>
      <c r="S59" s="5">
        <v>78.968999999999994</v>
      </c>
      <c r="T59" s="5">
        <v>68.62</v>
      </c>
      <c r="U59" s="5">
        <v>40.564</v>
      </c>
      <c r="V59" s="5">
        <v>769.28399999999988</v>
      </c>
    </row>
    <row r="60" spans="1:22">
      <c r="A60" s="1">
        <v>41609</v>
      </c>
      <c r="B60">
        <v>86</v>
      </c>
      <c r="C60">
        <v>0</v>
      </c>
      <c r="D60">
        <v>0</v>
      </c>
      <c r="E60">
        <v>0</v>
      </c>
      <c r="F60">
        <v>0</v>
      </c>
      <c r="G60">
        <v>0</v>
      </c>
      <c r="I60" s="4">
        <v>80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>
      <c r="A61" s="1">
        <v>41609</v>
      </c>
      <c r="B61">
        <v>87</v>
      </c>
      <c r="C61">
        <v>0</v>
      </c>
      <c r="D61">
        <v>0</v>
      </c>
      <c r="E61">
        <v>0</v>
      </c>
      <c r="F61">
        <v>0</v>
      </c>
      <c r="G61">
        <v>0</v>
      </c>
      <c r="I61" s="4">
        <v>81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4</v>
      </c>
      <c r="Q61" s="5">
        <v>29.9</v>
      </c>
      <c r="R61" s="5">
        <v>27.6</v>
      </c>
      <c r="S61" s="5">
        <v>126.5</v>
      </c>
      <c r="T61" s="5">
        <v>107.15</v>
      </c>
      <c r="U61" s="5">
        <v>2</v>
      </c>
      <c r="V61" s="5">
        <v>297.14999999999998</v>
      </c>
    </row>
    <row r="62" spans="1:22">
      <c r="A62" s="1">
        <v>41579</v>
      </c>
      <c r="B62">
        <v>1</v>
      </c>
      <c r="C62">
        <v>48.612000000000002</v>
      </c>
      <c r="D62">
        <v>6.5979999999999999</v>
      </c>
      <c r="E62">
        <v>0</v>
      </c>
      <c r="F62">
        <v>0</v>
      </c>
      <c r="G62">
        <v>55.21</v>
      </c>
      <c r="I62" s="4">
        <v>82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>
      <c r="A63" s="1">
        <v>41579</v>
      </c>
      <c r="B63">
        <v>2</v>
      </c>
      <c r="C63">
        <v>244.78200000000001</v>
      </c>
      <c r="D63">
        <v>0</v>
      </c>
      <c r="E63">
        <v>0</v>
      </c>
      <c r="F63">
        <v>0</v>
      </c>
      <c r="G63">
        <v>244.78200000000001</v>
      </c>
      <c r="I63" s="4">
        <v>83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</row>
    <row r="64" spans="1:22">
      <c r="A64" s="1">
        <v>41579</v>
      </c>
      <c r="B64">
        <v>3</v>
      </c>
      <c r="C64">
        <v>126.652</v>
      </c>
      <c r="D64">
        <v>29.989000000000001</v>
      </c>
      <c r="E64">
        <v>58.683</v>
      </c>
      <c r="F64">
        <v>107.68899999999999</v>
      </c>
      <c r="G64">
        <v>323.01299999999998</v>
      </c>
      <c r="I64" s="4">
        <v>84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>
      <c r="A65" s="1">
        <v>41579</v>
      </c>
      <c r="B65">
        <v>4</v>
      </c>
      <c r="C65">
        <v>211.703</v>
      </c>
      <c r="D65">
        <v>0</v>
      </c>
      <c r="E65">
        <v>14.263999999999999</v>
      </c>
      <c r="F65">
        <v>41.776000000000003</v>
      </c>
      <c r="G65">
        <v>267.74299999999999</v>
      </c>
      <c r="I65" s="4">
        <v>85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</row>
    <row r="66" spans="1:22">
      <c r="A66" s="1">
        <v>41579</v>
      </c>
      <c r="B66">
        <v>5</v>
      </c>
      <c r="C66">
        <v>122.42700000000001</v>
      </c>
      <c r="D66">
        <v>0</v>
      </c>
      <c r="E66">
        <v>0</v>
      </c>
      <c r="F66">
        <v>0</v>
      </c>
      <c r="G66">
        <v>122.42700000000001</v>
      </c>
      <c r="I66" s="4">
        <v>86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</row>
    <row r="67" spans="1:22">
      <c r="A67" s="1">
        <v>41579</v>
      </c>
      <c r="B67">
        <v>6</v>
      </c>
      <c r="C67">
        <v>3.89</v>
      </c>
      <c r="D67">
        <v>0</v>
      </c>
      <c r="E67">
        <v>0</v>
      </c>
      <c r="F67">
        <v>0</v>
      </c>
      <c r="G67">
        <v>3.89</v>
      </c>
      <c r="I67" s="4">
        <v>87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</row>
    <row r="68" spans="1:22">
      <c r="A68" s="1">
        <v>41579</v>
      </c>
      <c r="B68">
        <v>7</v>
      </c>
      <c r="C68">
        <v>2.81</v>
      </c>
      <c r="D68">
        <v>26.81</v>
      </c>
      <c r="E68">
        <v>0</v>
      </c>
      <c r="F68">
        <v>0</v>
      </c>
      <c r="G68">
        <v>29.62</v>
      </c>
      <c r="I68" s="4">
        <v>88</v>
      </c>
      <c r="J68" s="5"/>
      <c r="K68" s="5"/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/>
      <c r="U68" s="5"/>
      <c r="V68" s="5">
        <v>0</v>
      </c>
    </row>
    <row r="69" spans="1:22">
      <c r="A69" s="1">
        <v>41579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I69" s="4">
        <v>99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/>
      <c r="P69" s="5"/>
      <c r="Q69" s="5"/>
      <c r="R69" s="5"/>
      <c r="S69" s="5"/>
      <c r="T69" s="5"/>
      <c r="U69" s="5"/>
      <c r="V69" s="5">
        <v>0</v>
      </c>
    </row>
    <row r="70" spans="1:22">
      <c r="A70" s="1">
        <v>41579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I70" s="4" t="s">
        <v>9</v>
      </c>
      <c r="J70" s="5">
        <v>5352.6939999999995</v>
      </c>
      <c r="K70" s="5">
        <v>4956.826</v>
      </c>
      <c r="L70" s="5">
        <v>4927.1400000000012</v>
      </c>
      <c r="M70" s="5">
        <v>5175.264000000001</v>
      </c>
      <c r="N70" s="5">
        <v>5595.746000000001</v>
      </c>
      <c r="O70" s="5">
        <v>4142.5070000000005</v>
      </c>
      <c r="P70" s="5">
        <v>5082.6400000000003</v>
      </c>
      <c r="Q70" s="5">
        <v>5843.9400000000014</v>
      </c>
      <c r="R70" s="5">
        <v>5275.6540000000005</v>
      </c>
      <c r="S70" s="5">
        <v>5289.2650000000003</v>
      </c>
      <c r="T70" s="5">
        <v>5063.7649999999985</v>
      </c>
      <c r="U70" s="5">
        <v>4208.9770000000008</v>
      </c>
      <c r="V70" s="5">
        <v>60914.418000000005</v>
      </c>
    </row>
    <row r="71" spans="1:22">
      <c r="A71" s="1">
        <v>41579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22">
      <c r="A72" s="1">
        <v>41579</v>
      </c>
      <c r="B72">
        <v>11</v>
      </c>
      <c r="C72">
        <v>0</v>
      </c>
      <c r="D72">
        <v>2.3260000000000001</v>
      </c>
      <c r="E72">
        <v>0</v>
      </c>
      <c r="F72">
        <v>0.504</v>
      </c>
      <c r="G72">
        <v>2.83</v>
      </c>
    </row>
    <row r="73" spans="1:22">
      <c r="A73" s="1">
        <v>41579</v>
      </c>
      <c r="B73">
        <v>12</v>
      </c>
      <c r="C73">
        <v>0</v>
      </c>
      <c r="D73">
        <v>0</v>
      </c>
      <c r="E73">
        <v>13.275</v>
      </c>
      <c r="F73">
        <v>83.954999999999998</v>
      </c>
      <c r="G73">
        <v>97.23</v>
      </c>
    </row>
    <row r="74" spans="1:22">
      <c r="A74" s="1">
        <v>41579</v>
      </c>
      <c r="B74">
        <v>14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22">
      <c r="A75" s="1">
        <v>41579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22">
      <c r="A76" s="1">
        <v>41579</v>
      </c>
      <c r="B76">
        <v>16</v>
      </c>
      <c r="C76">
        <v>5.0000000000000001E-3</v>
      </c>
      <c r="D76">
        <v>4.6580000000000004</v>
      </c>
      <c r="E76">
        <v>37.594999999999999</v>
      </c>
      <c r="F76">
        <v>26.452999999999999</v>
      </c>
      <c r="G76">
        <v>68.710999999999999</v>
      </c>
    </row>
    <row r="77" spans="1:22">
      <c r="A77" s="1">
        <v>41579</v>
      </c>
      <c r="B77">
        <v>17</v>
      </c>
      <c r="C77">
        <v>0</v>
      </c>
      <c r="D77">
        <v>200.79499999999999</v>
      </c>
      <c r="E77">
        <v>3.6190000000000002</v>
      </c>
      <c r="F77">
        <v>7.9059999999999997</v>
      </c>
      <c r="G77">
        <v>212.32</v>
      </c>
    </row>
    <row r="78" spans="1:22">
      <c r="A78" s="1">
        <v>41579</v>
      </c>
      <c r="B78">
        <v>18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22">
      <c r="A79" s="1">
        <v>41579</v>
      </c>
      <c r="B79">
        <v>19</v>
      </c>
      <c r="C79">
        <v>2E-3</v>
      </c>
      <c r="D79">
        <v>0.10299999999999999</v>
      </c>
      <c r="E79">
        <v>0.74299999999999999</v>
      </c>
      <c r="F79">
        <v>0.75900000000000001</v>
      </c>
      <c r="G79">
        <v>1.607</v>
      </c>
    </row>
    <row r="80" spans="1:22">
      <c r="A80" s="1">
        <v>41579</v>
      </c>
      <c r="B80">
        <v>20</v>
      </c>
      <c r="C80">
        <v>0.111</v>
      </c>
      <c r="D80">
        <v>10.029999999999999</v>
      </c>
      <c r="E80">
        <v>10.85</v>
      </c>
      <c r="F80">
        <v>12.686999999999999</v>
      </c>
      <c r="G80">
        <v>33.677999999999997</v>
      </c>
    </row>
    <row r="81" spans="1:7">
      <c r="A81" s="1">
        <v>41579</v>
      </c>
      <c r="B81">
        <v>21</v>
      </c>
      <c r="C81">
        <v>20.655000000000001</v>
      </c>
      <c r="D81">
        <v>0</v>
      </c>
      <c r="E81">
        <v>0</v>
      </c>
      <c r="F81">
        <v>0</v>
      </c>
      <c r="G81">
        <v>20.655000000000001</v>
      </c>
    </row>
    <row r="82" spans="1:7">
      <c r="A82" s="1">
        <v>41579</v>
      </c>
      <c r="B82">
        <v>22</v>
      </c>
      <c r="C82">
        <v>3.9380000000000002</v>
      </c>
      <c r="D82">
        <v>21.38</v>
      </c>
      <c r="E82">
        <v>0</v>
      </c>
      <c r="F82">
        <v>0</v>
      </c>
      <c r="G82">
        <v>25.318000000000001</v>
      </c>
    </row>
    <row r="83" spans="1:7">
      <c r="A83" s="1">
        <v>41579</v>
      </c>
      <c r="B83">
        <v>23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41579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41579</v>
      </c>
      <c r="B85">
        <v>25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41579</v>
      </c>
      <c r="B86">
        <v>26</v>
      </c>
      <c r="C86">
        <v>0.63700000000000001</v>
      </c>
      <c r="D86">
        <v>0</v>
      </c>
      <c r="E86">
        <v>0</v>
      </c>
      <c r="F86">
        <v>0</v>
      </c>
      <c r="G86">
        <v>0.63700000000000001</v>
      </c>
    </row>
    <row r="87" spans="1:7">
      <c r="A87" s="1">
        <v>41579</v>
      </c>
      <c r="B87">
        <v>27</v>
      </c>
      <c r="C87">
        <v>1080.502</v>
      </c>
      <c r="D87">
        <v>0</v>
      </c>
      <c r="E87">
        <v>11.539</v>
      </c>
      <c r="F87">
        <v>83.495000000000005</v>
      </c>
      <c r="G87">
        <v>1175.5360000000001</v>
      </c>
    </row>
    <row r="88" spans="1:7">
      <c r="A88" s="1">
        <v>41579</v>
      </c>
      <c r="B88">
        <v>28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41579</v>
      </c>
      <c r="B89">
        <v>30</v>
      </c>
      <c r="C89">
        <v>6.4089999999999998</v>
      </c>
      <c r="D89">
        <v>0</v>
      </c>
      <c r="E89">
        <v>0</v>
      </c>
      <c r="F89">
        <v>0</v>
      </c>
      <c r="G89">
        <v>6.4089999999999998</v>
      </c>
    </row>
    <row r="90" spans="1:7">
      <c r="A90" s="1">
        <v>41579</v>
      </c>
      <c r="B90">
        <v>31</v>
      </c>
      <c r="C90">
        <v>120.75</v>
      </c>
      <c r="D90">
        <v>0</v>
      </c>
      <c r="E90">
        <v>0</v>
      </c>
      <c r="F90">
        <v>0</v>
      </c>
      <c r="G90">
        <v>120.75</v>
      </c>
    </row>
    <row r="91" spans="1:7">
      <c r="A91" s="1">
        <v>41579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41579</v>
      </c>
      <c r="B92">
        <v>36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41579</v>
      </c>
      <c r="B93">
        <v>40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41579</v>
      </c>
      <c r="B94">
        <v>43</v>
      </c>
      <c r="C94">
        <v>157.27000000000001</v>
      </c>
      <c r="D94">
        <v>280.125</v>
      </c>
      <c r="E94">
        <v>57.454000000000001</v>
      </c>
      <c r="F94">
        <v>145.715</v>
      </c>
      <c r="G94">
        <v>640.56399999999996</v>
      </c>
    </row>
    <row r="95" spans="1:7">
      <c r="A95" s="1">
        <v>41579</v>
      </c>
      <c r="B95">
        <v>46</v>
      </c>
      <c r="C95">
        <v>2.3940000000000001</v>
      </c>
      <c r="D95">
        <v>0</v>
      </c>
      <c r="E95">
        <v>0</v>
      </c>
      <c r="F95">
        <v>0</v>
      </c>
      <c r="G95">
        <v>2.3940000000000001</v>
      </c>
    </row>
    <row r="96" spans="1:7">
      <c r="A96" s="1">
        <v>41579</v>
      </c>
      <c r="B96">
        <v>49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41579</v>
      </c>
      <c r="B97">
        <v>58</v>
      </c>
      <c r="C97">
        <v>0</v>
      </c>
      <c r="D97">
        <v>0</v>
      </c>
      <c r="E97">
        <v>0.25600000000000001</v>
      </c>
      <c r="F97">
        <v>0</v>
      </c>
      <c r="G97">
        <v>0.25600000000000001</v>
      </c>
    </row>
    <row r="98" spans="1:7">
      <c r="A98" s="1">
        <v>41579</v>
      </c>
      <c r="B98">
        <v>64</v>
      </c>
      <c r="C98">
        <v>0</v>
      </c>
      <c r="D98">
        <v>0.53400000000000003</v>
      </c>
      <c r="E98">
        <v>12.356</v>
      </c>
      <c r="F98">
        <v>11.904</v>
      </c>
      <c r="G98">
        <v>24.794</v>
      </c>
    </row>
    <row r="99" spans="1:7">
      <c r="A99" s="1">
        <v>41579</v>
      </c>
      <c r="B99">
        <v>65</v>
      </c>
      <c r="C99">
        <v>0.01</v>
      </c>
      <c r="D99">
        <v>0</v>
      </c>
      <c r="E99">
        <v>22.131</v>
      </c>
      <c r="F99">
        <v>0</v>
      </c>
      <c r="G99">
        <v>22.140999999999998</v>
      </c>
    </row>
    <row r="100" spans="1:7">
      <c r="A100" s="1">
        <v>41579</v>
      </c>
      <c r="B100">
        <v>66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41579</v>
      </c>
      <c r="B101">
        <v>67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41579</v>
      </c>
      <c r="B102">
        <v>68</v>
      </c>
      <c r="C102">
        <v>92.209000000000003</v>
      </c>
      <c r="D102">
        <v>2.4550000000000001</v>
      </c>
      <c r="E102">
        <v>0</v>
      </c>
      <c r="F102">
        <v>0</v>
      </c>
      <c r="G102">
        <v>94.664000000000001</v>
      </c>
    </row>
    <row r="103" spans="1:7">
      <c r="A103" s="1">
        <v>41579</v>
      </c>
      <c r="B103">
        <v>69</v>
      </c>
      <c r="C103">
        <v>0</v>
      </c>
      <c r="D103">
        <v>0</v>
      </c>
      <c r="E103">
        <v>9.89</v>
      </c>
      <c r="F103">
        <v>12.1</v>
      </c>
      <c r="G103">
        <v>21.99</v>
      </c>
    </row>
    <row r="104" spans="1:7">
      <c r="A104" s="1">
        <v>41579</v>
      </c>
      <c r="B104">
        <v>70</v>
      </c>
      <c r="C104">
        <v>717.625</v>
      </c>
      <c r="D104">
        <v>0</v>
      </c>
      <c r="E104">
        <v>0</v>
      </c>
      <c r="F104">
        <v>0</v>
      </c>
      <c r="G104">
        <v>717.625</v>
      </c>
    </row>
    <row r="105" spans="1:7">
      <c r="A105" s="1">
        <v>41579</v>
      </c>
      <c r="B105">
        <v>71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41579</v>
      </c>
      <c r="B106">
        <v>72</v>
      </c>
      <c r="C106">
        <v>34.506</v>
      </c>
      <c r="D106">
        <v>227.38300000000001</v>
      </c>
      <c r="E106">
        <v>0</v>
      </c>
      <c r="F106">
        <v>0</v>
      </c>
      <c r="G106">
        <v>261.88900000000001</v>
      </c>
    </row>
    <row r="107" spans="1:7">
      <c r="A107" s="1">
        <v>41579</v>
      </c>
      <c r="B107">
        <v>73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41579</v>
      </c>
      <c r="B108">
        <v>74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41579</v>
      </c>
      <c r="B109">
        <v>75</v>
      </c>
      <c r="C109">
        <v>0</v>
      </c>
      <c r="D109">
        <v>257.64299999999997</v>
      </c>
      <c r="E109">
        <v>0</v>
      </c>
      <c r="F109">
        <v>0</v>
      </c>
      <c r="G109">
        <v>257.64299999999997</v>
      </c>
    </row>
    <row r="110" spans="1:7">
      <c r="A110" s="1">
        <v>41579</v>
      </c>
      <c r="B110">
        <v>76</v>
      </c>
      <c r="C110">
        <v>0</v>
      </c>
      <c r="D110">
        <v>2.19</v>
      </c>
      <c r="E110">
        <v>18.853000000000002</v>
      </c>
      <c r="F110">
        <v>10.625999999999999</v>
      </c>
      <c r="G110">
        <v>31.669</v>
      </c>
    </row>
    <row r="111" spans="1:7">
      <c r="A111" s="1">
        <v>41579</v>
      </c>
      <c r="B111">
        <v>77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41579</v>
      </c>
      <c r="B112">
        <v>78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41579</v>
      </c>
      <c r="B113">
        <v>79</v>
      </c>
      <c r="C113">
        <v>0</v>
      </c>
      <c r="D113">
        <v>68.62</v>
      </c>
      <c r="E113">
        <v>0</v>
      </c>
      <c r="F113">
        <v>0</v>
      </c>
      <c r="G113">
        <v>68.62</v>
      </c>
    </row>
    <row r="114" spans="1:7">
      <c r="A114" s="1">
        <v>41579</v>
      </c>
      <c r="B114">
        <v>80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41579</v>
      </c>
      <c r="B115">
        <v>81</v>
      </c>
      <c r="C115">
        <v>107.15</v>
      </c>
      <c r="D115">
        <v>0</v>
      </c>
      <c r="E115">
        <v>0</v>
      </c>
      <c r="F115">
        <v>0</v>
      </c>
      <c r="G115">
        <v>107.15</v>
      </c>
    </row>
    <row r="116" spans="1:7">
      <c r="A116" s="1">
        <v>41579</v>
      </c>
      <c r="B116">
        <v>82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41579</v>
      </c>
      <c r="B117">
        <v>83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41579</v>
      </c>
      <c r="B118">
        <v>84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41579</v>
      </c>
      <c r="B119">
        <v>85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41579</v>
      </c>
      <c r="B120">
        <v>86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41579</v>
      </c>
      <c r="B121">
        <v>87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41548</v>
      </c>
      <c r="B122">
        <v>1</v>
      </c>
      <c r="C122">
        <v>53.231000000000002</v>
      </c>
      <c r="D122">
        <v>8.4890000000000008</v>
      </c>
      <c r="E122">
        <v>0</v>
      </c>
      <c r="F122">
        <v>0</v>
      </c>
      <c r="G122">
        <v>61.72</v>
      </c>
    </row>
    <row r="123" spans="1:7">
      <c r="A123" s="1">
        <v>41548</v>
      </c>
      <c r="B123">
        <v>2</v>
      </c>
      <c r="C123">
        <v>262.447</v>
      </c>
      <c r="D123">
        <v>0</v>
      </c>
      <c r="E123">
        <v>0</v>
      </c>
      <c r="F123">
        <v>0</v>
      </c>
      <c r="G123">
        <v>262.447</v>
      </c>
    </row>
    <row r="124" spans="1:7">
      <c r="A124" s="1">
        <v>41548</v>
      </c>
      <c r="B124">
        <v>3</v>
      </c>
      <c r="C124">
        <v>100.681</v>
      </c>
      <c r="D124">
        <v>40.304000000000002</v>
      </c>
      <c r="E124">
        <v>60.658000000000001</v>
      </c>
      <c r="F124">
        <v>105.556</v>
      </c>
      <c r="G124">
        <v>307.19900000000001</v>
      </c>
    </row>
    <row r="125" spans="1:7">
      <c r="A125" s="1">
        <v>41548</v>
      </c>
      <c r="B125">
        <v>4</v>
      </c>
      <c r="C125">
        <v>246.99799999999999</v>
      </c>
      <c r="D125">
        <v>0</v>
      </c>
      <c r="E125">
        <v>11.831</v>
      </c>
      <c r="F125">
        <v>64.081999999999994</v>
      </c>
      <c r="G125">
        <v>322.911</v>
      </c>
    </row>
    <row r="126" spans="1:7">
      <c r="A126" s="1">
        <v>41548</v>
      </c>
      <c r="B126">
        <v>5</v>
      </c>
      <c r="C126">
        <v>119.45099999999999</v>
      </c>
      <c r="D126">
        <v>0</v>
      </c>
      <c r="E126">
        <v>0</v>
      </c>
      <c r="F126">
        <v>0</v>
      </c>
      <c r="G126">
        <v>119.45099999999999</v>
      </c>
    </row>
    <row r="127" spans="1:7">
      <c r="A127" s="1">
        <v>41548</v>
      </c>
      <c r="B127">
        <v>6</v>
      </c>
      <c r="C127">
        <v>6.0549999999999997</v>
      </c>
      <c r="D127">
        <v>0</v>
      </c>
      <c r="E127">
        <v>0</v>
      </c>
      <c r="F127">
        <v>0</v>
      </c>
      <c r="G127">
        <v>6.0549999999999997</v>
      </c>
    </row>
    <row r="128" spans="1:7">
      <c r="A128" s="1">
        <v>41548</v>
      </c>
      <c r="B128">
        <v>7</v>
      </c>
      <c r="C128">
        <v>1.8049999999999999</v>
      </c>
      <c r="D128">
        <v>30.085000000000001</v>
      </c>
      <c r="E128">
        <v>0</v>
      </c>
      <c r="F128">
        <v>0</v>
      </c>
      <c r="G128">
        <v>31.89</v>
      </c>
    </row>
    <row r="129" spans="1:7">
      <c r="A129" s="1">
        <v>41548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41548</v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41548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41548</v>
      </c>
      <c r="B132">
        <v>11</v>
      </c>
      <c r="C132">
        <v>0</v>
      </c>
      <c r="D132">
        <v>1.595</v>
      </c>
      <c r="E132">
        <v>0</v>
      </c>
      <c r="F132">
        <v>0.81299999999999994</v>
      </c>
      <c r="G132">
        <v>2.4079999999999999</v>
      </c>
    </row>
    <row r="133" spans="1:7">
      <c r="A133" s="1">
        <v>41548</v>
      </c>
      <c r="B133">
        <v>12</v>
      </c>
      <c r="C133">
        <v>0</v>
      </c>
      <c r="D133">
        <v>0</v>
      </c>
      <c r="E133">
        <v>13.535</v>
      </c>
      <c r="F133">
        <v>86.667000000000002</v>
      </c>
      <c r="G133">
        <v>100.202</v>
      </c>
    </row>
    <row r="134" spans="1:7">
      <c r="A134" s="1">
        <v>41548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41548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41548</v>
      </c>
      <c r="B136">
        <v>16</v>
      </c>
      <c r="C136">
        <v>1.4339999999999999</v>
      </c>
      <c r="D136">
        <v>1.397</v>
      </c>
      <c r="E136">
        <v>30.922000000000001</v>
      </c>
      <c r="F136">
        <v>26.922000000000001</v>
      </c>
      <c r="G136">
        <v>60.674999999999997</v>
      </c>
    </row>
    <row r="137" spans="1:7">
      <c r="A137" s="1">
        <v>41548</v>
      </c>
      <c r="B137">
        <v>17</v>
      </c>
      <c r="C137">
        <v>0</v>
      </c>
      <c r="D137">
        <v>209.839</v>
      </c>
      <c r="E137">
        <v>6.484</v>
      </c>
      <c r="F137">
        <v>6.5659999999999998</v>
      </c>
      <c r="G137">
        <v>222.88900000000001</v>
      </c>
    </row>
    <row r="138" spans="1:7">
      <c r="A138" s="1">
        <v>41548</v>
      </c>
      <c r="B138">
        <v>18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41548</v>
      </c>
      <c r="B139">
        <v>19</v>
      </c>
      <c r="C139">
        <v>5.1999999999999998E-2</v>
      </c>
      <c r="D139">
        <v>0.23799999999999999</v>
      </c>
      <c r="E139">
        <v>2.8490000000000002</v>
      </c>
      <c r="F139">
        <v>2.3359999999999999</v>
      </c>
      <c r="G139">
        <v>5.4749999999999996</v>
      </c>
    </row>
    <row r="140" spans="1:7">
      <c r="A140" s="1">
        <v>41548</v>
      </c>
      <c r="B140">
        <v>20</v>
      </c>
      <c r="C140">
        <v>1.2E-2</v>
      </c>
      <c r="D140">
        <v>12.768000000000001</v>
      </c>
      <c r="E140">
        <v>11.532</v>
      </c>
      <c r="F140">
        <v>10.121</v>
      </c>
      <c r="G140">
        <v>34.433</v>
      </c>
    </row>
    <row r="141" spans="1:7">
      <c r="A141" s="1">
        <v>41548</v>
      </c>
      <c r="B141">
        <v>21</v>
      </c>
      <c r="C141">
        <v>19.614000000000001</v>
      </c>
      <c r="D141">
        <v>0</v>
      </c>
      <c r="E141">
        <v>0</v>
      </c>
      <c r="F141">
        <v>0</v>
      </c>
      <c r="G141">
        <v>19.614000000000001</v>
      </c>
    </row>
    <row r="142" spans="1:7">
      <c r="A142" s="1">
        <v>41548</v>
      </c>
      <c r="B142">
        <v>22</v>
      </c>
      <c r="C142">
        <v>3.867</v>
      </c>
      <c r="D142">
        <v>19.370999999999999</v>
      </c>
      <c r="E142">
        <v>0</v>
      </c>
      <c r="F142">
        <v>0</v>
      </c>
      <c r="G142">
        <v>23.238</v>
      </c>
    </row>
    <row r="143" spans="1:7">
      <c r="A143" s="1">
        <v>41548</v>
      </c>
      <c r="B143">
        <v>23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41548</v>
      </c>
      <c r="B144">
        <v>24</v>
      </c>
      <c r="C144">
        <v>0.23</v>
      </c>
      <c r="D144">
        <v>0</v>
      </c>
      <c r="E144">
        <v>0</v>
      </c>
      <c r="F144">
        <v>0</v>
      </c>
      <c r="G144">
        <v>0.23</v>
      </c>
    </row>
    <row r="145" spans="1:7">
      <c r="A145" s="1">
        <v>41548</v>
      </c>
      <c r="B145">
        <v>25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41548</v>
      </c>
      <c r="B146">
        <v>26</v>
      </c>
      <c r="C146">
        <v>2.78</v>
      </c>
      <c r="D146">
        <v>0</v>
      </c>
      <c r="E146">
        <v>0</v>
      </c>
      <c r="F146">
        <v>0</v>
      </c>
      <c r="G146">
        <v>2.78</v>
      </c>
    </row>
    <row r="147" spans="1:7">
      <c r="A147" s="1">
        <v>41548</v>
      </c>
      <c r="B147">
        <v>27</v>
      </c>
      <c r="C147">
        <v>1163.51</v>
      </c>
      <c r="D147">
        <v>0</v>
      </c>
      <c r="E147">
        <v>10.724</v>
      </c>
      <c r="F147">
        <v>118.996</v>
      </c>
      <c r="G147">
        <v>1293.23</v>
      </c>
    </row>
    <row r="148" spans="1:7">
      <c r="A148" s="1">
        <v>41548</v>
      </c>
      <c r="B148">
        <v>28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41548</v>
      </c>
      <c r="B149">
        <v>30</v>
      </c>
      <c r="C149">
        <v>8.1020000000000003</v>
      </c>
      <c r="D149">
        <v>0</v>
      </c>
      <c r="E149">
        <v>0</v>
      </c>
      <c r="F149">
        <v>0</v>
      </c>
      <c r="G149">
        <v>8.1020000000000003</v>
      </c>
    </row>
    <row r="150" spans="1:7">
      <c r="A150" s="1">
        <v>41548</v>
      </c>
      <c r="B150">
        <v>31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41548</v>
      </c>
      <c r="B151">
        <v>35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41548</v>
      </c>
      <c r="B152">
        <v>36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41548</v>
      </c>
      <c r="B153">
        <v>40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41548</v>
      </c>
      <c r="B154">
        <v>43</v>
      </c>
      <c r="C154">
        <v>165.358</v>
      </c>
      <c r="D154">
        <v>260.238</v>
      </c>
      <c r="E154">
        <v>47.35</v>
      </c>
      <c r="F154">
        <v>164.25399999999999</v>
      </c>
      <c r="G154">
        <v>637.20000000000005</v>
      </c>
    </row>
    <row r="155" spans="1:7">
      <c r="A155" s="1">
        <v>41548</v>
      </c>
      <c r="B155">
        <v>46</v>
      </c>
      <c r="C155">
        <v>5.5129999999999999</v>
      </c>
      <c r="D155">
        <v>0</v>
      </c>
      <c r="E155">
        <v>0</v>
      </c>
      <c r="F155">
        <v>0</v>
      </c>
      <c r="G155">
        <v>5.5129999999999999</v>
      </c>
    </row>
    <row r="156" spans="1:7">
      <c r="A156" s="1">
        <v>41548</v>
      </c>
      <c r="B156">
        <v>49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41548</v>
      </c>
      <c r="B157">
        <v>64</v>
      </c>
      <c r="C157">
        <v>0</v>
      </c>
      <c r="D157">
        <v>1.9490000000000001</v>
      </c>
      <c r="E157">
        <v>10.712</v>
      </c>
      <c r="F157">
        <v>9.4</v>
      </c>
      <c r="G157">
        <v>22.061</v>
      </c>
    </row>
    <row r="158" spans="1:7">
      <c r="A158" s="1">
        <v>41548</v>
      </c>
      <c r="B158">
        <v>65</v>
      </c>
      <c r="C158">
        <v>0.152</v>
      </c>
      <c r="D158">
        <v>0</v>
      </c>
      <c r="E158">
        <v>24.387</v>
      </c>
      <c r="F158">
        <v>0</v>
      </c>
      <c r="G158">
        <v>24.539000000000001</v>
      </c>
    </row>
    <row r="159" spans="1:7">
      <c r="A159" s="1">
        <v>41548</v>
      </c>
      <c r="B159">
        <v>66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41548</v>
      </c>
      <c r="B160">
        <v>67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41548</v>
      </c>
      <c r="B161">
        <v>68</v>
      </c>
      <c r="C161">
        <v>179.102</v>
      </c>
      <c r="D161">
        <v>0.875</v>
      </c>
      <c r="E161">
        <v>0</v>
      </c>
      <c r="F161">
        <v>0</v>
      </c>
      <c r="G161">
        <v>179.977</v>
      </c>
    </row>
    <row r="162" spans="1:7">
      <c r="A162" s="1">
        <v>41548</v>
      </c>
      <c r="B162">
        <v>69</v>
      </c>
      <c r="C162">
        <v>0</v>
      </c>
      <c r="D162">
        <v>0</v>
      </c>
      <c r="E162">
        <v>10.473000000000001</v>
      </c>
      <c r="F162">
        <v>13.617000000000001</v>
      </c>
      <c r="G162">
        <v>24.09</v>
      </c>
    </row>
    <row r="163" spans="1:7">
      <c r="A163" s="1">
        <v>41548</v>
      </c>
      <c r="B163">
        <v>70</v>
      </c>
      <c r="C163">
        <v>760.89400000000001</v>
      </c>
      <c r="D163">
        <v>0</v>
      </c>
      <c r="E163">
        <v>0</v>
      </c>
      <c r="F163">
        <v>0</v>
      </c>
      <c r="G163">
        <v>760.89400000000001</v>
      </c>
    </row>
    <row r="164" spans="1:7">
      <c r="A164" s="1">
        <v>41548</v>
      </c>
      <c r="B164">
        <v>71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41548</v>
      </c>
      <c r="B165">
        <v>72</v>
      </c>
      <c r="C165">
        <v>40.375999999999998</v>
      </c>
      <c r="D165">
        <v>212.02099999999999</v>
      </c>
      <c r="E165">
        <v>0</v>
      </c>
      <c r="F165">
        <v>0</v>
      </c>
      <c r="G165">
        <v>252.39699999999999</v>
      </c>
    </row>
    <row r="166" spans="1:7">
      <c r="A166" s="1">
        <v>41548</v>
      </c>
      <c r="B166">
        <v>73</v>
      </c>
      <c r="C166">
        <v>0.5</v>
      </c>
      <c r="D166">
        <v>0</v>
      </c>
      <c r="E166">
        <v>0</v>
      </c>
      <c r="F166">
        <v>0</v>
      </c>
      <c r="G166">
        <v>0.5</v>
      </c>
    </row>
    <row r="167" spans="1:7">
      <c r="A167" s="1">
        <v>41548</v>
      </c>
      <c r="B167">
        <v>74</v>
      </c>
      <c r="C167">
        <v>0</v>
      </c>
      <c r="D167">
        <v>0</v>
      </c>
      <c r="E167">
        <v>0.23</v>
      </c>
      <c r="F167">
        <v>0</v>
      </c>
      <c r="G167">
        <v>0.23</v>
      </c>
    </row>
    <row r="168" spans="1:7">
      <c r="A168" s="1">
        <v>41548</v>
      </c>
      <c r="B168">
        <v>75</v>
      </c>
      <c r="C168">
        <v>0</v>
      </c>
      <c r="D168">
        <v>256.05</v>
      </c>
      <c r="E168">
        <v>0</v>
      </c>
      <c r="F168">
        <v>0</v>
      </c>
      <c r="G168">
        <v>256.05</v>
      </c>
    </row>
    <row r="169" spans="1:7">
      <c r="A169" s="1">
        <v>41548</v>
      </c>
      <c r="B169">
        <v>76</v>
      </c>
      <c r="C169">
        <v>0</v>
      </c>
      <c r="D169">
        <v>3.8130000000000002</v>
      </c>
      <c r="E169">
        <v>18.542999999999999</v>
      </c>
      <c r="F169">
        <v>13.04</v>
      </c>
      <c r="G169">
        <v>35.396000000000001</v>
      </c>
    </row>
    <row r="170" spans="1:7">
      <c r="A170" s="1">
        <v>41548</v>
      </c>
      <c r="B170">
        <v>77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41548</v>
      </c>
      <c r="B171">
        <v>78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41548</v>
      </c>
      <c r="B172">
        <v>79</v>
      </c>
      <c r="C172">
        <v>0</v>
      </c>
      <c r="D172">
        <v>78.968999999999994</v>
      </c>
      <c r="E172">
        <v>0</v>
      </c>
      <c r="F172">
        <v>0</v>
      </c>
      <c r="G172">
        <v>78.968999999999994</v>
      </c>
    </row>
    <row r="173" spans="1:7">
      <c r="A173" s="1">
        <v>41548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41548</v>
      </c>
      <c r="B174">
        <v>81</v>
      </c>
      <c r="C174">
        <v>126.5</v>
      </c>
      <c r="D174">
        <v>0</v>
      </c>
      <c r="E174">
        <v>0</v>
      </c>
      <c r="F174">
        <v>0</v>
      </c>
      <c r="G174">
        <v>126.5</v>
      </c>
    </row>
    <row r="175" spans="1:7">
      <c r="A175" s="1">
        <v>41548</v>
      </c>
      <c r="B175">
        <v>82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41548</v>
      </c>
      <c r="B176">
        <v>83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41548</v>
      </c>
      <c r="B177">
        <v>84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41548</v>
      </c>
      <c r="B178">
        <v>85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41548</v>
      </c>
      <c r="B179">
        <v>86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41548</v>
      </c>
      <c r="B180">
        <v>87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41548</v>
      </c>
      <c r="B181">
        <v>88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41518</v>
      </c>
      <c r="B182">
        <v>1</v>
      </c>
      <c r="C182">
        <v>44.283000000000001</v>
      </c>
      <c r="D182">
        <v>7.4820000000000002</v>
      </c>
      <c r="E182">
        <v>0</v>
      </c>
      <c r="F182">
        <v>0</v>
      </c>
      <c r="G182">
        <v>51.765000000000001</v>
      </c>
    </row>
    <row r="183" spans="1:7">
      <c r="A183" s="1">
        <v>41518</v>
      </c>
      <c r="B183">
        <v>2</v>
      </c>
      <c r="C183">
        <v>214.11500000000001</v>
      </c>
      <c r="D183">
        <v>0</v>
      </c>
      <c r="E183">
        <v>0</v>
      </c>
      <c r="F183">
        <v>0</v>
      </c>
      <c r="G183">
        <v>214.11500000000001</v>
      </c>
    </row>
    <row r="184" spans="1:7">
      <c r="A184" s="1">
        <v>41518</v>
      </c>
      <c r="B184">
        <v>3</v>
      </c>
      <c r="C184">
        <v>132.86799999999999</v>
      </c>
      <c r="D184">
        <v>38.807000000000002</v>
      </c>
      <c r="E184">
        <v>66.518000000000001</v>
      </c>
      <c r="F184">
        <v>113.574</v>
      </c>
      <c r="G184">
        <v>351.767</v>
      </c>
    </row>
    <row r="185" spans="1:7">
      <c r="A185" s="1">
        <v>41518</v>
      </c>
      <c r="B185">
        <v>4</v>
      </c>
      <c r="C185">
        <v>244.91900000000001</v>
      </c>
      <c r="D185">
        <v>0</v>
      </c>
      <c r="E185">
        <v>14.329000000000001</v>
      </c>
      <c r="F185">
        <v>55.152000000000001</v>
      </c>
      <c r="G185">
        <v>314.39999999999998</v>
      </c>
    </row>
    <row r="186" spans="1:7">
      <c r="A186" s="1">
        <v>41518</v>
      </c>
      <c r="B186">
        <v>5</v>
      </c>
      <c r="C186">
        <v>153.102</v>
      </c>
      <c r="D186">
        <v>0</v>
      </c>
      <c r="E186">
        <v>0</v>
      </c>
      <c r="F186">
        <v>0</v>
      </c>
      <c r="G186">
        <v>153.102</v>
      </c>
    </row>
    <row r="187" spans="1:7">
      <c r="A187" s="1">
        <v>41518</v>
      </c>
      <c r="B187">
        <v>6</v>
      </c>
      <c r="C187">
        <v>2.7080000000000002</v>
      </c>
      <c r="D187">
        <v>0</v>
      </c>
      <c r="E187">
        <v>0</v>
      </c>
      <c r="F187">
        <v>0</v>
      </c>
      <c r="G187">
        <v>2.7080000000000002</v>
      </c>
    </row>
    <row r="188" spans="1:7">
      <c r="A188" s="1">
        <v>41518</v>
      </c>
      <c r="B188">
        <v>7</v>
      </c>
      <c r="C188">
        <v>3.4620000000000002</v>
      </c>
      <c r="D188">
        <v>88.316000000000003</v>
      </c>
      <c r="E188">
        <v>0</v>
      </c>
      <c r="F188">
        <v>0</v>
      </c>
      <c r="G188">
        <v>91.778000000000006</v>
      </c>
    </row>
    <row r="189" spans="1:7">
      <c r="A189" s="1">
        <v>41518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41518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41518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41518</v>
      </c>
      <c r="B192">
        <v>11</v>
      </c>
      <c r="C192">
        <v>0</v>
      </c>
      <c r="D192">
        <v>1.681</v>
      </c>
      <c r="E192">
        <v>0</v>
      </c>
      <c r="F192">
        <v>1.36</v>
      </c>
      <c r="G192">
        <v>3.0409999999999999</v>
      </c>
    </row>
    <row r="193" spans="1:7">
      <c r="A193" s="1">
        <v>41518</v>
      </c>
      <c r="B193">
        <v>12</v>
      </c>
      <c r="C193">
        <v>0</v>
      </c>
      <c r="D193">
        <v>0</v>
      </c>
      <c r="E193">
        <v>14.917999999999999</v>
      </c>
      <c r="F193">
        <v>85.885999999999996</v>
      </c>
      <c r="G193">
        <v>100.804</v>
      </c>
    </row>
    <row r="194" spans="1:7">
      <c r="A194" s="1">
        <v>41518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41518</v>
      </c>
      <c r="B195">
        <v>15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41518</v>
      </c>
      <c r="B196">
        <v>16</v>
      </c>
      <c r="C196">
        <v>4.0000000000000001E-3</v>
      </c>
      <c r="D196">
        <v>2.4049999999999998</v>
      </c>
      <c r="E196">
        <v>66.113</v>
      </c>
      <c r="F196">
        <v>26.469000000000001</v>
      </c>
      <c r="G196">
        <v>94.991</v>
      </c>
    </row>
    <row r="197" spans="1:7">
      <c r="A197" s="1">
        <v>41518</v>
      </c>
      <c r="B197">
        <v>17</v>
      </c>
      <c r="C197">
        <v>0</v>
      </c>
      <c r="D197">
        <v>159.44800000000001</v>
      </c>
      <c r="E197">
        <v>6.3869999999999996</v>
      </c>
      <c r="F197">
        <v>5.0819999999999999</v>
      </c>
      <c r="G197">
        <v>170.917</v>
      </c>
    </row>
    <row r="198" spans="1:7">
      <c r="A198" s="1">
        <v>41518</v>
      </c>
      <c r="B198">
        <v>18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41518</v>
      </c>
      <c r="B199">
        <v>19</v>
      </c>
      <c r="C199">
        <v>4.0000000000000001E-3</v>
      </c>
      <c r="D199">
        <v>0.184</v>
      </c>
      <c r="E199">
        <v>2.2869999999999999</v>
      </c>
      <c r="F199">
        <v>0.87</v>
      </c>
      <c r="G199">
        <v>3.3450000000000002</v>
      </c>
    </row>
    <row r="200" spans="1:7">
      <c r="A200" s="1">
        <v>41518</v>
      </c>
      <c r="B200">
        <v>20</v>
      </c>
      <c r="C200">
        <v>1.2E-2</v>
      </c>
      <c r="D200">
        <v>15.866</v>
      </c>
      <c r="E200">
        <v>12.159000000000001</v>
      </c>
      <c r="F200">
        <v>10.792</v>
      </c>
      <c r="G200">
        <v>38.829000000000001</v>
      </c>
    </row>
    <row r="201" spans="1:7">
      <c r="A201" s="1">
        <v>41518</v>
      </c>
      <c r="B201">
        <v>21</v>
      </c>
      <c r="C201">
        <v>14.553000000000001</v>
      </c>
      <c r="D201">
        <v>0</v>
      </c>
      <c r="E201">
        <v>0</v>
      </c>
      <c r="F201">
        <v>0</v>
      </c>
      <c r="G201">
        <v>14.553000000000001</v>
      </c>
    </row>
    <row r="202" spans="1:7">
      <c r="A202" s="1">
        <v>41518</v>
      </c>
      <c r="B202">
        <v>22</v>
      </c>
      <c r="C202">
        <v>4.8570000000000002</v>
      </c>
      <c r="D202">
        <v>17.251000000000001</v>
      </c>
      <c r="E202">
        <v>0</v>
      </c>
      <c r="F202">
        <v>0</v>
      </c>
      <c r="G202">
        <v>22.108000000000001</v>
      </c>
    </row>
    <row r="203" spans="1:7">
      <c r="A203" s="1">
        <v>41518</v>
      </c>
      <c r="B203">
        <v>23</v>
      </c>
      <c r="C203">
        <v>0.5</v>
      </c>
      <c r="D203">
        <v>0</v>
      </c>
      <c r="E203">
        <v>0</v>
      </c>
      <c r="F203">
        <v>0</v>
      </c>
      <c r="G203">
        <v>0.5</v>
      </c>
    </row>
    <row r="204" spans="1:7">
      <c r="A204" s="1">
        <v>41518</v>
      </c>
      <c r="B204">
        <v>24</v>
      </c>
      <c r="C204">
        <v>0.23</v>
      </c>
      <c r="D204">
        <v>0</v>
      </c>
      <c r="E204">
        <v>0</v>
      </c>
      <c r="F204">
        <v>0</v>
      </c>
      <c r="G204">
        <v>0.23</v>
      </c>
    </row>
    <row r="205" spans="1:7">
      <c r="A205" s="1">
        <v>41518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41518</v>
      </c>
      <c r="B206">
        <v>26</v>
      </c>
      <c r="C206">
        <v>7.8230000000000004</v>
      </c>
      <c r="D206">
        <v>0</v>
      </c>
      <c r="E206">
        <v>0</v>
      </c>
      <c r="F206">
        <v>0</v>
      </c>
      <c r="G206">
        <v>7.8230000000000004</v>
      </c>
    </row>
    <row r="207" spans="1:7">
      <c r="A207" s="1">
        <v>41518</v>
      </c>
      <c r="B207">
        <v>27</v>
      </c>
      <c r="C207">
        <v>1322.05</v>
      </c>
      <c r="D207">
        <v>0</v>
      </c>
      <c r="E207">
        <v>12.784000000000001</v>
      </c>
      <c r="F207">
        <v>93.671000000000006</v>
      </c>
      <c r="G207">
        <v>1428.5050000000001</v>
      </c>
    </row>
    <row r="208" spans="1:7">
      <c r="A208" s="1">
        <v>41518</v>
      </c>
      <c r="B208">
        <v>28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41518</v>
      </c>
      <c r="B209">
        <v>30</v>
      </c>
      <c r="C209">
        <v>11.205</v>
      </c>
      <c r="D209">
        <v>0</v>
      </c>
      <c r="E209">
        <v>0</v>
      </c>
      <c r="F209">
        <v>0</v>
      </c>
      <c r="G209">
        <v>11.205</v>
      </c>
    </row>
    <row r="210" spans="1:7">
      <c r="A210" s="1">
        <v>41518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41518</v>
      </c>
      <c r="B211">
        <v>35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41518</v>
      </c>
      <c r="B212">
        <v>36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41518</v>
      </c>
      <c r="B213">
        <v>40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41518</v>
      </c>
      <c r="B214">
        <v>43</v>
      </c>
      <c r="C214">
        <v>179.07900000000001</v>
      </c>
      <c r="D214">
        <v>154.55600000000001</v>
      </c>
      <c r="E214">
        <v>47.189</v>
      </c>
      <c r="F214">
        <v>170.41300000000001</v>
      </c>
      <c r="G214">
        <v>551.23699999999997</v>
      </c>
    </row>
    <row r="215" spans="1:7">
      <c r="A215" s="1">
        <v>41518</v>
      </c>
      <c r="B215">
        <v>46</v>
      </c>
      <c r="C215">
        <v>1.8480000000000001</v>
      </c>
      <c r="D215">
        <v>0</v>
      </c>
      <c r="E215">
        <v>0</v>
      </c>
      <c r="F215">
        <v>0</v>
      </c>
      <c r="G215">
        <v>1.8480000000000001</v>
      </c>
    </row>
    <row r="216" spans="1:7">
      <c r="A216" s="1">
        <v>41518</v>
      </c>
      <c r="B216">
        <v>49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41518</v>
      </c>
      <c r="B217">
        <v>64</v>
      </c>
      <c r="C217">
        <v>0</v>
      </c>
      <c r="D217">
        <v>0.65300000000000002</v>
      </c>
      <c r="E217">
        <v>12.978999999999999</v>
      </c>
      <c r="F217">
        <v>8.49</v>
      </c>
      <c r="G217">
        <v>22.122</v>
      </c>
    </row>
    <row r="218" spans="1:7">
      <c r="A218" s="1">
        <v>41518</v>
      </c>
      <c r="B218">
        <v>65</v>
      </c>
      <c r="C218">
        <v>0.254</v>
      </c>
      <c r="D218">
        <v>0</v>
      </c>
      <c r="E218">
        <v>24.353000000000002</v>
      </c>
      <c r="F218">
        <v>0</v>
      </c>
      <c r="G218">
        <v>24.606999999999999</v>
      </c>
    </row>
    <row r="219" spans="1:7">
      <c r="A219" s="1">
        <v>41518</v>
      </c>
      <c r="B219">
        <v>66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41518</v>
      </c>
      <c r="B220">
        <v>67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41518</v>
      </c>
      <c r="B221">
        <v>68</v>
      </c>
      <c r="C221">
        <v>169.45099999999999</v>
      </c>
      <c r="D221">
        <v>0</v>
      </c>
      <c r="E221">
        <v>0</v>
      </c>
      <c r="F221">
        <v>0</v>
      </c>
      <c r="G221">
        <v>169.45099999999999</v>
      </c>
    </row>
    <row r="222" spans="1:7">
      <c r="A222" s="1">
        <v>41518</v>
      </c>
      <c r="B222">
        <v>69</v>
      </c>
      <c r="C222">
        <v>0</v>
      </c>
      <c r="D222">
        <v>0</v>
      </c>
      <c r="E222">
        <v>9.2409999999999997</v>
      </c>
      <c r="F222">
        <v>16.847000000000001</v>
      </c>
      <c r="G222">
        <v>26.088000000000001</v>
      </c>
    </row>
    <row r="223" spans="1:7">
      <c r="A223" s="1">
        <v>41518</v>
      </c>
      <c r="B223">
        <v>70</v>
      </c>
      <c r="C223">
        <v>815.27800000000002</v>
      </c>
      <c r="D223">
        <v>0</v>
      </c>
      <c r="E223">
        <v>0</v>
      </c>
      <c r="F223">
        <v>0</v>
      </c>
      <c r="G223">
        <v>815.27800000000002</v>
      </c>
    </row>
    <row r="224" spans="1:7">
      <c r="A224" s="1">
        <v>41518</v>
      </c>
      <c r="B224">
        <v>71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41518</v>
      </c>
      <c r="B225">
        <v>72</v>
      </c>
      <c r="C225">
        <v>52.198999999999998</v>
      </c>
      <c r="D225">
        <v>179.79300000000001</v>
      </c>
      <c r="E225">
        <v>0</v>
      </c>
      <c r="F225">
        <v>0</v>
      </c>
      <c r="G225">
        <v>231.99199999999999</v>
      </c>
    </row>
    <row r="226" spans="1:7">
      <c r="A226" s="1">
        <v>41518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41518</v>
      </c>
      <c r="B227">
        <v>74</v>
      </c>
      <c r="C227">
        <v>0</v>
      </c>
      <c r="D227">
        <v>0</v>
      </c>
      <c r="E227">
        <v>0.105</v>
      </c>
      <c r="F227">
        <v>0</v>
      </c>
      <c r="G227">
        <v>0.105</v>
      </c>
    </row>
    <row r="228" spans="1:7">
      <c r="A228" s="1">
        <v>41518</v>
      </c>
      <c r="B228">
        <v>75</v>
      </c>
      <c r="C228">
        <v>0</v>
      </c>
      <c r="D228">
        <v>224.774</v>
      </c>
      <c r="E228">
        <v>0</v>
      </c>
      <c r="F228">
        <v>0</v>
      </c>
      <c r="G228">
        <v>224.774</v>
      </c>
    </row>
    <row r="229" spans="1:7">
      <c r="A229" s="1">
        <v>41518</v>
      </c>
      <c r="B229">
        <v>76</v>
      </c>
      <c r="C229">
        <v>0</v>
      </c>
      <c r="D229">
        <v>2.2000000000000002</v>
      </c>
      <c r="E229">
        <v>23.905000000000001</v>
      </c>
      <c r="F229">
        <v>14.599</v>
      </c>
      <c r="G229">
        <v>40.704000000000001</v>
      </c>
    </row>
    <row r="230" spans="1:7">
      <c r="A230" s="1">
        <v>41518</v>
      </c>
      <c r="B230">
        <v>77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41518</v>
      </c>
      <c r="B231">
        <v>78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41518</v>
      </c>
      <c r="B232">
        <v>79</v>
      </c>
      <c r="C232">
        <v>0</v>
      </c>
      <c r="D232">
        <v>63.362000000000002</v>
      </c>
      <c r="E232">
        <v>0</v>
      </c>
      <c r="F232">
        <v>0</v>
      </c>
      <c r="G232">
        <v>63.362000000000002</v>
      </c>
    </row>
    <row r="233" spans="1:7">
      <c r="A233" s="1">
        <v>41518</v>
      </c>
      <c r="B233">
        <v>80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41518</v>
      </c>
      <c r="B234">
        <v>81</v>
      </c>
      <c r="C234">
        <v>27.6</v>
      </c>
      <c r="D234">
        <v>0</v>
      </c>
      <c r="E234">
        <v>0</v>
      </c>
      <c r="F234">
        <v>0</v>
      </c>
      <c r="G234">
        <v>27.6</v>
      </c>
    </row>
    <row r="235" spans="1:7">
      <c r="A235" s="1">
        <v>41518</v>
      </c>
      <c r="B235">
        <v>82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41518</v>
      </c>
      <c r="B236">
        <v>83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41518</v>
      </c>
      <c r="B237">
        <v>84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41518</v>
      </c>
      <c r="B238">
        <v>85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41518</v>
      </c>
      <c r="B239">
        <v>86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41518</v>
      </c>
      <c r="B240">
        <v>87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41518</v>
      </c>
      <c r="B241">
        <v>88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41487</v>
      </c>
      <c r="B242">
        <v>1</v>
      </c>
      <c r="C242">
        <v>64.311000000000007</v>
      </c>
      <c r="D242">
        <v>8.3109999999999999</v>
      </c>
      <c r="E242">
        <v>0</v>
      </c>
      <c r="F242">
        <v>0</v>
      </c>
      <c r="G242">
        <v>72.622</v>
      </c>
    </row>
    <row r="243" spans="1:7">
      <c r="A243" s="1">
        <v>41487</v>
      </c>
      <c r="B243">
        <v>2</v>
      </c>
      <c r="C243">
        <v>232.767</v>
      </c>
      <c r="D243">
        <v>0</v>
      </c>
      <c r="E243">
        <v>0</v>
      </c>
      <c r="F243">
        <v>0</v>
      </c>
      <c r="G243">
        <v>232.767</v>
      </c>
    </row>
    <row r="244" spans="1:7">
      <c r="A244" s="1">
        <v>41487</v>
      </c>
      <c r="B244">
        <v>3</v>
      </c>
      <c r="C244">
        <v>64.061999999999998</v>
      </c>
      <c r="D244">
        <v>43.987000000000002</v>
      </c>
      <c r="E244">
        <v>63.911000000000001</v>
      </c>
      <c r="F244">
        <v>127.77800000000001</v>
      </c>
      <c r="G244">
        <v>299.738</v>
      </c>
    </row>
    <row r="245" spans="1:7">
      <c r="A245" s="1">
        <v>41487</v>
      </c>
      <c r="B245">
        <v>4</v>
      </c>
      <c r="C245">
        <v>258.40899999999999</v>
      </c>
      <c r="D245">
        <v>0</v>
      </c>
      <c r="E245">
        <v>15.467000000000001</v>
      </c>
      <c r="F245">
        <v>68.769000000000005</v>
      </c>
      <c r="G245">
        <v>342.64499999999998</v>
      </c>
    </row>
    <row r="246" spans="1:7">
      <c r="A246" s="1">
        <v>41487</v>
      </c>
      <c r="B246">
        <v>5</v>
      </c>
      <c r="C246">
        <v>259.005</v>
      </c>
      <c r="D246">
        <v>0</v>
      </c>
      <c r="E246">
        <v>0</v>
      </c>
      <c r="F246">
        <v>0</v>
      </c>
      <c r="G246">
        <v>259.005</v>
      </c>
    </row>
    <row r="247" spans="1:7">
      <c r="A247" s="1">
        <v>41487</v>
      </c>
      <c r="B247">
        <v>6</v>
      </c>
      <c r="C247">
        <v>7.5720000000000001</v>
      </c>
      <c r="D247">
        <v>0</v>
      </c>
      <c r="E247">
        <v>0</v>
      </c>
      <c r="F247">
        <v>0</v>
      </c>
      <c r="G247">
        <v>7.5720000000000001</v>
      </c>
    </row>
    <row r="248" spans="1:7">
      <c r="A248" s="1">
        <v>41487</v>
      </c>
      <c r="B248">
        <v>7</v>
      </c>
      <c r="C248">
        <v>6.3170000000000002</v>
      </c>
      <c r="D248">
        <v>132.315</v>
      </c>
      <c r="E248">
        <v>0</v>
      </c>
      <c r="F248">
        <v>0</v>
      </c>
      <c r="G248">
        <v>138.63200000000001</v>
      </c>
    </row>
    <row r="249" spans="1:7">
      <c r="A249" s="1">
        <v>41487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41487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41487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41487</v>
      </c>
      <c r="B252">
        <v>11</v>
      </c>
      <c r="C252">
        <v>0</v>
      </c>
      <c r="D252">
        <v>1.9970000000000001</v>
      </c>
      <c r="E252">
        <v>0</v>
      </c>
      <c r="F252">
        <v>0.80400000000000005</v>
      </c>
      <c r="G252">
        <v>2.8010000000000002</v>
      </c>
    </row>
    <row r="253" spans="1:7">
      <c r="A253" s="1">
        <v>41487</v>
      </c>
      <c r="B253">
        <v>12</v>
      </c>
      <c r="C253">
        <v>0</v>
      </c>
      <c r="D253">
        <v>0</v>
      </c>
      <c r="E253">
        <v>8.2569999999999997</v>
      </c>
      <c r="F253">
        <v>68.459000000000003</v>
      </c>
      <c r="G253">
        <v>76.715999999999994</v>
      </c>
    </row>
    <row r="254" spans="1:7">
      <c r="A254" s="1">
        <v>41487</v>
      </c>
      <c r="B254">
        <v>14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41487</v>
      </c>
      <c r="B255">
        <v>15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41487</v>
      </c>
      <c r="B256">
        <v>16</v>
      </c>
      <c r="C256">
        <v>2E-3</v>
      </c>
      <c r="D256">
        <v>5.7</v>
      </c>
      <c r="E256">
        <v>65.936000000000007</v>
      </c>
      <c r="F256">
        <v>37.183999999999997</v>
      </c>
      <c r="G256">
        <v>108.822</v>
      </c>
    </row>
    <row r="257" spans="1:7">
      <c r="A257" s="1">
        <v>41487</v>
      </c>
      <c r="B257">
        <v>17</v>
      </c>
      <c r="C257">
        <v>0</v>
      </c>
      <c r="D257">
        <v>169.89699999999999</v>
      </c>
      <c r="E257">
        <v>7.6950000000000003</v>
      </c>
      <c r="F257">
        <v>10.192</v>
      </c>
      <c r="G257">
        <v>187.78399999999999</v>
      </c>
    </row>
    <row r="258" spans="1:7">
      <c r="A258" s="1">
        <v>41487</v>
      </c>
      <c r="B258">
        <v>18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41487</v>
      </c>
      <c r="B259">
        <v>19</v>
      </c>
      <c r="C259">
        <v>3.0000000000000001E-3</v>
      </c>
      <c r="D259">
        <v>0.17499999999999999</v>
      </c>
      <c r="E259">
        <v>1.8660000000000001</v>
      </c>
      <c r="F259">
        <v>1.0249999999999999</v>
      </c>
      <c r="G259">
        <v>3.069</v>
      </c>
    </row>
    <row r="260" spans="1:7">
      <c r="A260" s="1">
        <v>41487</v>
      </c>
      <c r="B260">
        <v>20</v>
      </c>
      <c r="C260">
        <v>8.9999999999999993E-3</v>
      </c>
      <c r="D260">
        <v>14.273</v>
      </c>
      <c r="E260">
        <v>11.884</v>
      </c>
      <c r="F260">
        <v>12.115</v>
      </c>
      <c r="G260">
        <v>38.280999999999999</v>
      </c>
    </row>
    <row r="261" spans="1:7">
      <c r="A261" s="1">
        <v>41487</v>
      </c>
      <c r="B261">
        <v>21</v>
      </c>
      <c r="C261">
        <v>13.91</v>
      </c>
      <c r="D261">
        <v>0</v>
      </c>
      <c r="E261">
        <v>0</v>
      </c>
      <c r="F261">
        <v>0</v>
      </c>
      <c r="G261">
        <v>13.91</v>
      </c>
    </row>
    <row r="262" spans="1:7">
      <c r="A262" s="1">
        <v>41487</v>
      </c>
      <c r="B262">
        <v>22</v>
      </c>
      <c r="C262">
        <v>7.3360000000000003</v>
      </c>
      <c r="D262">
        <v>15.358000000000001</v>
      </c>
      <c r="E262">
        <v>0</v>
      </c>
      <c r="F262">
        <v>0</v>
      </c>
      <c r="G262">
        <v>22.693999999999999</v>
      </c>
    </row>
    <row r="263" spans="1:7">
      <c r="A263" s="1">
        <v>41487</v>
      </c>
      <c r="B263">
        <v>23</v>
      </c>
      <c r="C263">
        <v>2</v>
      </c>
      <c r="D263">
        <v>0</v>
      </c>
      <c r="E263">
        <v>0</v>
      </c>
      <c r="F263">
        <v>0</v>
      </c>
      <c r="G263">
        <v>2</v>
      </c>
    </row>
    <row r="264" spans="1:7">
      <c r="A264" s="1">
        <v>41487</v>
      </c>
      <c r="B264">
        <v>24</v>
      </c>
      <c r="C264">
        <v>1.65</v>
      </c>
      <c r="D264">
        <v>0</v>
      </c>
      <c r="E264">
        <v>0</v>
      </c>
      <c r="F264">
        <v>0</v>
      </c>
      <c r="G264">
        <v>1.65</v>
      </c>
    </row>
    <row r="265" spans="1:7">
      <c r="A265" s="1">
        <v>41487</v>
      </c>
      <c r="B265">
        <v>25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41487</v>
      </c>
      <c r="B266">
        <v>26</v>
      </c>
      <c r="C266">
        <v>3.9689999999999999</v>
      </c>
      <c r="D266">
        <v>0</v>
      </c>
      <c r="E266">
        <v>0</v>
      </c>
      <c r="F266">
        <v>0</v>
      </c>
      <c r="G266">
        <v>3.9689999999999999</v>
      </c>
    </row>
    <row r="267" spans="1:7">
      <c r="A267" s="1">
        <v>41487</v>
      </c>
      <c r="B267">
        <v>27</v>
      </c>
      <c r="C267">
        <v>1360.3009999999999</v>
      </c>
      <c r="D267">
        <v>0</v>
      </c>
      <c r="E267">
        <v>14.275</v>
      </c>
      <c r="F267">
        <v>135.08199999999999</v>
      </c>
      <c r="G267">
        <v>1509.6579999999999</v>
      </c>
    </row>
    <row r="268" spans="1:7">
      <c r="A268" s="1">
        <v>41487</v>
      </c>
      <c r="B268">
        <v>28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41487</v>
      </c>
      <c r="B269">
        <v>30</v>
      </c>
      <c r="C269">
        <v>22.405000000000001</v>
      </c>
      <c r="D269">
        <v>0</v>
      </c>
      <c r="E269">
        <v>0</v>
      </c>
      <c r="F269">
        <v>0</v>
      </c>
      <c r="G269">
        <v>22.405000000000001</v>
      </c>
    </row>
    <row r="270" spans="1:7">
      <c r="A270" s="1">
        <v>41487</v>
      </c>
      <c r="B270">
        <v>31</v>
      </c>
      <c r="C270">
        <v>0.441</v>
      </c>
      <c r="D270">
        <v>0</v>
      </c>
      <c r="E270">
        <v>0</v>
      </c>
      <c r="F270">
        <v>0</v>
      </c>
      <c r="G270">
        <v>0.441</v>
      </c>
    </row>
    <row r="271" spans="1:7">
      <c r="A271" s="1">
        <v>41487</v>
      </c>
      <c r="B271">
        <v>35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41487</v>
      </c>
      <c r="B272">
        <v>36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41487</v>
      </c>
      <c r="B273">
        <v>40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41487</v>
      </c>
      <c r="B274">
        <v>43</v>
      </c>
      <c r="C274">
        <v>199.59800000000001</v>
      </c>
      <c r="D274">
        <v>145.96299999999999</v>
      </c>
      <c r="E274">
        <v>44.607999999999997</v>
      </c>
      <c r="F274">
        <v>176.703</v>
      </c>
      <c r="G274">
        <v>566.87199999999996</v>
      </c>
    </row>
    <row r="275" spans="1:7">
      <c r="A275" s="1">
        <v>41487</v>
      </c>
      <c r="B275">
        <v>46</v>
      </c>
      <c r="C275">
        <v>2.1059999999999999</v>
      </c>
      <c r="D275">
        <v>0</v>
      </c>
      <c r="E275">
        <v>0</v>
      </c>
      <c r="F275">
        <v>0</v>
      </c>
      <c r="G275">
        <v>2.1059999999999999</v>
      </c>
    </row>
    <row r="276" spans="1:7">
      <c r="A276" s="1">
        <v>41487</v>
      </c>
      <c r="B276">
        <v>49</v>
      </c>
      <c r="C276">
        <v>4.766</v>
      </c>
      <c r="D276">
        <v>0</v>
      </c>
      <c r="E276">
        <v>0</v>
      </c>
      <c r="F276">
        <v>0</v>
      </c>
      <c r="G276">
        <v>4.766</v>
      </c>
    </row>
    <row r="277" spans="1:7">
      <c r="A277" s="1">
        <v>41487</v>
      </c>
      <c r="B277">
        <v>64</v>
      </c>
      <c r="C277">
        <v>0</v>
      </c>
      <c r="D277">
        <v>0.5</v>
      </c>
      <c r="E277">
        <v>14.105</v>
      </c>
      <c r="F277">
        <v>8.4339999999999993</v>
      </c>
      <c r="G277">
        <v>23.039000000000001</v>
      </c>
    </row>
    <row r="278" spans="1:7">
      <c r="A278" s="1">
        <v>41487</v>
      </c>
      <c r="B278">
        <v>65</v>
      </c>
      <c r="C278">
        <v>1.4550000000000001</v>
      </c>
      <c r="D278">
        <v>0</v>
      </c>
      <c r="E278">
        <v>25.847000000000001</v>
      </c>
      <c r="F278">
        <v>0</v>
      </c>
      <c r="G278">
        <v>27.302</v>
      </c>
    </row>
    <row r="279" spans="1:7">
      <c r="A279" s="1">
        <v>41487</v>
      </c>
      <c r="B279">
        <v>66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41487</v>
      </c>
      <c r="B280">
        <v>67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41487</v>
      </c>
      <c r="B281">
        <v>68</v>
      </c>
      <c r="C281">
        <v>197.45</v>
      </c>
      <c r="D281">
        <v>0</v>
      </c>
      <c r="E281">
        <v>0</v>
      </c>
      <c r="F281">
        <v>0</v>
      </c>
      <c r="G281">
        <v>197.45</v>
      </c>
    </row>
    <row r="282" spans="1:7">
      <c r="A282" s="1">
        <v>41487</v>
      </c>
      <c r="B282">
        <v>69</v>
      </c>
      <c r="C282">
        <v>0</v>
      </c>
      <c r="D282">
        <v>0</v>
      </c>
      <c r="E282">
        <v>8.9369999999999994</v>
      </c>
      <c r="F282">
        <v>17.84</v>
      </c>
      <c r="G282">
        <v>26.777000000000001</v>
      </c>
    </row>
    <row r="283" spans="1:7">
      <c r="A283" s="1">
        <v>41487</v>
      </c>
      <c r="B283">
        <v>70</v>
      </c>
      <c r="C283">
        <v>970.91200000000003</v>
      </c>
      <c r="D283">
        <v>0</v>
      </c>
      <c r="E283">
        <v>0</v>
      </c>
      <c r="F283">
        <v>0</v>
      </c>
      <c r="G283">
        <v>970.91200000000003</v>
      </c>
    </row>
    <row r="284" spans="1:7">
      <c r="A284" s="1">
        <v>41487</v>
      </c>
      <c r="B284">
        <v>71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41487</v>
      </c>
      <c r="B285">
        <v>72</v>
      </c>
      <c r="C285">
        <v>51.667000000000002</v>
      </c>
      <c r="D285">
        <v>192.61799999999999</v>
      </c>
      <c r="E285">
        <v>0</v>
      </c>
      <c r="F285">
        <v>0</v>
      </c>
      <c r="G285">
        <v>244.285</v>
      </c>
    </row>
    <row r="286" spans="1:7">
      <c r="A286" s="1">
        <v>41487</v>
      </c>
      <c r="B286">
        <v>73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41487</v>
      </c>
      <c r="B287">
        <v>74</v>
      </c>
      <c r="C287">
        <v>0</v>
      </c>
      <c r="D287">
        <v>0</v>
      </c>
      <c r="E287">
        <v>0.185</v>
      </c>
      <c r="F287">
        <v>0</v>
      </c>
      <c r="G287">
        <v>0.185</v>
      </c>
    </row>
    <row r="288" spans="1:7">
      <c r="A288" s="1">
        <v>41487</v>
      </c>
      <c r="B288">
        <v>75</v>
      </c>
      <c r="C288">
        <v>0</v>
      </c>
      <c r="D288">
        <v>264.51400000000001</v>
      </c>
      <c r="E288">
        <v>0</v>
      </c>
      <c r="F288">
        <v>0</v>
      </c>
      <c r="G288">
        <v>264.51400000000001</v>
      </c>
    </row>
    <row r="289" spans="1:7">
      <c r="A289" s="1">
        <v>41487</v>
      </c>
      <c r="B289">
        <v>76</v>
      </c>
      <c r="C289">
        <v>0</v>
      </c>
      <c r="D289">
        <v>0.82599999999999996</v>
      </c>
      <c r="E289">
        <v>18.777000000000001</v>
      </c>
      <c r="F289">
        <v>15.109</v>
      </c>
      <c r="G289">
        <v>34.712000000000003</v>
      </c>
    </row>
    <row r="290" spans="1:7">
      <c r="A290" s="1">
        <v>41487</v>
      </c>
      <c r="B290">
        <v>77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41487</v>
      </c>
      <c r="B291">
        <v>78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41487</v>
      </c>
      <c r="B292">
        <v>79</v>
      </c>
      <c r="C292">
        <v>0</v>
      </c>
      <c r="D292">
        <v>103.93899999999999</v>
      </c>
      <c r="E292">
        <v>0</v>
      </c>
      <c r="F292">
        <v>0</v>
      </c>
      <c r="G292">
        <v>103.93899999999999</v>
      </c>
    </row>
    <row r="293" spans="1:7">
      <c r="A293" s="1">
        <v>41487</v>
      </c>
      <c r="B293">
        <v>80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41487</v>
      </c>
      <c r="B294">
        <v>81</v>
      </c>
      <c r="C294">
        <v>29.9</v>
      </c>
      <c r="D294">
        <v>0</v>
      </c>
      <c r="E294">
        <v>0</v>
      </c>
      <c r="F294">
        <v>0</v>
      </c>
      <c r="G294">
        <v>29.9</v>
      </c>
    </row>
    <row r="295" spans="1:7">
      <c r="A295" s="1">
        <v>41487</v>
      </c>
      <c r="B295">
        <v>82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41487</v>
      </c>
      <c r="B296">
        <v>83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41487</v>
      </c>
      <c r="B297">
        <v>84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41487</v>
      </c>
      <c r="B298">
        <v>85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41487</v>
      </c>
      <c r="B299">
        <v>86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41487</v>
      </c>
      <c r="B300">
        <v>87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41487</v>
      </c>
      <c r="B301">
        <v>88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41456</v>
      </c>
      <c r="B302">
        <v>1</v>
      </c>
      <c r="C302">
        <v>47.835000000000001</v>
      </c>
      <c r="D302">
        <v>7.9669999999999996</v>
      </c>
      <c r="E302">
        <v>0</v>
      </c>
      <c r="F302">
        <v>0</v>
      </c>
      <c r="G302">
        <v>55.802</v>
      </c>
    </row>
    <row r="303" spans="1:7">
      <c r="A303" s="1">
        <v>41456</v>
      </c>
      <c r="B303">
        <v>2</v>
      </c>
      <c r="C303">
        <v>194.20099999999999</v>
      </c>
      <c r="D303">
        <v>0</v>
      </c>
      <c r="E303">
        <v>0</v>
      </c>
      <c r="F303">
        <v>0</v>
      </c>
      <c r="G303">
        <v>194.20099999999999</v>
      </c>
    </row>
    <row r="304" spans="1:7">
      <c r="A304" s="1">
        <v>41456</v>
      </c>
      <c r="B304">
        <v>3</v>
      </c>
      <c r="C304">
        <v>8.9999999999999993E-3</v>
      </c>
      <c r="D304">
        <v>32.808999999999997</v>
      </c>
      <c r="E304">
        <v>44.575000000000003</v>
      </c>
      <c r="F304">
        <v>111.94499999999999</v>
      </c>
      <c r="G304">
        <v>189.33799999999999</v>
      </c>
    </row>
    <row r="305" spans="1:7">
      <c r="A305" s="1">
        <v>41456</v>
      </c>
      <c r="B305">
        <v>4</v>
      </c>
      <c r="C305">
        <v>164.708</v>
      </c>
      <c r="D305">
        <v>0</v>
      </c>
      <c r="E305">
        <v>14.593999999999999</v>
      </c>
      <c r="F305">
        <v>39.567999999999998</v>
      </c>
      <c r="G305">
        <v>218.87</v>
      </c>
    </row>
    <row r="306" spans="1:7">
      <c r="A306" s="1">
        <v>41456</v>
      </c>
      <c r="B306">
        <v>5</v>
      </c>
      <c r="C306">
        <v>266.56900000000002</v>
      </c>
      <c r="D306">
        <v>0</v>
      </c>
      <c r="E306">
        <v>0</v>
      </c>
      <c r="F306">
        <v>0</v>
      </c>
      <c r="G306">
        <v>266.56900000000002</v>
      </c>
    </row>
    <row r="307" spans="1:7">
      <c r="A307" s="1">
        <v>41456</v>
      </c>
      <c r="B307">
        <v>6</v>
      </c>
      <c r="C307">
        <v>3.6080000000000001</v>
      </c>
      <c r="D307">
        <v>0</v>
      </c>
      <c r="E307">
        <v>0</v>
      </c>
      <c r="F307">
        <v>0</v>
      </c>
      <c r="G307">
        <v>3.6080000000000001</v>
      </c>
    </row>
    <row r="308" spans="1:7">
      <c r="A308" s="1">
        <v>41456</v>
      </c>
      <c r="B308">
        <v>7</v>
      </c>
      <c r="C308">
        <v>10.355</v>
      </c>
      <c r="D308">
        <v>131.34</v>
      </c>
      <c r="E308">
        <v>0</v>
      </c>
      <c r="F308">
        <v>0</v>
      </c>
      <c r="G308">
        <v>141.69499999999999</v>
      </c>
    </row>
    <row r="309" spans="1:7">
      <c r="A309" s="1">
        <v>41456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41456</v>
      </c>
      <c r="B310">
        <v>9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41456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41456</v>
      </c>
      <c r="B312">
        <v>11</v>
      </c>
      <c r="C312">
        <v>0</v>
      </c>
      <c r="D312">
        <v>2.0209999999999999</v>
      </c>
      <c r="E312">
        <v>0</v>
      </c>
      <c r="F312">
        <v>0.64</v>
      </c>
      <c r="G312">
        <v>2.661</v>
      </c>
    </row>
    <row r="313" spans="1:7">
      <c r="A313" s="1">
        <v>41456</v>
      </c>
      <c r="B313">
        <v>12</v>
      </c>
      <c r="C313">
        <v>0</v>
      </c>
      <c r="D313">
        <v>0</v>
      </c>
      <c r="E313">
        <v>11.811999999999999</v>
      </c>
      <c r="F313">
        <v>101.467</v>
      </c>
      <c r="G313">
        <v>113.279</v>
      </c>
    </row>
    <row r="314" spans="1:7">
      <c r="A314" s="1">
        <v>41456</v>
      </c>
      <c r="B314">
        <v>14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41456</v>
      </c>
      <c r="B315">
        <v>15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41456</v>
      </c>
      <c r="B316">
        <v>16</v>
      </c>
      <c r="C316">
        <v>0.60199999999999998</v>
      </c>
      <c r="D316">
        <v>5.093</v>
      </c>
      <c r="E316">
        <v>45.377000000000002</v>
      </c>
      <c r="F316">
        <v>19.09</v>
      </c>
      <c r="G316">
        <v>70.162000000000006</v>
      </c>
    </row>
    <row r="317" spans="1:7">
      <c r="A317" s="1">
        <v>41456</v>
      </c>
      <c r="B317">
        <v>17</v>
      </c>
      <c r="C317">
        <v>0</v>
      </c>
      <c r="D317">
        <v>204.81</v>
      </c>
      <c r="E317">
        <v>4.1230000000000002</v>
      </c>
      <c r="F317">
        <v>4.5220000000000002</v>
      </c>
      <c r="G317">
        <v>213.45500000000001</v>
      </c>
    </row>
    <row r="318" spans="1:7">
      <c r="A318" s="1">
        <v>41456</v>
      </c>
      <c r="B318">
        <v>18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41456</v>
      </c>
      <c r="B319">
        <v>19</v>
      </c>
      <c r="C319">
        <v>2E-3</v>
      </c>
      <c r="D319">
        <v>0.14699999999999999</v>
      </c>
      <c r="E319">
        <v>2.4009999999999998</v>
      </c>
      <c r="F319">
        <v>1.794</v>
      </c>
      <c r="G319">
        <v>4.3440000000000003</v>
      </c>
    </row>
    <row r="320" spans="1:7">
      <c r="A320" s="1">
        <v>41456</v>
      </c>
      <c r="B320">
        <v>20</v>
      </c>
      <c r="C320">
        <v>7.0000000000000001E-3</v>
      </c>
      <c r="D320">
        <v>17.027000000000001</v>
      </c>
      <c r="E320">
        <v>9.2240000000000002</v>
      </c>
      <c r="F320">
        <v>10.43</v>
      </c>
      <c r="G320">
        <v>36.688000000000002</v>
      </c>
    </row>
    <row r="321" spans="1:7">
      <c r="A321" s="1">
        <v>41456</v>
      </c>
      <c r="B321">
        <v>21</v>
      </c>
      <c r="C321">
        <v>22.356999999999999</v>
      </c>
      <c r="D321">
        <v>0</v>
      </c>
      <c r="E321">
        <v>0</v>
      </c>
      <c r="F321">
        <v>0</v>
      </c>
      <c r="G321">
        <v>22.356999999999999</v>
      </c>
    </row>
    <row r="322" spans="1:7">
      <c r="A322" s="1">
        <v>41456</v>
      </c>
      <c r="B322">
        <v>22</v>
      </c>
      <c r="C322">
        <v>3.6259999999999999</v>
      </c>
      <c r="D322">
        <v>22.233000000000001</v>
      </c>
      <c r="E322">
        <v>0</v>
      </c>
      <c r="F322">
        <v>0</v>
      </c>
      <c r="G322">
        <v>25.859000000000002</v>
      </c>
    </row>
    <row r="323" spans="1:7">
      <c r="A323" s="1">
        <v>41456</v>
      </c>
      <c r="B323">
        <v>23</v>
      </c>
      <c r="C323">
        <v>2</v>
      </c>
      <c r="D323">
        <v>0</v>
      </c>
      <c r="E323">
        <v>0</v>
      </c>
      <c r="F323">
        <v>0</v>
      </c>
      <c r="G323">
        <v>2</v>
      </c>
    </row>
    <row r="324" spans="1:7">
      <c r="A324" s="1">
        <v>41456</v>
      </c>
      <c r="B324">
        <v>24</v>
      </c>
      <c r="C324">
        <v>1.2</v>
      </c>
      <c r="D324">
        <v>0</v>
      </c>
      <c r="E324">
        <v>0</v>
      </c>
      <c r="F324">
        <v>0</v>
      </c>
      <c r="G324">
        <v>1.2</v>
      </c>
    </row>
    <row r="325" spans="1:7">
      <c r="A325" s="1">
        <v>41456</v>
      </c>
      <c r="B325">
        <v>25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41456</v>
      </c>
      <c r="B326">
        <v>26</v>
      </c>
      <c r="C326">
        <v>3.41</v>
      </c>
      <c r="D326">
        <v>0</v>
      </c>
      <c r="E326">
        <v>0</v>
      </c>
      <c r="F326">
        <v>0</v>
      </c>
      <c r="G326">
        <v>3.41</v>
      </c>
    </row>
    <row r="327" spans="1:7">
      <c r="A327" s="1">
        <v>41456</v>
      </c>
      <c r="B327">
        <v>27</v>
      </c>
      <c r="C327">
        <v>1173.181</v>
      </c>
      <c r="D327">
        <v>0</v>
      </c>
      <c r="E327">
        <v>10.666</v>
      </c>
      <c r="F327">
        <v>93.638999999999996</v>
      </c>
      <c r="G327">
        <v>1277.4860000000001</v>
      </c>
    </row>
    <row r="328" spans="1:7">
      <c r="A328" s="1">
        <v>41456</v>
      </c>
      <c r="B328">
        <v>28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41456</v>
      </c>
      <c r="B329">
        <v>30</v>
      </c>
      <c r="C329">
        <v>14.704000000000001</v>
      </c>
      <c r="D329">
        <v>0</v>
      </c>
      <c r="E329">
        <v>0</v>
      </c>
      <c r="F329">
        <v>0</v>
      </c>
      <c r="G329">
        <v>14.704000000000001</v>
      </c>
    </row>
    <row r="330" spans="1:7">
      <c r="A330" s="1">
        <v>41456</v>
      </c>
      <c r="B330">
        <v>31</v>
      </c>
      <c r="C330">
        <v>8.4130000000000003</v>
      </c>
      <c r="D330">
        <v>0</v>
      </c>
      <c r="E330">
        <v>0</v>
      </c>
      <c r="F330">
        <v>0</v>
      </c>
      <c r="G330">
        <v>8.4130000000000003</v>
      </c>
    </row>
    <row r="331" spans="1:7">
      <c r="A331" s="1">
        <v>41456</v>
      </c>
      <c r="B331">
        <v>35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41456</v>
      </c>
      <c r="B332">
        <v>36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41456</v>
      </c>
      <c r="B333">
        <v>40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41456</v>
      </c>
      <c r="B334">
        <v>43</v>
      </c>
      <c r="C334">
        <v>171.483</v>
      </c>
      <c r="D334">
        <v>157.411</v>
      </c>
      <c r="E334">
        <v>41.472999999999999</v>
      </c>
      <c r="F334">
        <v>156.25700000000001</v>
      </c>
      <c r="G334">
        <v>526.62400000000002</v>
      </c>
    </row>
    <row r="335" spans="1:7">
      <c r="A335" s="1">
        <v>41456</v>
      </c>
      <c r="B335">
        <v>46</v>
      </c>
      <c r="C335">
        <v>1.2150000000000001</v>
      </c>
      <c r="D335">
        <v>0</v>
      </c>
      <c r="E335">
        <v>0</v>
      </c>
      <c r="F335">
        <v>0</v>
      </c>
      <c r="G335">
        <v>1.2150000000000001</v>
      </c>
    </row>
    <row r="336" spans="1:7">
      <c r="A336" s="1">
        <v>41456</v>
      </c>
      <c r="B336">
        <v>49</v>
      </c>
      <c r="C336">
        <v>1.1319999999999999</v>
      </c>
      <c r="D336">
        <v>0</v>
      </c>
      <c r="E336">
        <v>0</v>
      </c>
      <c r="F336">
        <v>0</v>
      </c>
      <c r="G336">
        <v>1.1319999999999999</v>
      </c>
    </row>
    <row r="337" spans="1:7">
      <c r="A337" s="1">
        <v>41456</v>
      </c>
      <c r="B337">
        <v>64</v>
      </c>
      <c r="C337">
        <v>0</v>
      </c>
      <c r="D337">
        <v>0.64400000000000002</v>
      </c>
      <c r="E337">
        <v>11.631</v>
      </c>
      <c r="F337">
        <v>8.577</v>
      </c>
      <c r="G337">
        <v>20.852</v>
      </c>
    </row>
    <row r="338" spans="1:7">
      <c r="A338" s="1">
        <v>41456</v>
      </c>
      <c r="B338">
        <v>65</v>
      </c>
      <c r="C338">
        <v>0.30399999999999999</v>
      </c>
      <c r="D338">
        <v>0</v>
      </c>
      <c r="E338">
        <v>20.521000000000001</v>
      </c>
      <c r="F338">
        <v>0</v>
      </c>
      <c r="G338">
        <v>20.824999999999999</v>
      </c>
    </row>
    <row r="339" spans="1:7">
      <c r="A339" s="1">
        <v>41456</v>
      </c>
      <c r="B339">
        <v>66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41456</v>
      </c>
      <c r="B340">
        <v>67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41456</v>
      </c>
      <c r="B341">
        <v>68</v>
      </c>
      <c r="C341">
        <v>170.65100000000001</v>
      </c>
      <c r="D341">
        <v>0</v>
      </c>
      <c r="E341">
        <v>0</v>
      </c>
      <c r="F341">
        <v>0</v>
      </c>
      <c r="G341">
        <v>170.65100000000001</v>
      </c>
    </row>
    <row r="342" spans="1:7">
      <c r="A342" s="1">
        <v>41456</v>
      </c>
      <c r="B342">
        <v>69</v>
      </c>
      <c r="C342">
        <v>0</v>
      </c>
      <c r="D342">
        <v>0</v>
      </c>
      <c r="E342">
        <v>6.7149999999999999</v>
      </c>
      <c r="F342">
        <v>18.765999999999998</v>
      </c>
      <c r="G342">
        <v>25.481000000000002</v>
      </c>
    </row>
    <row r="343" spans="1:7">
      <c r="A343" s="1">
        <v>41456</v>
      </c>
      <c r="B343">
        <v>70</v>
      </c>
      <c r="C343">
        <v>709.73599999999999</v>
      </c>
      <c r="D343">
        <v>0</v>
      </c>
      <c r="E343">
        <v>0</v>
      </c>
      <c r="F343">
        <v>0</v>
      </c>
      <c r="G343">
        <v>709.73599999999999</v>
      </c>
    </row>
    <row r="344" spans="1:7">
      <c r="A344" s="1">
        <v>41456</v>
      </c>
      <c r="B344">
        <v>71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41456</v>
      </c>
      <c r="B345">
        <v>72</v>
      </c>
      <c r="C345">
        <v>68.234999999999999</v>
      </c>
      <c r="D345">
        <v>229.40299999999999</v>
      </c>
      <c r="E345">
        <v>0</v>
      </c>
      <c r="F345">
        <v>0</v>
      </c>
      <c r="G345">
        <v>297.63799999999998</v>
      </c>
    </row>
    <row r="346" spans="1:7">
      <c r="A346" s="1">
        <v>41456</v>
      </c>
      <c r="B346">
        <v>73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41456</v>
      </c>
      <c r="B347">
        <v>74</v>
      </c>
      <c r="C347">
        <v>0</v>
      </c>
      <c r="D347">
        <v>0</v>
      </c>
      <c r="E347">
        <v>0.06</v>
      </c>
      <c r="F347">
        <v>0</v>
      </c>
      <c r="G347">
        <v>0.06</v>
      </c>
    </row>
    <row r="348" spans="1:7">
      <c r="A348" s="1">
        <v>41456</v>
      </c>
      <c r="B348">
        <v>75</v>
      </c>
      <c r="C348">
        <v>0</v>
      </c>
      <c r="D348">
        <v>344.322</v>
      </c>
      <c r="E348">
        <v>0</v>
      </c>
      <c r="F348">
        <v>0</v>
      </c>
      <c r="G348">
        <v>344.322</v>
      </c>
    </row>
    <row r="349" spans="1:7">
      <c r="A349" s="1">
        <v>41456</v>
      </c>
      <c r="B349">
        <v>76</v>
      </c>
      <c r="C349">
        <v>0</v>
      </c>
      <c r="D349">
        <v>1.0960000000000001</v>
      </c>
      <c r="E349">
        <v>20.344999999999999</v>
      </c>
      <c r="F349">
        <v>9.99</v>
      </c>
      <c r="G349">
        <v>31.431000000000001</v>
      </c>
    </row>
    <row r="350" spans="1:7">
      <c r="A350" s="1">
        <v>41456</v>
      </c>
      <c r="B350">
        <v>77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41456</v>
      </c>
      <c r="B351">
        <v>78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41456</v>
      </c>
      <c r="B352">
        <v>79</v>
      </c>
      <c r="C352">
        <v>0</v>
      </c>
      <c r="D352">
        <v>62.572000000000003</v>
      </c>
      <c r="E352">
        <v>0</v>
      </c>
      <c r="F352">
        <v>0</v>
      </c>
      <c r="G352">
        <v>62.572000000000003</v>
      </c>
    </row>
    <row r="353" spans="1:7">
      <c r="A353" s="1">
        <v>41456</v>
      </c>
      <c r="B353">
        <v>80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41456</v>
      </c>
      <c r="B354">
        <v>81</v>
      </c>
      <c r="C354">
        <v>4</v>
      </c>
      <c r="D354">
        <v>0</v>
      </c>
      <c r="E354">
        <v>0</v>
      </c>
      <c r="F354">
        <v>0</v>
      </c>
      <c r="G354">
        <v>4</v>
      </c>
    </row>
    <row r="355" spans="1:7">
      <c r="A355" s="1">
        <v>41456</v>
      </c>
      <c r="B355">
        <v>82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41456</v>
      </c>
      <c r="B356">
        <v>83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41456</v>
      </c>
      <c r="B357">
        <v>84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41456</v>
      </c>
      <c r="B358">
        <v>85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41456</v>
      </c>
      <c r="B359">
        <v>86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41456</v>
      </c>
      <c r="B360">
        <v>87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41456</v>
      </c>
      <c r="B361">
        <v>88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41426</v>
      </c>
      <c r="B362">
        <v>1</v>
      </c>
      <c r="C362">
        <v>33.996000000000002</v>
      </c>
      <c r="D362">
        <v>4.6479999999999997</v>
      </c>
      <c r="E362">
        <v>0</v>
      </c>
      <c r="F362">
        <v>0</v>
      </c>
      <c r="G362">
        <v>38.643999999999998</v>
      </c>
    </row>
    <row r="363" spans="1:7">
      <c r="A363" s="1">
        <v>41426</v>
      </c>
      <c r="B363">
        <v>2</v>
      </c>
      <c r="C363">
        <v>181.62799999999999</v>
      </c>
      <c r="D363">
        <v>0</v>
      </c>
      <c r="E363">
        <v>0</v>
      </c>
      <c r="F363">
        <v>0</v>
      </c>
      <c r="G363">
        <v>181.62799999999999</v>
      </c>
    </row>
    <row r="364" spans="1:7">
      <c r="A364" s="1">
        <v>41426</v>
      </c>
      <c r="B364">
        <v>3</v>
      </c>
      <c r="C364">
        <v>4.0000000000000001E-3</v>
      </c>
      <c r="D364">
        <v>26.905999999999999</v>
      </c>
      <c r="E364">
        <v>43.692999999999998</v>
      </c>
      <c r="F364">
        <v>89.03</v>
      </c>
      <c r="G364">
        <v>159.63300000000001</v>
      </c>
    </row>
    <row r="365" spans="1:7">
      <c r="A365" s="1">
        <v>41426</v>
      </c>
      <c r="B365">
        <v>4</v>
      </c>
      <c r="C365">
        <v>127.943</v>
      </c>
      <c r="D365">
        <v>0</v>
      </c>
      <c r="E365">
        <v>10.238</v>
      </c>
      <c r="F365">
        <v>34.11</v>
      </c>
      <c r="G365">
        <v>172.291</v>
      </c>
    </row>
    <row r="366" spans="1:7">
      <c r="A366" s="1">
        <v>41426</v>
      </c>
      <c r="B366">
        <v>5</v>
      </c>
      <c r="C366">
        <v>156.995</v>
      </c>
      <c r="D366">
        <v>0</v>
      </c>
      <c r="E366">
        <v>0</v>
      </c>
      <c r="F366">
        <v>0</v>
      </c>
      <c r="G366">
        <v>156.995</v>
      </c>
    </row>
    <row r="367" spans="1:7">
      <c r="A367" s="1">
        <v>41426</v>
      </c>
      <c r="B367">
        <v>6</v>
      </c>
      <c r="C367">
        <v>5.8109999999999999</v>
      </c>
      <c r="D367">
        <v>0</v>
      </c>
      <c r="E367">
        <v>0</v>
      </c>
      <c r="F367">
        <v>0</v>
      </c>
      <c r="G367">
        <v>5.8109999999999999</v>
      </c>
    </row>
    <row r="368" spans="1:7">
      <c r="A368" s="1">
        <v>41426</v>
      </c>
      <c r="B368">
        <v>7</v>
      </c>
      <c r="C368">
        <v>19.265000000000001</v>
      </c>
      <c r="D368">
        <v>153.73599999999999</v>
      </c>
      <c r="E368">
        <v>0</v>
      </c>
      <c r="F368">
        <v>0</v>
      </c>
      <c r="G368">
        <v>173.001</v>
      </c>
    </row>
    <row r="369" spans="1:7">
      <c r="A369" s="1">
        <v>41426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41426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41426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41426</v>
      </c>
      <c r="B372">
        <v>11</v>
      </c>
      <c r="C372">
        <v>0</v>
      </c>
      <c r="D372">
        <v>1.8460000000000001</v>
      </c>
      <c r="E372">
        <v>0</v>
      </c>
      <c r="F372">
        <v>0.54500000000000004</v>
      </c>
      <c r="G372">
        <v>2.391</v>
      </c>
    </row>
    <row r="373" spans="1:7">
      <c r="A373" s="1">
        <v>41426</v>
      </c>
      <c r="B373">
        <v>12</v>
      </c>
      <c r="C373">
        <v>0</v>
      </c>
      <c r="D373">
        <v>0</v>
      </c>
      <c r="E373">
        <v>6.3109999999999999</v>
      </c>
      <c r="F373">
        <v>61.027999999999999</v>
      </c>
      <c r="G373">
        <v>67.338999999999999</v>
      </c>
    </row>
    <row r="374" spans="1:7">
      <c r="A374" s="1">
        <v>41426</v>
      </c>
      <c r="B374">
        <v>14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41426</v>
      </c>
      <c r="B375">
        <v>15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41426</v>
      </c>
      <c r="B376">
        <v>16</v>
      </c>
      <c r="C376">
        <v>28.443000000000001</v>
      </c>
      <c r="D376">
        <v>0.27300000000000002</v>
      </c>
      <c r="E376">
        <v>6.7359999999999998</v>
      </c>
      <c r="F376">
        <v>3.5670000000000002</v>
      </c>
      <c r="G376">
        <v>39.018999999999998</v>
      </c>
    </row>
    <row r="377" spans="1:7">
      <c r="A377" s="1">
        <v>41426</v>
      </c>
      <c r="B377">
        <v>17</v>
      </c>
      <c r="C377">
        <v>0</v>
      </c>
      <c r="D377">
        <v>249.62</v>
      </c>
      <c r="E377">
        <v>5.6870000000000003</v>
      </c>
      <c r="F377">
        <v>5.0410000000000004</v>
      </c>
      <c r="G377">
        <v>260.34800000000001</v>
      </c>
    </row>
    <row r="378" spans="1:7">
      <c r="A378" s="1">
        <v>41426</v>
      </c>
      <c r="B378">
        <v>18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41426</v>
      </c>
      <c r="B379">
        <v>19</v>
      </c>
      <c r="C379">
        <v>1E-3</v>
      </c>
      <c r="D379">
        <v>0</v>
      </c>
      <c r="E379">
        <v>1.0920000000000001</v>
      </c>
      <c r="F379">
        <v>1.0309999999999999</v>
      </c>
      <c r="G379">
        <v>2.1240000000000001</v>
      </c>
    </row>
    <row r="380" spans="1:7">
      <c r="A380" s="1">
        <v>41426</v>
      </c>
      <c r="B380">
        <v>20</v>
      </c>
      <c r="C380">
        <v>8.9999999999999993E-3</v>
      </c>
      <c r="D380">
        <v>12.074</v>
      </c>
      <c r="E380">
        <v>7.601</v>
      </c>
      <c r="F380">
        <v>9.3309999999999995</v>
      </c>
      <c r="G380">
        <v>29.015000000000001</v>
      </c>
    </row>
    <row r="381" spans="1:7">
      <c r="A381" s="1">
        <v>41426</v>
      </c>
      <c r="B381">
        <v>21</v>
      </c>
      <c r="C381">
        <v>14.571999999999999</v>
      </c>
      <c r="D381">
        <v>0</v>
      </c>
      <c r="E381">
        <v>0</v>
      </c>
      <c r="F381">
        <v>0</v>
      </c>
      <c r="G381">
        <v>14.571999999999999</v>
      </c>
    </row>
    <row r="382" spans="1:7">
      <c r="A382" s="1">
        <v>41426</v>
      </c>
      <c r="B382">
        <v>22</v>
      </c>
      <c r="C382">
        <v>3.7869999999999999</v>
      </c>
      <c r="D382">
        <v>18.614000000000001</v>
      </c>
      <c r="E382">
        <v>0</v>
      </c>
      <c r="F382">
        <v>0</v>
      </c>
      <c r="G382">
        <v>22.401</v>
      </c>
    </row>
    <row r="383" spans="1:7">
      <c r="A383" s="1">
        <v>41426</v>
      </c>
      <c r="B383">
        <v>23</v>
      </c>
      <c r="C383">
        <v>1</v>
      </c>
      <c r="D383">
        <v>0</v>
      </c>
      <c r="E383">
        <v>0</v>
      </c>
      <c r="F383">
        <v>0</v>
      </c>
      <c r="G383">
        <v>1</v>
      </c>
    </row>
    <row r="384" spans="1:7">
      <c r="A384" s="1">
        <v>41426</v>
      </c>
      <c r="B384">
        <v>24</v>
      </c>
      <c r="C384">
        <v>0.76</v>
      </c>
      <c r="D384">
        <v>0</v>
      </c>
      <c r="E384">
        <v>0</v>
      </c>
      <c r="F384">
        <v>0</v>
      </c>
      <c r="G384">
        <v>0.76</v>
      </c>
    </row>
    <row r="385" spans="1:7">
      <c r="A385" s="1">
        <v>41426</v>
      </c>
      <c r="B385">
        <v>25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41426</v>
      </c>
      <c r="B386">
        <v>26</v>
      </c>
      <c r="C386">
        <v>5.2750000000000004</v>
      </c>
      <c r="D386">
        <v>0</v>
      </c>
      <c r="E386">
        <v>0</v>
      </c>
      <c r="F386">
        <v>0</v>
      </c>
      <c r="G386">
        <v>5.2750000000000004</v>
      </c>
    </row>
    <row r="387" spans="1:7">
      <c r="A387" s="1">
        <v>41426</v>
      </c>
      <c r="B387">
        <v>27</v>
      </c>
      <c r="C387">
        <v>1038.1500000000001</v>
      </c>
      <c r="D387">
        <v>0</v>
      </c>
      <c r="E387">
        <v>6.1680000000000001</v>
      </c>
      <c r="F387">
        <v>56.588000000000001</v>
      </c>
      <c r="G387">
        <v>1100.9059999999999</v>
      </c>
    </row>
    <row r="388" spans="1:7">
      <c r="A388" s="1">
        <v>41426</v>
      </c>
      <c r="B388">
        <v>28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41426</v>
      </c>
      <c r="B389">
        <v>30</v>
      </c>
      <c r="C389">
        <v>8.9030000000000005</v>
      </c>
      <c r="D389">
        <v>0</v>
      </c>
      <c r="E389">
        <v>0</v>
      </c>
      <c r="F389">
        <v>0</v>
      </c>
      <c r="G389">
        <v>8.9030000000000005</v>
      </c>
    </row>
    <row r="390" spans="1:7">
      <c r="A390" s="1">
        <v>41426</v>
      </c>
      <c r="B390">
        <v>31</v>
      </c>
      <c r="C390">
        <v>0.38400000000000001</v>
      </c>
      <c r="D390">
        <v>0</v>
      </c>
      <c r="E390">
        <v>0</v>
      </c>
      <c r="F390">
        <v>0</v>
      </c>
      <c r="G390">
        <v>0.38400000000000001</v>
      </c>
    </row>
    <row r="391" spans="1:7">
      <c r="A391" s="1">
        <v>41426</v>
      </c>
      <c r="B391">
        <v>35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41426</v>
      </c>
      <c r="B392">
        <v>36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41426</v>
      </c>
      <c r="B393">
        <v>40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41426</v>
      </c>
      <c r="B394">
        <v>43</v>
      </c>
      <c r="C394">
        <v>122.477</v>
      </c>
      <c r="D394">
        <v>161.03200000000001</v>
      </c>
      <c r="E394">
        <v>29.628</v>
      </c>
      <c r="F394">
        <v>116.33</v>
      </c>
      <c r="G394">
        <v>429.46699999999998</v>
      </c>
    </row>
    <row r="395" spans="1:7">
      <c r="A395" s="1">
        <v>41426</v>
      </c>
      <c r="B395">
        <v>46</v>
      </c>
      <c r="C395">
        <v>3.3239999999999998</v>
      </c>
      <c r="D395">
        <v>0</v>
      </c>
      <c r="E395">
        <v>0</v>
      </c>
      <c r="F395">
        <v>0</v>
      </c>
      <c r="G395">
        <v>3.3239999999999998</v>
      </c>
    </row>
    <row r="396" spans="1:7">
      <c r="A396" s="1">
        <v>41426</v>
      </c>
      <c r="B396">
        <v>49</v>
      </c>
      <c r="C396">
        <v>4.415</v>
      </c>
      <c r="D396">
        <v>0</v>
      </c>
      <c r="E396">
        <v>0</v>
      </c>
      <c r="F396">
        <v>0</v>
      </c>
      <c r="G396">
        <v>4.415</v>
      </c>
    </row>
    <row r="397" spans="1:7">
      <c r="A397" s="1">
        <v>41426</v>
      </c>
      <c r="B397">
        <v>64</v>
      </c>
      <c r="C397">
        <v>0</v>
      </c>
      <c r="D397">
        <v>0.80200000000000005</v>
      </c>
      <c r="E397">
        <v>9.3670000000000009</v>
      </c>
      <c r="F397">
        <v>8.48</v>
      </c>
      <c r="G397">
        <v>18.649000000000001</v>
      </c>
    </row>
    <row r="398" spans="1:7">
      <c r="A398" s="1">
        <v>41426</v>
      </c>
      <c r="B398">
        <v>65</v>
      </c>
      <c r="C398">
        <v>1.9530000000000001</v>
      </c>
      <c r="D398">
        <v>0</v>
      </c>
      <c r="E398">
        <v>15.704000000000001</v>
      </c>
      <c r="F398">
        <v>0</v>
      </c>
      <c r="G398">
        <v>17.657</v>
      </c>
    </row>
    <row r="399" spans="1:7">
      <c r="A399" s="1">
        <v>41426</v>
      </c>
      <c r="B399">
        <v>66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41426</v>
      </c>
      <c r="B400">
        <v>67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41426</v>
      </c>
      <c r="B401">
        <v>68</v>
      </c>
      <c r="C401">
        <v>111.285</v>
      </c>
      <c r="D401">
        <v>0</v>
      </c>
      <c r="E401">
        <v>0</v>
      </c>
      <c r="F401">
        <v>0</v>
      </c>
      <c r="G401">
        <v>111.285</v>
      </c>
    </row>
    <row r="402" spans="1:7">
      <c r="A402" s="1">
        <v>41426</v>
      </c>
      <c r="B402">
        <v>69</v>
      </c>
      <c r="C402">
        <v>0</v>
      </c>
      <c r="D402">
        <v>0</v>
      </c>
      <c r="E402">
        <v>6.7039999999999997</v>
      </c>
      <c r="F402">
        <v>13.276999999999999</v>
      </c>
      <c r="G402">
        <v>19.981000000000002</v>
      </c>
    </row>
    <row r="403" spans="1:7">
      <c r="A403" s="1">
        <v>41426</v>
      </c>
      <c r="B403">
        <v>70</v>
      </c>
      <c r="C403">
        <v>550.30899999999997</v>
      </c>
      <c r="D403">
        <v>0</v>
      </c>
      <c r="E403">
        <v>0</v>
      </c>
      <c r="F403">
        <v>0</v>
      </c>
      <c r="G403">
        <v>550.30899999999997</v>
      </c>
    </row>
    <row r="404" spans="1:7">
      <c r="A404" s="1">
        <v>41426</v>
      </c>
      <c r="B404">
        <v>71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41426</v>
      </c>
      <c r="B405">
        <v>72</v>
      </c>
      <c r="C405">
        <v>59.771000000000001</v>
      </c>
      <c r="D405">
        <v>178.44200000000001</v>
      </c>
      <c r="E405">
        <v>0</v>
      </c>
      <c r="F405">
        <v>0</v>
      </c>
      <c r="G405">
        <v>238.21299999999999</v>
      </c>
    </row>
    <row r="406" spans="1:7">
      <c r="A406" s="1">
        <v>41426</v>
      </c>
      <c r="B406">
        <v>73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41426</v>
      </c>
      <c r="B407">
        <v>74</v>
      </c>
      <c r="C407">
        <v>0</v>
      </c>
      <c r="D407">
        <v>0</v>
      </c>
      <c r="E407">
        <v>0.38100000000000001</v>
      </c>
      <c r="F407">
        <v>0</v>
      </c>
      <c r="G407">
        <v>0.38100000000000001</v>
      </c>
    </row>
    <row r="408" spans="1:7">
      <c r="A408" s="1">
        <v>41426</v>
      </c>
      <c r="B408">
        <v>75</v>
      </c>
      <c r="C408">
        <v>0</v>
      </c>
      <c r="D408">
        <v>263.00099999999998</v>
      </c>
      <c r="E408">
        <v>0</v>
      </c>
      <c r="F408">
        <v>0</v>
      </c>
      <c r="G408">
        <v>263.00099999999998</v>
      </c>
    </row>
    <row r="409" spans="1:7">
      <c r="A409" s="1">
        <v>41426</v>
      </c>
      <c r="B409">
        <v>76</v>
      </c>
      <c r="C409">
        <v>0</v>
      </c>
      <c r="D409">
        <v>1.2709999999999999</v>
      </c>
      <c r="E409">
        <v>12.225</v>
      </c>
      <c r="F409">
        <v>7.7450000000000001</v>
      </c>
      <c r="G409">
        <v>21.241</v>
      </c>
    </row>
    <row r="410" spans="1:7">
      <c r="A410" s="1">
        <v>41426</v>
      </c>
      <c r="B410">
        <v>77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41426</v>
      </c>
      <c r="B411">
        <v>78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41426</v>
      </c>
      <c r="B412">
        <v>79</v>
      </c>
      <c r="C412">
        <v>0</v>
      </c>
      <c r="D412">
        <v>22.143999999999998</v>
      </c>
      <c r="E412">
        <v>0</v>
      </c>
      <c r="F412">
        <v>0</v>
      </c>
      <c r="G412">
        <v>22.143999999999998</v>
      </c>
    </row>
    <row r="413" spans="1:7">
      <c r="A413" s="1">
        <v>41426</v>
      </c>
      <c r="B413">
        <v>80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41426</v>
      </c>
      <c r="B414">
        <v>81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41426</v>
      </c>
      <c r="B415">
        <v>82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41426</v>
      </c>
      <c r="B416">
        <v>83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41426</v>
      </c>
      <c r="B417">
        <v>84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41426</v>
      </c>
      <c r="B418">
        <v>85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41426</v>
      </c>
      <c r="B419">
        <v>86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41426</v>
      </c>
      <c r="B420">
        <v>87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41426</v>
      </c>
      <c r="B421">
        <v>88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41395</v>
      </c>
      <c r="B422">
        <v>1</v>
      </c>
      <c r="C422">
        <v>55.835000000000001</v>
      </c>
      <c r="D422">
        <v>6.657</v>
      </c>
      <c r="E422">
        <v>0</v>
      </c>
      <c r="F422">
        <v>0</v>
      </c>
      <c r="G422">
        <v>62.491999999999997</v>
      </c>
    </row>
    <row r="423" spans="1:7">
      <c r="A423" s="1">
        <v>41395</v>
      </c>
      <c r="B423">
        <v>2</v>
      </c>
      <c r="C423">
        <v>306.70499999999998</v>
      </c>
      <c r="D423">
        <v>0</v>
      </c>
      <c r="E423">
        <v>0</v>
      </c>
      <c r="F423">
        <v>0</v>
      </c>
      <c r="G423">
        <v>306.70499999999998</v>
      </c>
    </row>
    <row r="424" spans="1:7">
      <c r="A424" s="1">
        <v>41395</v>
      </c>
      <c r="B424">
        <v>3</v>
      </c>
      <c r="C424">
        <v>229.12899999999999</v>
      </c>
      <c r="D424">
        <v>43.067</v>
      </c>
      <c r="E424">
        <v>76.789000000000001</v>
      </c>
      <c r="F424">
        <v>160.97800000000001</v>
      </c>
      <c r="G424">
        <v>509.96300000000002</v>
      </c>
    </row>
    <row r="425" spans="1:7">
      <c r="A425" s="1">
        <v>41395</v>
      </c>
      <c r="B425">
        <v>4</v>
      </c>
      <c r="C425">
        <v>247.96</v>
      </c>
      <c r="D425">
        <v>0</v>
      </c>
      <c r="E425">
        <v>20.890999999999998</v>
      </c>
      <c r="F425">
        <v>73.403999999999996</v>
      </c>
      <c r="G425">
        <v>342.255</v>
      </c>
    </row>
    <row r="426" spans="1:7">
      <c r="A426" s="1">
        <v>41395</v>
      </c>
      <c r="B426">
        <v>5</v>
      </c>
      <c r="C426">
        <v>220.047</v>
      </c>
      <c r="D426">
        <v>0</v>
      </c>
      <c r="E426">
        <v>0</v>
      </c>
      <c r="F426">
        <v>0</v>
      </c>
      <c r="G426">
        <v>220.047</v>
      </c>
    </row>
    <row r="427" spans="1:7">
      <c r="A427" s="1">
        <v>41395</v>
      </c>
      <c r="B427">
        <v>6</v>
      </c>
      <c r="C427">
        <v>6.41</v>
      </c>
      <c r="D427">
        <v>0</v>
      </c>
      <c r="E427">
        <v>0</v>
      </c>
      <c r="F427">
        <v>0</v>
      </c>
      <c r="G427">
        <v>6.41</v>
      </c>
    </row>
    <row r="428" spans="1:7">
      <c r="A428" s="1">
        <v>41395</v>
      </c>
      <c r="B428">
        <v>7</v>
      </c>
      <c r="C428">
        <v>12.045</v>
      </c>
      <c r="D428">
        <v>129.99700000000001</v>
      </c>
      <c r="E428">
        <v>0</v>
      </c>
      <c r="F428">
        <v>0</v>
      </c>
      <c r="G428">
        <v>142.042</v>
      </c>
    </row>
    <row r="429" spans="1:7">
      <c r="A429" s="1">
        <v>41395</v>
      </c>
      <c r="B429">
        <v>8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41395</v>
      </c>
      <c r="B430">
        <v>9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41395</v>
      </c>
      <c r="B431">
        <v>10</v>
      </c>
      <c r="C431">
        <v>3.5000000000000003E-2</v>
      </c>
      <c r="D431">
        <v>0</v>
      </c>
      <c r="E431">
        <v>0</v>
      </c>
      <c r="F431">
        <v>0</v>
      </c>
      <c r="G431">
        <v>3.5000000000000003E-2</v>
      </c>
    </row>
    <row r="432" spans="1:7">
      <c r="A432" s="1">
        <v>41395</v>
      </c>
      <c r="B432">
        <v>11</v>
      </c>
      <c r="C432">
        <v>0</v>
      </c>
      <c r="D432">
        <v>1.3560000000000001</v>
      </c>
      <c r="E432">
        <v>0</v>
      </c>
      <c r="F432">
        <v>0.45200000000000001</v>
      </c>
      <c r="G432">
        <v>1.8080000000000001</v>
      </c>
    </row>
    <row r="433" spans="1:7">
      <c r="A433" s="1">
        <v>41395</v>
      </c>
      <c r="B433">
        <v>12</v>
      </c>
      <c r="C433">
        <v>0</v>
      </c>
      <c r="D433">
        <v>0</v>
      </c>
      <c r="E433">
        <v>15.718</v>
      </c>
      <c r="F433">
        <v>118.523</v>
      </c>
      <c r="G433">
        <v>134.24100000000001</v>
      </c>
    </row>
    <row r="434" spans="1:7">
      <c r="A434" s="1">
        <v>41395</v>
      </c>
      <c r="B434">
        <v>14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41395</v>
      </c>
      <c r="B435">
        <v>15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41395</v>
      </c>
      <c r="B436">
        <v>16</v>
      </c>
      <c r="C436">
        <v>78.906000000000006</v>
      </c>
      <c r="D436">
        <v>9.2999999999999999E-2</v>
      </c>
      <c r="E436">
        <v>4.6280000000000001</v>
      </c>
      <c r="F436">
        <v>0.78100000000000003</v>
      </c>
      <c r="G436">
        <v>84.408000000000001</v>
      </c>
    </row>
    <row r="437" spans="1:7">
      <c r="A437" s="1">
        <v>41395</v>
      </c>
      <c r="B437">
        <v>17</v>
      </c>
      <c r="C437">
        <v>0</v>
      </c>
      <c r="D437">
        <v>192.90199999999999</v>
      </c>
      <c r="E437">
        <v>5.6230000000000002</v>
      </c>
      <c r="F437">
        <v>6.9260000000000002</v>
      </c>
      <c r="G437">
        <v>205.45099999999999</v>
      </c>
    </row>
    <row r="438" spans="1:7">
      <c r="A438" s="1">
        <v>41395</v>
      </c>
      <c r="B438">
        <v>18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41395</v>
      </c>
      <c r="B439">
        <v>19</v>
      </c>
      <c r="C439">
        <v>5.0000000000000001E-3</v>
      </c>
      <c r="D439">
        <v>9.4E-2</v>
      </c>
      <c r="E439">
        <v>1.8859999999999999</v>
      </c>
      <c r="F439">
        <v>1.121</v>
      </c>
      <c r="G439">
        <v>3.1059999999999999</v>
      </c>
    </row>
    <row r="440" spans="1:7">
      <c r="A440" s="1">
        <v>41395</v>
      </c>
      <c r="B440">
        <v>20</v>
      </c>
      <c r="C440">
        <v>6.6000000000000003E-2</v>
      </c>
      <c r="D440">
        <v>15.375999999999999</v>
      </c>
      <c r="E440">
        <v>10.475</v>
      </c>
      <c r="F440">
        <v>17.46</v>
      </c>
      <c r="G440">
        <v>43.377000000000002</v>
      </c>
    </row>
    <row r="441" spans="1:7">
      <c r="A441" s="1">
        <v>41395</v>
      </c>
      <c r="B441">
        <v>21</v>
      </c>
      <c r="C441">
        <v>10.757</v>
      </c>
      <c r="D441">
        <v>0</v>
      </c>
      <c r="E441">
        <v>0</v>
      </c>
      <c r="F441">
        <v>0</v>
      </c>
      <c r="G441">
        <v>10.757</v>
      </c>
    </row>
    <row r="442" spans="1:7">
      <c r="A442" s="1">
        <v>41395</v>
      </c>
      <c r="B442">
        <v>22</v>
      </c>
      <c r="C442">
        <v>10.785</v>
      </c>
      <c r="D442">
        <v>15.673</v>
      </c>
      <c r="E442">
        <v>0</v>
      </c>
      <c r="F442">
        <v>0</v>
      </c>
      <c r="G442">
        <v>26.457999999999998</v>
      </c>
    </row>
    <row r="443" spans="1:7">
      <c r="A443" s="1">
        <v>41395</v>
      </c>
      <c r="B443">
        <v>23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41395</v>
      </c>
      <c r="B444">
        <v>24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41395</v>
      </c>
      <c r="B445">
        <v>25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41395</v>
      </c>
      <c r="B446">
        <v>26</v>
      </c>
      <c r="C446">
        <v>4.3899999999999997</v>
      </c>
      <c r="D446">
        <v>0</v>
      </c>
      <c r="E446">
        <v>0</v>
      </c>
      <c r="F446">
        <v>0</v>
      </c>
      <c r="G446">
        <v>4.3899999999999997</v>
      </c>
    </row>
    <row r="447" spans="1:7">
      <c r="A447" s="1">
        <v>41395</v>
      </c>
      <c r="B447">
        <v>27</v>
      </c>
      <c r="C447">
        <v>1295.7</v>
      </c>
      <c r="D447">
        <v>0</v>
      </c>
      <c r="E447">
        <v>7.1390000000000002</v>
      </c>
      <c r="F447">
        <v>83.046000000000006</v>
      </c>
      <c r="G447">
        <v>1385.885</v>
      </c>
    </row>
    <row r="448" spans="1:7">
      <c r="A448" s="1">
        <v>41395</v>
      </c>
      <c r="B448">
        <v>28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41395</v>
      </c>
      <c r="B449">
        <v>30</v>
      </c>
      <c r="C449">
        <v>12.111000000000001</v>
      </c>
      <c r="D449">
        <v>0</v>
      </c>
      <c r="E449">
        <v>0</v>
      </c>
      <c r="F449">
        <v>0</v>
      </c>
      <c r="G449">
        <v>12.111000000000001</v>
      </c>
    </row>
    <row r="450" spans="1:7">
      <c r="A450" s="1">
        <v>41395</v>
      </c>
      <c r="B450">
        <v>31</v>
      </c>
      <c r="C450">
        <v>4.8</v>
      </c>
      <c r="D450">
        <v>0</v>
      </c>
      <c r="E450">
        <v>0</v>
      </c>
      <c r="F450">
        <v>0</v>
      </c>
      <c r="G450">
        <v>4.8</v>
      </c>
    </row>
    <row r="451" spans="1:7">
      <c r="A451" s="1">
        <v>41395</v>
      </c>
      <c r="B451">
        <v>35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41395</v>
      </c>
      <c r="B452">
        <v>36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41395</v>
      </c>
      <c r="B453">
        <v>40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41395</v>
      </c>
      <c r="B454">
        <v>43</v>
      </c>
      <c r="C454">
        <v>195.495</v>
      </c>
      <c r="D454">
        <v>130.63</v>
      </c>
      <c r="E454">
        <v>39.292999999999999</v>
      </c>
      <c r="F454">
        <v>169.46899999999999</v>
      </c>
      <c r="G454">
        <v>534.88699999999994</v>
      </c>
    </row>
    <row r="455" spans="1:7">
      <c r="A455" s="1">
        <v>41395</v>
      </c>
      <c r="B455">
        <v>46</v>
      </c>
      <c r="C455">
        <v>1.333</v>
      </c>
      <c r="D455">
        <v>0</v>
      </c>
      <c r="E455">
        <v>0</v>
      </c>
      <c r="F455">
        <v>0</v>
      </c>
      <c r="G455">
        <v>1.333</v>
      </c>
    </row>
    <row r="456" spans="1:7">
      <c r="A456" s="1">
        <v>41395</v>
      </c>
      <c r="B456">
        <v>64</v>
      </c>
      <c r="C456">
        <v>0</v>
      </c>
      <c r="D456">
        <v>0.313</v>
      </c>
      <c r="E456">
        <v>13.228999999999999</v>
      </c>
      <c r="F456">
        <v>11.759</v>
      </c>
      <c r="G456">
        <v>25.300999999999998</v>
      </c>
    </row>
    <row r="457" spans="1:7">
      <c r="A457" s="1">
        <v>41395</v>
      </c>
      <c r="B457">
        <v>65</v>
      </c>
      <c r="C457">
        <v>1.4930000000000001</v>
      </c>
      <c r="D457">
        <v>0</v>
      </c>
      <c r="E457">
        <v>20.187999999999999</v>
      </c>
      <c r="F457">
        <v>0</v>
      </c>
      <c r="G457">
        <v>21.681000000000001</v>
      </c>
    </row>
    <row r="458" spans="1:7">
      <c r="A458" s="1">
        <v>41395</v>
      </c>
      <c r="B458">
        <v>66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41395</v>
      </c>
      <c r="B459">
        <v>67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41395</v>
      </c>
      <c r="B460">
        <v>68</v>
      </c>
      <c r="C460">
        <v>190.49100000000001</v>
      </c>
      <c r="D460">
        <v>0</v>
      </c>
      <c r="E460">
        <v>0</v>
      </c>
      <c r="F460">
        <v>0</v>
      </c>
      <c r="G460">
        <v>190.49100000000001</v>
      </c>
    </row>
    <row r="461" spans="1:7">
      <c r="A461" s="1">
        <v>41395</v>
      </c>
      <c r="B461">
        <v>69</v>
      </c>
      <c r="C461">
        <v>0</v>
      </c>
      <c r="D461">
        <v>0</v>
      </c>
      <c r="E461">
        <v>9.1720000000000006</v>
      </c>
      <c r="F461">
        <v>20.643999999999998</v>
      </c>
      <c r="G461">
        <v>29.815999999999999</v>
      </c>
    </row>
    <row r="462" spans="1:7">
      <c r="A462" s="1">
        <v>41395</v>
      </c>
      <c r="B462">
        <v>70</v>
      </c>
      <c r="C462">
        <v>695.43</v>
      </c>
      <c r="D462">
        <v>0</v>
      </c>
      <c r="E462">
        <v>0</v>
      </c>
      <c r="F462">
        <v>0</v>
      </c>
      <c r="G462">
        <v>695.43</v>
      </c>
    </row>
    <row r="463" spans="1:7">
      <c r="A463" s="1">
        <v>41395</v>
      </c>
      <c r="B463">
        <v>71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41395</v>
      </c>
      <c r="B464">
        <v>72</v>
      </c>
      <c r="C464">
        <v>39.841999999999999</v>
      </c>
      <c r="D464">
        <v>177.583</v>
      </c>
      <c r="E464">
        <v>0</v>
      </c>
      <c r="F464">
        <v>0</v>
      </c>
      <c r="G464">
        <v>217.42500000000001</v>
      </c>
    </row>
    <row r="465" spans="1:7">
      <c r="A465" s="1">
        <v>41395</v>
      </c>
      <c r="B465">
        <v>73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41395</v>
      </c>
      <c r="B466">
        <v>74</v>
      </c>
      <c r="C466">
        <v>0</v>
      </c>
      <c r="D466">
        <v>0</v>
      </c>
      <c r="E466">
        <v>0.183</v>
      </c>
      <c r="F466">
        <v>0</v>
      </c>
      <c r="G466">
        <v>0.183</v>
      </c>
    </row>
    <row r="467" spans="1:7">
      <c r="A467" s="1">
        <v>41395</v>
      </c>
      <c r="B467">
        <v>75</v>
      </c>
      <c r="C467">
        <v>0</v>
      </c>
      <c r="D467">
        <v>300.13</v>
      </c>
      <c r="E467">
        <v>0</v>
      </c>
      <c r="F467">
        <v>0</v>
      </c>
      <c r="G467">
        <v>300.13</v>
      </c>
    </row>
    <row r="468" spans="1:7">
      <c r="A468" s="1">
        <v>41395</v>
      </c>
      <c r="B468">
        <v>76</v>
      </c>
      <c r="C468">
        <v>0</v>
      </c>
      <c r="D468">
        <v>0.96299999999999997</v>
      </c>
      <c r="E468">
        <v>14.974</v>
      </c>
      <c r="F468">
        <v>13.247999999999999</v>
      </c>
      <c r="G468">
        <v>29.184999999999999</v>
      </c>
    </row>
    <row r="469" spans="1:7">
      <c r="A469" s="1">
        <v>41395</v>
      </c>
      <c r="B469">
        <v>77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41395</v>
      </c>
      <c r="B470">
        <v>78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41395</v>
      </c>
      <c r="B471">
        <v>79</v>
      </c>
      <c r="C471">
        <v>0</v>
      </c>
      <c r="D471">
        <v>43.143000000000001</v>
      </c>
      <c r="E471">
        <v>0</v>
      </c>
      <c r="F471">
        <v>0</v>
      </c>
      <c r="G471">
        <v>43.143000000000001</v>
      </c>
    </row>
    <row r="472" spans="1:7">
      <c r="A472" s="1">
        <v>41395</v>
      </c>
      <c r="B472">
        <v>80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41395</v>
      </c>
      <c r="B473">
        <v>81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41395</v>
      </c>
      <c r="B474">
        <v>82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41395</v>
      </c>
      <c r="B475">
        <v>83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41395</v>
      </c>
      <c r="B476">
        <v>84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41395</v>
      </c>
      <c r="B477">
        <v>85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41395</v>
      </c>
      <c r="B478">
        <v>86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41395</v>
      </c>
      <c r="B479">
        <v>87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41395</v>
      </c>
      <c r="B480">
        <v>88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41395</v>
      </c>
      <c r="B481">
        <v>99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41365</v>
      </c>
      <c r="B482">
        <v>1</v>
      </c>
      <c r="C482">
        <v>62.792000000000002</v>
      </c>
      <c r="D482">
        <v>7.0190000000000001</v>
      </c>
      <c r="E482">
        <v>0</v>
      </c>
      <c r="F482">
        <v>0</v>
      </c>
      <c r="G482">
        <v>69.811000000000007</v>
      </c>
    </row>
    <row r="483" spans="1:7">
      <c r="A483" s="1">
        <v>41365</v>
      </c>
      <c r="B483">
        <v>2</v>
      </c>
      <c r="C483">
        <v>251.565</v>
      </c>
      <c r="D483">
        <v>0</v>
      </c>
      <c r="E483">
        <v>0</v>
      </c>
      <c r="F483">
        <v>0</v>
      </c>
      <c r="G483">
        <v>251.565</v>
      </c>
    </row>
    <row r="484" spans="1:7">
      <c r="A484" s="1">
        <v>41365</v>
      </c>
      <c r="B484">
        <v>3</v>
      </c>
      <c r="C484">
        <v>171.09399999999999</v>
      </c>
      <c r="D484">
        <v>39.622999999999998</v>
      </c>
      <c r="E484">
        <v>61.378</v>
      </c>
      <c r="F484">
        <v>130.32599999999999</v>
      </c>
      <c r="G484">
        <v>402.42099999999999</v>
      </c>
    </row>
    <row r="485" spans="1:7">
      <c r="A485" s="1">
        <v>41365</v>
      </c>
      <c r="B485">
        <v>4</v>
      </c>
      <c r="C485">
        <v>180.45</v>
      </c>
      <c r="D485">
        <v>0</v>
      </c>
      <c r="E485">
        <v>7.7370000000000001</v>
      </c>
      <c r="F485">
        <v>48.091000000000001</v>
      </c>
      <c r="G485">
        <v>236.27799999999999</v>
      </c>
    </row>
    <row r="486" spans="1:7">
      <c r="A486" s="1">
        <v>41365</v>
      </c>
      <c r="B486">
        <v>5</v>
      </c>
      <c r="C486">
        <v>267.988</v>
      </c>
      <c r="D486">
        <v>0</v>
      </c>
      <c r="E486">
        <v>0</v>
      </c>
      <c r="F486">
        <v>0</v>
      </c>
      <c r="G486">
        <v>267.988</v>
      </c>
    </row>
    <row r="487" spans="1:7">
      <c r="A487" s="1">
        <v>41365</v>
      </c>
      <c r="B487">
        <v>6</v>
      </c>
      <c r="C487">
        <v>2.835</v>
      </c>
      <c r="D487">
        <v>0</v>
      </c>
      <c r="E487">
        <v>0</v>
      </c>
      <c r="F487">
        <v>0</v>
      </c>
      <c r="G487">
        <v>2.835</v>
      </c>
    </row>
    <row r="488" spans="1:7">
      <c r="A488" s="1">
        <v>41365</v>
      </c>
      <c r="B488">
        <v>7</v>
      </c>
      <c r="C488">
        <v>5.4039999999999999</v>
      </c>
      <c r="D488">
        <v>137.87100000000001</v>
      </c>
      <c r="E488">
        <v>0</v>
      </c>
      <c r="F488">
        <v>0</v>
      </c>
      <c r="G488">
        <v>143.27500000000001</v>
      </c>
    </row>
    <row r="489" spans="1:7">
      <c r="A489" s="1">
        <v>41365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41365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41365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41365</v>
      </c>
      <c r="B492">
        <v>11</v>
      </c>
      <c r="C492">
        <v>0</v>
      </c>
      <c r="D492">
        <v>2.5259999999999998</v>
      </c>
      <c r="E492">
        <v>0</v>
      </c>
      <c r="F492">
        <v>1.4219999999999999</v>
      </c>
      <c r="G492">
        <v>3.948</v>
      </c>
    </row>
    <row r="493" spans="1:7">
      <c r="A493" s="1">
        <v>41365</v>
      </c>
      <c r="B493">
        <v>12</v>
      </c>
      <c r="C493">
        <v>0</v>
      </c>
      <c r="D493">
        <v>0</v>
      </c>
      <c r="E493">
        <v>12.811999999999999</v>
      </c>
      <c r="F493">
        <v>118.88800000000001</v>
      </c>
      <c r="G493">
        <v>131.69999999999999</v>
      </c>
    </row>
    <row r="494" spans="1:7">
      <c r="A494" s="1">
        <v>41365</v>
      </c>
      <c r="B494">
        <v>14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41365</v>
      </c>
      <c r="B495">
        <v>15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41365</v>
      </c>
      <c r="B496">
        <v>16</v>
      </c>
      <c r="C496">
        <v>71.831000000000003</v>
      </c>
      <c r="D496">
        <v>0.65</v>
      </c>
      <c r="E496">
        <v>1.7969999999999999</v>
      </c>
      <c r="F496">
        <v>0.32200000000000001</v>
      </c>
      <c r="G496">
        <v>74.599999999999994</v>
      </c>
    </row>
    <row r="497" spans="1:7">
      <c r="A497" s="1">
        <v>41365</v>
      </c>
      <c r="B497">
        <v>17</v>
      </c>
      <c r="C497">
        <v>0.246</v>
      </c>
      <c r="D497">
        <v>178.05199999999999</v>
      </c>
      <c r="E497">
        <v>6.3540000000000001</v>
      </c>
      <c r="F497">
        <v>7.5129999999999999</v>
      </c>
      <c r="G497">
        <v>192.16499999999999</v>
      </c>
    </row>
    <row r="498" spans="1:7">
      <c r="A498" s="1">
        <v>41365</v>
      </c>
      <c r="B498">
        <v>18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41365</v>
      </c>
      <c r="B499">
        <v>19</v>
      </c>
      <c r="C499">
        <v>7.0000000000000001E-3</v>
      </c>
      <c r="D499">
        <v>0.188</v>
      </c>
      <c r="E499">
        <v>1.379</v>
      </c>
      <c r="F499">
        <v>1.1779999999999999</v>
      </c>
      <c r="G499">
        <v>2.7519999999999998</v>
      </c>
    </row>
    <row r="500" spans="1:7">
      <c r="A500" s="1">
        <v>41365</v>
      </c>
      <c r="B500">
        <v>20</v>
      </c>
      <c r="C500">
        <v>1.1919999999999999</v>
      </c>
      <c r="D500">
        <v>12.858000000000001</v>
      </c>
      <c r="E500">
        <v>8.02</v>
      </c>
      <c r="F500">
        <v>11.281000000000001</v>
      </c>
      <c r="G500">
        <v>33.350999999999999</v>
      </c>
    </row>
    <row r="501" spans="1:7">
      <c r="A501" s="1">
        <v>41365</v>
      </c>
      <c r="B501">
        <v>21</v>
      </c>
      <c r="C501">
        <v>22.972000000000001</v>
      </c>
      <c r="D501">
        <v>0</v>
      </c>
      <c r="E501">
        <v>0</v>
      </c>
      <c r="F501">
        <v>0</v>
      </c>
      <c r="G501">
        <v>22.972000000000001</v>
      </c>
    </row>
    <row r="502" spans="1:7">
      <c r="A502" s="1">
        <v>41365</v>
      </c>
      <c r="B502">
        <v>22</v>
      </c>
      <c r="C502">
        <v>3.8410000000000002</v>
      </c>
      <c r="D502">
        <v>22.280999999999999</v>
      </c>
      <c r="E502">
        <v>0</v>
      </c>
      <c r="F502">
        <v>0</v>
      </c>
      <c r="G502">
        <v>26.122</v>
      </c>
    </row>
    <row r="503" spans="1:7">
      <c r="A503" s="1">
        <v>41365</v>
      </c>
      <c r="B503">
        <v>23</v>
      </c>
      <c r="C503">
        <v>0.5</v>
      </c>
      <c r="D503">
        <v>0</v>
      </c>
      <c r="E503">
        <v>0</v>
      </c>
      <c r="F503">
        <v>0</v>
      </c>
      <c r="G503">
        <v>0.5</v>
      </c>
    </row>
    <row r="504" spans="1:7">
      <c r="A504" s="1">
        <v>41365</v>
      </c>
      <c r="B504">
        <v>24</v>
      </c>
      <c r="C504">
        <v>1.78</v>
      </c>
      <c r="D504">
        <v>0</v>
      </c>
      <c r="E504">
        <v>0</v>
      </c>
      <c r="F504">
        <v>0</v>
      </c>
      <c r="G504">
        <v>1.78</v>
      </c>
    </row>
    <row r="505" spans="1:7">
      <c r="A505" s="1">
        <v>41365</v>
      </c>
      <c r="B505">
        <v>25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41365</v>
      </c>
      <c r="B506">
        <v>26</v>
      </c>
      <c r="C506">
        <v>1.1100000000000001</v>
      </c>
      <c r="D506">
        <v>0</v>
      </c>
      <c r="E506">
        <v>0</v>
      </c>
      <c r="F506">
        <v>0</v>
      </c>
      <c r="G506">
        <v>1.1100000000000001</v>
      </c>
    </row>
    <row r="507" spans="1:7">
      <c r="A507" s="1">
        <v>41365</v>
      </c>
      <c r="B507">
        <v>27</v>
      </c>
      <c r="C507">
        <v>1139.2</v>
      </c>
      <c r="D507">
        <v>0</v>
      </c>
      <c r="E507">
        <v>15.127000000000001</v>
      </c>
      <c r="F507">
        <v>90.784999999999997</v>
      </c>
      <c r="G507">
        <v>1245.1120000000001</v>
      </c>
    </row>
    <row r="508" spans="1:7">
      <c r="A508" s="1">
        <v>41365</v>
      </c>
      <c r="B508">
        <v>28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41365</v>
      </c>
      <c r="B509">
        <v>30</v>
      </c>
      <c r="C509">
        <v>21.408000000000001</v>
      </c>
      <c r="D509">
        <v>0</v>
      </c>
      <c r="E509">
        <v>0</v>
      </c>
      <c r="F509">
        <v>0</v>
      </c>
      <c r="G509">
        <v>21.408000000000001</v>
      </c>
    </row>
    <row r="510" spans="1:7">
      <c r="A510" s="1">
        <v>41365</v>
      </c>
      <c r="B510">
        <v>31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41365</v>
      </c>
      <c r="B511">
        <v>35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41365</v>
      </c>
      <c r="B512">
        <v>36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41365</v>
      </c>
      <c r="B513">
        <v>40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41365</v>
      </c>
      <c r="B514">
        <v>43</v>
      </c>
      <c r="C514">
        <v>165.17500000000001</v>
      </c>
      <c r="D514">
        <v>143.39599999999999</v>
      </c>
      <c r="E514">
        <v>36.969000000000001</v>
      </c>
      <c r="F514">
        <v>142.86199999999999</v>
      </c>
      <c r="G514">
        <v>488.40199999999999</v>
      </c>
    </row>
    <row r="515" spans="1:7">
      <c r="A515" s="1">
        <v>41365</v>
      </c>
      <c r="B515">
        <v>46</v>
      </c>
      <c r="C515">
        <v>2.6760000000000002</v>
      </c>
      <c r="D515">
        <v>0</v>
      </c>
      <c r="E515">
        <v>0</v>
      </c>
      <c r="F515">
        <v>0</v>
      </c>
      <c r="G515">
        <v>2.6760000000000002</v>
      </c>
    </row>
    <row r="516" spans="1:7">
      <c r="A516" s="1">
        <v>41365</v>
      </c>
      <c r="B516">
        <v>64</v>
      </c>
      <c r="C516">
        <v>0</v>
      </c>
      <c r="D516">
        <v>0.25600000000000001</v>
      </c>
      <c r="E516">
        <v>11.807</v>
      </c>
      <c r="F516">
        <v>9.2940000000000005</v>
      </c>
      <c r="G516">
        <v>21.356999999999999</v>
      </c>
    </row>
    <row r="517" spans="1:7">
      <c r="A517" s="1">
        <v>41365</v>
      </c>
      <c r="B517">
        <v>65</v>
      </c>
      <c r="C517">
        <v>1.923</v>
      </c>
      <c r="D517">
        <v>0</v>
      </c>
      <c r="E517">
        <v>20.329999999999998</v>
      </c>
      <c r="F517">
        <v>0</v>
      </c>
      <c r="G517">
        <v>22.253</v>
      </c>
    </row>
    <row r="518" spans="1:7">
      <c r="A518" s="1">
        <v>41365</v>
      </c>
      <c r="B518">
        <v>66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41365</v>
      </c>
      <c r="B519">
        <v>67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41365</v>
      </c>
      <c r="B520">
        <v>68</v>
      </c>
      <c r="C520">
        <v>150.001</v>
      </c>
      <c r="D520">
        <v>0</v>
      </c>
      <c r="E520">
        <v>0</v>
      </c>
      <c r="F520">
        <v>0</v>
      </c>
      <c r="G520">
        <v>150.001</v>
      </c>
    </row>
    <row r="521" spans="1:7">
      <c r="A521" s="1">
        <v>41365</v>
      </c>
      <c r="B521">
        <v>69</v>
      </c>
      <c r="C521">
        <v>0</v>
      </c>
      <c r="D521">
        <v>0</v>
      </c>
      <c r="E521">
        <v>10.512</v>
      </c>
      <c r="F521">
        <v>19.501999999999999</v>
      </c>
      <c r="G521">
        <v>30.013999999999999</v>
      </c>
    </row>
    <row r="522" spans="1:7">
      <c r="A522" s="1">
        <v>41365</v>
      </c>
      <c r="B522">
        <v>70</v>
      </c>
      <c r="C522">
        <v>595.24199999999996</v>
      </c>
      <c r="D522">
        <v>0</v>
      </c>
      <c r="E522">
        <v>0</v>
      </c>
      <c r="F522">
        <v>0</v>
      </c>
      <c r="G522">
        <v>595.24199999999996</v>
      </c>
    </row>
    <row r="523" spans="1:7">
      <c r="A523" s="1">
        <v>41365</v>
      </c>
      <c r="B523">
        <v>71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41365</v>
      </c>
      <c r="B524">
        <v>72</v>
      </c>
      <c r="C524">
        <v>66.632000000000005</v>
      </c>
      <c r="D524">
        <v>222.27</v>
      </c>
      <c r="E524">
        <v>0</v>
      </c>
      <c r="F524">
        <v>0</v>
      </c>
      <c r="G524">
        <v>288.90199999999999</v>
      </c>
    </row>
    <row r="525" spans="1:7">
      <c r="A525" s="1">
        <v>41365</v>
      </c>
      <c r="B525">
        <v>73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41365</v>
      </c>
      <c r="B526">
        <v>74</v>
      </c>
      <c r="C526">
        <v>0</v>
      </c>
      <c r="D526">
        <v>0</v>
      </c>
      <c r="E526">
        <v>0.19</v>
      </c>
      <c r="F526">
        <v>0</v>
      </c>
      <c r="G526">
        <v>0.19</v>
      </c>
    </row>
    <row r="527" spans="1:7">
      <c r="A527" s="1">
        <v>41365</v>
      </c>
      <c r="B527">
        <v>75</v>
      </c>
      <c r="C527">
        <v>0</v>
      </c>
      <c r="D527">
        <v>315.63299999999998</v>
      </c>
      <c r="E527">
        <v>0</v>
      </c>
      <c r="F527">
        <v>0</v>
      </c>
      <c r="G527">
        <v>315.63299999999998</v>
      </c>
    </row>
    <row r="528" spans="1:7">
      <c r="A528" s="1">
        <v>41365</v>
      </c>
      <c r="B528">
        <v>76</v>
      </c>
      <c r="C528">
        <v>0</v>
      </c>
      <c r="D528">
        <v>1.107</v>
      </c>
      <c r="E528">
        <v>16.664999999999999</v>
      </c>
      <c r="F528">
        <v>10.711</v>
      </c>
      <c r="G528">
        <v>28.483000000000001</v>
      </c>
    </row>
    <row r="529" spans="1:7">
      <c r="A529" s="1">
        <v>41365</v>
      </c>
      <c r="B529">
        <v>77</v>
      </c>
      <c r="C529">
        <v>0</v>
      </c>
      <c r="D529">
        <v>0</v>
      </c>
      <c r="E529">
        <v>0</v>
      </c>
      <c r="F529">
        <v>0.35899999999999999</v>
      </c>
      <c r="G529">
        <v>0.35899999999999999</v>
      </c>
    </row>
    <row r="530" spans="1:7">
      <c r="A530" s="1">
        <v>41365</v>
      </c>
      <c r="B530">
        <v>78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41365</v>
      </c>
      <c r="B531">
        <v>79</v>
      </c>
      <c r="C531">
        <v>0</v>
      </c>
      <c r="D531">
        <v>100.059</v>
      </c>
      <c r="E531">
        <v>0</v>
      </c>
      <c r="F531">
        <v>0</v>
      </c>
      <c r="G531">
        <v>100.059</v>
      </c>
    </row>
    <row r="532" spans="1:7">
      <c r="A532" s="1">
        <v>41365</v>
      </c>
      <c r="B532">
        <v>80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41365</v>
      </c>
      <c r="B533">
        <v>81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41365</v>
      </c>
      <c r="B534">
        <v>82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41365</v>
      </c>
      <c r="B535">
        <v>83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41365</v>
      </c>
      <c r="B536">
        <v>84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41365</v>
      </c>
      <c r="B537">
        <v>85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41365</v>
      </c>
      <c r="B538">
        <v>86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41365</v>
      </c>
      <c r="B539">
        <v>87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41365</v>
      </c>
      <c r="B540">
        <v>88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41365</v>
      </c>
      <c r="B541">
        <v>99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41334</v>
      </c>
      <c r="B542">
        <v>1</v>
      </c>
      <c r="C542">
        <v>37.630000000000003</v>
      </c>
      <c r="D542">
        <v>7.8540000000000001</v>
      </c>
      <c r="E542">
        <v>0</v>
      </c>
      <c r="F542">
        <v>0</v>
      </c>
      <c r="G542">
        <v>45.484000000000002</v>
      </c>
    </row>
    <row r="543" spans="1:7">
      <c r="A543" s="1">
        <v>41334</v>
      </c>
      <c r="B543">
        <v>2</v>
      </c>
      <c r="C543">
        <v>221.559</v>
      </c>
      <c r="D543">
        <v>0</v>
      </c>
      <c r="E543">
        <v>0</v>
      </c>
      <c r="F543">
        <v>0</v>
      </c>
      <c r="G543">
        <v>221.559</v>
      </c>
    </row>
    <row r="544" spans="1:7">
      <c r="A544" s="1">
        <v>41334</v>
      </c>
      <c r="B544">
        <v>3</v>
      </c>
      <c r="C544">
        <v>177.92699999999999</v>
      </c>
      <c r="D544">
        <v>47.04</v>
      </c>
      <c r="E544">
        <v>49.646000000000001</v>
      </c>
      <c r="F544">
        <v>127.04</v>
      </c>
      <c r="G544">
        <v>401.65300000000002</v>
      </c>
    </row>
    <row r="545" spans="1:7">
      <c r="A545" s="1">
        <v>41334</v>
      </c>
      <c r="B545">
        <v>4</v>
      </c>
      <c r="C545">
        <v>139.489</v>
      </c>
      <c r="D545">
        <v>0</v>
      </c>
      <c r="E545">
        <v>7.3159999999999998</v>
      </c>
      <c r="F545">
        <v>35.351999999999997</v>
      </c>
      <c r="G545">
        <v>182.15700000000001</v>
      </c>
    </row>
    <row r="546" spans="1:7">
      <c r="A546" s="1">
        <v>41334</v>
      </c>
      <c r="B546">
        <v>5</v>
      </c>
      <c r="C546">
        <v>189.75299999999999</v>
      </c>
      <c r="D546">
        <v>0</v>
      </c>
      <c r="E546">
        <v>0</v>
      </c>
      <c r="F546">
        <v>0</v>
      </c>
      <c r="G546">
        <v>189.75299999999999</v>
      </c>
    </row>
    <row r="547" spans="1:7">
      <c r="A547" s="1">
        <v>41334</v>
      </c>
      <c r="B547">
        <v>6</v>
      </c>
      <c r="C547">
        <v>2.085</v>
      </c>
      <c r="D547">
        <v>0</v>
      </c>
      <c r="E547">
        <v>0</v>
      </c>
      <c r="F547">
        <v>0</v>
      </c>
      <c r="G547">
        <v>2.085</v>
      </c>
    </row>
    <row r="548" spans="1:7">
      <c r="A548" s="1">
        <v>41334</v>
      </c>
      <c r="B548">
        <v>7</v>
      </c>
      <c r="C548">
        <v>2.4</v>
      </c>
      <c r="D548">
        <v>126.23699999999999</v>
      </c>
      <c r="E548">
        <v>0</v>
      </c>
      <c r="F548">
        <v>0</v>
      </c>
      <c r="G548">
        <v>128.637</v>
      </c>
    </row>
    <row r="549" spans="1:7">
      <c r="A549" s="1">
        <v>41334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41334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41334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41334</v>
      </c>
      <c r="B552">
        <v>11</v>
      </c>
      <c r="C552">
        <v>0</v>
      </c>
      <c r="D552">
        <v>2.5310000000000001</v>
      </c>
      <c r="E552">
        <v>0</v>
      </c>
      <c r="F552">
        <v>1.7010000000000001</v>
      </c>
      <c r="G552">
        <v>4.2320000000000002</v>
      </c>
    </row>
    <row r="553" spans="1:7">
      <c r="A553" s="1">
        <v>41334</v>
      </c>
      <c r="B553">
        <v>12</v>
      </c>
      <c r="C553">
        <v>0</v>
      </c>
      <c r="D553">
        <v>0</v>
      </c>
      <c r="E553">
        <v>17.675000000000001</v>
      </c>
      <c r="F553">
        <v>142.417</v>
      </c>
      <c r="G553">
        <v>160.09200000000001</v>
      </c>
    </row>
    <row r="554" spans="1:7">
      <c r="A554" s="1">
        <v>41334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41334</v>
      </c>
      <c r="B555">
        <v>15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41334</v>
      </c>
      <c r="B556">
        <v>16</v>
      </c>
      <c r="C556">
        <v>115.197</v>
      </c>
      <c r="D556">
        <v>1.2969999999999999</v>
      </c>
      <c r="E556">
        <v>1.1499999999999999</v>
      </c>
      <c r="F556">
        <v>0.83599999999999997</v>
      </c>
      <c r="G556">
        <v>118.48</v>
      </c>
    </row>
    <row r="557" spans="1:7">
      <c r="A557" s="1">
        <v>41334</v>
      </c>
      <c r="B557">
        <v>17</v>
      </c>
      <c r="C557">
        <v>0</v>
      </c>
      <c r="D557">
        <v>174.66900000000001</v>
      </c>
      <c r="E557">
        <v>5.0110000000000001</v>
      </c>
      <c r="F557">
        <v>8.0549999999999997</v>
      </c>
      <c r="G557">
        <v>187.73500000000001</v>
      </c>
    </row>
    <row r="558" spans="1:7">
      <c r="A558" s="1">
        <v>41334</v>
      </c>
      <c r="B558">
        <v>18</v>
      </c>
      <c r="C558">
        <v>1.4</v>
      </c>
      <c r="D558">
        <v>0</v>
      </c>
      <c r="E558">
        <v>0</v>
      </c>
      <c r="F558">
        <v>0</v>
      </c>
      <c r="G558">
        <v>1.4</v>
      </c>
    </row>
    <row r="559" spans="1:7">
      <c r="A559" s="1">
        <v>41334</v>
      </c>
      <c r="B559">
        <v>19</v>
      </c>
      <c r="C559">
        <v>8.0000000000000002E-3</v>
      </c>
      <c r="D559">
        <v>0.32400000000000001</v>
      </c>
      <c r="E559">
        <v>3.2480000000000002</v>
      </c>
      <c r="F559">
        <v>1.82</v>
      </c>
      <c r="G559">
        <v>5.4</v>
      </c>
    </row>
    <row r="560" spans="1:7">
      <c r="A560" s="1">
        <v>41334</v>
      </c>
      <c r="B560">
        <v>20</v>
      </c>
      <c r="C560">
        <v>1.2E-2</v>
      </c>
      <c r="D560">
        <v>14.712999999999999</v>
      </c>
      <c r="E560">
        <v>6.4089999999999998</v>
      </c>
      <c r="F560">
        <v>9.4060000000000006</v>
      </c>
      <c r="G560">
        <v>30.54</v>
      </c>
    </row>
    <row r="561" spans="1:7">
      <c r="A561" s="1">
        <v>41334</v>
      </c>
      <c r="B561">
        <v>21</v>
      </c>
      <c r="C561">
        <v>32.082999999999998</v>
      </c>
      <c r="D561">
        <v>0</v>
      </c>
      <c r="E561">
        <v>0</v>
      </c>
      <c r="F561">
        <v>0</v>
      </c>
      <c r="G561">
        <v>32.082999999999998</v>
      </c>
    </row>
    <row r="562" spans="1:7">
      <c r="A562" s="1">
        <v>41334</v>
      </c>
      <c r="B562">
        <v>22</v>
      </c>
      <c r="C562">
        <v>7.2119999999999997</v>
      </c>
      <c r="D562">
        <v>17.631</v>
      </c>
      <c r="E562">
        <v>0</v>
      </c>
      <c r="F562">
        <v>0</v>
      </c>
      <c r="G562">
        <v>24.843</v>
      </c>
    </row>
    <row r="563" spans="1:7">
      <c r="A563" s="1">
        <v>41334</v>
      </c>
      <c r="B563">
        <v>23</v>
      </c>
      <c r="C563">
        <v>2.5</v>
      </c>
      <c r="D563">
        <v>0</v>
      </c>
      <c r="E563">
        <v>0</v>
      </c>
      <c r="F563">
        <v>0</v>
      </c>
      <c r="G563">
        <v>2.5</v>
      </c>
    </row>
    <row r="564" spans="1:7">
      <c r="A564" s="1">
        <v>41334</v>
      </c>
      <c r="B564">
        <v>24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41334</v>
      </c>
      <c r="B565">
        <v>25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41334</v>
      </c>
      <c r="B566">
        <v>26</v>
      </c>
      <c r="C566">
        <v>4.8879999999999999</v>
      </c>
      <c r="D566">
        <v>0</v>
      </c>
      <c r="E566">
        <v>0</v>
      </c>
      <c r="F566">
        <v>0</v>
      </c>
      <c r="G566">
        <v>4.8879999999999999</v>
      </c>
    </row>
    <row r="567" spans="1:7">
      <c r="A567" s="1">
        <v>41334</v>
      </c>
      <c r="B567">
        <v>27</v>
      </c>
      <c r="C567">
        <v>1197.3810000000001</v>
      </c>
      <c r="D567">
        <v>0</v>
      </c>
      <c r="E567">
        <v>9.8019999999999996</v>
      </c>
      <c r="F567">
        <v>76.085999999999999</v>
      </c>
      <c r="G567">
        <v>1283.269</v>
      </c>
    </row>
    <row r="568" spans="1:7">
      <c r="A568" s="1">
        <v>41334</v>
      </c>
      <c r="B568">
        <v>28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41334</v>
      </c>
      <c r="B569">
        <v>30</v>
      </c>
      <c r="C569">
        <v>15.002000000000001</v>
      </c>
      <c r="D569">
        <v>0</v>
      </c>
      <c r="E569">
        <v>0</v>
      </c>
      <c r="F569">
        <v>0</v>
      </c>
      <c r="G569">
        <v>15.002000000000001</v>
      </c>
    </row>
    <row r="570" spans="1:7">
      <c r="A570" s="1">
        <v>41334</v>
      </c>
      <c r="B570">
        <v>31</v>
      </c>
      <c r="C570">
        <v>21.45</v>
      </c>
      <c r="D570">
        <v>0</v>
      </c>
      <c r="E570">
        <v>0</v>
      </c>
      <c r="F570">
        <v>0</v>
      </c>
      <c r="G570">
        <v>21.45</v>
      </c>
    </row>
    <row r="571" spans="1:7">
      <c r="A571" s="1">
        <v>41334</v>
      </c>
      <c r="B571">
        <v>35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41334</v>
      </c>
      <c r="B572">
        <v>36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41334</v>
      </c>
      <c r="B573">
        <v>40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41334</v>
      </c>
      <c r="B574">
        <v>43</v>
      </c>
      <c r="C574">
        <v>171.642</v>
      </c>
      <c r="D574">
        <v>115.373</v>
      </c>
      <c r="E574">
        <v>35.802999999999997</v>
      </c>
      <c r="F574">
        <v>159.976</v>
      </c>
      <c r="G574">
        <v>482.79399999999998</v>
      </c>
    </row>
    <row r="575" spans="1:7">
      <c r="A575" s="1">
        <v>41334</v>
      </c>
      <c r="B575">
        <v>46</v>
      </c>
      <c r="C575">
        <v>2.5819999999999999</v>
      </c>
      <c r="D575">
        <v>0</v>
      </c>
      <c r="E575">
        <v>0</v>
      </c>
      <c r="F575">
        <v>0</v>
      </c>
      <c r="G575">
        <v>2.5819999999999999</v>
      </c>
    </row>
    <row r="576" spans="1:7">
      <c r="A576" s="1">
        <v>41334</v>
      </c>
      <c r="B576">
        <v>64</v>
      </c>
      <c r="C576">
        <v>0</v>
      </c>
      <c r="D576">
        <v>1.117</v>
      </c>
      <c r="E576">
        <v>15.994999999999999</v>
      </c>
      <c r="F576">
        <v>11.871</v>
      </c>
      <c r="G576">
        <v>28.983000000000001</v>
      </c>
    </row>
    <row r="577" spans="1:7">
      <c r="A577" s="1">
        <v>41334</v>
      </c>
      <c r="B577">
        <v>65</v>
      </c>
      <c r="C577">
        <v>1.204</v>
      </c>
      <c r="D577">
        <v>0</v>
      </c>
      <c r="E577">
        <v>19.359000000000002</v>
      </c>
      <c r="F577">
        <v>0</v>
      </c>
      <c r="G577">
        <v>20.562999999999999</v>
      </c>
    </row>
    <row r="578" spans="1:7">
      <c r="A578" s="1">
        <v>41334</v>
      </c>
      <c r="B578">
        <v>66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41334</v>
      </c>
      <c r="B579">
        <v>67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41334</v>
      </c>
      <c r="B580">
        <v>68</v>
      </c>
      <c r="C580">
        <v>162.506</v>
      </c>
      <c r="D580">
        <v>0</v>
      </c>
      <c r="E580">
        <v>0</v>
      </c>
      <c r="F580">
        <v>0</v>
      </c>
      <c r="G580">
        <v>162.506</v>
      </c>
    </row>
    <row r="581" spans="1:7">
      <c r="A581" s="1">
        <v>41334</v>
      </c>
      <c r="B581">
        <v>69</v>
      </c>
      <c r="C581">
        <v>0</v>
      </c>
      <c r="D581">
        <v>0</v>
      </c>
      <c r="E581">
        <v>7.085</v>
      </c>
      <c r="F581">
        <v>13.881</v>
      </c>
      <c r="G581">
        <v>20.966000000000001</v>
      </c>
    </row>
    <row r="582" spans="1:7">
      <c r="A582" s="1">
        <v>41334</v>
      </c>
      <c r="B582">
        <v>70</v>
      </c>
      <c r="C582">
        <v>588.87800000000004</v>
      </c>
      <c r="D582">
        <v>0</v>
      </c>
      <c r="E582">
        <v>0</v>
      </c>
      <c r="F582">
        <v>0</v>
      </c>
      <c r="G582">
        <v>588.87800000000004</v>
      </c>
    </row>
    <row r="583" spans="1:7">
      <c r="A583" s="1">
        <v>41334</v>
      </c>
      <c r="B583">
        <v>71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41334</v>
      </c>
      <c r="B584">
        <v>72</v>
      </c>
      <c r="C584">
        <v>75.495999999999995</v>
      </c>
      <c r="D584">
        <v>157.94200000000001</v>
      </c>
      <c r="E584">
        <v>0</v>
      </c>
      <c r="F584">
        <v>0</v>
      </c>
      <c r="G584">
        <v>233.43799999999999</v>
      </c>
    </row>
    <row r="585" spans="1:7">
      <c r="A585" s="1">
        <v>41334</v>
      </c>
      <c r="B585">
        <v>73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41334</v>
      </c>
      <c r="B586">
        <v>74</v>
      </c>
      <c r="C586">
        <v>0</v>
      </c>
      <c r="D586">
        <v>0</v>
      </c>
      <c r="E586">
        <v>0.25900000000000001</v>
      </c>
      <c r="F586">
        <v>0</v>
      </c>
      <c r="G586">
        <v>0.25900000000000001</v>
      </c>
    </row>
    <row r="587" spans="1:7">
      <c r="A587" s="1">
        <v>41334</v>
      </c>
      <c r="B587">
        <v>75</v>
      </c>
      <c r="C587">
        <v>0</v>
      </c>
      <c r="D587">
        <v>264.40300000000002</v>
      </c>
      <c r="E587">
        <v>0</v>
      </c>
      <c r="F587">
        <v>0</v>
      </c>
      <c r="G587">
        <v>264.40300000000002</v>
      </c>
    </row>
    <row r="588" spans="1:7">
      <c r="A588" s="1">
        <v>41334</v>
      </c>
      <c r="B588">
        <v>76</v>
      </c>
      <c r="C588">
        <v>0</v>
      </c>
      <c r="D588">
        <v>1.5089999999999999</v>
      </c>
      <c r="E588">
        <v>15.468</v>
      </c>
      <c r="F588">
        <v>11.699</v>
      </c>
      <c r="G588">
        <v>28.675999999999998</v>
      </c>
    </row>
    <row r="589" spans="1:7">
      <c r="A589" s="1">
        <v>41334</v>
      </c>
      <c r="B589">
        <v>77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41334</v>
      </c>
      <c r="B590">
        <v>78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41334</v>
      </c>
      <c r="B591">
        <v>79</v>
      </c>
      <c r="C591">
        <v>0</v>
      </c>
      <c r="D591">
        <v>29.85</v>
      </c>
      <c r="E591">
        <v>0</v>
      </c>
      <c r="F591">
        <v>0</v>
      </c>
      <c r="G591">
        <v>29.85</v>
      </c>
    </row>
    <row r="592" spans="1:7">
      <c r="A592" s="1">
        <v>41334</v>
      </c>
      <c r="B592">
        <v>80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41334</v>
      </c>
      <c r="B593">
        <v>81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41334</v>
      </c>
      <c r="B594">
        <v>82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41334</v>
      </c>
      <c r="B595">
        <v>83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41334</v>
      </c>
      <c r="B596">
        <v>84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41334</v>
      </c>
      <c r="B597">
        <v>85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41334</v>
      </c>
      <c r="B598">
        <v>86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41334</v>
      </c>
      <c r="B599">
        <v>87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41334</v>
      </c>
      <c r="B600">
        <v>88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41334</v>
      </c>
      <c r="B601">
        <v>99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41306</v>
      </c>
      <c r="B602">
        <v>1</v>
      </c>
      <c r="C602">
        <v>49.177999999999997</v>
      </c>
      <c r="D602">
        <v>5.4770000000000003</v>
      </c>
      <c r="E602">
        <v>0</v>
      </c>
      <c r="F602">
        <v>0</v>
      </c>
      <c r="G602">
        <v>54.655000000000001</v>
      </c>
    </row>
    <row r="603" spans="1:7">
      <c r="A603" s="1">
        <v>41306</v>
      </c>
      <c r="B603">
        <v>2</v>
      </c>
      <c r="C603">
        <v>220.20099999999999</v>
      </c>
      <c r="D603">
        <v>0</v>
      </c>
      <c r="E603">
        <v>0</v>
      </c>
      <c r="F603">
        <v>0</v>
      </c>
      <c r="G603">
        <v>220.20099999999999</v>
      </c>
    </row>
    <row r="604" spans="1:7">
      <c r="A604" s="1">
        <v>41306</v>
      </c>
      <c r="B604">
        <v>3</v>
      </c>
      <c r="C604">
        <v>144.93600000000001</v>
      </c>
      <c r="D604">
        <v>35.435000000000002</v>
      </c>
      <c r="E604">
        <v>45.753</v>
      </c>
      <c r="F604">
        <v>103.24</v>
      </c>
      <c r="G604">
        <v>329.36399999999998</v>
      </c>
    </row>
    <row r="605" spans="1:7">
      <c r="A605" s="1">
        <v>41306</v>
      </c>
      <c r="B605">
        <v>4</v>
      </c>
      <c r="C605">
        <v>137.11699999999999</v>
      </c>
      <c r="D605">
        <v>0</v>
      </c>
      <c r="E605">
        <v>8.0259999999999998</v>
      </c>
      <c r="F605">
        <v>49.173000000000002</v>
      </c>
      <c r="G605">
        <v>194.316</v>
      </c>
    </row>
    <row r="606" spans="1:7">
      <c r="A606" s="1">
        <v>41306</v>
      </c>
      <c r="B606">
        <v>5</v>
      </c>
      <c r="C606">
        <v>312.55799999999999</v>
      </c>
      <c r="D606">
        <v>0</v>
      </c>
      <c r="E606">
        <v>0</v>
      </c>
      <c r="F606">
        <v>0</v>
      </c>
      <c r="G606">
        <v>312.55799999999999</v>
      </c>
    </row>
    <row r="607" spans="1:7">
      <c r="A607" s="1">
        <v>41306</v>
      </c>
      <c r="B607">
        <v>6</v>
      </c>
      <c r="C607">
        <v>2.94</v>
      </c>
      <c r="D607">
        <v>0</v>
      </c>
      <c r="E607">
        <v>0</v>
      </c>
      <c r="F607">
        <v>0</v>
      </c>
      <c r="G607">
        <v>2.94</v>
      </c>
    </row>
    <row r="608" spans="1:7">
      <c r="A608" s="1">
        <v>41306</v>
      </c>
      <c r="B608">
        <v>7</v>
      </c>
      <c r="C608">
        <v>2.4209999999999998</v>
      </c>
      <c r="D608">
        <v>132.08600000000001</v>
      </c>
      <c r="E608">
        <v>0</v>
      </c>
      <c r="F608">
        <v>0</v>
      </c>
      <c r="G608">
        <v>134.50700000000001</v>
      </c>
    </row>
    <row r="609" spans="1:7">
      <c r="A609" s="1">
        <v>41306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41306</v>
      </c>
      <c r="B610">
        <v>9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41306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41306</v>
      </c>
      <c r="B612">
        <v>11</v>
      </c>
      <c r="C612">
        <v>0</v>
      </c>
      <c r="D612">
        <v>1.5629999999999999</v>
      </c>
      <c r="E612">
        <v>0</v>
      </c>
      <c r="F612">
        <v>0.27700000000000002</v>
      </c>
      <c r="G612">
        <v>1.84</v>
      </c>
    </row>
    <row r="613" spans="1:7">
      <c r="A613" s="1">
        <v>41306</v>
      </c>
      <c r="B613">
        <v>12</v>
      </c>
      <c r="C613">
        <v>0</v>
      </c>
      <c r="D613">
        <v>0</v>
      </c>
      <c r="E613">
        <v>6.1479999999999997</v>
      </c>
      <c r="F613">
        <v>65.460999999999999</v>
      </c>
      <c r="G613">
        <v>71.608999999999995</v>
      </c>
    </row>
    <row r="614" spans="1:7">
      <c r="A614" s="1">
        <v>41306</v>
      </c>
      <c r="B614">
        <v>14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41306</v>
      </c>
      <c r="B615">
        <v>15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41306</v>
      </c>
      <c r="B616">
        <v>16</v>
      </c>
      <c r="C616">
        <v>49.448999999999998</v>
      </c>
      <c r="D616">
        <v>0.47399999999999998</v>
      </c>
      <c r="E616">
        <v>0.32100000000000001</v>
      </c>
      <c r="F616">
        <v>0.629</v>
      </c>
      <c r="G616">
        <v>50.872999999999998</v>
      </c>
    </row>
    <row r="617" spans="1:7">
      <c r="A617" s="1">
        <v>41306</v>
      </c>
      <c r="B617">
        <v>17</v>
      </c>
      <c r="C617">
        <v>0</v>
      </c>
      <c r="D617">
        <v>197.52099999999999</v>
      </c>
      <c r="E617">
        <v>4.91</v>
      </c>
      <c r="F617">
        <v>8.9459999999999997</v>
      </c>
      <c r="G617">
        <v>211.37700000000001</v>
      </c>
    </row>
    <row r="618" spans="1:7">
      <c r="A618" s="1">
        <v>41306</v>
      </c>
      <c r="B618">
        <v>18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41306</v>
      </c>
      <c r="B619">
        <v>19</v>
      </c>
      <c r="C619">
        <v>6.0000000000000001E-3</v>
      </c>
      <c r="D619">
        <v>0.223</v>
      </c>
      <c r="E619">
        <v>1.89</v>
      </c>
      <c r="F619">
        <v>1.415</v>
      </c>
      <c r="G619">
        <v>3.5339999999999998</v>
      </c>
    </row>
    <row r="620" spans="1:7">
      <c r="A620" s="1">
        <v>41306</v>
      </c>
      <c r="B620">
        <v>20</v>
      </c>
      <c r="C620">
        <v>8.5999999999999993E-2</v>
      </c>
      <c r="D620">
        <v>17.864000000000001</v>
      </c>
      <c r="E620">
        <v>6.7469999999999999</v>
      </c>
      <c r="F620">
        <v>12.092000000000001</v>
      </c>
      <c r="G620">
        <v>36.789000000000001</v>
      </c>
    </row>
    <row r="621" spans="1:7">
      <c r="A621" s="1">
        <v>41306</v>
      </c>
      <c r="B621">
        <v>21</v>
      </c>
      <c r="C621">
        <v>13.797000000000001</v>
      </c>
      <c r="D621">
        <v>0</v>
      </c>
      <c r="E621">
        <v>0</v>
      </c>
      <c r="F621">
        <v>0</v>
      </c>
      <c r="G621">
        <v>13.797000000000001</v>
      </c>
    </row>
    <row r="622" spans="1:7">
      <c r="A622" s="1">
        <v>41306</v>
      </c>
      <c r="B622">
        <v>22</v>
      </c>
      <c r="C622">
        <v>3.8170000000000002</v>
      </c>
      <c r="D622">
        <v>20.175000000000001</v>
      </c>
      <c r="E622">
        <v>0</v>
      </c>
      <c r="F622">
        <v>0</v>
      </c>
      <c r="G622">
        <v>23.992000000000001</v>
      </c>
    </row>
    <row r="623" spans="1:7">
      <c r="A623" s="1">
        <v>41306</v>
      </c>
      <c r="B623">
        <v>23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41306</v>
      </c>
      <c r="B624">
        <v>24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41306</v>
      </c>
      <c r="B625">
        <v>25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41306</v>
      </c>
      <c r="B626">
        <v>26</v>
      </c>
      <c r="C626">
        <v>4.149</v>
      </c>
      <c r="D626">
        <v>0</v>
      </c>
      <c r="E626">
        <v>0</v>
      </c>
      <c r="F626">
        <v>0</v>
      </c>
      <c r="G626">
        <v>4.149</v>
      </c>
    </row>
    <row r="627" spans="1:7">
      <c r="A627" s="1">
        <v>41306</v>
      </c>
      <c r="B627">
        <v>27</v>
      </c>
      <c r="C627">
        <v>1277.4000000000001</v>
      </c>
      <c r="D627">
        <v>0</v>
      </c>
      <c r="E627">
        <v>10.212999999999999</v>
      </c>
      <c r="F627">
        <v>104.28</v>
      </c>
      <c r="G627">
        <v>1391.893</v>
      </c>
    </row>
    <row r="628" spans="1:7">
      <c r="A628" s="1">
        <v>41306</v>
      </c>
      <c r="B628">
        <v>28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41306</v>
      </c>
      <c r="B629">
        <v>30</v>
      </c>
      <c r="C629">
        <v>16.405999999999999</v>
      </c>
      <c r="D629">
        <v>0</v>
      </c>
      <c r="E629">
        <v>0</v>
      </c>
      <c r="F629">
        <v>0</v>
      </c>
      <c r="G629">
        <v>16.405999999999999</v>
      </c>
    </row>
    <row r="630" spans="1:7">
      <c r="A630" s="1">
        <v>41306</v>
      </c>
      <c r="B630">
        <v>31</v>
      </c>
      <c r="C630">
        <v>5.2</v>
      </c>
      <c r="D630">
        <v>0</v>
      </c>
      <c r="E630">
        <v>0</v>
      </c>
      <c r="F630">
        <v>0</v>
      </c>
      <c r="G630">
        <v>5.2</v>
      </c>
    </row>
    <row r="631" spans="1:7">
      <c r="A631" s="1">
        <v>41306</v>
      </c>
      <c r="B631">
        <v>35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41306</v>
      </c>
      <c r="B632">
        <v>36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41306</v>
      </c>
      <c r="B633">
        <v>40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41306</v>
      </c>
      <c r="B634">
        <v>43</v>
      </c>
      <c r="C634">
        <v>150.76499999999999</v>
      </c>
      <c r="D634">
        <v>146.30500000000001</v>
      </c>
      <c r="E634">
        <v>32.200000000000003</v>
      </c>
      <c r="F634">
        <v>148.95099999999999</v>
      </c>
      <c r="G634">
        <v>478.221</v>
      </c>
    </row>
    <row r="635" spans="1:7">
      <c r="A635" s="1">
        <v>41306</v>
      </c>
      <c r="B635">
        <v>46</v>
      </c>
      <c r="C635">
        <v>3.2010000000000001</v>
      </c>
      <c r="D635">
        <v>0</v>
      </c>
      <c r="E635">
        <v>0</v>
      </c>
      <c r="F635">
        <v>0</v>
      </c>
      <c r="G635">
        <v>3.2010000000000001</v>
      </c>
    </row>
    <row r="636" spans="1:7">
      <c r="A636" s="1">
        <v>41306</v>
      </c>
      <c r="B636">
        <v>64</v>
      </c>
      <c r="C636">
        <v>0</v>
      </c>
      <c r="D636">
        <v>0.19500000000000001</v>
      </c>
      <c r="E636">
        <v>11.18</v>
      </c>
      <c r="F636">
        <v>11.11</v>
      </c>
      <c r="G636">
        <v>22.484999999999999</v>
      </c>
    </row>
    <row r="637" spans="1:7">
      <c r="A637" s="1">
        <v>41306</v>
      </c>
      <c r="B637">
        <v>65</v>
      </c>
      <c r="C637">
        <v>0.80600000000000005</v>
      </c>
      <c r="D637">
        <v>0</v>
      </c>
      <c r="E637">
        <v>18.811</v>
      </c>
      <c r="F637">
        <v>0</v>
      </c>
      <c r="G637">
        <v>19.617000000000001</v>
      </c>
    </row>
    <row r="638" spans="1:7">
      <c r="A638" s="1">
        <v>41306</v>
      </c>
      <c r="B638">
        <v>66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41306</v>
      </c>
      <c r="B639">
        <v>67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41306</v>
      </c>
      <c r="B640">
        <v>68</v>
      </c>
      <c r="C640">
        <v>209.95599999999999</v>
      </c>
      <c r="D640">
        <v>0</v>
      </c>
      <c r="E640">
        <v>0</v>
      </c>
      <c r="F640">
        <v>0</v>
      </c>
      <c r="G640">
        <v>209.95599999999999</v>
      </c>
    </row>
    <row r="641" spans="1:7">
      <c r="A641" s="1">
        <v>41306</v>
      </c>
      <c r="B641">
        <v>69</v>
      </c>
      <c r="C641">
        <v>0</v>
      </c>
      <c r="D641">
        <v>0</v>
      </c>
      <c r="E641">
        <v>7.9870000000000001</v>
      </c>
      <c r="F641">
        <v>15.006</v>
      </c>
      <c r="G641">
        <v>22.992999999999999</v>
      </c>
    </row>
    <row r="642" spans="1:7">
      <c r="A642" s="1">
        <v>41306</v>
      </c>
      <c r="B642">
        <v>70</v>
      </c>
      <c r="C642">
        <v>562.75099999999998</v>
      </c>
      <c r="D642">
        <v>0</v>
      </c>
      <c r="E642">
        <v>0</v>
      </c>
      <c r="F642">
        <v>0</v>
      </c>
      <c r="G642">
        <v>562.75099999999998</v>
      </c>
    </row>
    <row r="643" spans="1:7">
      <c r="A643" s="1">
        <v>41306</v>
      </c>
      <c r="B643">
        <v>71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41306</v>
      </c>
      <c r="B644">
        <v>72</v>
      </c>
      <c r="C644">
        <v>51.58</v>
      </c>
      <c r="D644">
        <v>187.40700000000001</v>
      </c>
      <c r="E644">
        <v>0</v>
      </c>
      <c r="F644">
        <v>0</v>
      </c>
      <c r="G644">
        <v>238.98699999999999</v>
      </c>
    </row>
    <row r="645" spans="1:7">
      <c r="A645" s="1">
        <v>41306</v>
      </c>
      <c r="B645">
        <v>73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41306</v>
      </c>
      <c r="B646">
        <v>74</v>
      </c>
      <c r="C646">
        <v>0</v>
      </c>
      <c r="D646">
        <v>0</v>
      </c>
      <c r="E646">
        <v>0.123</v>
      </c>
      <c r="F646">
        <v>0</v>
      </c>
      <c r="G646">
        <v>0.123</v>
      </c>
    </row>
    <row r="647" spans="1:7">
      <c r="A647" s="1">
        <v>41306</v>
      </c>
      <c r="B647">
        <v>75</v>
      </c>
      <c r="C647">
        <v>0</v>
      </c>
      <c r="D647">
        <v>215.27</v>
      </c>
      <c r="E647">
        <v>0</v>
      </c>
      <c r="F647">
        <v>0</v>
      </c>
      <c r="G647">
        <v>215.27</v>
      </c>
    </row>
    <row r="648" spans="1:7">
      <c r="A648" s="1">
        <v>41306</v>
      </c>
      <c r="B648">
        <v>76</v>
      </c>
      <c r="C648">
        <v>0</v>
      </c>
      <c r="D648">
        <v>1.385</v>
      </c>
      <c r="E648">
        <v>17.494</v>
      </c>
      <c r="F648">
        <v>11.553000000000001</v>
      </c>
      <c r="G648">
        <v>30.431999999999999</v>
      </c>
    </row>
    <row r="649" spans="1:7">
      <c r="A649" s="1">
        <v>41306</v>
      </c>
      <c r="B649">
        <v>77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41306</v>
      </c>
      <c r="B650">
        <v>78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41306</v>
      </c>
      <c r="B651">
        <v>79</v>
      </c>
      <c r="C651">
        <v>0</v>
      </c>
      <c r="D651">
        <v>72.790000000000006</v>
      </c>
      <c r="E651">
        <v>0</v>
      </c>
      <c r="F651">
        <v>0</v>
      </c>
      <c r="G651">
        <v>72.790000000000006</v>
      </c>
    </row>
    <row r="652" spans="1:7">
      <c r="A652" s="1">
        <v>41306</v>
      </c>
      <c r="B652">
        <v>80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41306</v>
      </c>
      <c r="B653">
        <v>81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41306</v>
      </c>
      <c r="B654">
        <v>82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41306</v>
      </c>
      <c r="B655">
        <v>83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41306</v>
      </c>
      <c r="B656">
        <v>84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41306</v>
      </c>
      <c r="B657">
        <v>85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41306</v>
      </c>
      <c r="B658">
        <v>86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41306</v>
      </c>
      <c r="B659">
        <v>87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41306</v>
      </c>
      <c r="B660">
        <v>99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41275</v>
      </c>
      <c r="B661">
        <v>1</v>
      </c>
      <c r="C661">
        <v>56.284999999999997</v>
      </c>
      <c r="D661">
        <v>6.6970000000000001</v>
      </c>
      <c r="E661">
        <v>0</v>
      </c>
      <c r="F661">
        <v>0</v>
      </c>
      <c r="G661">
        <v>62.981999999999999</v>
      </c>
    </row>
    <row r="662" spans="1:7">
      <c r="A662" s="1">
        <v>41275</v>
      </c>
      <c r="B662">
        <v>2</v>
      </c>
      <c r="C662">
        <v>260.81299999999999</v>
      </c>
      <c r="D662">
        <v>0</v>
      </c>
      <c r="E662">
        <v>0</v>
      </c>
      <c r="F662">
        <v>0</v>
      </c>
      <c r="G662">
        <v>260.81299999999999</v>
      </c>
    </row>
    <row r="663" spans="1:7">
      <c r="A663" s="1">
        <v>41275</v>
      </c>
      <c r="B663">
        <v>3</v>
      </c>
      <c r="C663">
        <v>224.7</v>
      </c>
      <c r="D663">
        <v>38.252000000000002</v>
      </c>
      <c r="E663">
        <v>50.749000000000002</v>
      </c>
      <c r="F663">
        <v>136.72</v>
      </c>
      <c r="G663">
        <v>450.42099999999999</v>
      </c>
    </row>
    <row r="664" spans="1:7">
      <c r="A664" s="1">
        <v>41275</v>
      </c>
      <c r="B664">
        <v>4</v>
      </c>
      <c r="C664">
        <v>219.12700000000001</v>
      </c>
      <c r="D664">
        <v>0</v>
      </c>
      <c r="E664">
        <v>7.2140000000000004</v>
      </c>
      <c r="F664">
        <v>45.786999999999999</v>
      </c>
      <c r="G664">
        <v>272.12799999999999</v>
      </c>
    </row>
    <row r="665" spans="1:7">
      <c r="A665" s="1">
        <v>41275</v>
      </c>
      <c r="B665">
        <v>5</v>
      </c>
      <c r="C665">
        <v>243.53700000000001</v>
      </c>
      <c r="D665">
        <v>0</v>
      </c>
      <c r="E665">
        <v>0</v>
      </c>
      <c r="F665">
        <v>0</v>
      </c>
      <c r="G665">
        <v>243.53700000000001</v>
      </c>
    </row>
    <row r="666" spans="1:7">
      <c r="A666" s="1">
        <v>41275</v>
      </c>
      <c r="B666">
        <v>6</v>
      </c>
      <c r="C666">
        <v>10.5</v>
      </c>
      <c r="D666">
        <v>0</v>
      </c>
      <c r="E666">
        <v>0</v>
      </c>
      <c r="F666">
        <v>0</v>
      </c>
      <c r="G666">
        <v>10.5</v>
      </c>
    </row>
    <row r="667" spans="1:7">
      <c r="A667" s="1">
        <v>41275</v>
      </c>
      <c r="B667">
        <v>7</v>
      </c>
      <c r="C667">
        <v>2.3719999999999999</v>
      </c>
      <c r="D667">
        <v>122.753</v>
      </c>
      <c r="E667">
        <v>0</v>
      </c>
      <c r="F667">
        <v>0</v>
      </c>
      <c r="G667">
        <v>125.125</v>
      </c>
    </row>
    <row r="668" spans="1:7">
      <c r="A668" s="1">
        <v>41275</v>
      </c>
      <c r="B668">
        <v>8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41275</v>
      </c>
      <c r="B669">
        <v>9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41275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41275</v>
      </c>
      <c r="B671">
        <v>11</v>
      </c>
      <c r="C671">
        <v>0</v>
      </c>
      <c r="D671">
        <v>1.986</v>
      </c>
      <c r="E671">
        <v>0</v>
      </c>
      <c r="F671">
        <v>0.58299999999999996</v>
      </c>
      <c r="G671">
        <v>2.569</v>
      </c>
    </row>
    <row r="672" spans="1:7">
      <c r="A672" s="1">
        <v>41275</v>
      </c>
      <c r="B672">
        <v>12</v>
      </c>
      <c r="C672">
        <v>0</v>
      </c>
      <c r="D672">
        <v>0</v>
      </c>
      <c r="E672">
        <v>12.989000000000001</v>
      </c>
      <c r="F672">
        <v>97.841999999999999</v>
      </c>
      <c r="G672">
        <v>110.831</v>
      </c>
    </row>
    <row r="673" spans="1:7">
      <c r="A673" s="1">
        <v>41275</v>
      </c>
      <c r="B673">
        <v>14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41275</v>
      </c>
      <c r="B674">
        <v>15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41275</v>
      </c>
      <c r="B675">
        <v>16</v>
      </c>
      <c r="C675">
        <v>83.41</v>
      </c>
      <c r="D675">
        <v>0.995</v>
      </c>
      <c r="E675">
        <v>0.996</v>
      </c>
      <c r="F675">
        <v>0.89900000000000002</v>
      </c>
      <c r="G675">
        <v>86.3</v>
      </c>
    </row>
    <row r="676" spans="1:7">
      <c r="A676" s="1">
        <v>41275</v>
      </c>
      <c r="B676">
        <v>17</v>
      </c>
      <c r="C676">
        <v>0</v>
      </c>
      <c r="D676">
        <v>144.57400000000001</v>
      </c>
      <c r="E676">
        <v>7.8479999999999999</v>
      </c>
      <c r="F676">
        <v>9.1910000000000007</v>
      </c>
      <c r="G676">
        <v>161.613</v>
      </c>
    </row>
    <row r="677" spans="1:7">
      <c r="A677" s="1">
        <v>41275</v>
      </c>
      <c r="B677">
        <v>18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41275</v>
      </c>
      <c r="B678">
        <v>19</v>
      </c>
      <c r="C678">
        <v>0.01</v>
      </c>
      <c r="D678">
        <v>0.21099999999999999</v>
      </c>
      <c r="E678">
        <v>1.458</v>
      </c>
      <c r="F678">
        <v>0.81599999999999995</v>
      </c>
      <c r="G678">
        <v>2.4950000000000001</v>
      </c>
    </row>
    <row r="679" spans="1:7">
      <c r="A679" s="1">
        <v>41275</v>
      </c>
      <c r="B679">
        <v>20</v>
      </c>
      <c r="C679">
        <v>3.2000000000000001E-2</v>
      </c>
      <c r="D679">
        <v>15.374000000000001</v>
      </c>
      <c r="E679">
        <v>7.2720000000000002</v>
      </c>
      <c r="F679">
        <v>15.298</v>
      </c>
      <c r="G679">
        <v>37.975999999999999</v>
      </c>
    </row>
    <row r="680" spans="1:7">
      <c r="A680" s="1">
        <v>41275</v>
      </c>
      <c r="B680">
        <v>21</v>
      </c>
      <c r="C680">
        <v>19.667000000000002</v>
      </c>
      <c r="D680">
        <v>0</v>
      </c>
      <c r="E680">
        <v>0</v>
      </c>
      <c r="F680">
        <v>0</v>
      </c>
      <c r="G680">
        <v>19.667000000000002</v>
      </c>
    </row>
    <row r="681" spans="1:7">
      <c r="A681" s="1">
        <v>41275</v>
      </c>
      <c r="B681">
        <v>22</v>
      </c>
      <c r="C681">
        <v>10.51</v>
      </c>
      <c r="D681">
        <v>19.853000000000002</v>
      </c>
      <c r="E681">
        <v>0</v>
      </c>
      <c r="F681">
        <v>0</v>
      </c>
      <c r="G681">
        <v>30.363</v>
      </c>
    </row>
    <row r="682" spans="1:7">
      <c r="A682" s="1">
        <v>41275</v>
      </c>
      <c r="B682">
        <v>23</v>
      </c>
      <c r="C682">
        <v>0.5</v>
      </c>
      <c r="D682">
        <v>0</v>
      </c>
      <c r="E682">
        <v>0</v>
      </c>
      <c r="F682">
        <v>0</v>
      </c>
      <c r="G682">
        <v>0.5</v>
      </c>
    </row>
    <row r="683" spans="1:7">
      <c r="A683" s="1">
        <v>41275</v>
      </c>
      <c r="B683">
        <v>24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41275</v>
      </c>
      <c r="B684">
        <v>25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41275</v>
      </c>
      <c r="B685">
        <v>26</v>
      </c>
      <c r="C685">
        <v>6.2380000000000004</v>
      </c>
      <c r="D685">
        <v>0</v>
      </c>
      <c r="E685">
        <v>0</v>
      </c>
      <c r="F685">
        <v>0</v>
      </c>
      <c r="G685">
        <v>6.2380000000000004</v>
      </c>
    </row>
    <row r="686" spans="1:7">
      <c r="A686" s="1">
        <v>41275</v>
      </c>
      <c r="B686">
        <v>27</v>
      </c>
      <c r="C686">
        <v>1351.37</v>
      </c>
      <c r="D686">
        <v>0</v>
      </c>
      <c r="E686">
        <v>9.8940000000000001</v>
      </c>
      <c r="F686">
        <v>80.984999999999999</v>
      </c>
      <c r="G686">
        <v>1442.249</v>
      </c>
    </row>
    <row r="687" spans="1:7">
      <c r="A687" s="1">
        <v>41275</v>
      </c>
      <c r="B687">
        <v>28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41275</v>
      </c>
      <c r="B688">
        <v>30</v>
      </c>
      <c r="C688">
        <v>22.21</v>
      </c>
      <c r="D688">
        <v>0</v>
      </c>
      <c r="E688">
        <v>0</v>
      </c>
      <c r="F688">
        <v>0</v>
      </c>
      <c r="G688">
        <v>22.21</v>
      </c>
    </row>
    <row r="689" spans="1:7">
      <c r="A689" s="1">
        <v>41275</v>
      </c>
      <c r="B689">
        <v>31</v>
      </c>
      <c r="C689">
        <v>7</v>
      </c>
      <c r="D689">
        <v>0</v>
      </c>
      <c r="E689">
        <v>0</v>
      </c>
      <c r="F689">
        <v>0</v>
      </c>
      <c r="G689">
        <v>7</v>
      </c>
    </row>
    <row r="690" spans="1:7">
      <c r="A690" s="1">
        <v>41275</v>
      </c>
      <c r="B690">
        <v>35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41275</v>
      </c>
      <c r="B691">
        <v>36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41275</v>
      </c>
      <c r="B692">
        <v>40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41275</v>
      </c>
      <c r="B693">
        <v>43</v>
      </c>
      <c r="C693">
        <v>194.02699999999999</v>
      </c>
      <c r="D693">
        <v>116.598</v>
      </c>
      <c r="E693">
        <v>28.652000000000001</v>
      </c>
      <c r="F693">
        <v>161.13200000000001</v>
      </c>
      <c r="G693">
        <v>500.40899999999999</v>
      </c>
    </row>
    <row r="694" spans="1:7">
      <c r="A694" s="1">
        <v>41275</v>
      </c>
      <c r="B694">
        <v>46</v>
      </c>
      <c r="C694">
        <v>2.2400000000000002</v>
      </c>
      <c r="D694">
        <v>0</v>
      </c>
      <c r="E694">
        <v>0</v>
      </c>
      <c r="F694">
        <v>0</v>
      </c>
      <c r="G694">
        <v>2.2400000000000002</v>
      </c>
    </row>
    <row r="695" spans="1:7">
      <c r="A695" s="1">
        <v>41275</v>
      </c>
      <c r="B695">
        <v>64</v>
      </c>
      <c r="C695">
        <v>0</v>
      </c>
      <c r="D695">
        <v>0.67300000000000004</v>
      </c>
      <c r="E695">
        <v>11.864000000000001</v>
      </c>
      <c r="F695">
        <v>16.437999999999999</v>
      </c>
      <c r="G695">
        <v>28.975000000000001</v>
      </c>
    </row>
    <row r="696" spans="1:7">
      <c r="A696" s="1">
        <v>41275</v>
      </c>
      <c r="B696">
        <v>65</v>
      </c>
      <c r="C696">
        <v>2.3620000000000001</v>
      </c>
      <c r="D696">
        <v>0</v>
      </c>
      <c r="E696">
        <v>20.347000000000001</v>
      </c>
      <c r="F696">
        <v>0</v>
      </c>
      <c r="G696">
        <v>22.709</v>
      </c>
    </row>
    <row r="697" spans="1:7">
      <c r="A697" s="1">
        <v>41275</v>
      </c>
      <c r="B697">
        <v>66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41275</v>
      </c>
      <c r="B698">
        <v>67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41275</v>
      </c>
      <c r="B699">
        <v>68</v>
      </c>
      <c r="C699">
        <v>215.25700000000001</v>
      </c>
      <c r="D699">
        <v>0</v>
      </c>
      <c r="E699">
        <v>0</v>
      </c>
      <c r="F699">
        <v>0</v>
      </c>
      <c r="G699">
        <v>215.25700000000001</v>
      </c>
    </row>
    <row r="700" spans="1:7">
      <c r="A700" s="1">
        <v>41275</v>
      </c>
      <c r="B700">
        <v>69</v>
      </c>
      <c r="C700">
        <v>0</v>
      </c>
      <c r="D700">
        <v>0</v>
      </c>
      <c r="E700">
        <v>7.8319999999999999</v>
      </c>
      <c r="F700">
        <v>17.991</v>
      </c>
      <c r="G700">
        <v>25.823</v>
      </c>
    </row>
    <row r="701" spans="1:7">
      <c r="A701" s="1">
        <v>41275</v>
      </c>
      <c r="B701">
        <v>70</v>
      </c>
      <c r="C701">
        <v>643.62699999999995</v>
      </c>
      <c r="D701">
        <v>0</v>
      </c>
      <c r="E701">
        <v>0</v>
      </c>
      <c r="F701">
        <v>0</v>
      </c>
      <c r="G701">
        <v>643.62699999999995</v>
      </c>
    </row>
    <row r="702" spans="1:7">
      <c r="A702" s="1">
        <v>41275</v>
      </c>
      <c r="B702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41275</v>
      </c>
      <c r="B703">
        <v>72</v>
      </c>
      <c r="C703">
        <v>74.772999999999996</v>
      </c>
      <c r="D703">
        <v>188.96</v>
      </c>
      <c r="E703">
        <v>0</v>
      </c>
      <c r="F703">
        <v>0</v>
      </c>
      <c r="G703">
        <v>263.733</v>
      </c>
    </row>
    <row r="704" spans="1:7">
      <c r="A704" s="1">
        <v>41275</v>
      </c>
      <c r="B704">
        <v>73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41275</v>
      </c>
      <c r="B705">
        <v>74</v>
      </c>
      <c r="C705">
        <v>0</v>
      </c>
      <c r="D705">
        <v>0</v>
      </c>
      <c r="E705">
        <v>0.22</v>
      </c>
      <c r="F705">
        <v>0</v>
      </c>
      <c r="G705">
        <v>0.22</v>
      </c>
    </row>
    <row r="706" spans="1:7">
      <c r="A706" s="1">
        <v>41275</v>
      </c>
      <c r="B706">
        <v>75</v>
      </c>
      <c r="C706">
        <v>0</v>
      </c>
      <c r="D706">
        <v>181.94300000000001</v>
      </c>
      <c r="E706">
        <v>0</v>
      </c>
      <c r="F706">
        <v>0</v>
      </c>
      <c r="G706">
        <v>181.94300000000001</v>
      </c>
    </row>
    <row r="707" spans="1:7">
      <c r="A707" s="1">
        <v>41275</v>
      </c>
      <c r="B707">
        <v>76</v>
      </c>
      <c r="C707">
        <v>0</v>
      </c>
      <c r="D707">
        <v>2.57</v>
      </c>
      <c r="E707">
        <v>17.405999999999999</v>
      </c>
      <c r="F707">
        <v>8.9930000000000003</v>
      </c>
      <c r="G707">
        <v>28.969000000000001</v>
      </c>
    </row>
    <row r="708" spans="1:7">
      <c r="A708" s="1">
        <v>41275</v>
      </c>
      <c r="B708">
        <v>77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41275</v>
      </c>
      <c r="B709">
        <v>78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41275</v>
      </c>
      <c r="B710">
        <v>79</v>
      </c>
      <c r="C710">
        <v>0</v>
      </c>
      <c r="D710">
        <v>83.272000000000006</v>
      </c>
      <c r="E710">
        <v>0</v>
      </c>
      <c r="F710">
        <v>0</v>
      </c>
      <c r="G710">
        <v>83.272000000000006</v>
      </c>
    </row>
    <row r="711" spans="1:7">
      <c r="A711" s="1">
        <v>41275</v>
      </c>
      <c r="B711">
        <v>80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41275</v>
      </c>
      <c r="B712">
        <v>81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41275</v>
      </c>
      <c r="B713">
        <v>82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41275</v>
      </c>
      <c r="B714">
        <v>83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41275</v>
      </c>
      <c r="B715">
        <v>84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41275</v>
      </c>
      <c r="B716">
        <v>85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41275</v>
      </c>
      <c r="B717">
        <v>86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41275</v>
      </c>
      <c r="B718">
        <v>87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41275</v>
      </c>
      <c r="B719">
        <v>99</v>
      </c>
      <c r="C719">
        <v>0</v>
      </c>
      <c r="D719">
        <v>0</v>
      </c>
      <c r="E719">
        <v>0</v>
      </c>
      <c r="F719">
        <v>0</v>
      </c>
      <c r="G719">
        <v>0</v>
      </c>
    </row>
  </sheetData>
  <pageMargins left="0.511811024" right="0.511811024" top="0.78740157499999996" bottom="0.78740157499999996" header="0.31496062000000002" footer="0.31496062000000002"/>
  <pageSetup paperSize="9" orientation="landscape" horizontalDpi="300" verticalDpi="0" copies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5:N24"/>
  <sheetViews>
    <sheetView workbookViewId="0">
      <selection activeCell="B6" sqref="B6:B23"/>
    </sheetView>
  </sheetViews>
  <sheetFormatPr defaultRowHeight="12.75"/>
  <sheetData>
    <row r="5" spans="2:14">
      <c r="B5" t="s">
        <v>1</v>
      </c>
      <c r="C5" s="1">
        <v>41275</v>
      </c>
      <c r="D5" s="1">
        <v>41306</v>
      </c>
      <c r="E5" s="1">
        <v>41334</v>
      </c>
      <c r="F5" s="1">
        <v>41365</v>
      </c>
      <c r="G5" s="1">
        <v>41395</v>
      </c>
      <c r="H5" s="1">
        <v>41426</v>
      </c>
      <c r="I5" s="1">
        <v>41456</v>
      </c>
      <c r="J5" s="1">
        <v>41487</v>
      </c>
      <c r="K5" s="1">
        <v>41518</v>
      </c>
      <c r="L5" s="1">
        <v>41548</v>
      </c>
      <c r="M5" s="1">
        <v>41579</v>
      </c>
      <c r="N5" s="1">
        <v>41609</v>
      </c>
    </row>
    <row r="6" spans="2:14">
      <c r="B6">
        <v>2</v>
      </c>
      <c r="C6" s="2">
        <f t="array" ref="C6">SUM(IF(aaca[periodo]=C$5,IF(aaca[liga]=$B6,aaca[total])))</f>
        <v>260.81299999999999</v>
      </c>
      <c r="D6" s="2">
        <f t="array" ref="D6">SUM(IF(aaca[periodo]=D$5,IF(aaca[liga]=$B6,aaca[total])))</f>
        <v>220.20099999999999</v>
      </c>
      <c r="E6" s="2">
        <f t="array" ref="E6">SUM(IF(aaca[periodo]=E$5,IF(aaca[liga]=$B6,aaca[total])))</f>
        <v>221.559</v>
      </c>
      <c r="F6" s="2">
        <f t="array" ref="F6">SUM(IF(aaca[periodo]=F$5,IF(aaca[liga]=$B6,aaca[total])))</f>
        <v>251.565</v>
      </c>
      <c r="G6" s="2">
        <f t="array" ref="G6">SUM(IF(aaca[periodo]=G$5,IF(aaca[liga]=$B6,aaca[total])))</f>
        <v>306.70499999999998</v>
      </c>
      <c r="H6" s="2">
        <f t="array" ref="H6">SUM(IF(aaca[periodo]=H$5,IF(aaca[liga]=$B6,aaca[total])))</f>
        <v>181.62799999999999</v>
      </c>
      <c r="I6" s="2">
        <f t="array" ref="I6">SUM(IF(aaca[periodo]=I$5,IF(aaca[liga]=$B6,aaca[total])))</f>
        <v>194.20099999999999</v>
      </c>
      <c r="J6" s="2">
        <f t="array" ref="J6">SUM(IF(aaca[periodo]=J$5,IF(aaca[liga]=$B6,aaca[total])))</f>
        <v>232.767</v>
      </c>
      <c r="K6" s="2">
        <f t="array" ref="K6">SUM(IF(aaca[periodo]=K$5,IF(aaca[liga]=$B6,aaca[total])))</f>
        <v>214.11500000000001</v>
      </c>
      <c r="L6" s="2">
        <f t="array" ref="L6">SUM(IF(aaca[periodo]=L$5,IF(aaca[liga]=$B6,aaca[total])))</f>
        <v>262.447</v>
      </c>
      <c r="M6" s="2">
        <f t="array" ref="M6">SUM(IF(aaca[periodo]=M$5,IF(aaca[liga]=$B6,aaca[total])))</f>
        <v>244.78200000000001</v>
      </c>
      <c r="N6" s="2">
        <f t="array" ref="N6">SUM(IF(aaca[periodo]=N$5,IF(aaca[liga]=$B6,aaca[total])))</f>
        <v>347.185</v>
      </c>
    </row>
    <row r="7" spans="2:14">
      <c r="B7">
        <v>3</v>
      </c>
      <c r="C7" s="2">
        <f t="array" ref="C7">SUM(IF(aaca[periodo]=C$5,IF(aaca[liga]=$B7,aaca[total])))</f>
        <v>450.42099999999999</v>
      </c>
      <c r="D7" s="2">
        <f t="array" ref="D7">SUM(IF(aaca[periodo]=D$5,IF(aaca[liga]=$B7,aaca[total])))</f>
        <v>329.36399999999998</v>
      </c>
      <c r="E7" s="2">
        <f t="array" ref="E7">SUM(IF(aaca[periodo]=E$5,IF(aaca[liga]=$B7,aaca[total])))</f>
        <v>401.65300000000002</v>
      </c>
      <c r="F7" s="2">
        <f t="array" ref="F7">SUM(IF(aaca[periodo]=F$5,IF(aaca[liga]=$B7,aaca[total])))</f>
        <v>402.42099999999999</v>
      </c>
      <c r="G7" s="2">
        <f t="array" ref="G7">SUM(IF(aaca[periodo]=G$5,IF(aaca[liga]=$B7,aaca[total])))</f>
        <v>509.96300000000002</v>
      </c>
      <c r="H7" s="2">
        <f t="array" ref="H7">SUM(IF(aaca[periodo]=H$5,IF(aaca[liga]=$B7,aaca[total])))</f>
        <v>159.63300000000001</v>
      </c>
      <c r="I7" s="2">
        <f t="array" ref="I7">SUM(IF(aaca[periodo]=I$5,IF(aaca[liga]=$B7,aaca[total])))</f>
        <v>189.33799999999999</v>
      </c>
      <c r="J7" s="2">
        <f t="array" ref="J7">SUM(IF(aaca[periodo]=J$5,IF(aaca[liga]=$B7,aaca[total])))</f>
        <v>299.738</v>
      </c>
      <c r="K7" s="2">
        <f t="array" ref="K7">SUM(IF(aaca[periodo]=K$5,IF(aaca[liga]=$B7,aaca[total])))</f>
        <v>351.767</v>
      </c>
      <c r="L7" s="2">
        <f t="array" ref="L7">SUM(IF(aaca[periodo]=L$5,IF(aaca[liga]=$B7,aaca[total])))</f>
        <v>307.19900000000001</v>
      </c>
      <c r="M7" s="2">
        <f t="array" ref="M7">SUM(IF(aaca[periodo]=M$5,IF(aaca[liga]=$B7,aaca[total])))</f>
        <v>323.01299999999998</v>
      </c>
      <c r="N7" s="2">
        <f t="array" ref="N7">SUM(IF(aaca[periodo]=N$5,IF(aaca[liga]=$B7,aaca[total])))</f>
        <v>161.55199999999999</v>
      </c>
    </row>
    <row r="8" spans="2:14">
      <c r="B8">
        <v>4</v>
      </c>
      <c r="C8" s="2">
        <f t="array" ref="C8">SUM(IF(aaca[periodo]=C$5,IF(aaca[liga]=$B8,aaca[total])))</f>
        <v>272.12799999999999</v>
      </c>
      <c r="D8" s="2">
        <f t="array" ref="D8">SUM(IF(aaca[periodo]=D$5,IF(aaca[liga]=$B8,aaca[total])))</f>
        <v>194.316</v>
      </c>
      <c r="E8" s="2">
        <f t="array" ref="E8">SUM(IF(aaca[periodo]=E$5,IF(aaca[liga]=$B8,aaca[total])))</f>
        <v>182.15700000000001</v>
      </c>
      <c r="F8" s="2">
        <f t="array" ref="F8">SUM(IF(aaca[periodo]=F$5,IF(aaca[liga]=$B8,aaca[total])))</f>
        <v>236.27799999999999</v>
      </c>
      <c r="G8" s="2">
        <f t="array" ref="G8">SUM(IF(aaca[periodo]=G$5,IF(aaca[liga]=$B8,aaca[total])))</f>
        <v>342.255</v>
      </c>
      <c r="H8" s="2">
        <f t="array" ref="H8">SUM(IF(aaca[periodo]=H$5,IF(aaca[liga]=$B8,aaca[total])))</f>
        <v>172.291</v>
      </c>
      <c r="I8" s="2">
        <f t="array" ref="I8">SUM(IF(aaca[periodo]=I$5,IF(aaca[liga]=$B8,aaca[total])))</f>
        <v>218.87</v>
      </c>
      <c r="J8" s="2">
        <f t="array" ref="J8">SUM(IF(aaca[periodo]=J$5,IF(aaca[liga]=$B8,aaca[total])))</f>
        <v>342.64499999999998</v>
      </c>
      <c r="K8" s="2">
        <f t="array" ref="K8">SUM(IF(aaca[periodo]=K$5,IF(aaca[liga]=$B8,aaca[total])))</f>
        <v>314.39999999999998</v>
      </c>
      <c r="L8" s="2">
        <f t="array" ref="L8">SUM(IF(aaca[periodo]=L$5,IF(aaca[liga]=$B8,aaca[total])))</f>
        <v>322.911</v>
      </c>
      <c r="M8" s="2">
        <f t="array" ref="M8">SUM(IF(aaca[periodo]=M$5,IF(aaca[liga]=$B8,aaca[total])))</f>
        <v>267.74299999999999</v>
      </c>
      <c r="N8" s="2">
        <f t="array" ref="N8">SUM(IF(aaca[periodo]=N$5,IF(aaca[liga]=$B8,aaca[total])))</f>
        <v>190.083</v>
      </c>
    </row>
    <row r="9" spans="2:14">
      <c r="B9">
        <v>5</v>
      </c>
      <c r="C9" s="2">
        <f t="array" ref="C9">SUM(IF(aaca[periodo]=C$5,IF(aaca[liga]=$B9,aaca[total])))</f>
        <v>243.53700000000001</v>
      </c>
      <c r="D9" s="2">
        <f t="array" ref="D9">SUM(IF(aaca[periodo]=D$5,IF(aaca[liga]=$B9,aaca[total])))</f>
        <v>312.55799999999999</v>
      </c>
      <c r="E9" s="2">
        <f t="array" ref="E9">SUM(IF(aaca[periodo]=E$5,IF(aaca[liga]=$B9,aaca[total])))</f>
        <v>189.75299999999999</v>
      </c>
      <c r="F9" s="2">
        <f t="array" ref="F9">SUM(IF(aaca[periodo]=F$5,IF(aaca[liga]=$B9,aaca[total])))</f>
        <v>267.988</v>
      </c>
      <c r="G9" s="2">
        <f t="array" ref="G9">SUM(IF(aaca[periodo]=G$5,IF(aaca[liga]=$B9,aaca[total])))</f>
        <v>220.047</v>
      </c>
      <c r="H9" s="2">
        <f t="array" ref="H9">SUM(IF(aaca[periodo]=H$5,IF(aaca[liga]=$B9,aaca[total])))</f>
        <v>156.995</v>
      </c>
      <c r="I9" s="2">
        <f t="array" ref="I9">SUM(IF(aaca[periodo]=I$5,IF(aaca[liga]=$B9,aaca[total])))</f>
        <v>266.56900000000002</v>
      </c>
      <c r="J9" s="2">
        <f t="array" ref="J9">SUM(IF(aaca[periodo]=J$5,IF(aaca[liga]=$B9,aaca[total])))</f>
        <v>259.005</v>
      </c>
      <c r="K9" s="2">
        <f t="array" ref="K9">SUM(IF(aaca[periodo]=K$5,IF(aaca[liga]=$B9,aaca[total])))</f>
        <v>153.102</v>
      </c>
      <c r="L9" s="2">
        <f t="array" ref="L9">SUM(IF(aaca[periodo]=L$5,IF(aaca[liga]=$B9,aaca[total])))</f>
        <v>119.45099999999999</v>
      </c>
      <c r="M9" s="2">
        <f t="array" ref="M9">SUM(IF(aaca[periodo]=M$5,IF(aaca[liga]=$B9,aaca[total])))</f>
        <v>122.42700000000001</v>
      </c>
      <c r="N9" s="2">
        <f t="array" ref="N9">SUM(IF(aaca[periodo]=N$5,IF(aaca[liga]=$B9,aaca[total])))</f>
        <v>113.176</v>
      </c>
    </row>
    <row r="10" spans="2:14">
      <c r="B10">
        <v>12</v>
      </c>
      <c r="C10" s="2">
        <f t="array" ref="C10">SUM(IF(aaca[periodo]=C$5,IF(aaca[liga]=$B10,aaca[total])))</f>
        <v>110.831</v>
      </c>
      <c r="D10" s="2">
        <f t="array" ref="D10">SUM(IF(aaca[periodo]=D$5,IF(aaca[liga]=$B10,aaca[total])))</f>
        <v>71.608999999999995</v>
      </c>
      <c r="E10" s="2">
        <f t="array" ref="E10">SUM(IF(aaca[periodo]=E$5,IF(aaca[liga]=$B10,aaca[total])))</f>
        <v>160.09200000000001</v>
      </c>
      <c r="F10" s="2">
        <f t="array" ref="F10">SUM(IF(aaca[periodo]=F$5,IF(aaca[liga]=$B10,aaca[total])))</f>
        <v>131.69999999999999</v>
      </c>
      <c r="G10" s="2">
        <f t="array" ref="G10">SUM(IF(aaca[periodo]=G$5,IF(aaca[liga]=$B10,aaca[total])))</f>
        <v>134.24100000000001</v>
      </c>
      <c r="H10" s="2">
        <f t="array" ref="H10">SUM(IF(aaca[periodo]=H$5,IF(aaca[liga]=$B10,aaca[total])))</f>
        <v>67.338999999999999</v>
      </c>
      <c r="I10" s="2">
        <f t="array" ref="I10">SUM(IF(aaca[periodo]=I$5,IF(aaca[liga]=$B10,aaca[total])))</f>
        <v>113.279</v>
      </c>
      <c r="J10" s="2">
        <f t="array" ref="J10">SUM(IF(aaca[periodo]=J$5,IF(aaca[liga]=$B10,aaca[total])))</f>
        <v>76.715999999999994</v>
      </c>
      <c r="K10" s="2">
        <f t="array" ref="K10">SUM(IF(aaca[periodo]=K$5,IF(aaca[liga]=$B10,aaca[total])))</f>
        <v>100.804</v>
      </c>
      <c r="L10" s="2">
        <f t="array" ref="L10">SUM(IF(aaca[periodo]=L$5,IF(aaca[liga]=$B10,aaca[total])))</f>
        <v>100.202</v>
      </c>
      <c r="M10" s="2">
        <f t="array" ref="M10">SUM(IF(aaca[periodo]=M$5,IF(aaca[liga]=$B10,aaca[total])))</f>
        <v>97.23</v>
      </c>
      <c r="N10" s="2">
        <f t="array" ref="N10">SUM(IF(aaca[periodo]=N$5,IF(aaca[liga]=$B10,aaca[total])))</f>
        <v>86.283000000000001</v>
      </c>
    </row>
    <row r="11" spans="2:14">
      <c r="B11">
        <v>16</v>
      </c>
      <c r="C11" s="2">
        <f t="array" ref="C11">SUM(IF(aaca[periodo]=C$5,IF(aaca[liga]=$B11,aaca[total])))</f>
        <v>86.3</v>
      </c>
      <c r="D11" s="2">
        <f t="array" ref="D11">SUM(IF(aaca[periodo]=D$5,IF(aaca[liga]=$B11,aaca[total])))</f>
        <v>50.872999999999998</v>
      </c>
      <c r="E11" s="2">
        <f t="array" ref="E11">SUM(IF(aaca[periodo]=E$5,IF(aaca[liga]=$B11,aaca[total])))</f>
        <v>118.48</v>
      </c>
      <c r="F11" s="2">
        <f t="array" ref="F11">SUM(IF(aaca[periodo]=F$5,IF(aaca[liga]=$B11,aaca[total])))</f>
        <v>74.599999999999994</v>
      </c>
      <c r="G11" s="2">
        <f t="array" ref="G11">SUM(IF(aaca[periodo]=G$5,IF(aaca[liga]=$B11,aaca[total])))</f>
        <v>84.408000000000001</v>
      </c>
      <c r="H11" s="2">
        <f t="array" ref="H11">SUM(IF(aaca[periodo]=H$5,IF(aaca[liga]=$B11,aaca[total])))</f>
        <v>39.018999999999998</v>
      </c>
      <c r="I11" s="2">
        <f t="array" ref="I11">SUM(IF(aaca[periodo]=I$5,IF(aaca[liga]=$B11,aaca[total])))</f>
        <v>70.162000000000006</v>
      </c>
      <c r="J11" s="2">
        <f t="array" ref="J11">SUM(IF(aaca[periodo]=J$5,IF(aaca[liga]=$B11,aaca[total])))</f>
        <v>108.822</v>
      </c>
      <c r="K11" s="2">
        <f t="array" ref="K11">SUM(IF(aaca[periodo]=K$5,IF(aaca[liga]=$B11,aaca[total])))</f>
        <v>94.991</v>
      </c>
      <c r="L11" s="2">
        <f t="array" ref="L11">SUM(IF(aaca[periodo]=L$5,IF(aaca[liga]=$B11,aaca[total])))</f>
        <v>60.674999999999997</v>
      </c>
      <c r="M11" s="2">
        <f t="array" ref="M11">SUM(IF(aaca[periodo]=M$5,IF(aaca[liga]=$B11,aaca[total])))</f>
        <v>68.710999999999999</v>
      </c>
      <c r="N11" s="2">
        <f t="array" ref="N11">SUM(IF(aaca[periodo]=N$5,IF(aaca[liga]=$B11,aaca[total])))</f>
        <v>35.162999999999997</v>
      </c>
    </row>
    <row r="12" spans="2:14">
      <c r="B12">
        <v>18</v>
      </c>
      <c r="C12" s="2">
        <f t="array" ref="C12">SUM(IF(aaca[periodo]=C$5,IF(aaca[liga]=$B12,aaca[total])))</f>
        <v>0</v>
      </c>
      <c r="D12" s="2">
        <f t="array" ref="D12">SUM(IF(aaca[periodo]=D$5,IF(aaca[liga]=$B12,aaca[total])))</f>
        <v>0</v>
      </c>
      <c r="E12" s="2">
        <f t="array" ref="E12">SUM(IF(aaca[periodo]=E$5,IF(aaca[liga]=$B12,aaca[total])))</f>
        <v>1.4</v>
      </c>
      <c r="F12" s="2">
        <f t="array" ref="F12">SUM(IF(aaca[periodo]=F$5,IF(aaca[liga]=$B12,aaca[total])))</f>
        <v>0</v>
      </c>
      <c r="G12" s="2">
        <f t="array" ref="G12">SUM(IF(aaca[periodo]=G$5,IF(aaca[liga]=$B12,aaca[total])))</f>
        <v>0</v>
      </c>
      <c r="H12" s="2">
        <f t="array" ref="H12">SUM(IF(aaca[periodo]=H$5,IF(aaca[liga]=$B12,aaca[total])))</f>
        <v>0</v>
      </c>
      <c r="I12" s="2">
        <f t="array" ref="I12">SUM(IF(aaca[periodo]=I$5,IF(aaca[liga]=$B12,aaca[total])))</f>
        <v>0</v>
      </c>
      <c r="J12" s="2">
        <f t="array" ref="J12">SUM(IF(aaca[periodo]=J$5,IF(aaca[liga]=$B12,aaca[total])))</f>
        <v>0</v>
      </c>
      <c r="K12" s="2">
        <f t="array" ref="K12">SUM(IF(aaca[periodo]=K$5,IF(aaca[liga]=$B12,aaca[total])))</f>
        <v>0</v>
      </c>
      <c r="L12" s="2">
        <f t="array" ref="L12">SUM(IF(aaca[periodo]=L$5,IF(aaca[liga]=$B12,aaca[total])))</f>
        <v>0</v>
      </c>
      <c r="M12" s="2">
        <f t="array" ref="M12">SUM(IF(aaca[periodo]=M$5,IF(aaca[liga]=$B12,aaca[total])))</f>
        <v>0</v>
      </c>
      <c r="N12" s="2">
        <f t="array" ref="N12">SUM(IF(aaca[periodo]=N$5,IF(aaca[liga]=$B12,aaca[total])))</f>
        <v>0</v>
      </c>
    </row>
    <row r="13" spans="2:14">
      <c r="B13">
        <v>24</v>
      </c>
      <c r="C13" s="2">
        <f t="array" ref="C13">SUM(IF(aaca[periodo]=C$5,IF(aaca[liga]=$B13,aaca[total])))</f>
        <v>0</v>
      </c>
      <c r="D13" s="2">
        <f t="array" ref="D13">SUM(IF(aaca[periodo]=D$5,IF(aaca[liga]=$B13,aaca[total])))</f>
        <v>0</v>
      </c>
      <c r="E13" s="2">
        <f t="array" ref="E13">SUM(IF(aaca[periodo]=E$5,IF(aaca[liga]=$B13,aaca[total])))</f>
        <v>0</v>
      </c>
      <c r="F13" s="2">
        <f t="array" ref="F13">SUM(IF(aaca[periodo]=F$5,IF(aaca[liga]=$B13,aaca[total])))</f>
        <v>1.78</v>
      </c>
      <c r="G13" s="2">
        <f t="array" ref="G13">SUM(IF(aaca[periodo]=G$5,IF(aaca[liga]=$B13,aaca[total])))</f>
        <v>0</v>
      </c>
      <c r="H13" s="2">
        <f t="array" ref="H13">SUM(IF(aaca[periodo]=H$5,IF(aaca[liga]=$B13,aaca[total])))</f>
        <v>0.76</v>
      </c>
      <c r="I13" s="2">
        <f t="array" ref="I13">SUM(IF(aaca[periodo]=I$5,IF(aaca[liga]=$B13,aaca[total])))</f>
        <v>1.2</v>
      </c>
      <c r="J13" s="2">
        <f t="array" ref="J13">SUM(IF(aaca[periodo]=J$5,IF(aaca[liga]=$B13,aaca[total])))</f>
        <v>1.65</v>
      </c>
      <c r="K13" s="2">
        <f t="array" ref="K13">SUM(IF(aaca[periodo]=K$5,IF(aaca[liga]=$B13,aaca[total])))</f>
        <v>0.23</v>
      </c>
      <c r="L13" s="2">
        <f t="array" ref="L13">SUM(IF(aaca[periodo]=L$5,IF(aaca[liga]=$B13,aaca[total])))</f>
        <v>0.23</v>
      </c>
      <c r="M13" s="2">
        <f t="array" ref="M13">SUM(IF(aaca[periodo]=M$5,IF(aaca[liga]=$B13,aaca[total])))</f>
        <v>0</v>
      </c>
      <c r="N13" s="2">
        <f t="array" ref="N13">SUM(IF(aaca[periodo]=N$5,IF(aaca[liga]=$B13,aaca[total])))</f>
        <v>0.95</v>
      </c>
    </row>
    <row r="14" spans="2:14">
      <c r="B14">
        <v>26</v>
      </c>
      <c r="C14" s="2">
        <f t="array" ref="C14">SUM(IF(aaca[periodo]=C$5,IF(aaca[liga]=$B14,aaca[total])))</f>
        <v>6.2380000000000004</v>
      </c>
      <c r="D14" s="2">
        <f t="array" ref="D14">SUM(IF(aaca[periodo]=D$5,IF(aaca[liga]=$B14,aaca[total])))</f>
        <v>4.149</v>
      </c>
      <c r="E14" s="2">
        <f t="array" ref="E14">SUM(IF(aaca[periodo]=E$5,IF(aaca[liga]=$B14,aaca[total])))</f>
        <v>4.8879999999999999</v>
      </c>
      <c r="F14" s="2">
        <f t="array" ref="F14">SUM(IF(aaca[periodo]=F$5,IF(aaca[liga]=$B14,aaca[total])))</f>
        <v>1.1100000000000001</v>
      </c>
      <c r="G14" s="2">
        <f t="array" ref="G14">SUM(IF(aaca[periodo]=G$5,IF(aaca[liga]=$B14,aaca[total])))</f>
        <v>4.3899999999999997</v>
      </c>
      <c r="H14" s="2">
        <f t="array" ref="H14">SUM(IF(aaca[periodo]=H$5,IF(aaca[liga]=$B14,aaca[total])))</f>
        <v>5.2750000000000004</v>
      </c>
      <c r="I14" s="2">
        <f t="array" ref="I14">SUM(IF(aaca[periodo]=I$5,IF(aaca[liga]=$B14,aaca[total])))</f>
        <v>3.41</v>
      </c>
      <c r="J14" s="2">
        <f t="array" ref="J14">SUM(IF(aaca[periodo]=J$5,IF(aaca[liga]=$B14,aaca[total])))</f>
        <v>3.9689999999999999</v>
      </c>
      <c r="K14" s="2">
        <f t="array" ref="K14">SUM(IF(aaca[periodo]=K$5,IF(aaca[liga]=$B14,aaca[total])))</f>
        <v>7.8230000000000004</v>
      </c>
      <c r="L14" s="2">
        <f t="array" ref="L14">SUM(IF(aaca[periodo]=L$5,IF(aaca[liga]=$B14,aaca[total])))</f>
        <v>2.78</v>
      </c>
      <c r="M14" s="2">
        <f t="array" ref="M14">SUM(IF(aaca[periodo]=M$5,IF(aaca[liga]=$B14,aaca[total])))</f>
        <v>0.63700000000000001</v>
      </c>
      <c r="N14" s="2">
        <f t="array" ref="N14">SUM(IF(aaca[periodo]=N$5,IF(aaca[liga]=$B14,aaca[total])))</f>
        <v>1.63</v>
      </c>
    </row>
    <row r="15" spans="2:14">
      <c r="B15">
        <v>19</v>
      </c>
      <c r="C15" s="2">
        <f t="array" ref="C15">SUM(IF(aaca[periodo]=C$5,IF(aaca[liga]=$B15,aaca[total])))</f>
        <v>2.4950000000000001</v>
      </c>
      <c r="D15" s="2">
        <f t="array" ref="D15">SUM(IF(aaca[periodo]=D$5,IF(aaca[liga]=$B15,aaca[total])))</f>
        <v>3.5339999999999998</v>
      </c>
      <c r="E15" s="2">
        <f t="array" ref="E15">SUM(IF(aaca[periodo]=E$5,IF(aaca[liga]=$B15,aaca[total])))</f>
        <v>5.4</v>
      </c>
      <c r="F15" s="2">
        <f t="array" ref="F15">SUM(IF(aaca[periodo]=F$5,IF(aaca[liga]=$B15,aaca[total])))</f>
        <v>2.7519999999999998</v>
      </c>
      <c r="G15" s="2">
        <f t="array" ref="G15">SUM(IF(aaca[periodo]=G$5,IF(aaca[liga]=$B15,aaca[total])))</f>
        <v>3.1059999999999999</v>
      </c>
      <c r="H15" s="2">
        <f t="array" ref="H15">SUM(IF(aaca[periodo]=H$5,IF(aaca[liga]=$B15,aaca[total])))</f>
        <v>2.1240000000000001</v>
      </c>
      <c r="I15" s="2">
        <f t="array" ref="I15">SUM(IF(aaca[periodo]=I$5,IF(aaca[liga]=$B15,aaca[total])))</f>
        <v>4.3440000000000003</v>
      </c>
      <c r="J15" s="2">
        <f t="array" ref="J15">SUM(IF(aaca[periodo]=J$5,IF(aaca[liga]=$B15,aaca[total])))</f>
        <v>3.069</v>
      </c>
      <c r="K15" s="2">
        <f t="array" ref="K15">SUM(IF(aaca[periodo]=K$5,IF(aaca[liga]=$B15,aaca[total])))</f>
        <v>3.3450000000000002</v>
      </c>
      <c r="L15" s="2">
        <f t="array" ref="L15">SUM(IF(aaca[periodo]=L$5,IF(aaca[liga]=$B15,aaca[total])))</f>
        <v>5.4749999999999996</v>
      </c>
      <c r="M15" s="2">
        <f t="array" ref="M15">SUM(IF(aaca[periodo]=M$5,IF(aaca[liga]=$B15,aaca[total])))</f>
        <v>1.607</v>
      </c>
      <c r="N15" s="2">
        <f t="array" ref="N15">SUM(IF(aaca[periodo]=N$5,IF(aaca[liga]=$B15,aaca[total])))</f>
        <v>0.70499999999999996</v>
      </c>
    </row>
    <row r="16" spans="2:14">
      <c r="B16">
        <v>20</v>
      </c>
      <c r="C16" s="2">
        <f t="array" ref="C16">SUM(IF(aaca[periodo]=C$5,IF(aaca[liga]=$B16,aaca[total])))</f>
        <v>37.975999999999999</v>
      </c>
      <c r="D16" s="2">
        <f t="array" ref="D16">SUM(IF(aaca[periodo]=D$5,IF(aaca[liga]=$B16,aaca[total])))</f>
        <v>36.789000000000001</v>
      </c>
      <c r="E16" s="2">
        <f t="array" ref="E16">SUM(IF(aaca[periodo]=E$5,IF(aaca[liga]=$B16,aaca[total])))</f>
        <v>30.54</v>
      </c>
      <c r="F16" s="2">
        <f t="array" ref="F16">SUM(IF(aaca[periodo]=F$5,IF(aaca[liga]=$B16,aaca[total])))</f>
        <v>33.350999999999999</v>
      </c>
      <c r="G16" s="2">
        <f t="array" ref="G16">SUM(IF(aaca[periodo]=G$5,IF(aaca[liga]=$B16,aaca[total])))</f>
        <v>43.377000000000002</v>
      </c>
      <c r="H16" s="2">
        <f t="array" ref="H16">SUM(IF(aaca[periodo]=H$5,IF(aaca[liga]=$B16,aaca[total])))</f>
        <v>29.015000000000001</v>
      </c>
      <c r="I16" s="2">
        <f t="array" ref="I16">SUM(IF(aaca[periodo]=I$5,IF(aaca[liga]=$B16,aaca[total])))</f>
        <v>36.688000000000002</v>
      </c>
      <c r="J16" s="2">
        <f t="array" ref="J16">SUM(IF(aaca[periodo]=J$5,IF(aaca[liga]=$B16,aaca[total])))</f>
        <v>38.280999999999999</v>
      </c>
      <c r="K16" s="2">
        <f t="array" ref="K16">SUM(IF(aaca[periodo]=K$5,IF(aaca[liga]=$B16,aaca[total])))</f>
        <v>38.829000000000001</v>
      </c>
      <c r="L16" s="2">
        <f t="array" ref="L16">SUM(IF(aaca[periodo]=L$5,IF(aaca[liga]=$B16,aaca[total])))</f>
        <v>34.433</v>
      </c>
      <c r="M16" s="2">
        <f t="array" ref="M16">SUM(IF(aaca[periodo]=M$5,IF(aaca[liga]=$B16,aaca[total])))</f>
        <v>33.677999999999997</v>
      </c>
      <c r="N16" s="2">
        <f t="array" ref="N16">SUM(IF(aaca[periodo]=N$5,IF(aaca[liga]=$B16,aaca[total])))</f>
        <v>26.233000000000001</v>
      </c>
    </row>
    <row r="17" spans="2:14">
      <c r="B17">
        <v>21</v>
      </c>
      <c r="C17" s="2">
        <f t="array" ref="C17">SUM(IF(aaca[periodo]=C$5,IF(aaca[liga]=$B17,aaca[total])))</f>
        <v>19.667000000000002</v>
      </c>
      <c r="D17" s="2">
        <f t="array" ref="D17">SUM(IF(aaca[periodo]=D$5,IF(aaca[liga]=$B17,aaca[total])))</f>
        <v>13.797000000000001</v>
      </c>
      <c r="E17" s="2">
        <f t="array" ref="E17">SUM(IF(aaca[periodo]=E$5,IF(aaca[liga]=$B17,aaca[total])))</f>
        <v>32.082999999999998</v>
      </c>
      <c r="F17" s="2">
        <f t="array" ref="F17">SUM(IF(aaca[periodo]=F$5,IF(aaca[liga]=$B17,aaca[total])))</f>
        <v>22.972000000000001</v>
      </c>
      <c r="G17" s="2">
        <f t="array" ref="G17">SUM(IF(aaca[periodo]=G$5,IF(aaca[liga]=$B17,aaca[total])))</f>
        <v>10.757</v>
      </c>
      <c r="H17" s="2">
        <f t="array" ref="H17">SUM(IF(aaca[periodo]=H$5,IF(aaca[liga]=$B17,aaca[total])))</f>
        <v>14.571999999999999</v>
      </c>
      <c r="I17" s="2">
        <f t="array" ref="I17">SUM(IF(aaca[periodo]=I$5,IF(aaca[liga]=$B17,aaca[total])))</f>
        <v>22.356999999999999</v>
      </c>
      <c r="J17" s="2">
        <f t="array" ref="J17">SUM(IF(aaca[periodo]=J$5,IF(aaca[liga]=$B17,aaca[total])))</f>
        <v>13.91</v>
      </c>
      <c r="K17" s="2">
        <f t="array" ref="K17">SUM(IF(aaca[periodo]=K$5,IF(aaca[liga]=$B17,aaca[total])))</f>
        <v>14.553000000000001</v>
      </c>
      <c r="L17" s="2">
        <f t="array" ref="L17">SUM(IF(aaca[periodo]=L$5,IF(aaca[liga]=$B17,aaca[total])))</f>
        <v>19.614000000000001</v>
      </c>
      <c r="M17" s="2">
        <f t="array" ref="M17">SUM(IF(aaca[periodo]=M$5,IF(aaca[liga]=$B17,aaca[total])))</f>
        <v>20.655000000000001</v>
      </c>
      <c r="N17" s="2">
        <f t="array" ref="N17">SUM(IF(aaca[periodo]=N$5,IF(aaca[liga]=$B17,aaca[total])))</f>
        <v>7.1520000000000001</v>
      </c>
    </row>
    <row r="18" spans="2:14">
      <c r="B18">
        <v>58</v>
      </c>
      <c r="C18" s="2">
        <f t="array" ref="C18">SUM(IF(aaca[periodo]=C$5,IF(aaca[liga]=$B18,aaca[total])))</f>
        <v>0</v>
      </c>
      <c r="D18" s="2">
        <f t="array" ref="D18">SUM(IF(aaca[periodo]=D$5,IF(aaca[liga]=$B18,aaca[total])))</f>
        <v>0</v>
      </c>
      <c r="E18" s="2">
        <f t="array" ref="E18">SUM(IF(aaca[periodo]=E$5,IF(aaca[liga]=$B18,aaca[total])))</f>
        <v>0</v>
      </c>
      <c r="F18" s="2">
        <f t="array" ref="F18">SUM(IF(aaca[periodo]=F$5,IF(aaca[liga]=$B18,aaca[total])))</f>
        <v>0</v>
      </c>
      <c r="G18" s="2">
        <f t="array" ref="G18">SUM(IF(aaca[periodo]=G$5,IF(aaca[liga]=$B18,aaca[total])))</f>
        <v>0</v>
      </c>
      <c r="H18" s="2">
        <f t="array" ref="H18">SUM(IF(aaca[periodo]=H$5,IF(aaca[liga]=$B18,aaca[total])))</f>
        <v>0</v>
      </c>
      <c r="I18" s="2">
        <f t="array" ref="I18">SUM(IF(aaca[periodo]=I$5,IF(aaca[liga]=$B18,aaca[total])))</f>
        <v>0</v>
      </c>
      <c r="J18" s="2">
        <f t="array" ref="J18">SUM(IF(aaca[periodo]=J$5,IF(aaca[liga]=$B18,aaca[total])))</f>
        <v>0</v>
      </c>
      <c r="K18" s="2">
        <f t="array" ref="K18">SUM(IF(aaca[periodo]=K$5,IF(aaca[liga]=$B18,aaca[total])))</f>
        <v>0</v>
      </c>
      <c r="L18" s="2">
        <f t="array" ref="L18">SUM(IF(aaca[periodo]=L$5,IF(aaca[liga]=$B18,aaca[total])))</f>
        <v>0</v>
      </c>
      <c r="M18" s="2">
        <f t="array" ref="M18">SUM(IF(aaca[periodo]=M$5,IF(aaca[liga]=$B18,aaca[total])))</f>
        <v>0.25600000000000001</v>
      </c>
      <c r="N18" s="2">
        <f t="array" ref="N18">SUM(IF(aaca[periodo]=N$5,IF(aaca[liga]=$B18,aaca[total])))</f>
        <v>42.348999999999997</v>
      </c>
    </row>
    <row r="19" spans="2:14">
      <c r="B19">
        <v>70</v>
      </c>
      <c r="C19" s="2">
        <f t="array" ref="C19">SUM(IF(aaca[periodo]=C$5,IF(aaca[liga]=$B19,aaca[total])))</f>
        <v>643.62699999999995</v>
      </c>
      <c r="D19" s="2">
        <f t="array" ref="D19">SUM(IF(aaca[periodo]=D$5,IF(aaca[liga]=$B19,aaca[total])))</f>
        <v>562.75099999999998</v>
      </c>
      <c r="E19" s="2">
        <f t="array" ref="E19">SUM(IF(aaca[periodo]=E$5,IF(aaca[liga]=$B19,aaca[total])))</f>
        <v>588.87800000000004</v>
      </c>
      <c r="F19" s="2">
        <f t="array" ref="F19">SUM(IF(aaca[periodo]=F$5,IF(aaca[liga]=$B19,aaca[total])))</f>
        <v>595.24199999999996</v>
      </c>
      <c r="G19" s="2">
        <f t="array" ref="G19">SUM(IF(aaca[periodo]=G$5,IF(aaca[liga]=$B19,aaca[total])))</f>
        <v>695.43</v>
      </c>
      <c r="H19" s="2">
        <f t="array" ref="H19">SUM(IF(aaca[periodo]=H$5,IF(aaca[liga]=$B19,aaca[total])))</f>
        <v>550.30899999999997</v>
      </c>
      <c r="I19" s="2">
        <f t="array" ref="I19">SUM(IF(aaca[periodo]=I$5,IF(aaca[liga]=$B19,aaca[total])))</f>
        <v>709.73599999999999</v>
      </c>
      <c r="J19" s="2">
        <f t="array" ref="J19">SUM(IF(aaca[periodo]=J$5,IF(aaca[liga]=$B19,aaca[total])))</f>
        <v>970.91200000000003</v>
      </c>
      <c r="K19" s="2">
        <f t="array" ref="K19">SUM(IF(aaca[periodo]=K$5,IF(aaca[liga]=$B19,aaca[total])))</f>
        <v>815.27800000000002</v>
      </c>
      <c r="L19" s="2">
        <f t="array" ref="L19">SUM(IF(aaca[periodo]=L$5,IF(aaca[liga]=$B19,aaca[total])))</f>
        <v>760.89400000000001</v>
      </c>
      <c r="M19" s="2">
        <f t="array" ref="M19">SUM(IF(aaca[periodo]=M$5,IF(aaca[liga]=$B19,aaca[total])))</f>
        <v>717.625</v>
      </c>
      <c r="N19" s="2">
        <f t="array" ref="N19">SUM(IF(aaca[periodo]=N$5,IF(aaca[liga]=$B19,aaca[total])))</f>
        <v>575.94500000000005</v>
      </c>
    </row>
    <row r="20" spans="2:14">
      <c r="B20">
        <v>72</v>
      </c>
      <c r="C20" s="2">
        <f t="array" ref="C20">SUM(IF(aaca[periodo]=C$5,IF(aaca[liga]=$B20,aaca[total])))</f>
        <v>263.733</v>
      </c>
      <c r="D20" s="2">
        <f t="array" ref="D20">SUM(IF(aaca[periodo]=D$5,IF(aaca[liga]=$B20,aaca[total])))</f>
        <v>238.98699999999999</v>
      </c>
      <c r="E20" s="2">
        <f t="array" ref="E20">SUM(IF(aaca[periodo]=E$5,IF(aaca[liga]=$B20,aaca[total])))</f>
        <v>233.43799999999999</v>
      </c>
      <c r="F20" s="2">
        <f t="array" ref="F20">SUM(IF(aaca[periodo]=F$5,IF(aaca[liga]=$B20,aaca[total])))</f>
        <v>288.90199999999999</v>
      </c>
      <c r="G20" s="2">
        <f t="array" ref="G20">SUM(IF(aaca[periodo]=G$5,IF(aaca[liga]=$B20,aaca[total])))</f>
        <v>217.42500000000001</v>
      </c>
      <c r="H20" s="2">
        <f t="array" ref="H20">SUM(IF(aaca[periodo]=H$5,IF(aaca[liga]=$B20,aaca[total])))</f>
        <v>238.21299999999999</v>
      </c>
      <c r="I20" s="2">
        <f t="array" ref="I20">SUM(IF(aaca[periodo]=I$5,IF(aaca[liga]=$B20,aaca[total])))</f>
        <v>297.63799999999998</v>
      </c>
      <c r="J20" s="2">
        <f t="array" ref="J20">SUM(IF(aaca[periodo]=J$5,IF(aaca[liga]=$B20,aaca[total])))</f>
        <v>244.285</v>
      </c>
      <c r="K20" s="2">
        <f t="array" ref="K20">SUM(IF(aaca[periodo]=K$5,IF(aaca[liga]=$B20,aaca[total])))</f>
        <v>231.99199999999999</v>
      </c>
      <c r="L20" s="2">
        <f t="array" ref="L20">SUM(IF(aaca[periodo]=L$5,IF(aaca[liga]=$B20,aaca[total])))</f>
        <v>252.39699999999999</v>
      </c>
      <c r="M20" s="2">
        <f t="array" ref="M20">SUM(IF(aaca[periodo]=M$5,IF(aaca[liga]=$B20,aaca[total])))</f>
        <v>261.88900000000001</v>
      </c>
      <c r="N20" s="2">
        <f t="array" ref="N20">SUM(IF(aaca[periodo]=N$5,IF(aaca[liga]=$B20,aaca[total])))</f>
        <v>206.16399999999999</v>
      </c>
    </row>
    <row r="21" spans="2:14">
      <c r="B21">
        <v>75</v>
      </c>
      <c r="C21" s="2">
        <f t="array" ref="C21">SUM(IF(aaca[periodo]=C$5,IF(aaca[liga]=$B21,aaca[total])))</f>
        <v>181.94300000000001</v>
      </c>
      <c r="D21" s="2">
        <f t="array" ref="D21">SUM(IF(aaca[periodo]=D$5,IF(aaca[liga]=$B21,aaca[total])))</f>
        <v>215.27</v>
      </c>
      <c r="E21" s="2">
        <f t="array" ref="E21">SUM(IF(aaca[periodo]=E$5,IF(aaca[liga]=$B21,aaca[total])))</f>
        <v>264.40300000000002</v>
      </c>
      <c r="F21" s="2">
        <f t="array" ref="F21">SUM(IF(aaca[periodo]=F$5,IF(aaca[liga]=$B21,aaca[total])))</f>
        <v>315.63299999999998</v>
      </c>
      <c r="G21" s="2">
        <f t="array" ref="G21">SUM(IF(aaca[periodo]=G$5,IF(aaca[liga]=$B21,aaca[total])))</f>
        <v>300.13</v>
      </c>
      <c r="H21" s="2">
        <f t="array" ref="H21">SUM(IF(aaca[periodo]=H$5,IF(aaca[liga]=$B21,aaca[total])))</f>
        <v>263.00099999999998</v>
      </c>
      <c r="I21" s="2">
        <f t="array" ref="I21">SUM(IF(aaca[periodo]=I$5,IF(aaca[liga]=$B21,aaca[total])))</f>
        <v>344.322</v>
      </c>
      <c r="J21" s="2">
        <f t="array" ref="J21">SUM(IF(aaca[periodo]=J$5,IF(aaca[liga]=$B21,aaca[total])))</f>
        <v>264.51400000000001</v>
      </c>
      <c r="K21" s="2">
        <f t="array" ref="K21">SUM(IF(aaca[periodo]=K$5,IF(aaca[liga]=$B21,aaca[total])))</f>
        <v>224.774</v>
      </c>
      <c r="L21" s="2">
        <f t="array" ref="L21">SUM(IF(aaca[periodo]=L$5,IF(aaca[liga]=$B21,aaca[total])))</f>
        <v>256.05</v>
      </c>
      <c r="M21" s="2">
        <f t="array" ref="M21">SUM(IF(aaca[periodo]=M$5,IF(aaca[liga]=$B21,aaca[total])))</f>
        <v>257.64299999999997</v>
      </c>
      <c r="N21" s="2">
        <f t="array" ref="N21">SUM(IF(aaca[periodo]=N$5,IF(aaca[liga]=$B21,aaca[total])))</f>
        <v>137.63999999999999</v>
      </c>
    </row>
    <row r="22" spans="2:14">
      <c r="B22">
        <v>78</v>
      </c>
      <c r="C22" s="2">
        <f t="array" ref="C22">SUM(IF(aaca[periodo]=C$5,IF(aaca[liga]=$B22,aaca[total])))</f>
        <v>0</v>
      </c>
      <c r="D22" s="2">
        <f t="array" ref="D22">SUM(IF(aaca[periodo]=D$5,IF(aaca[liga]=$B22,aaca[total])))</f>
        <v>0</v>
      </c>
      <c r="E22" s="2">
        <f t="array" ref="E22">SUM(IF(aaca[periodo]=E$5,IF(aaca[liga]=$B22,aaca[total])))</f>
        <v>0</v>
      </c>
      <c r="F22" s="2">
        <f t="array" ref="F22">SUM(IF(aaca[periodo]=F$5,IF(aaca[liga]=$B22,aaca[total])))</f>
        <v>0</v>
      </c>
      <c r="G22" s="2">
        <f t="array" ref="G22">SUM(IF(aaca[periodo]=G$5,IF(aaca[liga]=$B22,aaca[total])))</f>
        <v>0</v>
      </c>
      <c r="H22" s="2">
        <f t="array" ref="H22">SUM(IF(aaca[periodo]=H$5,IF(aaca[liga]=$B22,aaca[total])))</f>
        <v>0</v>
      </c>
      <c r="I22" s="2">
        <f t="array" ref="I22">SUM(IF(aaca[periodo]=I$5,IF(aaca[liga]=$B22,aaca[total])))</f>
        <v>0</v>
      </c>
      <c r="J22" s="2">
        <f t="array" ref="J22">SUM(IF(aaca[periodo]=J$5,IF(aaca[liga]=$B22,aaca[total])))</f>
        <v>0</v>
      </c>
      <c r="K22" s="2">
        <f t="array" ref="K22">SUM(IF(aaca[periodo]=K$5,IF(aaca[liga]=$B22,aaca[total])))</f>
        <v>0</v>
      </c>
      <c r="L22" s="2">
        <f t="array" ref="L22">SUM(IF(aaca[periodo]=L$5,IF(aaca[liga]=$B22,aaca[total])))</f>
        <v>0</v>
      </c>
      <c r="M22" s="2">
        <f t="array" ref="M22">SUM(IF(aaca[periodo]=M$5,IF(aaca[liga]=$B22,aaca[total])))</f>
        <v>0</v>
      </c>
      <c r="N22" s="2">
        <f t="array" ref="N22">SUM(IF(aaca[periodo]=N$5,IF(aaca[liga]=$B22,aaca[total])))</f>
        <v>0</v>
      </c>
    </row>
    <row r="23" spans="2:14">
      <c r="B23">
        <v>79</v>
      </c>
      <c r="C23" s="2">
        <f t="array" ref="C23">SUM(IF(aaca[periodo]=C$5,IF(aaca[liga]=$B23,aaca[total])))</f>
        <v>83.272000000000006</v>
      </c>
      <c r="D23" s="2">
        <f t="array" ref="D23">SUM(IF(aaca[periodo]=D$5,IF(aaca[liga]=$B23,aaca[total])))</f>
        <v>72.790000000000006</v>
      </c>
      <c r="E23" s="2">
        <f t="array" ref="E23">SUM(IF(aaca[periodo]=E$5,IF(aaca[liga]=$B23,aaca[total])))</f>
        <v>29.85</v>
      </c>
      <c r="F23" s="2">
        <f t="array" ref="F23">SUM(IF(aaca[periodo]=F$5,IF(aaca[liga]=$B23,aaca[total])))</f>
        <v>100.059</v>
      </c>
      <c r="G23" s="2">
        <f t="array" ref="G23">SUM(IF(aaca[periodo]=G$5,IF(aaca[liga]=$B23,aaca[total])))</f>
        <v>43.143000000000001</v>
      </c>
      <c r="H23" s="2">
        <f t="array" ref="H23">SUM(IF(aaca[periodo]=H$5,IF(aaca[liga]=$B23,aaca[total])))</f>
        <v>22.143999999999998</v>
      </c>
      <c r="I23" s="2">
        <f t="array" ref="I23">SUM(IF(aaca[periodo]=I$5,IF(aaca[liga]=$B23,aaca[total])))</f>
        <v>62.572000000000003</v>
      </c>
      <c r="J23" s="2">
        <f t="array" ref="J23">SUM(IF(aaca[periodo]=J$5,IF(aaca[liga]=$B23,aaca[total])))</f>
        <v>103.93899999999999</v>
      </c>
      <c r="K23" s="2">
        <f t="array" ref="K23">SUM(IF(aaca[periodo]=K$5,IF(aaca[liga]=$B23,aaca[total])))</f>
        <v>63.362000000000002</v>
      </c>
      <c r="L23" s="2">
        <f t="array" ref="L23">SUM(IF(aaca[periodo]=L$5,IF(aaca[liga]=$B23,aaca[total])))</f>
        <v>78.968999999999994</v>
      </c>
      <c r="M23" s="2">
        <f t="array" ref="M23">SUM(IF(aaca[periodo]=M$5,IF(aaca[liga]=$B23,aaca[total])))</f>
        <v>68.62</v>
      </c>
      <c r="N23" s="2">
        <f t="array" ref="N23">SUM(IF(aaca[periodo]=N$5,IF(aaca[liga]=$B23,aaca[total])))</f>
        <v>40.564</v>
      </c>
    </row>
    <row r="24" spans="2:14">
      <c r="B24" t="s">
        <v>7</v>
      </c>
      <c r="C24" s="2">
        <f>SUM(C6:C23)</f>
        <v>2662.9809999999998</v>
      </c>
      <c r="D24" s="2">
        <f t="shared" ref="D24:N24" si="0">SUM(D6:D23)</f>
        <v>2326.9879999999998</v>
      </c>
      <c r="E24" s="2">
        <f t="shared" si="0"/>
        <v>2464.5740000000001</v>
      </c>
      <c r="F24" s="2">
        <f t="shared" si="0"/>
        <v>2726.3529999999996</v>
      </c>
      <c r="G24" s="2">
        <f t="shared" si="0"/>
        <v>2915.3770000000004</v>
      </c>
      <c r="H24" s="2">
        <f t="shared" si="0"/>
        <v>1902.318</v>
      </c>
      <c r="I24" s="2">
        <f t="shared" si="0"/>
        <v>2534.6860000000006</v>
      </c>
      <c r="J24" s="2">
        <f t="shared" si="0"/>
        <v>2964.2219999999998</v>
      </c>
      <c r="K24" s="2">
        <f t="shared" si="0"/>
        <v>2629.3650000000002</v>
      </c>
      <c r="L24" s="2">
        <f t="shared" si="0"/>
        <v>2583.7270000000003</v>
      </c>
      <c r="M24" s="2">
        <f t="shared" si="0"/>
        <v>2486.5160000000001</v>
      </c>
      <c r="N24" s="2">
        <f t="shared" si="0"/>
        <v>1972.7740000000001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3:U68"/>
  <sheetViews>
    <sheetView workbookViewId="0">
      <selection activeCell="S45" sqref="S45"/>
    </sheetView>
  </sheetViews>
  <sheetFormatPr defaultRowHeight="12.75"/>
  <cols>
    <col min="3" max="3" width="12" bestFit="1" customWidth="1"/>
    <col min="15" max="15" width="29.25" customWidth="1"/>
    <col min="16" max="17" width="14" customWidth="1"/>
  </cols>
  <sheetData>
    <row r="3" spans="2:21">
      <c r="B3" t="s">
        <v>14</v>
      </c>
      <c r="C3">
        <v>0.89576504585497663</v>
      </c>
      <c r="D3">
        <v>0.89051278092527852</v>
      </c>
      <c r="E3">
        <v>0.89191745921757271</v>
      </c>
      <c r="F3">
        <v>0.89106110071536981</v>
      </c>
      <c r="G3">
        <v>0.89225524903154529</v>
      </c>
      <c r="H3">
        <v>0.8841841069822014</v>
      </c>
      <c r="I3">
        <v>0.89574194917805161</v>
      </c>
      <c r="J3">
        <v>0.90310538022725717</v>
      </c>
      <c r="K3">
        <v>0.90546175968420073</v>
      </c>
      <c r="L3">
        <v>0.89861239136023641</v>
      </c>
      <c r="M3">
        <v>0.89660909440694181</v>
      </c>
      <c r="N3">
        <v>0.88788370746389034</v>
      </c>
      <c r="R3" t="s">
        <v>18</v>
      </c>
    </row>
    <row r="4" spans="2:21">
      <c r="B4" t="s">
        <v>17</v>
      </c>
      <c r="C4">
        <f>(C7*1000)/(C6/1000)</f>
        <v>20.677093633513955</v>
      </c>
      <c r="D4">
        <f t="shared" ref="D4:N4" si="0">(D7*1000)/(D6/1000)</f>
        <v>19.408160412133842</v>
      </c>
      <c r="E4">
        <f t="shared" si="0"/>
        <v>18.189873532501952</v>
      </c>
      <c r="F4">
        <f t="shared" si="0"/>
        <v>19.401879193135748</v>
      </c>
      <c r="G4">
        <f t="shared" si="0"/>
        <v>19.745033815870478</v>
      </c>
      <c r="H4">
        <f t="shared" si="0"/>
        <v>15.490330012646215</v>
      </c>
      <c r="I4">
        <f t="shared" si="0"/>
        <v>18.585898370689172</v>
      </c>
      <c r="J4">
        <f t="shared" si="0"/>
        <v>20.830970411589149</v>
      </c>
      <c r="K4">
        <f t="shared" si="0"/>
        <v>19.013423515351803</v>
      </c>
      <c r="L4">
        <f t="shared" si="0"/>
        <v>19.127487401134687</v>
      </c>
      <c r="M4">
        <f t="shared" si="0"/>
        <v>18.777285928821389</v>
      </c>
      <c r="N4">
        <f t="shared" si="0"/>
        <v>17.018814571427178</v>
      </c>
      <c r="R4" s="8">
        <f>RSQ(C3:N3,C4:N4)</f>
        <v>0.42126729667440405</v>
      </c>
    </row>
    <row r="5" spans="2:21">
      <c r="B5" t="s">
        <v>83</v>
      </c>
      <c r="C5">
        <f>1000000*C8/C6</f>
        <v>11.958499462647302</v>
      </c>
      <c r="D5">
        <f t="shared" ref="D5:N5" si="1">1000000*D8/D6</f>
        <v>10.748879447789848</v>
      </c>
      <c r="E5">
        <f t="shared" si="1"/>
        <v>10.610550997402106</v>
      </c>
      <c r="F5">
        <f t="shared" si="1"/>
        <v>11.854758064337176</v>
      </c>
      <c r="G5">
        <f t="shared" si="1"/>
        <v>11.903216621225262</v>
      </c>
      <c r="H5">
        <f t="shared" si="1"/>
        <v>8.5692677307511396</v>
      </c>
      <c r="I5">
        <f t="shared" si="1"/>
        <v>10.860037459984763</v>
      </c>
      <c r="J5">
        <f t="shared" si="1"/>
        <v>12.199674628069372</v>
      </c>
      <c r="K5">
        <f t="shared" si="1"/>
        <v>10.806777626720841</v>
      </c>
      <c r="L5">
        <f t="shared" si="1"/>
        <v>10.914021117478862</v>
      </c>
      <c r="M5">
        <f t="shared" si="1"/>
        <v>10.839699492419351</v>
      </c>
      <c r="N5">
        <f t="shared" si="1"/>
        <v>9.5243021120933431</v>
      </c>
    </row>
    <row r="6" spans="2:21">
      <c r="B6" t="s">
        <v>16</v>
      </c>
      <c r="C6">
        <v>222685213</v>
      </c>
      <c r="D6">
        <v>216486566</v>
      </c>
      <c r="E6">
        <v>232143835</v>
      </c>
      <c r="F6">
        <v>229829490</v>
      </c>
      <c r="G6">
        <v>244923460</v>
      </c>
      <c r="H6">
        <v>221904375</v>
      </c>
      <c r="I6">
        <v>233285199</v>
      </c>
      <c r="J6">
        <v>242840247</v>
      </c>
      <c r="K6">
        <v>243285750</v>
      </c>
      <c r="L6">
        <v>236713579</v>
      </c>
      <c r="M6">
        <v>229389754</v>
      </c>
      <c r="N6">
        <v>207030812</v>
      </c>
    </row>
    <row r="7" spans="2:21">
      <c r="B7" t="s">
        <v>15</v>
      </c>
      <c r="C7">
        <f>SUMPRODUCT($P$10:$P$40,C10:C40)</f>
        <v>4604.4829999999993</v>
      </c>
      <c r="D7">
        <f t="shared" ref="D7:N7" si="2">SUMPRODUCT($P$10:$P$40,D10:D40)</f>
        <v>4201.6059999999998</v>
      </c>
      <c r="E7">
        <f t="shared" si="2"/>
        <v>4222.6670000000004</v>
      </c>
      <c r="F7">
        <f t="shared" si="2"/>
        <v>4459.1239999999998</v>
      </c>
      <c r="G7">
        <f t="shared" si="2"/>
        <v>4836.0219999999999</v>
      </c>
      <c r="H7">
        <f t="shared" si="2"/>
        <v>3437.3720000000003</v>
      </c>
      <c r="I7">
        <f t="shared" si="2"/>
        <v>4335.8149999999987</v>
      </c>
      <c r="J7">
        <f t="shared" si="2"/>
        <v>5058.5980000000009</v>
      </c>
      <c r="K7">
        <f t="shared" si="2"/>
        <v>4625.6949999999997</v>
      </c>
      <c r="L7">
        <f t="shared" si="2"/>
        <v>4527.7359999999999</v>
      </c>
      <c r="M7">
        <f t="shared" si="2"/>
        <v>4307.317</v>
      </c>
      <c r="N7">
        <f t="shared" si="2"/>
        <v>3523.4190000000008</v>
      </c>
    </row>
    <row r="8" spans="2:21">
      <c r="B8" t="s">
        <v>82</v>
      </c>
      <c r="C8">
        <f>SUMPRODUCT($R$10:$R$40,C10:C40)</f>
        <v>2662.9809999999998</v>
      </c>
      <c r="D8">
        <f t="shared" ref="D8:N8" si="3">SUMPRODUCT($R$10:$R$40,D10:D40)</f>
        <v>2326.9880000000003</v>
      </c>
      <c r="E8">
        <f t="shared" si="3"/>
        <v>2463.174</v>
      </c>
      <c r="F8">
        <f t="shared" si="3"/>
        <v>2724.5730000000003</v>
      </c>
      <c r="G8">
        <f t="shared" si="3"/>
        <v>2915.3770000000004</v>
      </c>
      <c r="H8">
        <f t="shared" si="3"/>
        <v>1901.558</v>
      </c>
      <c r="I8">
        <f t="shared" si="3"/>
        <v>2533.4859999999999</v>
      </c>
      <c r="J8">
        <f t="shared" si="3"/>
        <v>2962.5719999999997</v>
      </c>
      <c r="K8">
        <f t="shared" si="3"/>
        <v>2629.1349999999998</v>
      </c>
      <c r="L8">
        <f t="shared" si="3"/>
        <v>2583.4970000000008</v>
      </c>
      <c r="M8">
        <f t="shared" si="3"/>
        <v>2486.5160000000001</v>
      </c>
      <c r="N8">
        <f t="shared" si="3"/>
        <v>1971.8240000000001</v>
      </c>
    </row>
    <row r="9" spans="2:21">
      <c r="B9" s="6" t="s">
        <v>10</v>
      </c>
      <c r="C9" s="7">
        <v>41275</v>
      </c>
      <c r="D9" s="7">
        <v>41306</v>
      </c>
      <c r="E9" s="7">
        <v>41334</v>
      </c>
      <c r="F9" s="7">
        <v>41365</v>
      </c>
      <c r="G9" s="7">
        <v>41395</v>
      </c>
      <c r="H9" s="7">
        <v>41426</v>
      </c>
      <c r="I9" s="7">
        <v>41456</v>
      </c>
      <c r="J9" s="7">
        <v>41487</v>
      </c>
      <c r="K9" s="7">
        <v>41518</v>
      </c>
      <c r="L9" s="7">
        <v>41548</v>
      </c>
      <c r="M9" s="7">
        <v>41579</v>
      </c>
      <c r="N9" s="7">
        <v>41609</v>
      </c>
      <c r="O9" s="9" t="s">
        <v>79</v>
      </c>
      <c r="P9" s="9" t="s">
        <v>13</v>
      </c>
      <c r="Q9" s="9" t="s">
        <v>80</v>
      </c>
      <c r="R9" s="9" t="s">
        <v>81</v>
      </c>
      <c r="T9">
        <v>1</v>
      </c>
      <c r="U9" t="s">
        <v>19</v>
      </c>
    </row>
    <row r="10" spans="2:21">
      <c r="B10" s="4">
        <v>2</v>
      </c>
      <c r="C10" s="5">
        <v>260.81299999999999</v>
      </c>
      <c r="D10" s="5">
        <v>220.20099999999999</v>
      </c>
      <c r="E10" s="5">
        <v>221.559</v>
      </c>
      <c r="F10" s="5">
        <v>251.565</v>
      </c>
      <c r="G10" s="5">
        <v>306.70499999999998</v>
      </c>
      <c r="H10" s="5">
        <v>181.62799999999999</v>
      </c>
      <c r="I10" s="5">
        <v>194.20099999999999</v>
      </c>
      <c r="J10" s="5">
        <v>232.767</v>
      </c>
      <c r="K10" s="5">
        <v>214.11500000000001</v>
      </c>
      <c r="L10" s="5">
        <v>262.447</v>
      </c>
      <c r="M10" s="5">
        <v>244.78200000000001</v>
      </c>
      <c r="N10" s="5">
        <v>347.185</v>
      </c>
      <c r="O10" s="5" t="str">
        <f>VLOOKUP(B10,nomes,2,FALSE)</f>
        <v>MN (AC)</v>
      </c>
      <c r="P10" s="5">
        <v>1</v>
      </c>
      <c r="Q10" s="5" t="b">
        <f>IF(ISNA(VLOOKUP(B10,original,1,FALSE)),FALSE,TRUE)</f>
        <v>1</v>
      </c>
      <c r="R10">
        <f>IF(Q10,1,0)</f>
        <v>1</v>
      </c>
      <c r="T10">
        <v>2</v>
      </c>
      <c r="U10" t="s">
        <v>20</v>
      </c>
    </row>
    <row r="11" spans="2:21">
      <c r="B11" s="4">
        <v>3</v>
      </c>
      <c r="C11" s="5">
        <v>450.42099999999999</v>
      </c>
      <c r="D11" s="5">
        <v>329.36399999999998</v>
      </c>
      <c r="E11" s="5">
        <v>401.65300000000002</v>
      </c>
      <c r="F11" s="5">
        <v>402.42099999999999</v>
      </c>
      <c r="G11" s="5">
        <v>509.96300000000002</v>
      </c>
      <c r="H11" s="5">
        <v>159.63300000000001</v>
      </c>
      <c r="I11" s="5">
        <v>189.33799999999999</v>
      </c>
      <c r="J11" s="5">
        <v>299.738</v>
      </c>
      <c r="K11" s="5">
        <v>351.767</v>
      </c>
      <c r="L11" s="5">
        <v>307.19900000000001</v>
      </c>
      <c r="M11" s="5">
        <v>323.01299999999998</v>
      </c>
      <c r="N11" s="5">
        <v>161.55199999999999</v>
      </c>
      <c r="O11" s="5" t="str">
        <f>VLOOKUP(B11,nomes,2,FALSE)</f>
        <v>MN(MC)</v>
      </c>
      <c r="P11" s="5">
        <v>1</v>
      </c>
      <c r="Q11" s="5" t="b">
        <f>IF(ISNA(VLOOKUP(B11,original,1,FALSE)),FALSE,TRUE)</f>
        <v>1</v>
      </c>
      <c r="R11">
        <f t="shared" ref="R11:R40" si="4">IF(Q11,1,0)</f>
        <v>1</v>
      </c>
      <c r="T11">
        <v>3</v>
      </c>
      <c r="U11" t="s">
        <v>21</v>
      </c>
    </row>
    <row r="12" spans="2:21">
      <c r="B12" s="4">
        <v>4</v>
      </c>
      <c r="C12" s="5">
        <v>272.12799999999999</v>
      </c>
      <c r="D12" s="5">
        <v>194.316</v>
      </c>
      <c r="E12" s="5">
        <v>182.15700000000001</v>
      </c>
      <c r="F12" s="5">
        <v>236.27799999999999</v>
      </c>
      <c r="G12" s="5">
        <v>342.255</v>
      </c>
      <c r="H12" s="5">
        <v>172.291</v>
      </c>
      <c r="I12" s="5">
        <v>218.87</v>
      </c>
      <c r="J12" s="5">
        <v>342.64499999999998</v>
      </c>
      <c r="K12" s="5">
        <v>314.39999999999998</v>
      </c>
      <c r="L12" s="5">
        <v>322.911</v>
      </c>
      <c r="M12" s="5">
        <v>267.74299999999999</v>
      </c>
      <c r="N12" s="5">
        <v>190.083</v>
      </c>
      <c r="O12" s="5" t="str">
        <f>VLOOKUP(B12,nomes,2,FALSE)</f>
        <v>SI (BC) 10</v>
      </c>
      <c r="P12" s="5">
        <v>1</v>
      </c>
      <c r="Q12" s="5" t="b">
        <f>IF(ISNA(VLOOKUP(B12,original,1,FALSE)),FALSE,TRUE)</f>
        <v>1</v>
      </c>
      <c r="R12">
        <f t="shared" si="4"/>
        <v>1</v>
      </c>
      <c r="T12">
        <v>4</v>
      </c>
      <c r="U12" t="s">
        <v>22</v>
      </c>
    </row>
    <row r="13" spans="2:21">
      <c r="B13" s="4">
        <v>5</v>
      </c>
      <c r="C13" s="5">
        <v>243.53700000000001</v>
      </c>
      <c r="D13" s="5">
        <v>312.55799999999999</v>
      </c>
      <c r="E13" s="5">
        <v>189.75299999999999</v>
      </c>
      <c r="F13" s="5">
        <v>267.988</v>
      </c>
      <c r="G13" s="5">
        <v>220.047</v>
      </c>
      <c r="H13" s="5">
        <v>156.995</v>
      </c>
      <c r="I13" s="5">
        <v>266.56900000000002</v>
      </c>
      <c r="J13" s="5">
        <v>259.005</v>
      </c>
      <c r="K13" s="5">
        <v>153.102</v>
      </c>
      <c r="L13" s="5">
        <v>119.45099999999999</v>
      </c>
      <c r="M13" s="5">
        <v>122.42700000000001</v>
      </c>
      <c r="N13" s="5">
        <v>113.176</v>
      </c>
      <c r="O13" s="5" t="str">
        <f>VLOOKUP(B13,nomes,2,FALSE)</f>
        <v xml:space="preserve">SIMN (MC) </v>
      </c>
      <c r="P13" s="5">
        <v>1</v>
      </c>
      <c r="Q13" s="5" t="b">
        <f>IF(ISNA(VLOOKUP(B13,original,1,FALSE)),FALSE,TRUE)</f>
        <v>1</v>
      </c>
      <c r="R13">
        <f t="shared" si="4"/>
        <v>1</v>
      </c>
      <c r="T13">
        <v>5</v>
      </c>
      <c r="U13" t="s">
        <v>23</v>
      </c>
    </row>
    <row r="14" spans="2:21">
      <c r="B14" s="4">
        <v>12</v>
      </c>
      <c r="C14" s="5">
        <v>110.831</v>
      </c>
      <c r="D14" s="5">
        <v>71.608999999999995</v>
      </c>
      <c r="E14" s="5">
        <v>160.09200000000001</v>
      </c>
      <c r="F14" s="5">
        <v>131.69999999999999</v>
      </c>
      <c r="G14" s="5">
        <v>134.24100000000001</v>
      </c>
      <c r="H14" s="5">
        <v>67.338999999999999</v>
      </c>
      <c r="I14" s="5">
        <v>113.279</v>
      </c>
      <c r="J14" s="5">
        <v>76.715999999999994</v>
      </c>
      <c r="K14" s="5">
        <v>100.804</v>
      </c>
      <c r="L14" s="5">
        <v>100.202</v>
      </c>
      <c r="M14" s="5">
        <v>97.486000000000004</v>
      </c>
      <c r="N14" s="5">
        <v>128.63200000000001</v>
      </c>
      <c r="O14" s="5" t="str">
        <f>VLOOKUP(B14,nomes,2,FALSE)</f>
        <v xml:space="preserve"> CANIVETE</v>
      </c>
      <c r="P14" s="5">
        <v>1</v>
      </c>
      <c r="Q14" s="5" t="b">
        <f>IF(ISNA(VLOOKUP(B14,original,1,FALSE)),FALSE,TRUE)</f>
        <v>1</v>
      </c>
      <c r="R14">
        <f t="shared" si="4"/>
        <v>1</v>
      </c>
      <c r="T14">
        <v>6</v>
      </c>
      <c r="U14" t="s">
        <v>24</v>
      </c>
    </row>
    <row r="15" spans="2:21">
      <c r="B15" s="4">
        <v>70</v>
      </c>
      <c r="C15" s="5">
        <v>643.62699999999995</v>
      </c>
      <c r="D15" s="5">
        <v>562.75099999999998</v>
      </c>
      <c r="E15" s="5">
        <v>588.87800000000004</v>
      </c>
      <c r="F15" s="5">
        <v>595.24199999999996</v>
      </c>
      <c r="G15" s="5">
        <v>695.43</v>
      </c>
      <c r="H15" s="5">
        <v>550.30899999999997</v>
      </c>
      <c r="I15" s="5">
        <v>709.73599999999999</v>
      </c>
      <c r="J15" s="5">
        <v>970.91200000000003</v>
      </c>
      <c r="K15" s="5">
        <v>815.27800000000002</v>
      </c>
      <c r="L15" s="5">
        <v>760.89400000000001</v>
      </c>
      <c r="M15" s="5">
        <v>717.625</v>
      </c>
      <c r="N15" s="5">
        <v>575.94500000000005</v>
      </c>
      <c r="O15" s="5" t="str">
        <f>VLOOKUP(B15,nomes,2,FALSE)</f>
        <v xml:space="preserve"> FEMN (BP)</v>
      </c>
      <c r="P15" s="5">
        <v>1</v>
      </c>
      <c r="Q15" s="5" t="b">
        <f>IF(ISNA(VLOOKUP(B15,original,1,FALSE)),FALSE,TRUE)</f>
        <v>1</v>
      </c>
      <c r="R15">
        <f t="shared" si="4"/>
        <v>1</v>
      </c>
      <c r="T15">
        <v>7</v>
      </c>
      <c r="U15" t="s">
        <v>25</v>
      </c>
    </row>
    <row r="16" spans="2:21">
      <c r="B16" s="4">
        <v>72</v>
      </c>
      <c r="C16" s="5">
        <v>263.733</v>
      </c>
      <c r="D16" s="5">
        <v>238.98699999999999</v>
      </c>
      <c r="E16" s="5">
        <v>233.43799999999999</v>
      </c>
      <c r="F16" s="5">
        <v>288.90199999999999</v>
      </c>
      <c r="G16" s="5">
        <v>217.42500000000001</v>
      </c>
      <c r="H16" s="5">
        <v>238.21299999999999</v>
      </c>
      <c r="I16" s="5">
        <v>297.63799999999998</v>
      </c>
      <c r="J16" s="5">
        <v>244.285</v>
      </c>
      <c r="K16" s="5">
        <v>231.99199999999999</v>
      </c>
      <c r="L16" s="5">
        <v>252.39699999999999</v>
      </c>
      <c r="M16" s="5">
        <v>261.88900000000001</v>
      </c>
      <c r="N16" s="5">
        <v>206.16399999999999</v>
      </c>
      <c r="O16" s="5" t="str">
        <f>VLOOKUP(B16,nomes,2,FALSE)</f>
        <v>MN ELETROLÍTICO</v>
      </c>
      <c r="P16" s="5">
        <v>1</v>
      </c>
      <c r="Q16" s="5" t="b">
        <f>IF(ISNA(VLOOKUP(B16,original,1,FALSE)),FALSE,TRUE)</f>
        <v>1</v>
      </c>
      <c r="R16">
        <f t="shared" si="4"/>
        <v>1</v>
      </c>
      <c r="T16">
        <v>8</v>
      </c>
      <c r="U16" t="s">
        <v>26</v>
      </c>
    </row>
    <row r="17" spans="2:21">
      <c r="B17" s="4">
        <v>75</v>
      </c>
      <c r="C17" s="5">
        <v>181.94300000000001</v>
      </c>
      <c r="D17" s="5">
        <v>215.27</v>
      </c>
      <c r="E17" s="5">
        <v>264.40300000000002</v>
      </c>
      <c r="F17" s="5">
        <v>315.63299999999998</v>
      </c>
      <c r="G17" s="5">
        <v>300.13</v>
      </c>
      <c r="H17" s="5">
        <v>263.00099999999998</v>
      </c>
      <c r="I17" s="5">
        <v>344.322</v>
      </c>
      <c r="J17" s="5">
        <v>264.51400000000001</v>
      </c>
      <c r="K17" s="5">
        <v>224.774</v>
      </c>
      <c r="L17" s="5">
        <v>256.05</v>
      </c>
      <c r="M17" s="5">
        <v>257.64299999999997</v>
      </c>
      <c r="N17" s="5">
        <v>137.63999999999999</v>
      </c>
      <c r="O17" s="5" t="str">
        <f>VLOOKUP(B17,nomes,2,FALSE)</f>
        <v xml:space="preserve"> SUCATA CANIVETE RH</v>
      </c>
      <c r="P17" s="5">
        <v>1</v>
      </c>
      <c r="Q17" s="5" t="b">
        <f>IF(ISNA(VLOOKUP(B17,original,1,FALSE)),FALSE,TRUE)</f>
        <v>1</v>
      </c>
      <c r="R17">
        <f t="shared" si="4"/>
        <v>1</v>
      </c>
      <c r="T17">
        <v>9</v>
      </c>
      <c r="U17" t="s">
        <v>27</v>
      </c>
    </row>
    <row r="18" spans="2:21">
      <c r="B18" s="4">
        <v>79</v>
      </c>
      <c r="C18" s="5">
        <v>83.272000000000006</v>
      </c>
      <c r="D18" s="5">
        <v>72.790000000000006</v>
      </c>
      <c r="E18" s="5">
        <v>29.85</v>
      </c>
      <c r="F18" s="5">
        <v>100.059</v>
      </c>
      <c r="G18" s="5">
        <v>43.143000000000001</v>
      </c>
      <c r="H18" s="5">
        <v>22.143999999999998</v>
      </c>
      <c r="I18" s="5">
        <v>62.572000000000003</v>
      </c>
      <c r="J18" s="5">
        <v>103.93899999999999</v>
      </c>
      <c r="K18" s="5">
        <v>63.362000000000002</v>
      </c>
      <c r="L18" s="5">
        <v>78.968999999999994</v>
      </c>
      <c r="M18" s="5">
        <v>68.62</v>
      </c>
      <c r="N18" s="5">
        <v>40.564</v>
      </c>
      <c r="O18" s="5" t="str">
        <f>VLOOKUP(B18,nomes,2,FALSE)</f>
        <v>SILICIO BAIXO C 10</v>
      </c>
      <c r="P18" s="5">
        <v>1</v>
      </c>
      <c r="Q18" s="5" t="b">
        <f>IF(ISNA(VLOOKUP(B18,original,1,FALSE)),FALSE,TRUE)</f>
        <v>1</v>
      </c>
      <c r="R18">
        <f t="shared" si="4"/>
        <v>1</v>
      </c>
      <c r="T18">
        <v>10</v>
      </c>
      <c r="U18" t="s">
        <v>28</v>
      </c>
    </row>
    <row r="19" spans="2:21">
      <c r="B19" s="10">
        <v>1</v>
      </c>
      <c r="C19" s="11">
        <v>62.981999999999999</v>
      </c>
      <c r="D19" s="11">
        <v>54.655000000000001</v>
      </c>
      <c r="E19" s="11">
        <v>45.484000000000002</v>
      </c>
      <c r="F19" s="11">
        <v>69.811000000000007</v>
      </c>
      <c r="G19" s="11">
        <v>62.491999999999997</v>
      </c>
      <c r="H19" s="11">
        <v>38.643999999999998</v>
      </c>
      <c r="I19" s="11">
        <v>55.802</v>
      </c>
      <c r="J19" s="11">
        <v>72.622</v>
      </c>
      <c r="K19" s="11">
        <v>51.765000000000001</v>
      </c>
      <c r="L19" s="11">
        <v>61.72</v>
      </c>
      <c r="M19" s="11">
        <v>55.21</v>
      </c>
      <c r="N19" s="11">
        <v>64.451999999999998</v>
      </c>
      <c r="O19" s="11" t="str">
        <f>VLOOKUP(B19,nomes,2,FALSE)</f>
        <v xml:space="preserve"> COQUE</v>
      </c>
      <c r="P19" s="11">
        <v>0</v>
      </c>
      <c r="Q19" s="5" t="b">
        <f>IF(ISNA(VLOOKUP(B19,original,1,FALSE)),FALSE,TRUE)</f>
        <v>0</v>
      </c>
      <c r="R19">
        <f t="shared" si="4"/>
        <v>0</v>
      </c>
      <c r="T19">
        <v>11</v>
      </c>
      <c r="U19" t="s">
        <v>29</v>
      </c>
    </row>
    <row r="20" spans="2:21">
      <c r="B20" s="10">
        <v>6</v>
      </c>
      <c r="C20" s="11">
        <v>10.5</v>
      </c>
      <c r="D20" s="11">
        <v>2.94</v>
      </c>
      <c r="E20" s="11">
        <v>2.085</v>
      </c>
      <c r="F20" s="11">
        <v>2.835</v>
      </c>
      <c r="G20" s="11">
        <v>6.41</v>
      </c>
      <c r="H20" s="11">
        <v>5.8109999999999999</v>
      </c>
      <c r="I20" s="11">
        <v>3.6080000000000001</v>
      </c>
      <c r="J20" s="11">
        <v>7.5720000000000001</v>
      </c>
      <c r="K20" s="11">
        <v>2.7080000000000002</v>
      </c>
      <c r="L20" s="11">
        <v>6.0549999999999997</v>
      </c>
      <c r="M20" s="11">
        <v>3.89</v>
      </c>
      <c r="N20" s="11">
        <v>2.0779999999999998</v>
      </c>
      <c r="O20" s="11" t="str">
        <f>VLOOKUP(B20,nomes,2,FALSE)</f>
        <v xml:space="preserve"> COBRE (SUCATA)</v>
      </c>
      <c r="P20" s="11">
        <v>0</v>
      </c>
      <c r="Q20" s="5" t="b">
        <f>IF(ISNA(VLOOKUP(B20,original,1,FALSE)),FALSE,TRUE)</f>
        <v>0</v>
      </c>
      <c r="R20">
        <f t="shared" si="4"/>
        <v>0</v>
      </c>
      <c r="T20">
        <v>12</v>
      </c>
      <c r="U20" t="s">
        <v>30</v>
      </c>
    </row>
    <row r="21" spans="2:21">
      <c r="B21" s="10">
        <v>7</v>
      </c>
      <c r="C21" s="11">
        <v>125.125</v>
      </c>
      <c r="D21" s="11">
        <v>134.50700000000001</v>
      </c>
      <c r="E21" s="11">
        <v>128.637</v>
      </c>
      <c r="F21" s="11">
        <v>143.27500000000001</v>
      </c>
      <c r="G21" s="11">
        <v>142.042</v>
      </c>
      <c r="H21" s="11">
        <v>173.001</v>
      </c>
      <c r="I21" s="11">
        <v>141.69499999999999</v>
      </c>
      <c r="J21" s="11">
        <v>138.63200000000001</v>
      </c>
      <c r="K21" s="11">
        <v>91.778000000000006</v>
      </c>
      <c r="L21" s="11">
        <v>31.89</v>
      </c>
      <c r="M21" s="11">
        <v>29.62</v>
      </c>
      <c r="N21" s="11">
        <v>49.395000000000003</v>
      </c>
      <c r="O21" s="11" t="str">
        <f>VLOOKUP(B21,nomes,2,FALSE)</f>
        <v xml:space="preserve"> ALUMINIO GRANULADO</v>
      </c>
      <c r="P21" s="11">
        <v>0</v>
      </c>
      <c r="Q21" s="5" t="b">
        <f>IF(ISNA(VLOOKUP(B21,original,1,FALSE)),FALSE,TRUE)</f>
        <v>0</v>
      </c>
      <c r="R21">
        <f t="shared" si="4"/>
        <v>0</v>
      </c>
      <c r="T21">
        <v>14</v>
      </c>
      <c r="U21" t="s">
        <v>31</v>
      </c>
    </row>
    <row r="22" spans="2:21">
      <c r="B22" s="10">
        <v>11</v>
      </c>
      <c r="C22" s="11">
        <v>2.569</v>
      </c>
      <c r="D22" s="11">
        <v>1.84</v>
      </c>
      <c r="E22" s="11">
        <v>4.2320000000000002</v>
      </c>
      <c r="F22" s="11">
        <v>3.948</v>
      </c>
      <c r="G22" s="11">
        <v>1.8080000000000001</v>
      </c>
      <c r="H22" s="11">
        <v>2.391</v>
      </c>
      <c r="I22" s="11">
        <v>2.661</v>
      </c>
      <c r="J22" s="11">
        <v>2.8010000000000002</v>
      </c>
      <c r="K22" s="11">
        <v>3.0409999999999999</v>
      </c>
      <c r="L22" s="11">
        <v>2.4079999999999999</v>
      </c>
      <c r="M22" s="11">
        <v>2.83</v>
      </c>
      <c r="N22" s="11">
        <v>2.3519999999999999</v>
      </c>
      <c r="O22" s="11" t="str">
        <f>VLOOKUP(B22,nomes,2,FALSE)</f>
        <v xml:space="preserve"> FEB A GRANEL</v>
      </c>
      <c r="P22" s="11">
        <v>1</v>
      </c>
      <c r="Q22" s="5" t="b">
        <f>IF(ISNA(VLOOKUP(B22,original,1,FALSE)),FALSE,TRUE)</f>
        <v>0</v>
      </c>
      <c r="R22">
        <f t="shared" si="4"/>
        <v>0</v>
      </c>
      <c r="T22">
        <v>15</v>
      </c>
      <c r="U22" t="s">
        <v>32</v>
      </c>
    </row>
    <row r="23" spans="2:21">
      <c r="B23" s="10">
        <v>16</v>
      </c>
      <c r="C23" s="11">
        <v>86.3</v>
      </c>
      <c r="D23" s="11">
        <v>50.872999999999998</v>
      </c>
      <c r="E23" s="11">
        <v>118.48</v>
      </c>
      <c r="F23" s="11">
        <v>74.599999999999994</v>
      </c>
      <c r="G23" s="11">
        <v>84.408000000000001</v>
      </c>
      <c r="H23" s="11">
        <v>39.018999999999998</v>
      </c>
      <c r="I23" s="11">
        <v>70.162000000000006</v>
      </c>
      <c r="J23" s="11">
        <v>108.822</v>
      </c>
      <c r="K23" s="11">
        <v>94.991</v>
      </c>
      <c r="L23" s="11">
        <v>60.674999999999997</v>
      </c>
      <c r="M23" s="11">
        <v>68.710999999999999</v>
      </c>
      <c r="N23" s="11">
        <v>35.162999999999997</v>
      </c>
      <c r="O23" s="11" t="str">
        <f>VLOOKUP(B23,nomes,2,FALSE)</f>
        <v>CR (BC)</v>
      </c>
      <c r="P23" s="11">
        <v>1</v>
      </c>
      <c r="Q23" s="5" t="b">
        <f>IF(ISNA(VLOOKUP(B23,original,1,FALSE)),FALSE,TRUE)</f>
        <v>1</v>
      </c>
      <c r="R23">
        <f t="shared" si="4"/>
        <v>1</v>
      </c>
      <c r="T23">
        <v>16</v>
      </c>
      <c r="U23" t="s">
        <v>33</v>
      </c>
    </row>
    <row r="24" spans="2:21">
      <c r="B24" s="10">
        <v>17</v>
      </c>
      <c r="C24" s="11">
        <v>161.613</v>
      </c>
      <c r="D24" s="11">
        <v>211.37700000000001</v>
      </c>
      <c r="E24" s="11">
        <v>187.73500000000001</v>
      </c>
      <c r="F24" s="11">
        <v>192.16499999999999</v>
      </c>
      <c r="G24" s="11">
        <v>205.45099999999999</v>
      </c>
      <c r="H24" s="11">
        <v>260.34800000000001</v>
      </c>
      <c r="I24" s="11">
        <v>213.45500000000001</v>
      </c>
      <c r="J24" s="11">
        <v>187.78399999999999</v>
      </c>
      <c r="K24" s="11">
        <v>170.917</v>
      </c>
      <c r="L24" s="11">
        <v>222.88900000000001</v>
      </c>
      <c r="M24" s="11">
        <v>212.32</v>
      </c>
      <c r="N24" s="11">
        <v>179.15199999999999</v>
      </c>
      <c r="O24" s="11" t="str">
        <f>VLOOKUP(B24,nomes,2,FALSE)</f>
        <v xml:space="preserve"> FETI A GRANEL 10</v>
      </c>
      <c r="P24" s="11">
        <v>0</v>
      </c>
      <c r="Q24" s="5" t="b">
        <f>IF(ISNA(VLOOKUP(B24,original,1,FALSE)),FALSE,TRUE)</f>
        <v>0</v>
      </c>
      <c r="R24">
        <f t="shared" si="4"/>
        <v>0</v>
      </c>
      <c r="T24">
        <v>17</v>
      </c>
      <c r="U24" t="s">
        <v>34</v>
      </c>
    </row>
    <row r="25" spans="2:21">
      <c r="B25" s="10">
        <v>19</v>
      </c>
      <c r="C25" s="11">
        <v>2.4950000000000001</v>
      </c>
      <c r="D25" s="11">
        <v>3.5339999999999998</v>
      </c>
      <c r="E25" s="11">
        <v>5.4</v>
      </c>
      <c r="F25" s="11">
        <v>2.7519999999999998</v>
      </c>
      <c r="G25" s="11">
        <v>3.1059999999999999</v>
      </c>
      <c r="H25" s="11">
        <v>2.1240000000000001</v>
      </c>
      <c r="I25" s="11">
        <v>4.3440000000000003</v>
      </c>
      <c r="J25" s="11">
        <v>3.069</v>
      </c>
      <c r="K25" s="11">
        <v>3.3450000000000002</v>
      </c>
      <c r="L25" s="11">
        <v>5.4749999999999996</v>
      </c>
      <c r="M25" s="11">
        <v>1.607</v>
      </c>
      <c r="N25" s="11">
        <v>0.70499999999999996</v>
      </c>
      <c r="O25" s="11" t="str">
        <f>VLOOKUP(B25,nomes,2,FALSE)</f>
        <v>V</v>
      </c>
      <c r="P25" s="11">
        <v>1</v>
      </c>
      <c r="Q25" s="5" t="b">
        <f>IF(ISNA(VLOOKUP(B25,original,1,FALSE)),FALSE,TRUE)</f>
        <v>1</v>
      </c>
      <c r="R25">
        <f t="shared" si="4"/>
        <v>1</v>
      </c>
      <c r="T25">
        <v>18</v>
      </c>
      <c r="U25" t="s">
        <v>35</v>
      </c>
    </row>
    <row r="26" spans="2:21">
      <c r="B26" s="10">
        <v>20</v>
      </c>
      <c r="C26" s="11">
        <v>37.975999999999999</v>
      </c>
      <c r="D26" s="11">
        <v>36.789000000000001</v>
      </c>
      <c r="E26" s="11">
        <v>30.54</v>
      </c>
      <c r="F26" s="11">
        <v>33.350999999999999</v>
      </c>
      <c r="G26" s="11">
        <v>43.377000000000002</v>
      </c>
      <c r="H26" s="11">
        <v>29.015000000000001</v>
      </c>
      <c r="I26" s="11">
        <v>36.688000000000002</v>
      </c>
      <c r="J26" s="11">
        <v>38.280999999999999</v>
      </c>
      <c r="K26" s="11">
        <v>38.829000000000001</v>
      </c>
      <c r="L26" s="11">
        <v>34.433</v>
      </c>
      <c r="M26" s="11">
        <v>33.677999999999997</v>
      </c>
      <c r="N26" s="11">
        <v>26.233000000000001</v>
      </c>
      <c r="O26" s="11" t="str">
        <f>VLOOKUP(B26,nomes,2,FALSE)</f>
        <v>NB</v>
      </c>
      <c r="P26" s="11">
        <v>0</v>
      </c>
      <c r="Q26" s="5" t="b">
        <f>IF(ISNA(VLOOKUP(B26,original,1,FALSE)),FALSE,TRUE)</f>
        <v>1</v>
      </c>
      <c r="R26">
        <f t="shared" si="4"/>
        <v>1</v>
      </c>
      <c r="T26">
        <v>19</v>
      </c>
      <c r="U26" t="s">
        <v>36</v>
      </c>
    </row>
    <row r="27" spans="2:21">
      <c r="B27" s="10">
        <v>21</v>
      </c>
      <c r="C27" s="11">
        <v>19.667000000000002</v>
      </c>
      <c r="D27" s="11">
        <v>13.797000000000001</v>
      </c>
      <c r="E27" s="11">
        <v>32.082999999999998</v>
      </c>
      <c r="F27" s="11">
        <v>22.972000000000001</v>
      </c>
      <c r="G27" s="11">
        <v>10.757</v>
      </c>
      <c r="H27" s="11">
        <v>14.571999999999999</v>
      </c>
      <c r="I27" s="11">
        <v>22.356999999999999</v>
      </c>
      <c r="J27" s="11">
        <v>13.91</v>
      </c>
      <c r="K27" s="11">
        <v>14.553000000000001</v>
      </c>
      <c r="L27" s="11">
        <v>19.614000000000001</v>
      </c>
      <c r="M27" s="11">
        <v>20.655000000000001</v>
      </c>
      <c r="N27" s="11">
        <v>7.1520000000000001</v>
      </c>
      <c r="O27" s="11" t="str">
        <f>VLOOKUP(B27,nomes,2,FALSE)</f>
        <v>MO</v>
      </c>
      <c r="P27" s="11">
        <v>0</v>
      </c>
      <c r="Q27" s="5" t="b">
        <f>IF(ISNA(VLOOKUP(B27,original,1,FALSE)),FALSE,TRUE)</f>
        <v>1</v>
      </c>
      <c r="R27">
        <f t="shared" si="4"/>
        <v>1</v>
      </c>
      <c r="T27">
        <v>20</v>
      </c>
      <c r="U27" t="s">
        <v>37</v>
      </c>
    </row>
    <row r="28" spans="2:21">
      <c r="B28" s="10">
        <v>22</v>
      </c>
      <c r="C28" s="11">
        <v>30.363</v>
      </c>
      <c r="D28" s="11">
        <v>23.992000000000001</v>
      </c>
      <c r="E28" s="11">
        <v>24.843</v>
      </c>
      <c r="F28" s="11">
        <v>26.122</v>
      </c>
      <c r="G28" s="11">
        <v>26.457999999999998</v>
      </c>
      <c r="H28" s="11">
        <v>22.401</v>
      </c>
      <c r="I28" s="11">
        <v>25.859000000000002</v>
      </c>
      <c r="J28" s="11">
        <v>22.693999999999999</v>
      </c>
      <c r="K28" s="11">
        <v>22.108000000000001</v>
      </c>
      <c r="L28" s="11">
        <v>23.238</v>
      </c>
      <c r="M28" s="11">
        <v>25.318000000000001</v>
      </c>
      <c r="N28" s="11">
        <v>17.888999999999999</v>
      </c>
      <c r="O28" s="11" t="str">
        <f>VLOOKUP(B28,nomes,2,FALSE)</f>
        <v>P</v>
      </c>
      <c r="P28" s="11">
        <v>0</v>
      </c>
      <c r="Q28" s="5" t="b">
        <f>IF(ISNA(VLOOKUP(B28,original,1,FALSE)),FALSE,TRUE)</f>
        <v>0</v>
      </c>
      <c r="R28">
        <f t="shared" si="4"/>
        <v>0</v>
      </c>
      <c r="T28">
        <v>21</v>
      </c>
      <c r="U28" t="s">
        <v>38</v>
      </c>
    </row>
    <row r="29" spans="2:21">
      <c r="B29" s="10">
        <v>26</v>
      </c>
      <c r="C29" s="11">
        <v>6.2380000000000004</v>
      </c>
      <c r="D29" s="11">
        <v>4.149</v>
      </c>
      <c r="E29" s="11">
        <v>4.8879999999999999</v>
      </c>
      <c r="F29" s="11">
        <v>1.1100000000000001</v>
      </c>
      <c r="G29" s="11">
        <v>4.3899999999999997</v>
      </c>
      <c r="H29" s="11">
        <v>5.2750000000000004</v>
      </c>
      <c r="I29" s="11">
        <v>3.41</v>
      </c>
      <c r="J29" s="11">
        <v>3.9689999999999999</v>
      </c>
      <c r="K29" s="11">
        <v>7.8230000000000004</v>
      </c>
      <c r="L29" s="11">
        <v>2.78</v>
      </c>
      <c r="M29" s="11">
        <v>0.63700000000000001</v>
      </c>
      <c r="N29" s="11">
        <v>1.63</v>
      </c>
      <c r="O29" s="11" t="str">
        <f>VLOOKUP(B29,nomes,2,FALSE)</f>
        <v xml:space="preserve"> NI-el</v>
      </c>
      <c r="P29" s="11">
        <v>1</v>
      </c>
      <c r="Q29" s="5" t="b">
        <f>IF(ISNA(VLOOKUP(B29,original,1,FALSE)),FALSE,TRUE)</f>
        <v>1</v>
      </c>
      <c r="R29">
        <f t="shared" si="4"/>
        <v>1</v>
      </c>
      <c r="T29">
        <v>22</v>
      </c>
      <c r="U29" t="s">
        <v>39</v>
      </c>
    </row>
    <row r="30" spans="2:21">
      <c r="B30" s="10">
        <v>27</v>
      </c>
      <c r="C30" s="11">
        <v>1442.249</v>
      </c>
      <c r="D30" s="11">
        <v>1391.893</v>
      </c>
      <c r="E30" s="11">
        <v>1283.269</v>
      </c>
      <c r="F30" s="11">
        <v>1245.1120000000001</v>
      </c>
      <c r="G30" s="11">
        <v>1385.885</v>
      </c>
      <c r="H30" s="11">
        <v>1100.9059999999999</v>
      </c>
      <c r="I30" s="11">
        <v>1277.4860000000001</v>
      </c>
      <c r="J30" s="11">
        <v>1509.6579999999999</v>
      </c>
      <c r="K30" s="11">
        <v>1428.5050000000001</v>
      </c>
      <c r="L30" s="11">
        <v>1293.23</v>
      </c>
      <c r="M30" s="11">
        <v>1175.5360000000001</v>
      </c>
      <c r="N30" s="11">
        <v>982.00099999999998</v>
      </c>
      <c r="O30" s="11" t="str">
        <f>VLOOKUP(B30,nomes,2,FALSE)</f>
        <v xml:space="preserve"> CAL E</v>
      </c>
      <c r="P30" s="11">
        <v>1</v>
      </c>
      <c r="Q30" s="5" t="b">
        <f>IF(ISNA(VLOOKUP(B30,original,1,FALSE)),FALSE,TRUE)</f>
        <v>0</v>
      </c>
      <c r="R30">
        <f t="shared" si="4"/>
        <v>0</v>
      </c>
      <c r="T30">
        <v>23</v>
      </c>
      <c r="U30" t="s">
        <v>40</v>
      </c>
    </row>
    <row r="31" spans="2:21">
      <c r="B31" s="10">
        <v>30</v>
      </c>
      <c r="C31" s="11">
        <v>22.21</v>
      </c>
      <c r="D31" s="11">
        <v>16.405999999999999</v>
      </c>
      <c r="E31" s="11">
        <v>15.002000000000001</v>
      </c>
      <c r="F31" s="11">
        <v>21.408000000000001</v>
      </c>
      <c r="G31" s="11">
        <v>12.111000000000001</v>
      </c>
      <c r="H31" s="11">
        <v>8.9030000000000005</v>
      </c>
      <c r="I31" s="11">
        <v>14.704000000000001</v>
      </c>
      <c r="J31" s="11">
        <v>22.405000000000001</v>
      </c>
      <c r="K31" s="11">
        <v>11.205</v>
      </c>
      <c r="L31" s="11">
        <v>8.1020000000000003</v>
      </c>
      <c r="M31" s="11">
        <v>6.4089999999999998</v>
      </c>
      <c r="N31" s="11">
        <v>2.5009999999999999</v>
      </c>
      <c r="O31" s="11" t="str">
        <f>VLOOKUP(B31,nomes,2,FALSE)</f>
        <v xml:space="preserve"> RALO</v>
      </c>
      <c r="P31" s="11">
        <v>0</v>
      </c>
      <c r="Q31" s="5" t="b">
        <f>IF(ISNA(VLOOKUP(B31,original,1,FALSE)),FALSE,TRUE)</f>
        <v>0</v>
      </c>
      <c r="R31">
        <f t="shared" si="4"/>
        <v>0</v>
      </c>
      <c r="T31">
        <v>24</v>
      </c>
      <c r="U31" t="s">
        <v>41</v>
      </c>
    </row>
    <row r="32" spans="2:21">
      <c r="B32" s="10">
        <v>31</v>
      </c>
      <c r="C32" s="11">
        <v>7</v>
      </c>
      <c r="D32" s="11">
        <v>5.2</v>
      </c>
      <c r="E32" s="11">
        <v>21.45</v>
      </c>
      <c r="F32" s="11">
        <v>0</v>
      </c>
      <c r="G32" s="11">
        <v>4.8</v>
      </c>
      <c r="H32" s="11">
        <v>0.38400000000000001</v>
      </c>
      <c r="I32" s="11">
        <v>8.4130000000000003</v>
      </c>
      <c r="J32" s="11">
        <v>0.441</v>
      </c>
      <c r="K32" s="11">
        <v>0</v>
      </c>
      <c r="L32" s="11">
        <v>0</v>
      </c>
      <c r="M32" s="11">
        <v>120.75</v>
      </c>
      <c r="N32" s="11">
        <v>286.66199999999998</v>
      </c>
      <c r="O32" s="11" t="str">
        <f>VLOOKUP(B32,nomes,2,FALSE)</f>
        <v xml:space="preserve"> ESC. SINT.</v>
      </c>
      <c r="P32" s="11">
        <v>0</v>
      </c>
      <c r="Q32" s="5" t="b">
        <f>IF(ISNA(VLOOKUP(B32,original,1,FALSE)),FALSE,TRUE)</f>
        <v>0</v>
      </c>
      <c r="R32">
        <f t="shared" si="4"/>
        <v>0</v>
      </c>
      <c r="T32">
        <v>25</v>
      </c>
      <c r="U32" t="s">
        <v>42</v>
      </c>
    </row>
    <row r="33" spans="2:21">
      <c r="B33" s="10">
        <v>43</v>
      </c>
      <c r="C33" s="11">
        <v>500.40899999999999</v>
      </c>
      <c r="D33" s="11">
        <v>478.221</v>
      </c>
      <c r="E33" s="11">
        <v>482.79399999999998</v>
      </c>
      <c r="F33" s="11">
        <v>488.40199999999999</v>
      </c>
      <c r="G33" s="11">
        <v>534.88699999999994</v>
      </c>
      <c r="H33" s="11">
        <v>429.46699999999998</v>
      </c>
      <c r="I33" s="11">
        <v>526.62400000000002</v>
      </c>
      <c r="J33" s="11">
        <v>566.87199999999996</v>
      </c>
      <c r="K33" s="11">
        <v>551.23699999999997</v>
      </c>
      <c r="L33" s="11">
        <v>637.20000000000005</v>
      </c>
      <c r="M33" s="11">
        <v>640.56399999999996</v>
      </c>
      <c r="N33" s="11">
        <v>564.33299999999997</v>
      </c>
      <c r="O33" s="11" t="str">
        <f>VLOOKUP(B33,nomes,2,FALSE)</f>
        <v xml:space="preserve"> AL (GOTAO) </v>
      </c>
      <c r="P33" s="11">
        <v>1</v>
      </c>
      <c r="Q33" s="5" t="b">
        <f>IF(ISNA(VLOOKUP(B33,original,1,FALSE)),FALSE,TRUE)</f>
        <v>0</v>
      </c>
      <c r="R33">
        <f t="shared" si="4"/>
        <v>0</v>
      </c>
      <c r="T33">
        <v>26</v>
      </c>
      <c r="U33" t="s">
        <v>43</v>
      </c>
    </row>
    <row r="34" spans="2:21">
      <c r="B34" s="10">
        <v>46</v>
      </c>
      <c r="C34" s="11">
        <v>2.2400000000000002</v>
      </c>
      <c r="D34" s="11">
        <v>3.2010000000000001</v>
      </c>
      <c r="E34" s="11">
        <v>2.5819999999999999</v>
      </c>
      <c r="F34" s="11">
        <v>2.6760000000000002</v>
      </c>
      <c r="G34" s="11">
        <v>1.333</v>
      </c>
      <c r="H34" s="11">
        <v>7.7389999999999999</v>
      </c>
      <c r="I34" s="11">
        <v>2.347</v>
      </c>
      <c r="J34" s="11">
        <v>6.8719999999999999</v>
      </c>
      <c r="K34" s="11">
        <v>1.8480000000000001</v>
      </c>
      <c r="L34" s="11">
        <v>5.5129999999999999</v>
      </c>
      <c r="M34" s="11">
        <v>2.3940000000000001</v>
      </c>
      <c r="N34" s="11">
        <v>3.5870000000000002</v>
      </c>
      <c r="O34" s="11" t="str">
        <f>VLOOKUP(B34,nomes,2,FALSE)</f>
        <v xml:space="preserve"> AL (BARRA)</v>
      </c>
      <c r="P34" s="11">
        <v>1</v>
      </c>
      <c r="Q34" s="5" t="b">
        <f>IF(ISNA(VLOOKUP(B34,original,1,FALSE)),FALSE,TRUE)</f>
        <v>0</v>
      </c>
      <c r="R34">
        <f t="shared" si="4"/>
        <v>0</v>
      </c>
      <c r="T34">
        <v>27</v>
      </c>
      <c r="U34" t="s">
        <v>44</v>
      </c>
    </row>
    <row r="35" spans="2:21">
      <c r="B35" s="10">
        <v>64</v>
      </c>
      <c r="C35" s="11">
        <v>28.975000000000001</v>
      </c>
      <c r="D35" s="11">
        <v>22.484999999999999</v>
      </c>
      <c r="E35" s="11">
        <v>28.983000000000001</v>
      </c>
      <c r="F35" s="11">
        <v>21.356999999999999</v>
      </c>
      <c r="G35" s="11">
        <v>25.300999999999998</v>
      </c>
      <c r="H35" s="11">
        <v>18.649000000000001</v>
      </c>
      <c r="I35" s="11">
        <v>20.852</v>
      </c>
      <c r="J35" s="11">
        <v>23.039000000000001</v>
      </c>
      <c r="K35" s="11">
        <v>22.122</v>
      </c>
      <c r="L35" s="11">
        <v>22.061</v>
      </c>
      <c r="M35" s="11">
        <v>24.794</v>
      </c>
      <c r="N35" s="11">
        <v>16.584</v>
      </c>
      <c r="O35" s="11" t="str">
        <f>VLOOKUP(B35,nomes,2,FALSE)</f>
        <v xml:space="preserve"> FERRO CALCIO ALUMINIO FIO (V)</v>
      </c>
      <c r="P35" s="11">
        <v>0</v>
      </c>
      <c r="Q35" s="5" t="b">
        <f>IF(ISNA(VLOOKUP(B35,original,1,FALSE)),FALSE,TRUE)</f>
        <v>0</v>
      </c>
      <c r="R35">
        <f t="shared" si="4"/>
        <v>0</v>
      </c>
      <c r="T35">
        <v>28</v>
      </c>
      <c r="U35" t="s">
        <v>45</v>
      </c>
    </row>
    <row r="36" spans="2:21">
      <c r="B36" s="10">
        <v>65</v>
      </c>
      <c r="C36" s="11">
        <v>22.709</v>
      </c>
      <c r="D36" s="11">
        <v>19.617000000000001</v>
      </c>
      <c r="E36" s="11">
        <v>20.562999999999999</v>
      </c>
      <c r="F36" s="11">
        <v>22.253</v>
      </c>
      <c r="G36" s="11">
        <v>21.681000000000001</v>
      </c>
      <c r="H36" s="11">
        <v>17.657</v>
      </c>
      <c r="I36" s="11">
        <v>20.824999999999999</v>
      </c>
      <c r="J36" s="11">
        <v>27.302</v>
      </c>
      <c r="K36" s="11">
        <v>24.606999999999999</v>
      </c>
      <c r="L36" s="11">
        <v>24.539000000000001</v>
      </c>
      <c r="M36" s="11">
        <v>22.140999999999998</v>
      </c>
      <c r="N36" s="11">
        <v>15.742000000000001</v>
      </c>
      <c r="O36" s="11" t="str">
        <f>VLOOKUP(B36,nomes,2,FALSE)</f>
        <v xml:space="preserve"> NEFELINA</v>
      </c>
      <c r="P36" s="11">
        <v>1</v>
      </c>
      <c r="Q36" s="5" t="b">
        <f>IF(ISNA(VLOOKUP(B36,original,1,FALSE)),FALSE,TRUE)</f>
        <v>0</v>
      </c>
      <c r="R36">
        <f t="shared" si="4"/>
        <v>0</v>
      </c>
      <c r="T36">
        <v>30</v>
      </c>
      <c r="U36" t="s">
        <v>46</v>
      </c>
    </row>
    <row r="37" spans="2:21">
      <c r="B37" s="10">
        <v>68</v>
      </c>
      <c r="C37" s="11">
        <v>215.25700000000001</v>
      </c>
      <c r="D37" s="11">
        <v>209.95599999999999</v>
      </c>
      <c r="E37" s="11">
        <v>162.506</v>
      </c>
      <c r="F37" s="11">
        <v>150.001</v>
      </c>
      <c r="G37" s="11">
        <v>190.49100000000001</v>
      </c>
      <c r="H37" s="11">
        <v>111.285</v>
      </c>
      <c r="I37" s="11">
        <v>170.65100000000001</v>
      </c>
      <c r="J37" s="11">
        <v>197.45</v>
      </c>
      <c r="K37" s="11">
        <v>169.45099999999999</v>
      </c>
      <c r="L37" s="11">
        <v>179.977</v>
      </c>
      <c r="M37" s="11">
        <v>94.664000000000001</v>
      </c>
      <c r="N37" s="11">
        <v>1.95</v>
      </c>
      <c r="O37" s="11" t="str">
        <f>VLOOKUP(B37,nomes,2,FALSE)</f>
        <v xml:space="preserve"> BRIQUETE DESSULFURANTE</v>
      </c>
      <c r="P37" s="11">
        <v>0</v>
      </c>
      <c r="Q37" s="5" t="b">
        <f>IF(ISNA(VLOOKUP(B37,original,1,FALSE)),FALSE,TRUE)</f>
        <v>0</v>
      </c>
      <c r="R37">
        <f t="shared" si="4"/>
        <v>0</v>
      </c>
      <c r="T37">
        <v>31</v>
      </c>
      <c r="U37" t="s">
        <v>47</v>
      </c>
    </row>
    <row r="38" spans="2:21">
      <c r="B38" s="10">
        <v>69</v>
      </c>
      <c r="C38" s="11">
        <v>25.823</v>
      </c>
      <c r="D38" s="11">
        <v>22.992999999999999</v>
      </c>
      <c r="E38" s="11">
        <v>20.966000000000001</v>
      </c>
      <c r="F38" s="11">
        <v>30.013999999999999</v>
      </c>
      <c r="G38" s="11">
        <v>29.815999999999999</v>
      </c>
      <c r="H38" s="11">
        <v>19.981000000000002</v>
      </c>
      <c r="I38" s="11">
        <v>25.481000000000002</v>
      </c>
      <c r="J38" s="11">
        <v>26.777000000000001</v>
      </c>
      <c r="K38" s="11">
        <v>26.088000000000001</v>
      </c>
      <c r="L38" s="11">
        <v>24.09</v>
      </c>
      <c r="M38" s="11">
        <v>21.99</v>
      </c>
      <c r="N38" s="11">
        <v>27.463000000000001</v>
      </c>
      <c r="O38" s="11" t="str">
        <f>VLOOKUP(B38,nomes,2,FALSE)</f>
        <v xml:space="preserve"> CARBONO EM FIO</v>
      </c>
      <c r="P38" s="11">
        <v>0</v>
      </c>
      <c r="Q38" s="5" t="b">
        <f>IF(ISNA(VLOOKUP(B38,original,1,FALSE)),FALSE,TRUE)</f>
        <v>0</v>
      </c>
      <c r="R38">
        <f t="shared" si="4"/>
        <v>0</v>
      </c>
      <c r="T38">
        <v>35</v>
      </c>
      <c r="U38" t="s">
        <v>48</v>
      </c>
    </row>
    <row r="39" spans="2:21">
      <c r="B39" s="10">
        <v>74</v>
      </c>
      <c r="C39" s="11">
        <v>0.22</v>
      </c>
      <c r="D39" s="11">
        <v>0.123</v>
      </c>
      <c r="E39" s="11">
        <v>0.25900000000000001</v>
      </c>
      <c r="F39" s="11">
        <v>0.19</v>
      </c>
      <c r="G39" s="11">
        <v>0.183</v>
      </c>
      <c r="H39" s="11">
        <v>0.38100000000000001</v>
      </c>
      <c r="I39" s="11">
        <v>0.06</v>
      </c>
      <c r="J39" s="11">
        <v>0.185</v>
      </c>
      <c r="K39" s="11">
        <v>0.105</v>
      </c>
      <c r="L39" s="11">
        <v>0.23</v>
      </c>
      <c r="M39" s="11">
        <v>0</v>
      </c>
      <c r="N39" s="11">
        <v>0.59699999999999998</v>
      </c>
      <c r="O39" s="11" t="str">
        <f>VLOOKUP(B39,nomes,2,FALSE)</f>
        <v xml:space="preserve"> FEB EMBALADO</v>
      </c>
      <c r="P39" s="11">
        <v>0</v>
      </c>
      <c r="Q39" s="5" t="b">
        <f>IF(ISNA(VLOOKUP(B39,original,1,FALSE)),FALSE,TRUE)</f>
        <v>0</v>
      </c>
      <c r="R39">
        <f t="shared" si="4"/>
        <v>0</v>
      </c>
      <c r="T39">
        <v>36</v>
      </c>
      <c r="U39" t="s">
        <v>49</v>
      </c>
    </row>
    <row r="40" spans="2:21">
      <c r="B40" s="10">
        <v>76</v>
      </c>
      <c r="C40" s="11">
        <v>28.969000000000001</v>
      </c>
      <c r="D40" s="11">
        <v>30.431999999999999</v>
      </c>
      <c r="E40" s="11">
        <v>28.675999999999998</v>
      </c>
      <c r="F40" s="11">
        <v>28.483000000000001</v>
      </c>
      <c r="G40" s="11">
        <v>29.184999999999999</v>
      </c>
      <c r="H40" s="11">
        <v>21.241</v>
      </c>
      <c r="I40" s="11">
        <v>31.431000000000001</v>
      </c>
      <c r="J40" s="11">
        <v>34.712000000000003</v>
      </c>
      <c r="K40" s="11">
        <v>40.704000000000001</v>
      </c>
      <c r="L40" s="11">
        <v>35.396000000000001</v>
      </c>
      <c r="M40" s="11">
        <v>31.669</v>
      </c>
      <c r="N40" s="11">
        <v>16.965</v>
      </c>
      <c r="O40" s="11" t="str">
        <f>VLOOKUP(B40,nomes,2,FALSE)</f>
        <v xml:space="preserve"> CASI FIO VERTICAL</v>
      </c>
      <c r="P40" s="11">
        <v>1</v>
      </c>
      <c r="Q40" s="5" t="b">
        <f>IF(ISNA(VLOOKUP(B40,original,1,FALSE)),FALSE,TRUE)</f>
        <v>0</v>
      </c>
      <c r="R40">
        <f t="shared" si="4"/>
        <v>0</v>
      </c>
      <c r="T40">
        <v>40</v>
      </c>
      <c r="U40" t="s">
        <v>50</v>
      </c>
    </row>
    <row r="41" spans="2:21">
      <c r="T41">
        <v>43</v>
      </c>
      <c r="U41" t="s">
        <v>51</v>
      </c>
    </row>
    <row r="42" spans="2:21">
      <c r="T42">
        <v>46</v>
      </c>
      <c r="U42" t="s">
        <v>52</v>
      </c>
    </row>
    <row r="43" spans="2:21">
      <c r="T43">
        <v>49</v>
      </c>
      <c r="U43" t="s">
        <v>53</v>
      </c>
    </row>
    <row r="44" spans="2:21">
      <c r="T44">
        <v>58</v>
      </c>
      <c r="U44" t="s">
        <v>54</v>
      </c>
    </row>
    <row r="45" spans="2:21">
      <c r="T45">
        <v>64</v>
      </c>
      <c r="U45" t="s">
        <v>55</v>
      </c>
    </row>
    <row r="46" spans="2:21">
      <c r="T46">
        <v>65</v>
      </c>
      <c r="U46" t="s">
        <v>56</v>
      </c>
    </row>
    <row r="47" spans="2:21">
      <c r="T47">
        <v>66</v>
      </c>
      <c r="U47" t="s">
        <v>57</v>
      </c>
    </row>
    <row r="48" spans="2:21">
      <c r="T48">
        <v>67</v>
      </c>
      <c r="U48" t="s">
        <v>58</v>
      </c>
    </row>
    <row r="49" spans="20:21">
      <c r="T49">
        <v>68</v>
      </c>
      <c r="U49" t="s">
        <v>59</v>
      </c>
    </row>
    <row r="50" spans="20:21">
      <c r="T50">
        <v>69</v>
      </c>
      <c r="U50" t="s">
        <v>60</v>
      </c>
    </row>
    <row r="51" spans="20:21">
      <c r="T51">
        <v>70</v>
      </c>
      <c r="U51" t="s">
        <v>61</v>
      </c>
    </row>
    <row r="52" spans="20:21">
      <c r="T52">
        <v>71</v>
      </c>
      <c r="U52" t="s">
        <v>62</v>
      </c>
    </row>
    <row r="53" spans="20:21">
      <c r="T53">
        <v>72</v>
      </c>
      <c r="U53" t="s">
        <v>63</v>
      </c>
    </row>
    <row r="54" spans="20:21">
      <c r="T54">
        <v>73</v>
      </c>
      <c r="U54" t="s">
        <v>64</v>
      </c>
    </row>
    <row r="55" spans="20:21">
      <c r="T55">
        <v>74</v>
      </c>
      <c r="U55" t="s">
        <v>65</v>
      </c>
    </row>
    <row r="56" spans="20:21">
      <c r="T56">
        <v>75</v>
      </c>
      <c r="U56" t="s">
        <v>66</v>
      </c>
    </row>
    <row r="57" spans="20:21">
      <c r="T57">
        <v>76</v>
      </c>
      <c r="U57" t="s">
        <v>67</v>
      </c>
    </row>
    <row r="58" spans="20:21">
      <c r="T58">
        <v>77</v>
      </c>
      <c r="U58" t="s">
        <v>68</v>
      </c>
    </row>
    <row r="59" spans="20:21">
      <c r="T59">
        <v>78</v>
      </c>
      <c r="U59" t="s">
        <v>69</v>
      </c>
    </row>
    <row r="60" spans="20:21">
      <c r="T60">
        <v>79</v>
      </c>
      <c r="U60" t="s">
        <v>70</v>
      </c>
    </row>
    <row r="61" spans="20:21">
      <c r="T61">
        <v>80</v>
      </c>
      <c r="U61" t="s">
        <v>71</v>
      </c>
    </row>
    <row r="62" spans="20:21">
      <c r="T62">
        <v>81</v>
      </c>
      <c r="U62" t="s">
        <v>72</v>
      </c>
    </row>
    <row r="63" spans="20:21">
      <c r="T63">
        <v>82</v>
      </c>
      <c r="U63" t="s">
        <v>73</v>
      </c>
    </row>
    <row r="64" spans="20:21">
      <c r="T64">
        <v>83</v>
      </c>
      <c r="U64" t="s">
        <v>74</v>
      </c>
    </row>
    <row r="65" spans="20:21">
      <c r="T65">
        <v>84</v>
      </c>
      <c r="U65" t="s">
        <v>75</v>
      </c>
    </row>
    <row r="66" spans="20:21">
      <c r="T66">
        <v>85</v>
      </c>
      <c r="U66" t="s">
        <v>76</v>
      </c>
    </row>
    <row r="67" spans="20:21">
      <c r="T67">
        <v>86</v>
      </c>
      <c r="U67" t="s">
        <v>77</v>
      </c>
    </row>
    <row r="68" spans="20:21">
      <c r="T68">
        <v>87</v>
      </c>
      <c r="U68" t="s">
        <v>78</v>
      </c>
    </row>
  </sheetData>
  <sortState ref="B9:Q39">
    <sortCondition descending="1" ref="Q9:Q39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Plan1</vt:lpstr>
      <vt:lpstr>Plan2</vt:lpstr>
      <vt:lpstr>Plan3</vt:lpstr>
      <vt:lpstr>nomes</vt:lpstr>
      <vt:lpstr>original</vt:lpstr>
    </vt:vector>
  </TitlesOfParts>
  <Company>Grupo USIMINAS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ui02173</dc:creator>
  <cp:lastModifiedBy>Usiminas</cp:lastModifiedBy>
  <dcterms:created xsi:type="dcterms:W3CDTF">2014-01-16T17:09:03Z</dcterms:created>
  <dcterms:modified xsi:type="dcterms:W3CDTF">2014-01-22T17:31:45Z</dcterms:modified>
</cp:coreProperties>
</file>