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0110310_student_hcmus_edu_vn/Documents/DA/POWER_BI_MICROSOFT/"/>
    </mc:Choice>
  </mc:AlternateContent>
  <xr:revisionPtr revIDLastSave="388" documentId="8_{A7CD6EA1-6779-4208-9D2A-FDA6ADC00B73}" xr6:coauthVersionLast="47" xr6:coauthVersionMax="47" xr10:uidLastSave="{CDCEA635-765D-4602-ACCA-4328E765CD45}"/>
  <bookViews>
    <workbookView xWindow="-108" yWindow="-108" windowWidth="23256" windowHeight="12456" xr2:uid="{76F2D8FE-0054-4598-9C36-C1C28E4F078D}"/>
  </bookViews>
  <sheets>
    <sheet name="Summary" sheetId="1" r:id="rId1"/>
  </sheets>
  <definedNames>
    <definedName name="_xlnm._FilterDatabase" localSheetId="0" hidden="1">Summary!$G$2:$G$246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12" i="1"/>
  <c r="C14" i="1"/>
  <c r="D14" i="1" s="1"/>
  <c r="C13" i="1"/>
  <c r="D13" i="1" s="1"/>
  <c r="B12" i="1"/>
  <c r="P198" i="1"/>
  <c r="Q198" i="1" s="1"/>
  <c r="R198" i="1" s="1"/>
  <c r="P201" i="1"/>
  <c r="Q201" i="1" s="1"/>
  <c r="R201" i="1" s="1"/>
  <c r="P204" i="1"/>
  <c r="Q204" i="1" s="1"/>
  <c r="R204" i="1" s="1"/>
  <c r="P207" i="1"/>
  <c r="Q207" i="1" s="1"/>
  <c r="P210" i="1"/>
  <c r="Q210" i="1" s="1"/>
  <c r="R210" i="1" s="1"/>
  <c r="P213" i="1"/>
  <c r="Q213" i="1" s="1"/>
  <c r="R213" i="1" s="1"/>
  <c r="P216" i="1"/>
  <c r="Q216" i="1" s="1"/>
  <c r="R216" i="1" s="1"/>
  <c r="P231" i="1"/>
  <c r="Q231" i="1" s="1"/>
  <c r="P233" i="1"/>
  <c r="Q233" i="1" s="1"/>
  <c r="R233" i="1" s="1"/>
  <c r="P235" i="1"/>
  <c r="Q235" i="1" s="1"/>
  <c r="R235" i="1" s="1"/>
  <c r="P237" i="1"/>
  <c r="Q237" i="1" s="1"/>
  <c r="R237" i="1" s="1"/>
  <c r="P239" i="1"/>
  <c r="Q239" i="1" s="1"/>
  <c r="P241" i="1"/>
  <c r="Q241" i="1" s="1"/>
  <c r="R241" i="1" s="1"/>
  <c r="P243" i="1"/>
  <c r="Q243" i="1" s="1"/>
  <c r="R243" i="1" s="1"/>
  <c r="P245" i="1"/>
  <c r="Q245" i="1" s="1"/>
  <c r="R245" i="1" s="1"/>
  <c r="P219" i="1"/>
  <c r="Q219" i="1" s="1"/>
  <c r="P221" i="1"/>
  <c r="Q221" i="1" s="1"/>
  <c r="R221" i="1" s="1"/>
  <c r="P223" i="1"/>
  <c r="Q223" i="1" s="1"/>
  <c r="R223" i="1" s="1"/>
  <c r="P225" i="1"/>
  <c r="Q225" i="1" s="1"/>
  <c r="R225" i="1" s="1"/>
  <c r="P227" i="1"/>
  <c r="Q227" i="1" s="1"/>
  <c r="P228" i="1"/>
  <c r="Q228" i="1" s="1"/>
  <c r="R228" i="1" s="1"/>
  <c r="P229" i="1"/>
  <c r="Q229" i="1" s="1"/>
  <c r="R229" i="1" s="1"/>
  <c r="P230" i="1"/>
  <c r="Q230" i="1" s="1"/>
  <c r="R230" i="1" s="1"/>
  <c r="P196" i="1"/>
  <c r="Q196" i="1" s="1"/>
  <c r="P199" i="1"/>
  <c r="Q199" i="1" s="1"/>
  <c r="R199" i="1" s="1"/>
  <c r="P202" i="1"/>
  <c r="Q202" i="1" s="1"/>
  <c r="R202" i="1" s="1"/>
  <c r="P205" i="1"/>
  <c r="Q205" i="1" s="1"/>
  <c r="R205" i="1" s="1"/>
  <c r="P208" i="1"/>
  <c r="Q208" i="1" s="1"/>
  <c r="P211" i="1"/>
  <c r="Q211" i="1" s="1"/>
  <c r="R211" i="1" s="1"/>
  <c r="P214" i="1"/>
  <c r="Q214" i="1" s="1"/>
  <c r="R214" i="1" s="1"/>
  <c r="P217" i="1"/>
  <c r="Q217" i="1" s="1"/>
  <c r="R217" i="1" s="1"/>
  <c r="P165" i="1"/>
  <c r="Q165" i="1" s="1"/>
  <c r="P167" i="1"/>
  <c r="Q167" i="1" s="1"/>
  <c r="R167" i="1" s="1"/>
  <c r="P169" i="1"/>
  <c r="Q169" i="1" s="1"/>
  <c r="R169" i="1" s="1"/>
  <c r="P172" i="1"/>
  <c r="Q172" i="1" s="1"/>
  <c r="R172" i="1" s="1"/>
  <c r="P176" i="1"/>
  <c r="P180" i="1"/>
  <c r="Q180" i="1" s="1"/>
  <c r="R180" i="1" s="1"/>
  <c r="P184" i="1"/>
  <c r="Q184" i="1" s="1"/>
  <c r="R184" i="1" s="1"/>
  <c r="P188" i="1"/>
  <c r="Q188" i="1" s="1"/>
  <c r="R188" i="1" s="1"/>
  <c r="P149" i="1"/>
  <c r="Q149" i="1" s="1"/>
  <c r="P151" i="1"/>
  <c r="Q151" i="1" s="1"/>
  <c r="R151" i="1" s="1"/>
  <c r="P153" i="1"/>
  <c r="Q153" i="1" s="1"/>
  <c r="R153" i="1" s="1"/>
  <c r="P155" i="1"/>
  <c r="Q155" i="1" s="1"/>
  <c r="R155" i="1" s="1"/>
  <c r="P157" i="1"/>
  <c r="P159" i="1"/>
  <c r="Q159" i="1" s="1"/>
  <c r="R159" i="1" s="1"/>
  <c r="P161" i="1"/>
  <c r="Q161" i="1" s="1"/>
  <c r="R161" i="1" s="1"/>
  <c r="P163" i="1"/>
  <c r="Q163" i="1" s="1"/>
  <c r="R163" i="1" s="1"/>
  <c r="P2" i="1"/>
  <c r="Q2" i="1" s="1"/>
  <c r="P5" i="1"/>
  <c r="Q5" i="1" s="1"/>
  <c r="R5" i="1" s="1"/>
  <c r="P8" i="1"/>
  <c r="Q8" i="1" s="1"/>
  <c r="R8" i="1" s="1"/>
  <c r="P10" i="1"/>
  <c r="Q10" i="1" s="1"/>
  <c r="R10" i="1" s="1"/>
  <c r="P12" i="1"/>
  <c r="P14" i="1"/>
  <c r="Q14" i="1" s="1"/>
  <c r="R14" i="1" s="1"/>
  <c r="P20" i="1"/>
  <c r="Q20" i="1" s="1"/>
  <c r="R20" i="1" s="1"/>
  <c r="P22" i="1"/>
  <c r="Q22" i="1" s="1"/>
  <c r="R22" i="1" s="1"/>
  <c r="P24" i="1"/>
  <c r="Q24" i="1" s="1"/>
  <c r="P25" i="1"/>
  <c r="Q25" i="1" s="1"/>
  <c r="R25" i="1" s="1"/>
  <c r="P3" i="1"/>
  <c r="Q3" i="1" s="1"/>
  <c r="R3" i="1" s="1"/>
  <c r="P6" i="1"/>
  <c r="Q6" i="1" s="1"/>
  <c r="R6" i="1" s="1"/>
  <c r="P18" i="1"/>
  <c r="Q18" i="1" s="1"/>
  <c r="R18" i="1" s="1"/>
  <c r="P19" i="1"/>
  <c r="Q19" i="1" s="1"/>
  <c r="R19" i="1" s="1"/>
  <c r="P21" i="1"/>
  <c r="Q21" i="1" s="1"/>
  <c r="R21" i="1" s="1"/>
  <c r="P23" i="1"/>
  <c r="Q23" i="1" s="1"/>
  <c r="R23" i="1" s="1"/>
  <c r="P4" i="1"/>
  <c r="Q4" i="1" s="1"/>
  <c r="P7" i="1"/>
  <c r="Q7" i="1" s="1"/>
  <c r="R7" i="1" s="1"/>
  <c r="P9" i="1"/>
  <c r="Q9" i="1" s="1"/>
  <c r="P11" i="1"/>
  <c r="Q11" i="1" s="1"/>
  <c r="R11" i="1" s="1"/>
  <c r="P13" i="1"/>
  <c r="Q13" i="1" s="1"/>
  <c r="P15" i="1"/>
  <c r="Q15" i="1" s="1"/>
  <c r="R15" i="1" s="1"/>
  <c r="P16" i="1"/>
  <c r="Q16" i="1" s="1"/>
  <c r="R16" i="1" s="1"/>
  <c r="P17" i="1"/>
  <c r="Q17" i="1" s="1"/>
  <c r="R17" i="1" s="1"/>
  <c r="P26" i="1"/>
  <c r="Q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P31" i="1"/>
  <c r="Q31" i="1" s="1"/>
  <c r="R31" i="1" s="1"/>
  <c r="P32" i="1"/>
  <c r="Q32" i="1" s="1"/>
  <c r="R32" i="1" s="1"/>
  <c r="P33" i="1"/>
  <c r="Q33" i="1" s="1"/>
  <c r="R33" i="1" s="1"/>
  <c r="P156" i="1"/>
  <c r="Q156" i="1" s="1"/>
  <c r="P158" i="1"/>
  <c r="Q158" i="1" s="1"/>
  <c r="R158" i="1" s="1"/>
  <c r="P160" i="1"/>
  <c r="Q160" i="1" s="1"/>
  <c r="R160" i="1" s="1"/>
  <c r="P162" i="1"/>
  <c r="Q162" i="1" s="1"/>
  <c r="R162" i="1" s="1"/>
  <c r="P164" i="1"/>
  <c r="P170" i="1"/>
  <c r="Q170" i="1" s="1"/>
  <c r="R170" i="1" s="1"/>
  <c r="P173" i="1"/>
  <c r="Q173" i="1" s="1"/>
  <c r="R173" i="1" s="1"/>
  <c r="P177" i="1"/>
  <c r="Q177" i="1" s="1"/>
  <c r="R177" i="1" s="1"/>
  <c r="P181" i="1"/>
  <c r="Q181" i="1" s="1"/>
  <c r="P185" i="1"/>
  <c r="Q185" i="1" s="1"/>
  <c r="R185" i="1" s="1"/>
  <c r="P189" i="1"/>
  <c r="Q189" i="1" s="1"/>
  <c r="R189" i="1" s="1"/>
  <c r="P191" i="1"/>
  <c r="Q191" i="1" s="1"/>
  <c r="R191" i="1" s="1"/>
  <c r="P193" i="1"/>
  <c r="P110" i="1"/>
  <c r="Q110" i="1" s="1"/>
  <c r="R110" i="1" s="1"/>
  <c r="P113" i="1"/>
  <c r="Q113" i="1" s="1"/>
  <c r="R113" i="1" s="1"/>
  <c r="P116" i="1"/>
  <c r="Q116" i="1" s="1"/>
  <c r="R116" i="1" s="1"/>
  <c r="P119" i="1"/>
  <c r="Q119" i="1" s="1"/>
  <c r="P122" i="1"/>
  <c r="Q122" i="1" s="1"/>
  <c r="R122" i="1" s="1"/>
  <c r="P133" i="1"/>
  <c r="Q133" i="1" s="1"/>
  <c r="R133" i="1" s="1"/>
  <c r="P135" i="1"/>
  <c r="Q135" i="1" s="1"/>
  <c r="R135" i="1" s="1"/>
  <c r="P137" i="1"/>
  <c r="Q137" i="1" s="1"/>
  <c r="P139" i="1"/>
  <c r="Q139" i="1" s="1"/>
  <c r="R139" i="1" s="1"/>
  <c r="P141" i="1"/>
  <c r="Q141" i="1" s="1"/>
  <c r="R141" i="1" s="1"/>
  <c r="P143" i="1"/>
  <c r="Q143" i="1" s="1"/>
  <c r="R143" i="1" s="1"/>
  <c r="P145" i="1"/>
  <c r="Q145" i="1" s="1"/>
  <c r="P147" i="1"/>
  <c r="Q147" i="1" s="1"/>
  <c r="R147" i="1" s="1"/>
  <c r="P104" i="1"/>
  <c r="Q104" i="1" s="1"/>
  <c r="P106" i="1"/>
  <c r="Q106" i="1" s="1"/>
  <c r="R106" i="1" s="1"/>
  <c r="P108" i="1"/>
  <c r="Q108" i="1" s="1"/>
  <c r="P111" i="1"/>
  <c r="Q111" i="1" s="1"/>
  <c r="R111" i="1" s="1"/>
  <c r="P114" i="1"/>
  <c r="Q114" i="1" s="1"/>
  <c r="R114" i="1" s="1"/>
  <c r="P117" i="1"/>
  <c r="Q117" i="1" s="1"/>
  <c r="R117" i="1" s="1"/>
  <c r="P120" i="1"/>
  <c r="Q120" i="1" s="1"/>
  <c r="P123" i="1"/>
  <c r="Q123" i="1" s="1"/>
  <c r="R123" i="1" s="1"/>
  <c r="P134" i="1"/>
  <c r="Q134" i="1" s="1"/>
  <c r="R134" i="1" s="1"/>
  <c r="P136" i="1"/>
  <c r="Q136" i="1" s="1"/>
  <c r="R136" i="1" s="1"/>
  <c r="P138" i="1"/>
  <c r="Q138" i="1" s="1"/>
  <c r="P140" i="1"/>
  <c r="Q140" i="1" s="1"/>
  <c r="R140" i="1" s="1"/>
  <c r="P142" i="1"/>
  <c r="Q142" i="1" s="1"/>
  <c r="R142" i="1" s="1"/>
  <c r="P144" i="1"/>
  <c r="Q144" i="1" s="1"/>
  <c r="R144" i="1" s="1"/>
  <c r="P146" i="1"/>
  <c r="Q146" i="1" s="1"/>
  <c r="P148" i="1"/>
  <c r="Q148" i="1" s="1"/>
  <c r="R148" i="1" s="1"/>
  <c r="P125" i="1"/>
  <c r="Q125" i="1" s="1"/>
  <c r="R125" i="1" s="1"/>
  <c r="P126" i="1"/>
  <c r="Q126" i="1" s="1"/>
  <c r="R126" i="1" s="1"/>
  <c r="P127" i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P132" i="1"/>
  <c r="Q132" i="1" s="1"/>
  <c r="R132" i="1" s="1"/>
  <c r="P105" i="1"/>
  <c r="Q105" i="1" s="1"/>
  <c r="R105" i="1" s="1"/>
  <c r="P107" i="1"/>
  <c r="Q107" i="1" s="1"/>
  <c r="R107" i="1" s="1"/>
  <c r="P109" i="1"/>
  <c r="P112" i="1"/>
  <c r="Q112" i="1" s="1"/>
  <c r="R112" i="1" s="1"/>
  <c r="P115" i="1"/>
  <c r="Q115" i="1" s="1"/>
  <c r="R115" i="1" s="1"/>
  <c r="P118" i="1"/>
  <c r="Q118" i="1" s="1"/>
  <c r="R118" i="1" s="1"/>
  <c r="P121" i="1"/>
  <c r="Q121" i="1" s="1"/>
  <c r="P124" i="1"/>
  <c r="Q124" i="1" s="1"/>
  <c r="R124" i="1" s="1"/>
  <c r="P166" i="1"/>
  <c r="Q166" i="1" s="1"/>
  <c r="R166" i="1" s="1"/>
  <c r="P168" i="1"/>
  <c r="Q168" i="1" s="1"/>
  <c r="R168" i="1" s="1"/>
  <c r="P171" i="1"/>
  <c r="Q171" i="1" s="1"/>
  <c r="R171" i="1" s="1"/>
  <c r="P174" i="1"/>
  <c r="Q174" i="1" s="1"/>
  <c r="R174" i="1" s="1"/>
  <c r="P178" i="1"/>
  <c r="Q178" i="1" s="1"/>
  <c r="R178" i="1" s="1"/>
  <c r="P182" i="1"/>
  <c r="Q182" i="1" s="1"/>
  <c r="R182" i="1" s="1"/>
  <c r="P186" i="1"/>
  <c r="Q186" i="1" s="1"/>
  <c r="P175" i="1"/>
  <c r="Q175" i="1" s="1"/>
  <c r="R175" i="1" s="1"/>
  <c r="P179" i="1"/>
  <c r="Q179" i="1" s="1"/>
  <c r="R179" i="1" s="1"/>
  <c r="P183" i="1"/>
  <c r="Q183" i="1" s="1"/>
  <c r="R183" i="1" s="1"/>
  <c r="P187" i="1"/>
  <c r="Q187" i="1" s="1"/>
  <c r="P190" i="1"/>
  <c r="Q190" i="1" s="1"/>
  <c r="R190" i="1" s="1"/>
  <c r="P192" i="1"/>
  <c r="Q192" i="1" s="1"/>
  <c r="R192" i="1" s="1"/>
  <c r="P194" i="1"/>
  <c r="Q194" i="1" s="1"/>
  <c r="R194" i="1" s="1"/>
  <c r="P150" i="1"/>
  <c r="Q150" i="1" s="1"/>
  <c r="P152" i="1"/>
  <c r="Q152" i="1" s="1"/>
  <c r="R152" i="1" s="1"/>
  <c r="P154" i="1"/>
  <c r="Q154" i="1" s="1"/>
  <c r="R154" i="1" s="1"/>
  <c r="P197" i="1"/>
  <c r="Q197" i="1" s="1"/>
  <c r="R197" i="1" s="1"/>
  <c r="P200" i="1"/>
  <c r="P203" i="1"/>
  <c r="Q203" i="1" s="1"/>
  <c r="R203" i="1" s="1"/>
  <c r="P206" i="1"/>
  <c r="Q206" i="1" s="1"/>
  <c r="R206" i="1" s="1"/>
  <c r="P209" i="1"/>
  <c r="Q209" i="1" s="1"/>
  <c r="R209" i="1" s="1"/>
  <c r="P212" i="1"/>
  <c r="Q212" i="1" s="1"/>
  <c r="P215" i="1"/>
  <c r="Q215" i="1" s="1"/>
  <c r="R215" i="1" s="1"/>
  <c r="P218" i="1"/>
  <c r="Q218" i="1" s="1"/>
  <c r="R218" i="1" s="1"/>
  <c r="P232" i="1"/>
  <c r="Q232" i="1" s="1"/>
  <c r="R232" i="1" s="1"/>
  <c r="P234" i="1"/>
  <c r="P236" i="1"/>
  <c r="Q236" i="1" s="1"/>
  <c r="R236" i="1" s="1"/>
  <c r="P238" i="1"/>
  <c r="Q238" i="1" s="1"/>
  <c r="R238" i="1" s="1"/>
  <c r="P240" i="1"/>
  <c r="Q240" i="1" s="1"/>
  <c r="R240" i="1" s="1"/>
  <c r="P242" i="1"/>
  <c r="Q242" i="1" s="1"/>
  <c r="P244" i="1"/>
  <c r="Q244" i="1" s="1"/>
  <c r="R244" i="1" s="1"/>
  <c r="P246" i="1"/>
  <c r="Q246" i="1" s="1"/>
  <c r="R246" i="1" s="1"/>
  <c r="P220" i="1"/>
  <c r="Q220" i="1" s="1"/>
  <c r="R220" i="1" s="1"/>
  <c r="P222" i="1"/>
  <c r="P224" i="1"/>
  <c r="Q224" i="1" s="1"/>
  <c r="R224" i="1" s="1"/>
  <c r="P226" i="1"/>
  <c r="Q226" i="1" s="1"/>
  <c r="R226" i="1" s="1"/>
  <c r="P54" i="1"/>
  <c r="Q54" i="1" s="1"/>
  <c r="R54" i="1" s="1"/>
  <c r="P55" i="1"/>
  <c r="Q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34" i="1"/>
  <c r="Q34" i="1" s="1"/>
  <c r="R34" i="1" s="1"/>
  <c r="P36" i="1"/>
  <c r="Q36" i="1" s="1"/>
  <c r="R36" i="1" s="1"/>
  <c r="P38" i="1"/>
  <c r="Q38" i="1" s="1"/>
  <c r="R38" i="1" s="1"/>
  <c r="P40" i="1"/>
  <c r="Q40" i="1" s="1"/>
  <c r="P42" i="1"/>
  <c r="Q42" i="1" s="1"/>
  <c r="R42" i="1" s="1"/>
  <c r="P44" i="1"/>
  <c r="Q44" i="1" s="1"/>
  <c r="R44" i="1" s="1"/>
  <c r="P46" i="1"/>
  <c r="Q46" i="1" s="1"/>
  <c r="R46" i="1" s="1"/>
  <c r="P49" i="1"/>
  <c r="Q49" i="1" s="1"/>
  <c r="P35" i="1"/>
  <c r="Q35" i="1" s="1"/>
  <c r="R35" i="1" s="1"/>
  <c r="P37" i="1"/>
  <c r="Q37" i="1" s="1"/>
  <c r="R37" i="1" s="1"/>
  <c r="P39" i="1"/>
  <c r="Q39" i="1" s="1"/>
  <c r="R39" i="1" s="1"/>
  <c r="P41" i="1"/>
  <c r="Q41" i="1" s="1"/>
  <c r="R41" i="1" s="1"/>
  <c r="P43" i="1"/>
  <c r="Q43" i="1" s="1"/>
  <c r="R43" i="1" s="1"/>
  <c r="P45" i="1"/>
  <c r="Q45" i="1" s="1"/>
  <c r="R45" i="1" s="1"/>
  <c r="P47" i="1"/>
  <c r="Q47" i="1" s="1"/>
  <c r="R47" i="1" s="1"/>
  <c r="P50" i="1"/>
  <c r="Q50" i="1" s="1"/>
  <c r="P48" i="1"/>
  <c r="Q48" i="1" s="1"/>
  <c r="R48" i="1" s="1"/>
  <c r="P51" i="1"/>
  <c r="Q51" i="1" s="1"/>
  <c r="R51" i="1" s="1"/>
  <c r="P60" i="1"/>
  <c r="Q60" i="1" s="1"/>
  <c r="R60" i="1" s="1"/>
  <c r="P61" i="1"/>
  <c r="Q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P66" i="1"/>
  <c r="Q66" i="1" s="1"/>
  <c r="R66" i="1" s="1"/>
  <c r="P67" i="1"/>
  <c r="Q67" i="1" s="1"/>
  <c r="R67" i="1" s="1"/>
  <c r="P52" i="1"/>
  <c r="Q52" i="1" s="1"/>
  <c r="R52" i="1" s="1"/>
  <c r="P53" i="1"/>
  <c r="Q53" i="1" s="1"/>
  <c r="P92" i="1"/>
  <c r="Q92" i="1" s="1"/>
  <c r="R92" i="1" s="1"/>
  <c r="P94" i="1"/>
  <c r="Q94" i="1" s="1"/>
  <c r="R94" i="1" s="1"/>
  <c r="P96" i="1"/>
  <c r="Q96" i="1" s="1"/>
  <c r="R96" i="1" s="1"/>
  <c r="P98" i="1"/>
  <c r="P100" i="1"/>
  <c r="Q100" i="1" s="1"/>
  <c r="R100" i="1" s="1"/>
  <c r="P102" i="1"/>
  <c r="Q102" i="1" s="1"/>
  <c r="R102" i="1" s="1"/>
  <c r="P68" i="1"/>
  <c r="Q68" i="1" s="1"/>
  <c r="R68" i="1" s="1"/>
  <c r="P70" i="1"/>
  <c r="Q70" i="1" s="1"/>
  <c r="P72" i="1"/>
  <c r="Q72" i="1" s="1"/>
  <c r="R72" i="1" s="1"/>
  <c r="P74" i="1"/>
  <c r="Q74" i="1" s="1"/>
  <c r="R74" i="1" s="1"/>
  <c r="P76" i="1"/>
  <c r="Q76" i="1" s="1"/>
  <c r="R76" i="1" s="1"/>
  <c r="P78" i="1"/>
  <c r="Q78" i="1" s="1"/>
  <c r="R78" i="1" s="1"/>
  <c r="P80" i="1"/>
  <c r="Q80" i="1" s="1"/>
  <c r="R80" i="1" s="1"/>
  <c r="P81" i="1"/>
  <c r="Q81" i="1" s="1"/>
  <c r="R81" i="1" s="1"/>
  <c r="P90" i="1"/>
  <c r="Q90" i="1" s="1"/>
  <c r="R90" i="1" s="1"/>
  <c r="P91" i="1"/>
  <c r="Q91" i="1" s="1"/>
  <c r="P93" i="1"/>
  <c r="Q93" i="1" s="1"/>
  <c r="R93" i="1" s="1"/>
  <c r="P95" i="1"/>
  <c r="Q95" i="1" s="1"/>
  <c r="R95" i="1" s="1"/>
  <c r="P97" i="1"/>
  <c r="Q97" i="1" s="1"/>
  <c r="R97" i="1" s="1"/>
  <c r="P99" i="1"/>
  <c r="P101" i="1"/>
  <c r="Q101" i="1" s="1"/>
  <c r="R101" i="1" s="1"/>
  <c r="P103" i="1"/>
  <c r="Q103" i="1" s="1"/>
  <c r="R103" i="1" s="1"/>
  <c r="P82" i="1"/>
  <c r="Q82" i="1" s="1"/>
  <c r="R82" i="1" s="1"/>
  <c r="P83" i="1"/>
  <c r="Q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P88" i="1"/>
  <c r="Q88" i="1" s="1"/>
  <c r="R88" i="1" s="1"/>
  <c r="P89" i="1"/>
  <c r="Q89" i="1" s="1"/>
  <c r="R89" i="1" s="1"/>
  <c r="P69" i="1"/>
  <c r="Q69" i="1" s="1"/>
  <c r="R69" i="1" s="1"/>
  <c r="P71" i="1"/>
  <c r="Q71" i="1" s="1"/>
  <c r="P73" i="1"/>
  <c r="Q73" i="1" s="1"/>
  <c r="R73" i="1" s="1"/>
  <c r="P75" i="1"/>
  <c r="Q75" i="1" s="1"/>
  <c r="R75" i="1" s="1"/>
  <c r="P77" i="1"/>
  <c r="Q77" i="1" s="1"/>
  <c r="R77" i="1" s="1"/>
  <c r="P79" i="1"/>
  <c r="Q79" i="1" s="1"/>
  <c r="P195" i="1"/>
  <c r="L198" i="1"/>
  <c r="L201" i="1"/>
  <c r="L204" i="1"/>
  <c r="L207" i="1"/>
  <c r="L210" i="1"/>
  <c r="L213" i="1"/>
  <c r="L216" i="1"/>
  <c r="L231" i="1"/>
  <c r="L233" i="1"/>
  <c r="L235" i="1"/>
  <c r="L237" i="1"/>
  <c r="L239" i="1"/>
  <c r="L241" i="1"/>
  <c r="L243" i="1"/>
  <c r="L245" i="1"/>
  <c r="L219" i="1"/>
  <c r="L221" i="1"/>
  <c r="L223" i="1"/>
  <c r="L225" i="1"/>
  <c r="L227" i="1"/>
  <c r="L228" i="1"/>
  <c r="L229" i="1"/>
  <c r="L230" i="1"/>
  <c r="L196" i="1"/>
  <c r="L199" i="1"/>
  <c r="L202" i="1"/>
  <c r="L205" i="1"/>
  <c r="L208" i="1"/>
  <c r="L211" i="1"/>
  <c r="L214" i="1"/>
  <c r="L217" i="1"/>
  <c r="L165" i="1"/>
  <c r="L167" i="1"/>
  <c r="L169" i="1"/>
  <c r="L172" i="1"/>
  <c r="L176" i="1"/>
  <c r="L180" i="1"/>
  <c r="L184" i="1"/>
  <c r="L188" i="1"/>
  <c r="L149" i="1"/>
  <c r="L151" i="1"/>
  <c r="L153" i="1"/>
  <c r="L155" i="1"/>
  <c r="L157" i="1"/>
  <c r="L159" i="1"/>
  <c r="L161" i="1"/>
  <c r="L163" i="1"/>
  <c r="L2" i="1"/>
  <c r="L5" i="1"/>
  <c r="L8" i="1"/>
  <c r="L10" i="1"/>
  <c r="L12" i="1"/>
  <c r="L14" i="1"/>
  <c r="L20" i="1"/>
  <c r="L22" i="1"/>
  <c r="L24" i="1"/>
  <c r="L25" i="1"/>
  <c r="L3" i="1"/>
  <c r="L6" i="1"/>
  <c r="L18" i="1"/>
  <c r="L19" i="1"/>
  <c r="L21" i="1"/>
  <c r="L23" i="1"/>
  <c r="L4" i="1"/>
  <c r="L7" i="1"/>
  <c r="L9" i="1"/>
  <c r="L11" i="1"/>
  <c r="L13" i="1"/>
  <c r="L15" i="1"/>
  <c r="L16" i="1"/>
  <c r="L17" i="1"/>
  <c r="L26" i="1"/>
  <c r="L27" i="1"/>
  <c r="L28" i="1"/>
  <c r="L29" i="1"/>
  <c r="L30" i="1"/>
  <c r="L31" i="1"/>
  <c r="L32" i="1"/>
  <c r="L33" i="1"/>
  <c r="L156" i="1"/>
  <c r="L158" i="1"/>
  <c r="L160" i="1"/>
  <c r="L162" i="1"/>
  <c r="L164" i="1"/>
  <c r="L170" i="1"/>
  <c r="L173" i="1"/>
  <c r="L177" i="1"/>
  <c r="L181" i="1"/>
  <c r="L185" i="1"/>
  <c r="L189" i="1"/>
  <c r="L191" i="1"/>
  <c r="L193" i="1"/>
  <c r="L110" i="1"/>
  <c r="L113" i="1"/>
  <c r="L116" i="1"/>
  <c r="L119" i="1"/>
  <c r="L122" i="1"/>
  <c r="L133" i="1"/>
  <c r="L135" i="1"/>
  <c r="L137" i="1"/>
  <c r="L139" i="1"/>
  <c r="L141" i="1"/>
  <c r="L143" i="1"/>
  <c r="L145" i="1"/>
  <c r="L147" i="1"/>
  <c r="L104" i="1"/>
  <c r="L106" i="1"/>
  <c r="L108" i="1"/>
  <c r="L111" i="1"/>
  <c r="L114" i="1"/>
  <c r="L117" i="1"/>
  <c r="L120" i="1"/>
  <c r="L123" i="1"/>
  <c r="L134" i="1"/>
  <c r="L136" i="1"/>
  <c r="L138" i="1"/>
  <c r="L140" i="1"/>
  <c r="L142" i="1"/>
  <c r="L144" i="1"/>
  <c r="L146" i="1"/>
  <c r="L148" i="1"/>
  <c r="L125" i="1"/>
  <c r="L126" i="1"/>
  <c r="L127" i="1"/>
  <c r="L128" i="1"/>
  <c r="L129" i="1"/>
  <c r="L130" i="1"/>
  <c r="L131" i="1"/>
  <c r="L132" i="1"/>
  <c r="L105" i="1"/>
  <c r="L107" i="1"/>
  <c r="L109" i="1"/>
  <c r="L112" i="1"/>
  <c r="L115" i="1"/>
  <c r="L118" i="1"/>
  <c r="L121" i="1"/>
  <c r="L124" i="1"/>
  <c r="L166" i="1"/>
  <c r="L168" i="1"/>
  <c r="L171" i="1"/>
  <c r="L174" i="1"/>
  <c r="L178" i="1"/>
  <c r="L182" i="1"/>
  <c r="L186" i="1"/>
  <c r="L175" i="1"/>
  <c r="L179" i="1"/>
  <c r="L183" i="1"/>
  <c r="L187" i="1"/>
  <c r="L190" i="1"/>
  <c r="L192" i="1"/>
  <c r="L194" i="1"/>
  <c r="L150" i="1"/>
  <c r="L152" i="1"/>
  <c r="L154" i="1"/>
  <c r="L197" i="1"/>
  <c r="L200" i="1"/>
  <c r="L203" i="1"/>
  <c r="L206" i="1"/>
  <c r="L209" i="1"/>
  <c r="L212" i="1"/>
  <c r="L215" i="1"/>
  <c r="L218" i="1"/>
  <c r="L232" i="1"/>
  <c r="L234" i="1"/>
  <c r="L236" i="1"/>
  <c r="L238" i="1"/>
  <c r="L240" i="1"/>
  <c r="L242" i="1"/>
  <c r="L244" i="1"/>
  <c r="L246" i="1"/>
  <c r="L220" i="1"/>
  <c r="L222" i="1"/>
  <c r="L224" i="1"/>
  <c r="L226" i="1"/>
  <c r="L54" i="1"/>
  <c r="L55" i="1"/>
  <c r="L56" i="1"/>
  <c r="L57" i="1"/>
  <c r="L58" i="1"/>
  <c r="L59" i="1"/>
  <c r="L34" i="1"/>
  <c r="L36" i="1"/>
  <c r="L38" i="1"/>
  <c r="L40" i="1"/>
  <c r="L42" i="1"/>
  <c r="L44" i="1"/>
  <c r="L46" i="1"/>
  <c r="L49" i="1"/>
  <c r="L35" i="1"/>
  <c r="L37" i="1"/>
  <c r="L39" i="1"/>
  <c r="L41" i="1"/>
  <c r="L43" i="1"/>
  <c r="L45" i="1"/>
  <c r="L47" i="1"/>
  <c r="L50" i="1"/>
  <c r="L48" i="1"/>
  <c r="L51" i="1"/>
  <c r="L60" i="1"/>
  <c r="L61" i="1"/>
  <c r="L62" i="1"/>
  <c r="L63" i="1"/>
  <c r="L64" i="1"/>
  <c r="L65" i="1"/>
  <c r="L66" i="1"/>
  <c r="L67" i="1"/>
  <c r="L52" i="1"/>
  <c r="L53" i="1"/>
  <c r="L92" i="1"/>
  <c r="L94" i="1"/>
  <c r="L96" i="1"/>
  <c r="L98" i="1"/>
  <c r="L100" i="1"/>
  <c r="L102" i="1"/>
  <c r="L68" i="1"/>
  <c r="L70" i="1"/>
  <c r="L72" i="1"/>
  <c r="L74" i="1"/>
  <c r="L76" i="1"/>
  <c r="L78" i="1"/>
  <c r="L80" i="1"/>
  <c r="L81" i="1"/>
  <c r="L90" i="1"/>
  <c r="L91" i="1"/>
  <c r="L93" i="1"/>
  <c r="L95" i="1"/>
  <c r="L97" i="1"/>
  <c r="L99" i="1"/>
  <c r="L101" i="1"/>
  <c r="L103" i="1"/>
  <c r="L82" i="1"/>
  <c r="L83" i="1"/>
  <c r="L84" i="1"/>
  <c r="L85" i="1"/>
  <c r="L86" i="1"/>
  <c r="L87" i="1"/>
  <c r="L88" i="1"/>
  <c r="L89" i="1"/>
  <c r="L69" i="1"/>
  <c r="L71" i="1"/>
  <c r="L73" i="1"/>
  <c r="L75" i="1"/>
  <c r="L77" i="1"/>
  <c r="L79" i="1"/>
  <c r="L195" i="1"/>
  <c r="K198" i="1"/>
  <c r="K201" i="1"/>
  <c r="K204" i="1"/>
  <c r="K207" i="1"/>
  <c r="K210" i="1"/>
  <c r="K213" i="1"/>
  <c r="K216" i="1"/>
  <c r="K231" i="1"/>
  <c r="K233" i="1"/>
  <c r="K235" i="1"/>
  <c r="K237" i="1"/>
  <c r="K239" i="1"/>
  <c r="K241" i="1"/>
  <c r="K243" i="1"/>
  <c r="K245" i="1"/>
  <c r="K219" i="1"/>
  <c r="K221" i="1"/>
  <c r="K223" i="1"/>
  <c r="K225" i="1"/>
  <c r="K227" i="1"/>
  <c r="K228" i="1"/>
  <c r="K229" i="1"/>
  <c r="K230" i="1"/>
  <c r="K196" i="1"/>
  <c r="K199" i="1"/>
  <c r="K202" i="1"/>
  <c r="K205" i="1"/>
  <c r="K208" i="1"/>
  <c r="K211" i="1"/>
  <c r="K214" i="1"/>
  <c r="K217" i="1"/>
  <c r="K165" i="1"/>
  <c r="K167" i="1"/>
  <c r="K169" i="1"/>
  <c r="K172" i="1"/>
  <c r="K176" i="1"/>
  <c r="K180" i="1"/>
  <c r="K184" i="1"/>
  <c r="K188" i="1"/>
  <c r="K149" i="1"/>
  <c r="K151" i="1"/>
  <c r="K153" i="1"/>
  <c r="K155" i="1"/>
  <c r="K157" i="1"/>
  <c r="K159" i="1"/>
  <c r="K161" i="1"/>
  <c r="K163" i="1"/>
  <c r="K2" i="1"/>
  <c r="K5" i="1"/>
  <c r="K8" i="1"/>
  <c r="K10" i="1"/>
  <c r="K12" i="1"/>
  <c r="K14" i="1"/>
  <c r="K20" i="1"/>
  <c r="K22" i="1"/>
  <c r="K24" i="1"/>
  <c r="K25" i="1"/>
  <c r="K3" i="1"/>
  <c r="K6" i="1"/>
  <c r="K18" i="1"/>
  <c r="K19" i="1"/>
  <c r="K21" i="1"/>
  <c r="K23" i="1"/>
  <c r="K4" i="1"/>
  <c r="K7" i="1"/>
  <c r="K9" i="1"/>
  <c r="K11" i="1"/>
  <c r="K13" i="1"/>
  <c r="K15" i="1"/>
  <c r="K16" i="1"/>
  <c r="K17" i="1"/>
  <c r="K26" i="1"/>
  <c r="K27" i="1"/>
  <c r="K28" i="1"/>
  <c r="K29" i="1"/>
  <c r="K30" i="1"/>
  <c r="K31" i="1"/>
  <c r="K32" i="1"/>
  <c r="K33" i="1"/>
  <c r="K156" i="1"/>
  <c r="K158" i="1"/>
  <c r="K160" i="1"/>
  <c r="K162" i="1"/>
  <c r="K164" i="1"/>
  <c r="K170" i="1"/>
  <c r="K173" i="1"/>
  <c r="K177" i="1"/>
  <c r="K181" i="1"/>
  <c r="K185" i="1"/>
  <c r="K189" i="1"/>
  <c r="K191" i="1"/>
  <c r="K193" i="1"/>
  <c r="K110" i="1"/>
  <c r="K113" i="1"/>
  <c r="K116" i="1"/>
  <c r="K119" i="1"/>
  <c r="K122" i="1"/>
  <c r="K133" i="1"/>
  <c r="K135" i="1"/>
  <c r="K137" i="1"/>
  <c r="K139" i="1"/>
  <c r="K141" i="1"/>
  <c r="K143" i="1"/>
  <c r="K145" i="1"/>
  <c r="K147" i="1"/>
  <c r="K104" i="1"/>
  <c r="K106" i="1"/>
  <c r="K108" i="1"/>
  <c r="K111" i="1"/>
  <c r="K114" i="1"/>
  <c r="K117" i="1"/>
  <c r="K120" i="1"/>
  <c r="K123" i="1"/>
  <c r="K134" i="1"/>
  <c r="K136" i="1"/>
  <c r="K138" i="1"/>
  <c r="K140" i="1"/>
  <c r="K142" i="1"/>
  <c r="K144" i="1"/>
  <c r="K146" i="1"/>
  <c r="K148" i="1"/>
  <c r="K125" i="1"/>
  <c r="K126" i="1"/>
  <c r="K127" i="1"/>
  <c r="K128" i="1"/>
  <c r="K129" i="1"/>
  <c r="K130" i="1"/>
  <c r="K131" i="1"/>
  <c r="K132" i="1"/>
  <c r="K105" i="1"/>
  <c r="K107" i="1"/>
  <c r="K109" i="1"/>
  <c r="K112" i="1"/>
  <c r="K115" i="1"/>
  <c r="K118" i="1"/>
  <c r="K121" i="1"/>
  <c r="K124" i="1"/>
  <c r="K166" i="1"/>
  <c r="K168" i="1"/>
  <c r="K171" i="1"/>
  <c r="K174" i="1"/>
  <c r="K178" i="1"/>
  <c r="K182" i="1"/>
  <c r="K186" i="1"/>
  <c r="K175" i="1"/>
  <c r="K179" i="1"/>
  <c r="K183" i="1"/>
  <c r="K187" i="1"/>
  <c r="K190" i="1"/>
  <c r="K192" i="1"/>
  <c r="K194" i="1"/>
  <c r="K150" i="1"/>
  <c r="K152" i="1"/>
  <c r="K154" i="1"/>
  <c r="K197" i="1"/>
  <c r="K200" i="1"/>
  <c r="K203" i="1"/>
  <c r="K206" i="1"/>
  <c r="K209" i="1"/>
  <c r="K212" i="1"/>
  <c r="K215" i="1"/>
  <c r="K218" i="1"/>
  <c r="K232" i="1"/>
  <c r="K234" i="1"/>
  <c r="K236" i="1"/>
  <c r="K238" i="1"/>
  <c r="K240" i="1"/>
  <c r="K242" i="1"/>
  <c r="K244" i="1"/>
  <c r="K246" i="1"/>
  <c r="K220" i="1"/>
  <c r="K222" i="1"/>
  <c r="K224" i="1"/>
  <c r="K226" i="1"/>
  <c r="K54" i="1"/>
  <c r="K55" i="1"/>
  <c r="K56" i="1"/>
  <c r="K57" i="1"/>
  <c r="K58" i="1"/>
  <c r="K59" i="1"/>
  <c r="K34" i="1"/>
  <c r="K36" i="1"/>
  <c r="K38" i="1"/>
  <c r="K40" i="1"/>
  <c r="K42" i="1"/>
  <c r="K44" i="1"/>
  <c r="K46" i="1"/>
  <c r="K49" i="1"/>
  <c r="K35" i="1"/>
  <c r="K37" i="1"/>
  <c r="K39" i="1"/>
  <c r="K41" i="1"/>
  <c r="K43" i="1"/>
  <c r="K45" i="1"/>
  <c r="K47" i="1"/>
  <c r="K50" i="1"/>
  <c r="K48" i="1"/>
  <c r="K51" i="1"/>
  <c r="K60" i="1"/>
  <c r="K61" i="1"/>
  <c r="K62" i="1"/>
  <c r="K63" i="1"/>
  <c r="K64" i="1"/>
  <c r="K65" i="1"/>
  <c r="K66" i="1"/>
  <c r="K67" i="1"/>
  <c r="K52" i="1"/>
  <c r="K53" i="1"/>
  <c r="K92" i="1"/>
  <c r="K94" i="1"/>
  <c r="K96" i="1"/>
  <c r="K98" i="1"/>
  <c r="K100" i="1"/>
  <c r="K102" i="1"/>
  <c r="K68" i="1"/>
  <c r="K70" i="1"/>
  <c r="K72" i="1"/>
  <c r="K74" i="1"/>
  <c r="K76" i="1"/>
  <c r="K78" i="1"/>
  <c r="K80" i="1"/>
  <c r="K81" i="1"/>
  <c r="K90" i="1"/>
  <c r="K91" i="1"/>
  <c r="K93" i="1"/>
  <c r="K95" i="1"/>
  <c r="K97" i="1"/>
  <c r="K99" i="1"/>
  <c r="K101" i="1"/>
  <c r="K103" i="1"/>
  <c r="K82" i="1"/>
  <c r="K83" i="1"/>
  <c r="K84" i="1"/>
  <c r="K85" i="1"/>
  <c r="K86" i="1"/>
  <c r="K87" i="1"/>
  <c r="K88" i="1"/>
  <c r="K89" i="1"/>
  <c r="K69" i="1"/>
  <c r="K71" i="1"/>
  <c r="K73" i="1"/>
  <c r="K75" i="1"/>
  <c r="K77" i="1"/>
  <c r="K79" i="1"/>
  <c r="K195" i="1"/>
  <c r="Q195" i="1" l="1"/>
  <c r="R195" i="1" s="1"/>
  <c r="R49" i="1"/>
  <c r="R137" i="1"/>
  <c r="R207" i="1"/>
  <c r="R187" i="1"/>
  <c r="R108" i="1"/>
  <c r="R13" i="1"/>
  <c r="R239" i="1"/>
  <c r="R227" i="1"/>
  <c r="R50" i="1"/>
  <c r="R87" i="1"/>
  <c r="R79" i="1"/>
  <c r="R65" i="1"/>
  <c r="R138" i="1"/>
  <c r="R30" i="1"/>
  <c r="R208" i="1"/>
  <c r="Q99" i="1"/>
  <c r="R99" i="1" s="1"/>
  <c r="Q98" i="1"/>
  <c r="R98" i="1" s="1"/>
  <c r="Q222" i="1"/>
  <c r="R222" i="1" s="1"/>
  <c r="Q234" i="1"/>
  <c r="R234" i="1" s="1"/>
  <c r="Q200" i="1"/>
  <c r="R200" i="1" s="1"/>
  <c r="Q109" i="1"/>
  <c r="R109" i="1" s="1"/>
  <c r="Q127" i="1"/>
  <c r="R127" i="1" s="1"/>
  <c r="Q193" i="1"/>
  <c r="R193" i="1" s="1"/>
  <c r="Q164" i="1"/>
  <c r="R164" i="1" s="1"/>
  <c r="Q12" i="1"/>
  <c r="R12" i="1" s="1"/>
  <c r="Q157" i="1"/>
  <c r="R157" i="1" s="1"/>
  <c r="Q176" i="1"/>
  <c r="R176" i="1" s="1"/>
  <c r="R9" i="1"/>
  <c r="R71" i="1"/>
  <c r="R83" i="1"/>
  <c r="R91" i="1"/>
  <c r="R70" i="1"/>
  <c r="R53" i="1"/>
  <c r="R61" i="1"/>
  <c r="R40" i="1"/>
  <c r="R55" i="1"/>
  <c r="R242" i="1"/>
  <c r="R212" i="1"/>
  <c r="R150" i="1"/>
  <c r="R186" i="1"/>
  <c r="R121" i="1"/>
  <c r="R131" i="1"/>
  <c r="R146" i="1"/>
  <c r="R120" i="1"/>
  <c r="R145" i="1"/>
  <c r="R119" i="1"/>
  <c r="R181" i="1"/>
  <c r="R156" i="1"/>
  <c r="R26" i="1"/>
  <c r="R4" i="1"/>
  <c r="R24" i="1"/>
  <c r="R2" i="1"/>
  <c r="R149" i="1"/>
  <c r="R165" i="1"/>
  <c r="R196" i="1"/>
  <c r="R219" i="1"/>
  <c r="R231" i="1"/>
  <c r="B14" i="1" l="1"/>
  <c r="B13" i="1"/>
  <c r="D12" i="1" l="1"/>
  <c r="R104" i="1" l="1"/>
  <c r="R104" i="1" a="1"/>
  <c r="C6" i="1"/>
  <c r="D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<sst xmlns="http://schemas.openxmlformats.org/spreadsheetml/2006/main" count="1742" uniqueCount="156">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</sst>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  <numFmt numFmtId="175" formatCode="0.00;[Red]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F1114"/>
      <name val="Source Sans Pro"/>
      <family val="2"/>
    </font>
    <font>
      <b/>
      <sz val="9"/>
      <color rgb="FF0F1114"/>
      <name val="Courier New"/>
      <family val="3"/>
    </font>
    <font>
      <b/>
      <sz val="9"/>
      <color rgb="FF1F1F1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/>
    <xf numFmtId="0" fontId="3" fillId="3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167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9" fontId="0" fillId="0" borderId="0" xfId="2" applyFont="1" applyAlignment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7" fillId="0" borderId="0" xfId="0" applyFont="1"/>
    <xf numFmtId="2" fontId="2" fillId="3" borderId="0" xfId="0" applyNumberFormat="1" applyFont="1" applyFill="1" applyAlignment="1">
      <alignment horizontal="center" vertical="top" wrapText="1"/>
    </xf>
    <xf numFmtId="2" fontId="0" fillId="0" borderId="0" xfId="1" applyNumberFormat="1" applyFont="1"/>
    <xf numFmtId="2" fontId="0" fillId="0" borderId="0" xfId="0" applyNumberFormat="1"/>
    <xf numFmtId="175" fontId="2" fillId="3" borderId="0" xfId="0" applyNumberFormat="1" applyFont="1" applyFill="1" applyAlignment="1">
      <alignment horizontal="center" vertical="top" wrapText="1"/>
    </xf>
    <xf numFmtId="175" fontId="0" fillId="0" borderId="0" xfId="1" applyNumberFormat="1" applyFont="1"/>
    <xf numFmtId="17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eetMetadata" Target="metadata.xml"/><Relationship Id="rId10" Type="http://schemas.openxmlformats.org/officeDocument/2006/relationships/customXml" Target="../customXml/item3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selection activeCell="D6" sqref="D6"/>
    </sheetView>
  </sheetViews>
  <sheetFormatPr defaultRowHeight="14.4" x14ac:dyDescent="0.3"/>
  <cols>
    <col min="1" max="1" width="19.109375" bestFit="1" customWidth="1"/>
    <col min="2" max="3" width="9.5546875" bestFit="1" customWidth="1"/>
    <col min="4" max="5" width="9.109375" customWidth="1"/>
    <col min="6" max="6" width="10.109375" bestFit="1" customWidth="1"/>
    <col min="7" max="7" width="15.6640625" customWidth="1"/>
    <col min="8" max="8" width="12.33203125" bestFit="1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style="23" customWidth="1"/>
    <col min="17" max="17" width="11" style="26" customWidth="1"/>
    <col min="18" max="18" width="11" customWidth="1"/>
    <col min="19" max="19" width="13.44140625" bestFit="1" customWidth="1"/>
    <col min="20" max="20" width="12.44140625" customWidth="1"/>
    <col min="21" max="21" width="8.44140625" bestFit="1" customWidth="1"/>
    <col min="22" max="22" width="10.44140625" customWidth="1"/>
    <col min="23" max="23" width="39.6640625" bestFit="1" customWidth="1"/>
    <col min="25" max="25" width="10.5546875" customWidth="1"/>
  </cols>
  <sheetData>
    <row r="1" spans="1:25" ht="31.5" customHeight="1" x14ac:dyDescent="0.3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21" t="s">
        <v>10</v>
      </c>
      <c r="Q1" s="24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3">
      <c r="F2">
        <v>1001</v>
      </c>
      <c r="G2" t="s">
        <v>149</v>
      </c>
      <c r="H2" t="s">
        <v>20</v>
      </c>
      <c r="I2" t="s">
        <v>21</v>
      </c>
      <c r="J2" s="2">
        <v>44562</v>
      </c>
      <c r="K2">
        <f t="shared" ref="K2:K65" si="0">MONTH(J2)</f>
        <v>1</v>
      </c>
      <c r="L2">
        <f t="shared" ref="L2:L65" si="1">YEAR(J2)</f>
        <v>2022</v>
      </c>
      <c r="M2" s="1">
        <v>840</v>
      </c>
      <c r="N2" s="1">
        <v>1200</v>
      </c>
      <c r="O2">
        <v>2</v>
      </c>
      <c r="P2" s="22">
        <f t="shared" ref="P2:P65" si="2">O2*N2</f>
        <v>2400</v>
      </c>
      <c r="Q2" s="25">
        <f t="shared" ref="Q2:Q65" si="3">IF(P2&gt;2000,P2*0.05,0)</f>
        <v>120</v>
      </c>
      <c r="R2" s="1">
        <f t="shared" ref="R2:R33" si="4"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3">
      <c r="F3">
        <v>1002</v>
      </c>
      <c r="G3" t="s">
        <v>152</v>
      </c>
      <c r="H3" t="s">
        <v>91</v>
      </c>
      <c r="I3" t="s">
        <v>92</v>
      </c>
      <c r="J3" s="2">
        <v>44562</v>
      </c>
      <c r="K3">
        <f t="shared" si="0"/>
        <v>1</v>
      </c>
      <c r="L3">
        <f t="shared" si="1"/>
        <v>2022</v>
      </c>
      <c r="M3" s="1">
        <v>1460</v>
      </c>
      <c r="N3" s="1">
        <v>2000</v>
      </c>
      <c r="O3">
        <v>2</v>
      </c>
      <c r="P3" s="22">
        <f t="shared" si="2"/>
        <v>4000</v>
      </c>
      <c r="Q3" s="25">
        <f t="shared" si="3"/>
        <v>200</v>
      </c>
      <c r="R3" s="1">
        <f t="shared" si="4"/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8" x14ac:dyDescent="0.3">
      <c r="A4" s="15" t="s">
        <v>147</v>
      </c>
      <c r="B4" s="15"/>
      <c r="C4" s="15"/>
      <c r="D4" s="15"/>
      <c r="E4" s="10"/>
      <c r="F4">
        <v>1003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22">
        <f t="shared" si="2"/>
        <v>2400</v>
      </c>
      <c r="Q4" s="25">
        <f t="shared" si="3"/>
        <v>120</v>
      </c>
      <c r="R4" s="1">
        <f t="shared" si="4"/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31.2" x14ac:dyDescent="0.3">
      <c r="B5" s="11">
        <v>2022</v>
      </c>
      <c r="C5" s="11">
        <v>2023</v>
      </c>
      <c r="D5" s="14" t="s">
        <v>35</v>
      </c>
      <c r="E5" s="12"/>
      <c r="F5">
        <v>1004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22">
        <f t="shared" si="2"/>
        <v>1500</v>
      </c>
      <c r="Q5" s="25">
        <f t="shared" si="3"/>
        <v>0</v>
      </c>
      <c r="R5" s="1">
        <f t="shared" si="4"/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3">
      <c r="B6" s="5">
        <f>SUMIF(L2:L246,2022,R2:R246)</f>
        <v>330500</v>
      </c>
      <c r="C6" s="5">
        <f ca="1">SUMIF(L2:L246,2023,R2:R246)</f>
        <v>453830</v>
      </c>
      <c r="D6" s="16">
        <f ca="1">(C6-B6)/B6</f>
        <v>0</v>
      </c>
      <c r="E6" s="6"/>
      <c r="F6">
        <v>1005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22">
        <f t="shared" si="2"/>
        <v>2500</v>
      </c>
      <c r="Q6" s="25">
        <f t="shared" si="3"/>
        <v>125</v>
      </c>
      <c r="R6" s="1">
        <f t="shared" si="4"/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3">
      <c r="B7" s="5"/>
      <c r="C7" s="5"/>
      <c r="D7" s="20"/>
      <c r="E7" s="6"/>
      <c r="F7">
        <v>1006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22">
        <f t="shared" si="2"/>
        <v>1500</v>
      </c>
      <c r="Q7" s="25">
        <f t="shared" si="3"/>
        <v>0</v>
      </c>
      <c r="R7" s="1">
        <f t="shared" si="4"/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3">
      <c r="B8" s="5"/>
      <c r="C8" s="5"/>
      <c r="D8" s="13"/>
      <c r="E8" s="6"/>
      <c r="F8">
        <v>1007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22">
        <f t="shared" si="2"/>
        <v>5400</v>
      </c>
      <c r="Q8" s="25">
        <f t="shared" si="3"/>
        <v>270</v>
      </c>
      <c r="R8" s="1">
        <f t="shared" si="4"/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3">
      <c r="D9" s="4"/>
      <c r="E9" s="4"/>
      <c r="F9">
        <v>1008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22">
        <f t="shared" si="2"/>
        <v>5400</v>
      </c>
      <c r="Q9" s="25">
        <f t="shared" si="3"/>
        <v>270</v>
      </c>
      <c r="R9" s="1">
        <f t="shared" si="4"/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8" x14ac:dyDescent="0.3">
      <c r="A10" s="15" t="s">
        <v>148</v>
      </c>
      <c r="B10" s="15"/>
      <c r="C10" s="15"/>
      <c r="D10" s="15"/>
      <c r="E10" s="10"/>
      <c r="F10">
        <v>1009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22">
        <f t="shared" si="2"/>
        <v>2100</v>
      </c>
      <c r="Q10" s="25">
        <f t="shared" si="3"/>
        <v>105</v>
      </c>
      <c r="R10" s="1">
        <f t="shared" si="4"/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31.2" x14ac:dyDescent="0.3">
      <c r="B11" s="11">
        <v>2022</v>
      </c>
      <c r="C11" s="11">
        <v>2023</v>
      </c>
      <c r="D11" s="11" t="s">
        <v>35</v>
      </c>
      <c r="E11" s="11"/>
      <c r="F11">
        <v>1010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22">
        <f t="shared" si="2"/>
        <v>2100</v>
      </c>
      <c r="Q11" s="25">
        <f t="shared" si="3"/>
        <v>105</v>
      </c>
      <c r="R11" s="1">
        <f t="shared" si="4"/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3">
      <c r="A12" s="9" t="s">
        <v>53</v>
      </c>
      <c r="B12" s="5">
        <f>SUMIF(K$2:K$103,1,R$2:R$103)</f>
        <v>101595</v>
      </c>
      <c r="C12" s="5">
        <f ca="1">SUMIF(K$104:K$246,1,R$2:R$103)</f>
        <v>143875</v>
      </c>
      <c r="D12" s="4">
        <f ca="1">(C12-B12)/B12</f>
        <v>0.41616221270731829</v>
      </c>
      <c r="E12" s="4"/>
      <c r="F12">
        <v>1011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22">
        <f t="shared" si="2"/>
        <v>2600</v>
      </c>
      <c r="Q12" s="25">
        <f t="shared" si="3"/>
        <v>130</v>
      </c>
      <c r="R12" s="1">
        <f t="shared" si="4"/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3">
      <c r="A13" s="9" t="s">
        <v>57</v>
      </c>
      <c r="B13" s="5">
        <f>SUMIF(K$2:K$103,2,R$2:R$103)</f>
        <v>113445</v>
      </c>
      <c r="C13" s="5">
        <f>SUMIF(K$104:K$246,2,R$104:R$246)</f>
        <v>145535</v>
      </c>
      <c r="D13" s="4">
        <f>(C13-B13)/B13</f>
        <v>0.28286835030190843</v>
      </c>
      <c r="E13" s="4"/>
      <c r="F13">
        <v>1012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22">
        <f t="shared" si="2"/>
        <v>2600</v>
      </c>
      <c r="Q13" s="25">
        <f t="shared" si="3"/>
        <v>130</v>
      </c>
      <c r="R13" s="1">
        <f t="shared" si="4"/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3">
      <c r="A14" s="9" t="s">
        <v>60</v>
      </c>
      <c r="B14" s="5">
        <f>SUMIF(K$2:K$103,3,R$2:R$103)</f>
        <v>115460</v>
      </c>
      <c r="C14" s="5">
        <f>SUMIF(K$104:K$246,3,R$104:R$246)</f>
        <v>164740</v>
      </c>
      <c r="D14" s="4">
        <f>(C14-B14)/B14</f>
        <v>0.42681448120561233</v>
      </c>
      <c r="E14" s="4"/>
      <c r="F14">
        <v>1013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22">
        <f t="shared" si="2"/>
        <v>1600</v>
      </c>
      <c r="Q14" s="25">
        <f t="shared" si="3"/>
        <v>0</v>
      </c>
      <c r="R14" s="1">
        <f t="shared" si="4"/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3">
      <c r="F15">
        <v>1014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22">
        <f t="shared" si="2"/>
        <v>1600</v>
      </c>
      <c r="Q15" s="25">
        <f t="shared" si="3"/>
        <v>0</v>
      </c>
      <c r="R15" s="1">
        <f t="shared" si="4"/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3">
      <c r="D16" s="5"/>
      <c r="F16">
        <v>1015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22">
        <f t="shared" si="2"/>
        <v>4400</v>
      </c>
      <c r="Q16" s="25">
        <f t="shared" si="3"/>
        <v>220</v>
      </c>
      <c r="R16" s="1">
        <f t="shared" si="4"/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3">
      <c r="B17" s="3"/>
      <c r="C17" s="3"/>
      <c r="F17">
        <v>1016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22">
        <f t="shared" si="2"/>
        <v>2500</v>
      </c>
      <c r="Q17" s="25">
        <f t="shared" si="3"/>
        <v>125</v>
      </c>
      <c r="R17" s="1">
        <f t="shared" si="4"/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3">
      <c r="F18">
        <v>1017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22">
        <f t="shared" si="2"/>
        <v>5700</v>
      </c>
      <c r="Q18" s="25">
        <f t="shared" si="3"/>
        <v>285</v>
      </c>
      <c r="R18" s="1">
        <f t="shared" si="4"/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3">
      <c r="D19" s="17"/>
      <c r="F19">
        <v>1018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22">
        <f t="shared" si="2"/>
        <v>2200</v>
      </c>
      <c r="Q19" s="25">
        <f t="shared" si="3"/>
        <v>110</v>
      </c>
      <c r="R19" s="1">
        <f t="shared" si="4"/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3">
      <c r="B20" s="17"/>
      <c r="F20">
        <v>1019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22">
        <f t="shared" si="2"/>
        <v>4000</v>
      </c>
      <c r="Q20" s="25">
        <f t="shared" si="3"/>
        <v>200</v>
      </c>
      <c r="R20" s="1">
        <f t="shared" si="4"/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3">
      <c r="B21" s="18"/>
      <c r="F21">
        <v>1020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22">
        <f t="shared" si="2"/>
        <v>4000</v>
      </c>
      <c r="Q21" s="25">
        <f t="shared" si="3"/>
        <v>200</v>
      </c>
      <c r="R21" s="1">
        <f t="shared" si="4"/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3">
      <c r="C22" s="19"/>
      <c r="F22">
        <v>1021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22">
        <f t="shared" si="2"/>
        <v>2300</v>
      </c>
      <c r="Q22" s="25">
        <f t="shared" si="3"/>
        <v>115</v>
      </c>
      <c r="R22" s="1">
        <f t="shared" si="4"/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3">
      <c r="F23">
        <v>1022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22">
        <f t="shared" si="2"/>
        <v>2300</v>
      </c>
      <c r="Q23" s="25">
        <f t="shared" si="3"/>
        <v>115</v>
      </c>
      <c r="R23" s="1">
        <f t="shared" si="4"/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3">
      <c r="F24">
        <v>1023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22">
        <f t="shared" si="2"/>
        <v>6000</v>
      </c>
      <c r="Q24" s="25">
        <f t="shared" si="3"/>
        <v>300</v>
      </c>
      <c r="R24" s="1">
        <f t="shared" si="4"/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3">
      <c r="F25">
        <v>1024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22">
        <f t="shared" si="2"/>
        <v>3500</v>
      </c>
      <c r="Q25" s="25">
        <f t="shared" si="3"/>
        <v>175</v>
      </c>
      <c r="R25" s="1">
        <f t="shared" si="4"/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3">
      <c r="F26">
        <v>1025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22">
        <f t="shared" si="2"/>
        <v>2200</v>
      </c>
      <c r="Q26" s="25">
        <f t="shared" si="3"/>
        <v>110</v>
      </c>
      <c r="R26" s="1">
        <f t="shared" si="4"/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3">
      <c r="F27">
        <v>1026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22">
        <f t="shared" si="2"/>
        <v>1400</v>
      </c>
      <c r="Q27" s="25">
        <f t="shared" si="3"/>
        <v>0</v>
      </c>
      <c r="R27" s="1">
        <f t="shared" si="4"/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3">
      <c r="F28">
        <v>1027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22">
        <f t="shared" si="2"/>
        <v>5100</v>
      </c>
      <c r="Q28" s="25">
        <f t="shared" si="3"/>
        <v>255</v>
      </c>
      <c r="R28" s="1">
        <f t="shared" si="4"/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3">
      <c r="F29">
        <v>1028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22">
        <f t="shared" si="2"/>
        <v>2000</v>
      </c>
      <c r="Q29" s="25">
        <f t="shared" si="3"/>
        <v>0</v>
      </c>
      <c r="R29" s="1">
        <f t="shared" si="4"/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3">
      <c r="F30">
        <v>1029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22">
        <f t="shared" si="2"/>
        <v>3000</v>
      </c>
      <c r="Q30" s="25">
        <f t="shared" si="3"/>
        <v>150</v>
      </c>
      <c r="R30" s="1">
        <f t="shared" si="4"/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3">
      <c r="F31">
        <v>1030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22">
        <f t="shared" si="2"/>
        <v>1800</v>
      </c>
      <c r="Q31" s="25">
        <f t="shared" si="3"/>
        <v>0</v>
      </c>
      <c r="R31" s="1">
        <f t="shared" si="4"/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3">
      <c r="F32">
        <v>1031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22">
        <f t="shared" si="2"/>
        <v>4600</v>
      </c>
      <c r="Q32" s="25">
        <f t="shared" si="3"/>
        <v>230</v>
      </c>
      <c r="R32" s="1">
        <f t="shared" si="4"/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3">
      <c r="F33">
        <v>1032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22">
        <f t="shared" si="2"/>
        <v>2600</v>
      </c>
      <c r="Q33" s="25">
        <f t="shared" si="3"/>
        <v>130</v>
      </c>
      <c r="R33" s="1">
        <f t="shared" si="4"/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3">
      <c r="F34">
        <v>1033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22">
        <f t="shared" si="2"/>
        <v>4000</v>
      </c>
      <c r="Q34" s="25">
        <f t="shared" si="3"/>
        <v>200</v>
      </c>
      <c r="R34" s="1">
        <f t="shared" ref="R34:R65" si="5"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3">
      <c r="F35">
        <v>1034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22">
        <f t="shared" si="2"/>
        <v>2400</v>
      </c>
      <c r="Q35" s="25">
        <f t="shared" si="3"/>
        <v>120</v>
      </c>
      <c r="R35" s="1">
        <f t="shared" si="5"/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3">
      <c r="F36">
        <v>1035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22">
        <f t="shared" si="2"/>
        <v>2500</v>
      </c>
      <c r="Q36" s="25">
        <f t="shared" si="3"/>
        <v>125</v>
      </c>
      <c r="R36" s="1">
        <f t="shared" si="5"/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3">
      <c r="F37">
        <v>1036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22">
        <f t="shared" si="2"/>
        <v>1500</v>
      </c>
      <c r="Q37" s="25">
        <f t="shared" si="3"/>
        <v>0</v>
      </c>
      <c r="R37" s="1">
        <f t="shared" si="5"/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3">
      <c r="F38">
        <v>1037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22">
        <f t="shared" si="2"/>
        <v>5100</v>
      </c>
      <c r="Q38" s="25">
        <f t="shared" si="3"/>
        <v>255</v>
      </c>
      <c r="R38" s="1">
        <f t="shared" si="5"/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3">
      <c r="F39">
        <v>1038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22">
        <f t="shared" si="2"/>
        <v>5400</v>
      </c>
      <c r="Q39" s="25">
        <f t="shared" si="3"/>
        <v>270</v>
      </c>
      <c r="R39" s="1">
        <f t="shared" si="5"/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3">
      <c r="F40">
        <v>1039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22">
        <f t="shared" si="2"/>
        <v>2100</v>
      </c>
      <c r="Q40" s="25">
        <f t="shared" si="3"/>
        <v>105</v>
      </c>
      <c r="R40" s="1">
        <f t="shared" si="5"/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3">
      <c r="F41">
        <v>1040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22">
        <f t="shared" si="2"/>
        <v>2100</v>
      </c>
      <c r="Q41" s="25">
        <f t="shared" si="3"/>
        <v>105</v>
      </c>
      <c r="R41" s="1">
        <f t="shared" si="5"/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3">
      <c r="F42">
        <v>1041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22">
        <f t="shared" si="2"/>
        <v>3000</v>
      </c>
      <c r="Q42" s="25">
        <f t="shared" si="3"/>
        <v>150</v>
      </c>
      <c r="R42" s="1">
        <f t="shared" si="5"/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3">
      <c r="F43">
        <v>1042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22">
        <f t="shared" si="2"/>
        <v>2600</v>
      </c>
      <c r="Q43" s="25">
        <f t="shared" si="3"/>
        <v>130</v>
      </c>
      <c r="R43" s="1">
        <f t="shared" si="5"/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3">
      <c r="F44">
        <v>1043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22">
        <f t="shared" si="2"/>
        <v>1800</v>
      </c>
      <c r="Q44" s="25">
        <f t="shared" si="3"/>
        <v>0</v>
      </c>
      <c r="R44" s="1">
        <f t="shared" si="5"/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3">
      <c r="F45">
        <v>1044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22">
        <f t="shared" si="2"/>
        <v>1600</v>
      </c>
      <c r="Q45" s="25">
        <f t="shared" si="3"/>
        <v>0</v>
      </c>
      <c r="R45" s="1">
        <f t="shared" si="5"/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3">
      <c r="F46">
        <v>1045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22">
        <f t="shared" si="2"/>
        <v>6400</v>
      </c>
      <c r="Q46" s="25">
        <f t="shared" si="3"/>
        <v>320</v>
      </c>
      <c r="R46" s="1">
        <f t="shared" si="5"/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3">
      <c r="F47">
        <v>1046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22">
        <f t="shared" si="2"/>
        <v>4400</v>
      </c>
      <c r="Q47" s="25">
        <f t="shared" si="3"/>
        <v>220</v>
      </c>
      <c r="R47" s="1">
        <f t="shared" si="5"/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3">
      <c r="F48">
        <v>1047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22">
        <f t="shared" si="2"/>
        <v>4400</v>
      </c>
      <c r="Q48" s="25">
        <f t="shared" si="3"/>
        <v>220</v>
      </c>
      <c r="R48" s="1">
        <f t="shared" si="5"/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3">
      <c r="F49">
        <v>1048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22">
        <f t="shared" si="2"/>
        <v>3700</v>
      </c>
      <c r="Q49" s="25">
        <f t="shared" si="3"/>
        <v>185</v>
      </c>
      <c r="R49" s="1">
        <f t="shared" si="5"/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3">
      <c r="F50">
        <v>1049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22">
        <f t="shared" si="2"/>
        <v>2500</v>
      </c>
      <c r="Q50" s="25">
        <f t="shared" si="3"/>
        <v>125</v>
      </c>
      <c r="R50" s="1">
        <f t="shared" si="5"/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3">
      <c r="F51">
        <v>1050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22">
        <f t="shared" si="2"/>
        <v>2500</v>
      </c>
      <c r="Q51" s="25">
        <f t="shared" si="3"/>
        <v>125</v>
      </c>
      <c r="R51" s="1">
        <f t="shared" si="5"/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3">
      <c r="F52">
        <v>1051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22">
        <f t="shared" si="2"/>
        <v>2600</v>
      </c>
      <c r="Q52" s="25">
        <f t="shared" si="3"/>
        <v>130</v>
      </c>
      <c r="R52" s="1">
        <f t="shared" si="5"/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3">
      <c r="F53">
        <v>1052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22">
        <f t="shared" si="2"/>
        <v>1600</v>
      </c>
      <c r="Q53" s="25">
        <f t="shared" si="3"/>
        <v>0</v>
      </c>
      <c r="R53" s="1">
        <f t="shared" si="5"/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3">
      <c r="F54">
        <v>1053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22">
        <f t="shared" si="2"/>
        <v>5700</v>
      </c>
      <c r="Q54" s="25">
        <f t="shared" si="3"/>
        <v>285</v>
      </c>
      <c r="R54" s="1">
        <f t="shared" si="5"/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3">
      <c r="F55">
        <v>1054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22">
        <f t="shared" si="2"/>
        <v>2200</v>
      </c>
      <c r="Q55" s="25">
        <f t="shared" si="3"/>
        <v>110</v>
      </c>
      <c r="R55" s="1">
        <f t="shared" si="5"/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3">
      <c r="F56">
        <v>1055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22">
        <f t="shared" si="2"/>
        <v>4000</v>
      </c>
      <c r="Q56" s="25">
        <f t="shared" si="3"/>
        <v>200</v>
      </c>
      <c r="R56" s="1">
        <f t="shared" si="5"/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3">
      <c r="F57">
        <v>1056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22">
        <f t="shared" si="2"/>
        <v>2300</v>
      </c>
      <c r="Q57" s="25">
        <f t="shared" si="3"/>
        <v>115</v>
      </c>
      <c r="R57" s="1">
        <f t="shared" si="5"/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3">
      <c r="F58">
        <v>1057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22">
        <f t="shared" si="2"/>
        <v>6000</v>
      </c>
      <c r="Q58" s="25">
        <f t="shared" si="3"/>
        <v>300</v>
      </c>
      <c r="R58" s="1">
        <f t="shared" si="5"/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3">
      <c r="F59">
        <v>1058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22">
        <f t="shared" si="2"/>
        <v>3500</v>
      </c>
      <c r="Q59" s="25">
        <f t="shared" si="3"/>
        <v>175</v>
      </c>
      <c r="R59" s="1">
        <f t="shared" si="5"/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3">
      <c r="F60">
        <v>1059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22">
        <f t="shared" si="2"/>
        <v>2200</v>
      </c>
      <c r="Q60" s="25">
        <f t="shared" si="3"/>
        <v>110</v>
      </c>
      <c r="R60" s="1">
        <f t="shared" si="5"/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3">
      <c r="F61">
        <v>1060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22">
        <f t="shared" si="2"/>
        <v>1400</v>
      </c>
      <c r="Q61" s="25">
        <f t="shared" si="3"/>
        <v>0</v>
      </c>
      <c r="R61" s="1">
        <f t="shared" si="5"/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3">
      <c r="F62">
        <v>1061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22">
        <f t="shared" si="2"/>
        <v>5100</v>
      </c>
      <c r="Q62" s="25">
        <f t="shared" si="3"/>
        <v>255</v>
      </c>
      <c r="R62" s="1">
        <f t="shared" si="5"/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3">
      <c r="F63">
        <v>1062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22">
        <f t="shared" si="2"/>
        <v>2000</v>
      </c>
      <c r="Q63" s="25">
        <f t="shared" si="3"/>
        <v>0</v>
      </c>
      <c r="R63" s="1">
        <f t="shared" si="5"/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3">
      <c r="F64">
        <v>1063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22">
        <f t="shared" si="2"/>
        <v>3000</v>
      </c>
      <c r="Q64" s="25">
        <f t="shared" si="3"/>
        <v>150</v>
      </c>
      <c r="R64" s="1">
        <f t="shared" si="5"/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3">
      <c r="F65">
        <v>1064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22">
        <f t="shared" si="2"/>
        <v>1800</v>
      </c>
      <c r="Q65" s="25">
        <f t="shared" si="3"/>
        <v>0</v>
      </c>
      <c r="R65" s="1">
        <f t="shared" si="5"/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3">
      <c r="F66">
        <v>1065</v>
      </c>
      <c r="G66" t="s">
        <v>149</v>
      </c>
      <c r="H66" t="s">
        <v>66</v>
      </c>
      <c r="I66" t="s">
        <v>67</v>
      </c>
      <c r="J66" s="2">
        <v>44619</v>
      </c>
      <c r="K66">
        <f t="shared" ref="K66:K129" si="6">MONTH(J66)</f>
        <v>2</v>
      </c>
      <c r="L66">
        <f t="shared" ref="L66:L129" si="7">YEAR(J66)</f>
        <v>2022</v>
      </c>
      <c r="M66" s="1">
        <v>1656</v>
      </c>
      <c r="N66" s="1">
        <v>2300</v>
      </c>
      <c r="O66">
        <v>2</v>
      </c>
      <c r="P66" s="22">
        <f t="shared" ref="P66:P129" si="8">O66*N66</f>
        <v>4600</v>
      </c>
      <c r="Q66" s="25">
        <f t="shared" ref="Q66:Q129" si="9">IF(P66&gt;2000,P66*0.05,0)</f>
        <v>230</v>
      </c>
      <c r="R66" s="1">
        <f t="shared" ref="R66:R97" si="10"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3">
      <c r="F67">
        <v>1066</v>
      </c>
      <c r="G67" t="s">
        <v>149</v>
      </c>
      <c r="H67" t="s">
        <v>66</v>
      </c>
      <c r="I67" t="s">
        <v>69</v>
      </c>
      <c r="J67" s="2">
        <v>44620</v>
      </c>
      <c r="K67">
        <f t="shared" si="6"/>
        <v>2</v>
      </c>
      <c r="L67">
        <f t="shared" si="7"/>
        <v>2022</v>
      </c>
      <c r="M67" s="1">
        <v>1872</v>
      </c>
      <c r="N67" s="1">
        <v>2600</v>
      </c>
      <c r="O67">
        <v>1</v>
      </c>
      <c r="P67" s="22">
        <f t="shared" si="8"/>
        <v>2600</v>
      </c>
      <c r="Q67" s="25">
        <f t="shared" si="9"/>
        <v>130</v>
      </c>
      <c r="R67" s="1">
        <f t="shared" si="10"/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3">
      <c r="F68">
        <v>1067</v>
      </c>
      <c r="G68" t="s">
        <v>149</v>
      </c>
      <c r="H68" t="s">
        <v>20</v>
      </c>
      <c r="I68" t="s">
        <v>21</v>
      </c>
      <c r="J68" s="2">
        <v>44621</v>
      </c>
      <c r="K68">
        <f t="shared" si="6"/>
        <v>3</v>
      </c>
      <c r="L68">
        <f t="shared" si="7"/>
        <v>2022</v>
      </c>
      <c r="M68" s="1">
        <v>840</v>
      </c>
      <c r="N68" s="1">
        <v>1200</v>
      </c>
      <c r="O68">
        <v>2</v>
      </c>
      <c r="P68" s="22">
        <f t="shared" si="8"/>
        <v>2400</v>
      </c>
      <c r="Q68" s="25">
        <f t="shared" si="9"/>
        <v>120</v>
      </c>
      <c r="R68" s="1">
        <f t="shared" si="10"/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3">
      <c r="F69">
        <v>1068</v>
      </c>
      <c r="G69" t="s">
        <v>152</v>
      </c>
      <c r="H69" t="s">
        <v>91</v>
      </c>
      <c r="I69" t="s">
        <v>92</v>
      </c>
      <c r="J69" s="2">
        <v>44621</v>
      </c>
      <c r="K69">
        <f t="shared" si="6"/>
        <v>3</v>
      </c>
      <c r="L69">
        <f t="shared" si="7"/>
        <v>2022</v>
      </c>
      <c r="M69" s="1">
        <v>1460</v>
      </c>
      <c r="N69" s="1">
        <v>2000</v>
      </c>
      <c r="O69">
        <v>2</v>
      </c>
      <c r="P69" s="22">
        <f t="shared" si="8"/>
        <v>4000</v>
      </c>
      <c r="Q69" s="25">
        <f t="shared" si="9"/>
        <v>200</v>
      </c>
      <c r="R69" s="1">
        <f t="shared" si="10"/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3">
      <c r="F70">
        <v>1069</v>
      </c>
      <c r="G70" t="s">
        <v>149</v>
      </c>
      <c r="H70" t="s">
        <v>20</v>
      </c>
      <c r="I70" t="s">
        <v>26</v>
      </c>
      <c r="J70" s="2">
        <v>44622</v>
      </c>
      <c r="K70">
        <f t="shared" si="6"/>
        <v>3</v>
      </c>
      <c r="L70">
        <f t="shared" si="7"/>
        <v>2022</v>
      </c>
      <c r="M70" s="1">
        <v>1050</v>
      </c>
      <c r="N70" s="1">
        <v>1500</v>
      </c>
      <c r="O70">
        <v>1</v>
      </c>
      <c r="P70" s="22">
        <f t="shared" si="8"/>
        <v>1500</v>
      </c>
      <c r="Q70" s="25">
        <f t="shared" si="9"/>
        <v>0</v>
      </c>
      <c r="R70" s="1">
        <f t="shared" si="10"/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3">
      <c r="F71">
        <v>1070</v>
      </c>
      <c r="G71" t="s">
        <v>152</v>
      </c>
      <c r="H71" t="s">
        <v>91</v>
      </c>
      <c r="I71" t="s">
        <v>94</v>
      </c>
      <c r="J71" s="2">
        <v>44622</v>
      </c>
      <c r="K71">
        <f t="shared" si="6"/>
        <v>3</v>
      </c>
      <c r="L71">
        <f t="shared" si="7"/>
        <v>2022</v>
      </c>
      <c r="M71" s="1">
        <v>1825</v>
      </c>
      <c r="N71" s="1">
        <v>2500</v>
      </c>
      <c r="O71">
        <v>1</v>
      </c>
      <c r="P71" s="22">
        <f t="shared" si="8"/>
        <v>2500</v>
      </c>
      <c r="Q71" s="25">
        <f t="shared" si="9"/>
        <v>125</v>
      </c>
      <c r="R71" s="1">
        <f t="shared" si="10"/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3">
      <c r="F72">
        <v>1071</v>
      </c>
      <c r="G72" t="s">
        <v>150</v>
      </c>
      <c r="H72" t="s">
        <v>31</v>
      </c>
      <c r="I72" t="s">
        <v>32</v>
      </c>
      <c r="J72" s="2">
        <v>44623</v>
      </c>
      <c r="K72">
        <f t="shared" si="6"/>
        <v>3</v>
      </c>
      <c r="L72">
        <f t="shared" si="7"/>
        <v>2022</v>
      </c>
      <c r="M72" s="1">
        <v>1260</v>
      </c>
      <c r="N72" s="1">
        <v>1800</v>
      </c>
      <c r="O72">
        <v>3</v>
      </c>
      <c r="P72" s="22">
        <f t="shared" si="8"/>
        <v>5400</v>
      </c>
      <c r="Q72" s="25">
        <f t="shared" si="9"/>
        <v>270</v>
      </c>
      <c r="R72" s="1">
        <f t="shared" si="10"/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3">
      <c r="F73">
        <v>1072</v>
      </c>
      <c r="G73" t="s">
        <v>150</v>
      </c>
      <c r="H73" t="s">
        <v>96</v>
      </c>
      <c r="I73" t="s">
        <v>97</v>
      </c>
      <c r="J73" s="2">
        <v>44623</v>
      </c>
      <c r="K73">
        <f t="shared" si="6"/>
        <v>3</v>
      </c>
      <c r="L73">
        <f t="shared" si="7"/>
        <v>2022</v>
      </c>
      <c r="M73" s="1">
        <v>1105</v>
      </c>
      <c r="N73" s="1">
        <v>1700</v>
      </c>
      <c r="O73">
        <v>3</v>
      </c>
      <c r="P73" s="22">
        <f t="shared" si="8"/>
        <v>5100</v>
      </c>
      <c r="Q73" s="25">
        <f t="shared" si="9"/>
        <v>255</v>
      </c>
      <c r="R73" s="1">
        <f t="shared" si="10"/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3">
      <c r="F74">
        <v>1073</v>
      </c>
      <c r="G74" t="s">
        <v>150</v>
      </c>
      <c r="H74" t="s">
        <v>31</v>
      </c>
      <c r="I74" t="s">
        <v>36</v>
      </c>
      <c r="J74" s="2">
        <v>44624</v>
      </c>
      <c r="K74">
        <f t="shared" si="6"/>
        <v>3</v>
      </c>
      <c r="L74">
        <f t="shared" si="7"/>
        <v>2022</v>
      </c>
      <c r="M74" s="1">
        <v>1470</v>
      </c>
      <c r="N74" s="1">
        <v>2100</v>
      </c>
      <c r="O74">
        <v>1</v>
      </c>
      <c r="P74" s="22">
        <f t="shared" si="8"/>
        <v>2100</v>
      </c>
      <c r="Q74" s="25">
        <f t="shared" si="9"/>
        <v>105</v>
      </c>
      <c r="R74" s="1">
        <f t="shared" si="10"/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3">
      <c r="F75">
        <v>1074</v>
      </c>
      <c r="G75" t="s">
        <v>150</v>
      </c>
      <c r="H75" t="s">
        <v>96</v>
      </c>
      <c r="I75" t="s">
        <v>99</v>
      </c>
      <c r="J75" s="2">
        <v>44624</v>
      </c>
      <c r="K75">
        <f t="shared" si="6"/>
        <v>3</v>
      </c>
      <c r="L75">
        <f t="shared" si="7"/>
        <v>2022</v>
      </c>
      <c r="M75" s="1">
        <v>1365</v>
      </c>
      <c r="N75" s="1">
        <v>2100</v>
      </c>
      <c r="O75">
        <v>1</v>
      </c>
      <c r="P75" s="22">
        <f t="shared" si="8"/>
        <v>2100</v>
      </c>
      <c r="Q75" s="25">
        <f t="shared" si="9"/>
        <v>105</v>
      </c>
      <c r="R75" s="1">
        <f t="shared" si="10"/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3">
      <c r="F76">
        <v>1075</v>
      </c>
      <c r="G76" t="s">
        <v>151</v>
      </c>
      <c r="H76" t="s">
        <v>38</v>
      </c>
      <c r="I76" t="s">
        <v>39</v>
      </c>
      <c r="J76" s="2">
        <v>44625</v>
      </c>
      <c r="K76">
        <f t="shared" si="6"/>
        <v>3</v>
      </c>
      <c r="L76">
        <f t="shared" si="7"/>
        <v>2022</v>
      </c>
      <c r="M76" s="1">
        <v>896.99999999999989</v>
      </c>
      <c r="N76" s="1">
        <v>1300</v>
      </c>
      <c r="O76">
        <v>2</v>
      </c>
      <c r="P76" s="22">
        <f t="shared" si="8"/>
        <v>2600</v>
      </c>
      <c r="Q76" s="25">
        <f t="shared" si="9"/>
        <v>130</v>
      </c>
      <c r="R76" s="1">
        <f t="shared" si="10"/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3">
      <c r="F77">
        <v>1076</v>
      </c>
      <c r="G77" t="s">
        <v>151</v>
      </c>
      <c r="H77" t="s">
        <v>101</v>
      </c>
      <c r="I77" t="s">
        <v>102</v>
      </c>
      <c r="J77" s="2">
        <v>44625</v>
      </c>
      <c r="K77">
        <f t="shared" si="6"/>
        <v>3</v>
      </c>
      <c r="L77">
        <f t="shared" si="7"/>
        <v>2022</v>
      </c>
      <c r="M77" s="1">
        <v>1035</v>
      </c>
      <c r="N77" s="1">
        <v>1500</v>
      </c>
      <c r="O77">
        <v>2</v>
      </c>
      <c r="P77" s="22">
        <f t="shared" si="8"/>
        <v>3000</v>
      </c>
      <c r="Q77" s="25">
        <f t="shared" si="9"/>
        <v>150</v>
      </c>
      <c r="R77" s="1">
        <f t="shared" si="10"/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3">
      <c r="F78">
        <v>1077</v>
      </c>
      <c r="G78" t="s">
        <v>151</v>
      </c>
      <c r="H78" t="s">
        <v>38</v>
      </c>
      <c r="I78" t="s">
        <v>41</v>
      </c>
      <c r="J78" s="2">
        <v>44626</v>
      </c>
      <c r="K78">
        <f t="shared" si="6"/>
        <v>3</v>
      </c>
      <c r="L78">
        <f t="shared" si="7"/>
        <v>2022</v>
      </c>
      <c r="M78" s="1">
        <v>1104</v>
      </c>
      <c r="N78" s="1">
        <v>1600</v>
      </c>
      <c r="O78">
        <v>1</v>
      </c>
      <c r="P78" s="22">
        <f t="shared" si="8"/>
        <v>1600</v>
      </c>
      <c r="Q78" s="25">
        <f t="shared" si="9"/>
        <v>0</v>
      </c>
      <c r="R78" s="1">
        <f t="shared" si="10"/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3">
      <c r="F79">
        <v>1078</v>
      </c>
      <c r="G79" t="s">
        <v>151</v>
      </c>
      <c r="H79" t="s">
        <v>101</v>
      </c>
      <c r="I79" t="s">
        <v>104</v>
      </c>
      <c r="J79" s="2">
        <v>44626</v>
      </c>
      <c r="K79">
        <f t="shared" si="6"/>
        <v>3</v>
      </c>
      <c r="L79">
        <f t="shared" si="7"/>
        <v>2022</v>
      </c>
      <c r="M79" s="1">
        <v>1242</v>
      </c>
      <c r="N79" s="1">
        <v>1800</v>
      </c>
      <c r="O79">
        <v>1</v>
      </c>
      <c r="P79" s="22">
        <f t="shared" si="8"/>
        <v>1800</v>
      </c>
      <c r="Q79" s="25">
        <f t="shared" si="9"/>
        <v>0</v>
      </c>
      <c r="R79" s="1">
        <f t="shared" si="10"/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3">
      <c r="F80">
        <v>1079</v>
      </c>
      <c r="G80" t="s">
        <v>149</v>
      </c>
      <c r="H80" t="s">
        <v>43</v>
      </c>
      <c r="I80" t="s">
        <v>44</v>
      </c>
      <c r="J80" s="2">
        <v>44627</v>
      </c>
      <c r="K80">
        <f t="shared" si="6"/>
        <v>3</v>
      </c>
      <c r="L80">
        <f t="shared" si="7"/>
        <v>2022</v>
      </c>
      <c r="M80" s="1">
        <v>1496</v>
      </c>
      <c r="N80" s="1">
        <v>2200</v>
      </c>
      <c r="O80">
        <v>2</v>
      </c>
      <c r="P80" s="22">
        <f t="shared" si="8"/>
        <v>4400</v>
      </c>
      <c r="Q80" s="25">
        <f t="shared" si="9"/>
        <v>220</v>
      </c>
      <c r="R80" s="1">
        <f t="shared" si="10"/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3">
      <c r="F81">
        <v>1080</v>
      </c>
      <c r="G81" t="s">
        <v>149</v>
      </c>
      <c r="H81" t="s">
        <v>43</v>
      </c>
      <c r="I81" t="s">
        <v>46</v>
      </c>
      <c r="J81" s="2">
        <v>44628</v>
      </c>
      <c r="K81">
        <f t="shared" si="6"/>
        <v>3</v>
      </c>
      <c r="L81">
        <f t="shared" si="7"/>
        <v>2022</v>
      </c>
      <c r="M81" s="1">
        <v>1700.0000000000002</v>
      </c>
      <c r="N81" s="1">
        <v>2500</v>
      </c>
      <c r="O81">
        <v>1</v>
      </c>
      <c r="P81" s="22">
        <f t="shared" si="8"/>
        <v>2500</v>
      </c>
      <c r="Q81" s="25">
        <f t="shared" si="9"/>
        <v>125</v>
      </c>
      <c r="R81" s="1">
        <f t="shared" si="10"/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3">
      <c r="F82">
        <v>1081</v>
      </c>
      <c r="G82" t="s">
        <v>149</v>
      </c>
      <c r="H82" t="s">
        <v>71</v>
      </c>
      <c r="I82" t="s">
        <v>72</v>
      </c>
      <c r="J82" s="2">
        <v>44631</v>
      </c>
      <c r="K82">
        <f t="shared" si="6"/>
        <v>3</v>
      </c>
      <c r="L82">
        <f t="shared" si="7"/>
        <v>2022</v>
      </c>
      <c r="M82" s="1">
        <v>780</v>
      </c>
      <c r="N82" s="1">
        <v>1300</v>
      </c>
      <c r="O82">
        <v>2</v>
      </c>
      <c r="P82" s="22">
        <f t="shared" si="8"/>
        <v>2600</v>
      </c>
      <c r="Q82" s="25">
        <f t="shared" si="9"/>
        <v>130</v>
      </c>
      <c r="R82" s="1">
        <f t="shared" si="10"/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3">
      <c r="F83">
        <v>1082</v>
      </c>
      <c r="G83" t="s">
        <v>149</v>
      </c>
      <c r="H83" t="s">
        <v>71</v>
      </c>
      <c r="I83" t="s">
        <v>74</v>
      </c>
      <c r="J83" s="2">
        <v>44632</v>
      </c>
      <c r="K83">
        <f t="shared" si="6"/>
        <v>3</v>
      </c>
      <c r="L83">
        <f t="shared" si="7"/>
        <v>2022</v>
      </c>
      <c r="M83" s="1">
        <v>960</v>
      </c>
      <c r="N83" s="1">
        <v>1600</v>
      </c>
      <c r="O83">
        <v>1</v>
      </c>
      <c r="P83" s="22">
        <f t="shared" si="8"/>
        <v>1600</v>
      </c>
      <c r="Q83" s="25">
        <f t="shared" si="9"/>
        <v>0</v>
      </c>
      <c r="R83" s="1">
        <f t="shared" si="10"/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3">
      <c r="F84">
        <v>1083</v>
      </c>
      <c r="G84" t="s">
        <v>150</v>
      </c>
      <c r="H84" t="s">
        <v>76</v>
      </c>
      <c r="I84" t="s">
        <v>77</v>
      </c>
      <c r="J84" s="2">
        <v>44633</v>
      </c>
      <c r="K84">
        <f t="shared" si="6"/>
        <v>3</v>
      </c>
      <c r="L84">
        <f t="shared" si="7"/>
        <v>2022</v>
      </c>
      <c r="M84" s="1">
        <v>1292</v>
      </c>
      <c r="N84" s="1">
        <v>1900</v>
      </c>
      <c r="O84">
        <v>3</v>
      </c>
      <c r="P84" s="22">
        <f t="shared" si="8"/>
        <v>5700</v>
      </c>
      <c r="Q84" s="25">
        <f t="shared" si="9"/>
        <v>285</v>
      </c>
      <c r="R84" s="1">
        <f t="shared" si="10"/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3">
      <c r="F85">
        <v>1084</v>
      </c>
      <c r="G85" t="s">
        <v>150</v>
      </c>
      <c r="H85" t="s">
        <v>76</v>
      </c>
      <c r="I85" t="s">
        <v>79</v>
      </c>
      <c r="J85" s="2">
        <v>44634</v>
      </c>
      <c r="K85">
        <f t="shared" si="6"/>
        <v>3</v>
      </c>
      <c r="L85">
        <f t="shared" si="7"/>
        <v>2022</v>
      </c>
      <c r="M85" s="1">
        <v>1496</v>
      </c>
      <c r="N85" s="1">
        <v>2200</v>
      </c>
      <c r="O85">
        <v>1</v>
      </c>
      <c r="P85" s="22">
        <f t="shared" si="8"/>
        <v>2200</v>
      </c>
      <c r="Q85" s="25">
        <f t="shared" si="9"/>
        <v>110</v>
      </c>
      <c r="R85" s="1">
        <f t="shared" si="10"/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3">
      <c r="F86">
        <v>1085</v>
      </c>
      <c r="G86" t="s">
        <v>151</v>
      </c>
      <c r="H86" t="s">
        <v>81</v>
      </c>
      <c r="I86" t="s">
        <v>82</v>
      </c>
      <c r="J86" s="2">
        <v>44635</v>
      </c>
      <c r="K86">
        <f t="shared" si="6"/>
        <v>3</v>
      </c>
      <c r="L86">
        <f t="shared" si="7"/>
        <v>2022</v>
      </c>
      <c r="M86" s="1">
        <v>1340</v>
      </c>
      <c r="N86" s="1">
        <v>2000</v>
      </c>
      <c r="O86">
        <v>2</v>
      </c>
      <c r="P86" s="22">
        <f t="shared" si="8"/>
        <v>4000</v>
      </c>
      <c r="Q86" s="25">
        <f t="shared" si="9"/>
        <v>200</v>
      </c>
      <c r="R86" s="1">
        <f t="shared" si="10"/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3">
      <c r="F87">
        <v>1086</v>
      </c>
      <c r="G87" t="s">
        <v>151</v>
      </c>
      <c r="H87" t="s">
        <v>81</v>
      </c>
      <c r="I87" t="s">
        <v>84</v>
      </c>
      <c r="J87" s="2">
        <v>44636</v>
      </c>
      <c r="K87">
        <f t="shared" si="6"/>
        <v>3</v>
      </c>
      <c r="L87">
        <f t="shared" si="7"/>
        <v>2022</v>
      </c>
      <c r="M87" s="1">
        <v>1541</v>
      </c>
      <c r="N87" s="1">
        <v>2300</v>
      </c>
      <c r="O87">
        <v>1</v>
      </c>
      <c r="P87" s="22">
        <f t="shared" si="8"/>
        <v>2300</v>
      </c>
      <c r="Q87" s="25">
        <f t="shared" si="9"/>
        <v>115</v>
      </c>
      <c r="R87" s="1">
        <f t="shared" si="10"/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3">
      <c r="F88">
        <v>1087</v>
      </c>
      <c r="G88" t="s">
        <v>149</v>
      </c>
      <c r="H88" t="s">
        <v>86</v>
      </c>
      <c r="I88" t="s">
        <v>87</v>
      </c>
      <c r="J88" s="2">
        <v>44637</v>
      </c>
      <c r="K88">
        <f t="shared" si="6"/>
        <v>3</v>
      </c>
      <c r="L88">
        <f t="shared" si="7"/>
        <v>2022</v>
      </c>
      <c r="M88" s="1">
        <v>2250</v>
      </c>
      <c r="N88" s="1">
        <v>3000</v>
      </c>
      <c r="O88">
        <v>2</v>
      </c>
      <c r="P88" s="22">
        <f t="shared" si="8"/>
        <v>6000</v>
      </c>
      <c r="Q88" s="25">
        <f t="shared" si="9"/>
        <v>300</v>
      </c>
      <c r="R88" s="1">
        <f t="shared" si="10"/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3">
      <c r="F89">
        <v>1088</v>
      </c>
      <c r="G89" t="s">
        <v>149</v>
      </c>
      <c r="H89" t="s">
        <v>86</v>
      </c>
      <c r="I89" t="s">
        <v>89</v>
      </c>
      <c r="J89" s="2">
        <v>44638</v>
      </c>
      <c r="K89">
        <f t="shared" si="6"/>
        <v>3</v>
      </c>
      <c r="L89">
        <f t="shared" si="7"/>
        <v>2022</v>
      </c>
      <c r="M89" s="1">
        <v>2625</v>
      </c>
      <c r="N89" s="1">
        <v>3500</v>
      </c>
      <c r="O89">
        <v>1</v>
      </c>
      <c r="P89" s="22">
        <f t="shared" si="8"/>
        <v>3500</v>
      </c>
      <c r="Q89" s="25">
        <f t="shared" si="9"/>
        <v>175</v>
      </c>
      <c r="R89" s="1">
        <f t="shared" si="10"/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3">
      <c r="F90">
        <v>1089</v>
      </c>
      <c r="G90" t="s">
        <v>149</v>
      </c>
      <c r="H90" t="s">
        <v>48</v>
      </c>
      <c r="I90" t="s">
        <v>49</v>
      </c>
      <c r="J90" s="2">
        <v>44641</v>
      </c>
      <c r="K90">
        <f t="shared" si="6"/>
        <v>3</v>
      </c>
      <c r="L90">
        <f t="shared" si="7"/>
        <v>2022</v>
      </c>
      <c r="M90" s="1">
        <v>737</v>
      </c>
      <c r="N90" s="1">
        <v>1100</v>
      </c>
      <c r="O90">
        <v>2</v>
      </c>
      <c r="P90" s="22">
        <f t="shared" si="8"/>
        <v>2200</v>
      </c>
      <c r="Q90" s="25">
        <f t="shared" si="9"/>
        <v>110</v>
      </c>
      <c r="R90" s="1">
        <f t="shared" si="10"/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3">
      <c r="F91">
        <v>1090</v>
      </c>
      <c r="G91" t="s">
        <v>149</v>
      </c>
      <c r="H91" t="s">
        <v>48</v>
      </c>
      <c r="I91" t="s">
        <v>51</v>
      </c>
      <c r="J91" s="2">
        <v>44642</v>
      </c>
      <c r="K91">
        <f t="shared" si="6"/>
        <v>3</v>
      </c>
      <c r="L91">
        <f t="shared" si="7"/>
        <v>2022</v>
      </c>
      <c r="M91" s="1">
        <v>938</v>
      </c>
      <c r="N91" s="1">
        <v>1400</v>
      </c>
      <c r="O91">
        <v>1</v>
      </c>
      <c r="P91" s="22">
        <f t="shared" si="8"/>
        <v>1400</v>
      </c>
      <c r="Q91" s="25">
        <f t="shared" si="9"/>
        <v>0</v>
      </c>
      <c r="R91" s="1">
        <f t="shared" si="10"/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3">
      <c r="F92">
        <v>1091</v>
      </c>
      <c r="G92" t="s">
        <v>150</v>
      </c>
      <c r="H92" t="s">
        <v>54</v>
      </c>
      <c r="I92" t="s">
        <v>55</v>
      </c>
      <c r="J92" s="2">
        <v>44643</v>
      </c>
      <c r="K92">
        <f t="shared" si="6"/>
        <v>3</v>
      </c>
      <c r="L92">
        <f t="shared" si="7"/>
        <v>2022</v>
      </c>
      <c r="M92" s="1">
        <v>1190</v>
      </c>
      <c r="N92" s="1">
        <v>1700</v>
      </c>
      <c r="O92">
        <v>3</v>
      </c>
      <c r="P92" s="22">
        <f t="shared" si="8"/>
        <v>5100</v>
      </c>
      <c r="Q92" s="25">
        <f t="shared" si="9"/>
        <v>255</v>
      </c>
      <c r="R92" s="1">
        <f t="shared" si="10"/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3">
      <c r="F93">
        <v>1092</v>
      </c>
      <c r="G93" t="s">
        <v>150</v>
      </c>
      <c r="H93" t="s">
        <v>54</v>
      </c>
      <c r="I93" t="s">
        <v>55</v>
      </c>
      <c r="J93" s="2">
        <v>44643</v>
      </c>
      <c r="K93">
        <f t="shared" si="6"/>
        <v>3</v>
      </c>
      <c r="L93">
        <f t="shared" si="7"/>
        <v>2022</v>
      </c>
      <c r="M93" s="1">
        <v>1190</v>
      </c>
      <c r="N93" s="1">
        <v>1700</v>
      </c>
      <c r="O93">
        <v>3</v>
      </c>
      <c r="P93" s="22">
        <f t="shared" si="8"/>
        <v>5100</v>
      </c>
      <c r="Q93" s="25">
        <f t="shared" si="9"/>
        <v>255</v>
      </c>
      <c r="R93" s="1">
        <f t="shared" si="10"/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3">
      <c r="F94">
        <v>1093</v>
      </c>
      <c r="G94" t="s">
        <v>150</v>
      </c>
      <c r="H94" t="s">
        <v>54</v>
      </c>
      <c r="I94" t="s">
        <v>58</v>
      </c>
      <c r="J94" s="2">
        <v>44644</v>
      </c>
      <c r="K94">
        <f t="shared" si="6"/>
        <v>3</v>
      </c>
      <c r="L94">
        <f t="shared" si="7"/>
        <v>2022</v>
      </c>
      <c r="M94" s="1">
        <v>1400</v>
      </c>
      <c r="N94" s="1">
        <v>2000</v>
      </c>
      <c r="O94">
        <v>1</v>
      </c>
      <c r="P94" s="22">
        <f t="shared" si="8"/>
        <v>2000</v>
      </c>
      <c r="Q94" s="25">
        <f t="shared" si="9"/>
        <v>0</v>
      </c>
      <c r="R94" s="1">
        <f t="shared" si="10"/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3">
      <c r="F95">
        <v>1094</v>
      </c>
      <c r="G95" t="s">
        <v>150</v>
      </c>
      <c r="H95" t="s">
        <v>54</v>
      </c>
      <c r="I95" t="s">
        <v>58</v>
      </c>
      <c r="J95" s="2">
        <v>44644</v>
      </c>
      <c r="K95">
        <f t="shared" si="6"/>
        <v>3</v>
      </c>
      <c r="L95">
        <f t="shared" si="7"/>
        <v>2022</v>
      </c>
      <c r="M95" s="1">
        <v>1400</v>
      </c>
      <c r="N95" s="1">
        <v>2000</v>
      </c>
      <c r="O95">
        <v>1</v>
      </c>
      <c r="P95" s="22">
        <f t="shared" si="8"/>
        <v>2000</v>
      </c>
      <c r="Q95" s="25">
        <f t="shared" si="9"/>
        <v>0</v>
      </c>
      <c r="R95" s="1">
        <f t="shared" si="10"/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3">
      <c r="F96">
        <v>1095</v>
      </c>
      <c r="G96" t="s">
        <v>151</v>
      </c>
      <c r="H96" t="s">
        <v>61</v>
      </c>
      <c r="I96" t="s">
        <v>62</v>
      </c>
      <c r="J96" s="2">
        <v>44645</v>
      </c>
      <c r="K96">
        <f t="shared" si="6"/>
        <v>3</v>
      </c>
      <c r="L96">
        <f t="shared" si="7"/>
        <v>2022</v>
      </c>
      <c r="M96" s="1">
        <v>975</v>
      </c>
      <c r="N96" s="1">
        <v>1500</v>
      </c>
      <c r="O96">
        <v>2</v>
      </c>
      <c r="P96" s="22">
        <f t="shared" si="8"/>
        <v>3000</v>
      </c>
      <c r="Q96" s="25">
        <f t="shared" si="9"/>
        <v>150</v>
      </c>
      <c r="R96" s="1">
        <f t="shared" si="10"/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3">
      <c r="F97">
        <v>1096</v>
      </c>
      <c r="G97" t="s">
        <v>151</v>
      </c>
      <c r="H97" t="s">
        <v>61</v>
      </c>
      <c r="I97" t="s">
        <v>62</v>
      </c>
      <c r="J97" s="2">
        <v>44645</v>
      </c>
      <c r="K97">
        <f t="shared" si="6"/>
        <v>3</v>
      </c>
      <c r="L97">
        <f t="shared" si="7"/>
        <v>2022</v>
      </c>
      <c r="M97" s="1">
        <v>975</v>
      </c>
      <c r="N97" s="1">
        <v>1500</v>
      </c>
      <c r="O97">
        <v>2</v>
      </c>
      <c r="P97" s="22">
        <f t="shared" si="8"/>
        <v>3000</v>
      </c>
      <c r="Q97" s="25">
        <f t="shared" si="9"/>
        <v>150</v>
      </c>
      <c r="R97" s="1">
        <f t="shared" si="10"/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3">
      <c r="F98">
        <v>1097</v>
      </c>
      <c r="G98" t="s">
        <v>151</v>
      </c>
      <c r="H98" t="s">
        <v>61</v>
      </c>
      <c r="I98" t="s">
        <v>64</v>
      </c>
      <c r="J98" s="2">
        <v>44646</v>
      </c>
      <c r="K98">
        <f t="shared" si="6"/>
        <v>3</v>
      </c>
      <c r="L98">
        <f t="shared" si="7"/>
        <v>2022</v>
      </c>
      <c r="M98" s="1">
        <v>1170</v>
      </c>
      <c r="N98" s="1">
        <v>1800</v>
      </c>
      <c r="O98">
        <v>1</v>
      </c>
      <c r="P98" s="22">
        <f t="shared" si="8"/>
        <v>1800</v>
      </c>
      <c r="Q98" s="25">
        <f t="shared" si="9"/>
        <v>0</v>
      </c>
      <c r="R98" s="1">
        <f t="shared" ref="R98:R129" si="11"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3">
      <c r="F99">
        <v>1098</v>
      </c>
      <c r="G99" t="s">
        <v>151</v>
      </c>
      <c r="H99" t="s">
        <v>61</v>
      </c>
      <c r="I99" t="s">
        <v>64</v>
      </c>
      <c r="J99" s="2">
        <v>44646</v>
      </c>
      <c r="K99">
        <f t="shared" si="6"/>
        <v>3</v>
      </c>
      <c r="L99">
        <f t="shared" si="7"/>
        <v>2022</v>
      </c>
      <c r="M99" s="1">
        <v>1170</v>
      </c>
      <c r="N99" s="1">
        <v>1800</v>
      </c>
      <c r="O99">
        <v>1</v>
      </c>
      <c r="P99" s="22">
        <f t="shared" si="8"/>
        <v>1800</v>
      </c>
      <c r="Q99" s="25">
        <f t="shared" si="9"/>
        <v>0</v>
      </c>
      <c r="R99" s="1">
        <f t="shared" si="11"/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3">
      <c r="F100">
        <v>1099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6"/>
        <v>3</v>
      </c>
      <c r="L100">
        <f t="shared" si="7"/>
        <v>2022</v>
      </c>
      <c r="M100" s="1">
        <v>1656</v>
      </c>
      <c r="N100" s="1">
        <v>2300</v>
      </c>
      <c r="O100">
        <v>2</v>
      </c>
      <c r="P100" s="22">
        <f t="shared" si="8"/>
        <v>4600</v>
      </c>
      <c r="Q100" s="25">
        <f t="shared" si="9"/>
        <v>230</v>
      </c>
      <c r="R100" s="1">
        <f t="shared" si="11"/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3">
      <c r="F101">
        <v>1100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6"/>
        <v>3</v>
      </c>
      <c r="L101">
        <f t="shared" si="7"/>
        <v>2022</v>
      </c>
      <c r="M101" s="1">
        <v>1656</v>
      </c>
      <c r="N101" s="1">
        <v>2300</v>
      </c>
      <c r="O101">
        <v>2</v>
      </c>
      <c r="P101" s="22">
        <f t="shared" si="8"/>
        <v>4600</v>
      </c>
      <c r="Q101" s="25">
        <f t="shared" si="9"/>
        <v>230</v>
      </c>
      <c r="R101" s="1">
        <f t="shared" si="11"/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3">
      <c r="F102">
        <v>1101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6"/>
        <v>3</v>
      </c>
      <c r="L102">
        <f t="shared" si="7"/>
        <v>2022</v>
      </c>
      <c r="M102" s="1">
        <v>1872</v>
      </c>
      <c r="N102" s="1">
        <v>2600</v>
      </c>
      <c r="O102">
        <v>1</v>
      </c>
      <c r="P102" s="22">
        <f t="shared" si="8"/>
        <v>2600</v>
      </c>
      <c r="Q102" s="25">
        <f t="shared" si="9"/>
        <v>130</v>
      </c>
      <c r="R102" s="1">
        <f t="shared" si="11"/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3">
      <c r="F103">
        <v>1102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6"/>
        <v>3</v>
      </c>
      <c r="L103">
        <f t="shared" si="7"/>
        <v>2022</v>
      </c>
      <c r="M103" s="1">
        <v>1872</v>
      </c>
      <c r="N103" s="1">
        <v>2600</v>
      </c>
      <c r="O103">
        <v>1</v>
      </c>
      <c r="P103" s="22">
        <f t="shared" si="8"/>
        <v>2600</v>
      </c>
      <c r="Q103" s="25">
        <f t="shared" si="9"/>
        <v>130</v>
      </c>
      <c r="R103" s="1">
        <f t="shared" si="11"/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3">
      <c r="F104">
        <v>1103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6"/>
        <v>1</v>
      </c>
      <c r="L104">
        <f t="shared" si="7"/>
        <v>2023</v>
      </c>
      <c r="M104" s="1">
        <v>840</v>
      </c>
      <c r="N104" s="1">
        <v>1200</v>
      </c>
      <c r="O104">
        <v>2</v>
      </c>
      <c r="P104" s="22">
        <f t="shared" si="8"/>
        <v>2400</v>
      </c>
      <c r="Q104" s="25">
        <f t="shared" si="9"/>
        <v>120</v>
      </c>
      <c r="R104" s="1" cm="1">
        <f t="array" aca="1" ref="R104" ca="1">P104+Q104+R104:R236</f>
        <v>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3">
      <c r="F105">
        <v>1104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6"/>
        <v>1</v>
      </c>
      <c r="L105">
        <f t="shared" si="7"/>
        <v>2023</v>
      </c>
      <c r="M105" s="1">
        <v>1460</v>
      </c>
      <c r="N105" s="1">
        <v>2000</v>
      </c>
      <c r="O105">
        <v>2</v>
      </c>
      <c r="P105" s="22">
        <f t="shared" si="8"/>
        <v>4000</v>
      </c>
      <c r="Q105" s="25">
        <f t="shared" si="9"/>
        <v>200</v>
      </c>
      <c r="R105" s="1">
        <f t="shared" ref="R105:R136" si="12"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3">
      <c r="F106">
        <v>1105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6"/>
        <v>1</v>
      </c>
      <c r="L106">
        <f t="shared" si="7"/>
        <v>2023</v>
      </c>
      <c r="M106" s="1">
        <v>1050</v>
      </c>
      <c r="N106" s="1">
        <v>1500</v>
      </c>
      <c r="O106">
        <v>1</v>
      </c>
      <c r="P106" s="22">
        <f t="shared" si="8"/>
        <v>1500</v>
      </c>
      <c r="Q106" s="25">
        <f t="shared" si="9"/>
        <v>0</v>
      </c>
      <c r="R106" s="1">
        <f t="shared" si="12"/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3">
      <c r="F107">
        <v>1106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6"/>
        <v>1</v>
      </c>
      <c r="L107">
        <f t="shared" si="7"/>
        <v>2023</v>
      </c>
      <c r="M107" s="1">
        <v>1825</v>
      </c>
      <c r="N107" s="1">
        <v>2500</v>
      </c>
      <c r="O107">
        <v>1</v>
      </c>
      <c r="P107" s="22">
        <f t="shared" si="8"/>
        <v>2500</v>
      </c>
      <c r="Q107" s="25">
        <f t="shared" si="9"/>
        <v>125</v>
      </c>
      <c r="R107" s="1">
        <f t="shared" si="12"/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3">
      <c r="F108">
        <v>1107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6"/>
        <v>1</v>
      </c>
      <c r="L108">
        <f t="shared" si="7"/>
        <v>2023</v>
      </c>
      <c r="M108" s="1">
        <v>1260</v>
      </c>
      <c r="N108" s="1">
        <v>1800</v>
      </c>
      <c r="O108">
        <v>3</v>
      </c>
      <c r="P108" s="22">
        <f t="shared" si="8"/>
        <v>5400</v>
      </c>
      <c r="Q108" s="25">
        <f t="shared" si="9"/>
        <v>270</v>
      </c>
      <c r="R108" s="1">
        <f t="shared" si="12"/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3">
      <c r="F109">
        <v>1108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6"/>
        <v>1</v>
      </c>
      <c r="L109">
        <f t="shared" si="7"/>
        <v>2023</v>
      </c>
      <c r="M109" s="1">
        <v>1105</v>
      </c>
      <c r="N109" s="1">
        <v>1700</v>
      </c>
      <c r="O109">
        <v>3</v>
      </c>
      <c r="P109" s="22">
        <f t="shared" si="8"/>
        <v>5100</v>
      </c>
      <c r="Q109" s="25">
        <f t="shared" si="9"/>
        <v>255</v>
      </c>
      <c r="R109" s="1">
        <f t="shared" si="12"/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3">
      <c r="F110">
        <v>1109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6"/>
        <v>1</v>
      </c>
      <c r="L110">
        <f t="shared" si="7"/>
        <v>2023</v>
      </c>
      <c r="M110" s="1">
        <v>1470</v>
      </c>
      <c r="N110" s="1">
        <v>2100</v>
      </c>
      <c r="O110">
        <v>1</v>
      </c>
      <c r="P110" s="22">
        <f t="shared" si="8"/>
        <v>2100</v>
      </c>
      <c r="Q110" s="25">
        <f t="shared" si="9"/>
        <v>105</v>
      </c>
      <c r="R110" s="1">
        <f t="shared" si="12"/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3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6"/>
        <v>1</v>
      </c>
      <c r="L111">
        <f t="shared" si="7"/>
        <v>2023</v>
      </c>
      <c r="M111" s="1">
        <v>1470</v>
      </c>
      <c r="N111" s="1">
        <v>2100</v>
      </c>
      <c r="O111">
        <v>1</v>
      </c>
      <c r="P111" s="22">
        <f t="shared" si="8"/>
        <v>2100</v>
      </c>
      <c r="Q111" s="25">
        <f t="shared" si="9"/>
        <v>105</v>
      </c>
      <c r="R111" s="1">
        <f t="shared" si="12"/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3">
      <c r="F112">
        <v>1111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6"/>
        <v>1</v>
      </c>
      <c r="L112">
        <f t="shared" si="7"/>
        <v>2023</v>
      </c>
      <c r="M112" s="1">
        <v>1365</v>
      </c>
      <c r="N112" s="1">
        <v>2100</v>
      </c>
      <c r="O112">
        <v>1</v>
      </c>
      <c r="P112" s="22">
        <f t="shared" si="8"/>
        <v>2100</v>
      </c>
      <c r="Q112" s="25">
        <f t="shared" si="9"/>
        <v>105</v>
      </c>
      <c r="R112" s="1">
        <f t="shared" si="12"/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3">
      <c r="F113">
        <v>1112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6"/>
        <v>1</v>
      </c>
      <c r="L113">
        <f t="shared" si="7"/>
        <v>2023</v>
      </c>
      <c r="M113" s="1">
        <v>896.99999999999989</v>
      </c>
      <c r="N113" s="1">
        <v>1300</v>
      </c>
      <c r="O113">
        <v>2</v>
      </c>
      <c r="P113" s="22">
        <f t="shared" si="8"/>
        <v>2600</v>
      </c>
      <c r="Q113" s="25">
        <f t="shared" si="9"/>
        <v>130</v>
      </c>
      <c r="R113" s="1">
        <f t="shared" si="12"/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3">
      <c r="F114">
        <v>1113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6"/>
        <v>1</v>
      </c>
      <c r="L114">
        <f t="shared" si="7"/>
        <v>2023</v>
      </c>
      <c r="M114" s="1">
        <v>896.99999999999989</v>
      </c>
      <c r="N114" s="1">
        <v>1300</v>
      </c>
      <c r="O114">
        <v>2</v>
      </c>
      <c r="P114" s="22">
        <f t="shared" si="8"/>
        <v>2600</v>
      </c>
      <c r="Q114" s="25">
        <f t="shared" si="9"/>
        <v>130</v>
      </c>
      <c r="R114" s="1">
        <f t="shared" si="12"/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3">
      <c r="F115">
        <v>1114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6"/>
        <v>1</v>
      </c>
      <c r="L115">
        <f t="shared" si="7"/>
        <v>2023</v>
      </c>
      <c r="M115" s="1">
        <v>1035</v>
      </c>
      <c r="N115" s="1">
        <v>1500</v>
      </c>
      <c r="O115">
        <v>2</v>
      </c>
      <c r="P115" s="22">
        <f t="shared" si="8"/>
        <v>3000</v>
      </c>
      <c r="Q115" s="25">
        <f t="shared" si="9"/>
        <v>150</v>
      </c>
      <c r="R115" s="1">
        <f t="shared" si="12"/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3">
      <c r="F116">
        <v>1115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6"/>
        <v>1</v>
      </c>
      <c r="L116">
        <f t="shared" si="7"/>
        <v>2023</v>
      </c>
      <c r="M116" s="1">
        <v>1104</v>
      </c>
      <c r="N116" s="1">
        <v>1600</v>
      </c>
      <c r="O116">
        <v>1</v>
      </c>
      <c r="P116" s="22">
        <f t="shared" si="8"/>
        <v>1600</v>
      </c>
      <c r="Q116" s="25">
        <f t="shared" si="9"/>
        <v>0</v>
      </c>
      <c r="R116" s="1">
        <f t="shared" si="12"/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3">
      <c r="F117">
        <v>1116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6"/>
        <v>1</v>
      </c>
      <c r="L117">
        <f t="shared" si="7"/>
        <v>2023</v>
      </c>
      <c r="M117" s="1">
        <v>1104</v>
      </c>
      <c r="N117" s="1">
        <v>1600</v>
      </c>
      <c r="O117">
        <v>1</v>
      </c>
      <c r="P117" s="22">
        <f t="shared" si="8"/>
        <v>1600</v>
      </c>
      <c r="Q117" s="25">
        <f t="shared" si="9"/>
        <v>0</v>
      </c>
      <c r="R117" s="1">
        <f t="shared" si="12"/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3">
      <c r="F118">
        <v>1117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6"/>
        <v>1</v>
      </c>
      <c r="L118">
        <f t="shared" si="7"/>
        <v>2023</v>
      </c>
      <c r="M118" s="1">
        <v>1242</v>
      </c>
      <c r="N118" s="1">
        <v>1800</v>
      </c>
      <c r="O118">
        <v>1</v>
      </c>
      <c r="P118" s="22">
        <f t="shared" si="8"/>
        <v>1800</v>
      </c>
      <c r="Q118" s="25">
        <f t="shared" si="9"/>
        <v>0</v>
      </c>
      <c r="R118" s="1">
        <f t="shared" si="12"/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3">
      <c r="F119">
        <v>1118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6"/>
        <v>1</v>
      </c>
      <c r="L119">
        <f t="shared" si="7"/>
        <v>2023</v>
      </c>
      <c r="M119" s="1">
        <v>1496</v>
      </c>
      <c r="N119" s="1">
        <v>2200</v>
      </c>
      <c r="O119">
        <v>2</v>
      </c>
      <c r="P119" s="22">
        <f t="shared" si="8"/>
        <v>4400</v>
      </c>
      <c r="Q119" s="25">
        <f t="shared" si="9"/>
        <v>220</v>
      </c>
      <c r="R119" s="1">
        <f t="shared" si="12"/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3">
      <c r="F120">
        <v>1119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6"/>
        <v>1</v>
      </c>
      <c r="L120">
        <f t="shared" si="7"/>
        <v>2023</v>
      </c>
      <c r="M120" s="1">
        <v>1496</v>
      </c>
      <c r="N120" s="1">
        <v>2200</v>
      </c>
      <c r="O120">
        <v>2</v>
      </c>
      <c r="P120" s="22">
        <f t="shared" si="8"/>
        <v>4400</v>
      </c>
      <c r="Q120" s="25">
        <f t="shared" si="9"/>
        <v>220</v>
      </c>
      <c r="R120" s="1">
        <f t="shared" si="12"/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3">
      <c r="F121">
        <v>1120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6"/>
        <v>1</v>
      </c>
      <c r="L121">
        <f t="shared" si="7"/>
        <v>2023</v>
      </c>
      <c r="M121" s="1">
        <v>2080</v>
      </c>
      <c r="N121" s="1">
        <v>3200</v>
      </c>
      <c r="O121">
        <v>2</v>
      </c>
      <c r="P121" s="22">
        <f t="shared" si="8"/>
        <v>6400</v>
      </c>
      <c r="Q121" s="25">
        <f t="shared" si="9"/>
        <v>320</v>
      </c>
      <c r="R121" s="1">
        <f t="shared" si="12"/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3">
      <c r="F122">
        <v>1121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6"/>
        <v>1</v>
      </c>
      <c r="L122">
        <f t="shared" si="7"/>
        <v>2023</v>
      </c>
      <c r="M122" s="1">
        <v>1700.0000000000002</v>
      </c>
      <c r="N122" s="1">
        <v>2500</v>
      </c>
      <c r="O122">
        <v>1</v>
      </c>
      <c r="P122" s="22">
        <f t="shared" si="8"/>
        <v>2500</v>
      </c>
      <c r="Q122" s="25">
        <f t="shared" si="9"/>
        <v>125</v>
      </c>
      <c r="R122" s="1">
        <f t="shared" si="12"/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3">
      <c r="F123">
        <v>1122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6"/>
        <v>1</v>
      </c>
      <c r="L123">
        <f t="shared" si="7"/>
        <v>2023</v>
      </c>
      <c r="M123" s="1">
        <v>1700.0000000000002</v>
      </c>
      <c r="N123" s="1">
        <v>2500</v>
      </c>
      <c r="O123">
        <v>1</v>
      </c>
      <c r="P123" s="22">
        <f t="shared" si="8"/>
        <v>2500</v>
      </c>
      <c r="Q123" s="25">
        <f t="shared" si="9"/>
        <v>125</v>
      </c>
      <c r="R123" s="1">
        <f t="shared" si="12"/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3">
      <c r="F124">
        <v>1123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6"/>
        <v>1</v>
      </c>
      <c r="L124">
        <f t="shared" si="7"/>
        <v>2023</v>
      </c>
      <c r="M124" s="1">
        <v>2405</v>
      </c>
      <c r="N124" s="1">
        <v>3700</v>
      </c>
      <c r="O124">
        <v>1</v>
      </c>
      <c r="P124" s="22">
        <f t="shared" si="8"/>
        <v>3700</v>
      </c>
      <c r="Q124" s="25">
        <f t="shared" si="9"/>
        <v>185</v>
      </c>
      <c r="R124" s="1">
        <f t="shared" si="12"/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3">
      <c r="F125">
        <v>1124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6"/>
        <v>1</v>
      </c>
      <c r="L125">
        <f t="shared" si="7"/>
        <v>2023</v>
      </c>
      <c r="M125" s="1">
        <v>780</v>
      </c>
      <c r="N125" s="1">
        <v>1300</v>
      </c>
      <c r="O125">
        <v>2</v>
      </c>
      <c r="P125" s="22">
        <f t="shared" si="8"/>
        <v>2600</v>
      </c>
      <c r="Q125" s="25">
        <f t="shared" si="9"/>
        <v>130</v>
      </c>
      <c r="R125" s="1">
        <f t="shared" si="12"/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3">
      <c r="F126">
        <v>1125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6"/>
        <v>1</v>
      </c>
      <c r="L126">
        <f t="shared" si="7"/>
        <v>2023</v>
      </c>
      <c r="M126" s="1">
        <v>960</v>
      </c>
      <c r="N126" s="1">
        <v>1600</v>
      </c>
      <c r="O126">
        <v>1</v>
      </c>
      <c r="P126" s="22">
        <f t="shared" si="8"/>
        <v>1600</v>
      </c>
      <c r="Q126" s="25">
        <f t="shared" si="9"/>
        <v>0</v>
      </c>
      <c r="R126" s="1">
        <f t="shared" si="12"/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3">
      <c r="F127">
        <v>1126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6"/>
        <v>1</v>
      </c>
      <c r="L127">
        <f t="shared" si="7"/>
        <v>2023</v>
      </c>
      <c r="M127" s="1">
        <v>1292</v>
      </c>
      <c r="N127" s="1">
        <v>1900</v>
      </c>
      <c r="O127">
        <v>3</v>
      </c>
      <c r="P127" s="22">
        <f t="shared" si="8"/>
        <v>5700</v>
      </c>
      <c r="Q127" s="25">
        <f t="shared" si="9"/>
        <v>285</v>
      </c>
      <c r="R127" s="1">
        <f t="shared" si="12"/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3">
      <c r="F128">
        <v>1127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6"/>
        <v>1</v>
      </c>
      <c r="L128">
        <f t="shared" si="7"/>
        <v>2023</v>
      </c>
      <c r="M128" s="1">
        <v>1496</v>
      </c>
      <c r="N128" s="1">
        <v>2200</v>
      </c>
      <c r="O128">
        <v>1</v>
      </c>
      <c r="P128" s="22">
        <f t="shared" si="8"/>
        <v>2200</v>
      </c>
      <c r="Q128" s="25">
        <f t="shared" si="9"/>
        <v>110</v>
      </c>
      <c r="R128" s="1">
        <f t="shared" si="12"/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3">
      <c r="F129">
        <v>1128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6"/>
        <v>1</v>
      </c>
      <c r="L129">
        <f t="shared" si="7"/>
        <v>2023</v>
      </c>
      <c r="M129" s="1">
        <v>1340</v>
      </c>
      <c r="N129" s="1">
        <v>2000</v>
      </c>
      <c r="O129">
        <v>2</v>
      </c>
      <c r="P129" s="22">
        <f t="shared" si="8"/>
        <v>4000</v>
      </c>
      <c r="Q129" s="25">
        <f t="shared" si="9"/>
        <v>200</v>
      </c>
      <c r="R129" s="1">
        <f t="shared" si="12"/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3">
      <c r="F130">
        <v>1129</v>
      </c>
      <c r="G130" t="s">
        <v>151</v>
      </c>
      <c r="H130" t="s">
        <v>81</v>
      </c>
      <c r="I130" t="s">
        <v>84</v>
      </c>
      <c r="J130" s="2">
        <v>44942</v>
      </c>
      <c r="K130">
        <f t="shared" ref="K130:K193" si="13">MONTH(J130)</f>
        <v>1</v>
      </c>
      <c r="L130">
        <f t="shared" ref="L130:L193" si="14">YEAR(J130)</f>
        <v>2023</v>
      </c>
      <c r="M130" s="1">
        <v>1541</v>
      </c>
      <c r="N130" s="1">
        <v>2300</v>
      </c>
      <c r="O130">
        <v>1</v>
      </c>
      <c r="P130" s="22">
        <f t="shared" ref="P130:P193" si="15">O130*N130</f>
        <v>2300</v>
      </c>
      <c r="Q130" s="25">
        <f t="shared" ref="Q130:Q193" si="16">IF(P130&gt;2000,P130*0.05,0)</f>
        <v>115</v>
      </c>
      <c r="R130" s="1">
        <f t="shared" si="12"/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3">
      <c r="F131">
        <v>1130</v>
      </c>
      <c r="G131" t="s">
        <v>149</v>
      </c>
      <c r="H131" t="s">
        <v>86</v>
      </c>
      <c r="I131" t="s">
        <v>87</v>
      </c>
      <c r="J131" s="2">
        <v>44943</v>
      </c>
      <c r="K131">
        <f t="shared" si="13"/>
        <v>1</v>
      </c>
      <c r="L131">
        <f t="shared" si="14"/>
        <v>2023</v>
      </c>
      <c r="M131" s="1">
        <v>2250</v>
      </c>
      <c r="N131" s="1">
        <v>3000</v>
      </c>
      <c r="O131">
        <v>2</v>
      </c>
      <c r="P131" s="22">
        <f t="shared" si="15"/>
        <v>6000</v>
      </c>
      <c r="Q131" s="25">
        <f t="shared" si="16"/>
        <v>300</v>
      </c>
      <c r="R131" s="1">
        <f t="shared" si="12"/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3">
      <c r="F132">
        <v>1131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13"/>
        <v>1</v>
      </c>
      <c r="L132">
        <f t="shared" si="14"/>
        <v>2023</v>
      </c>
      <c r="M132" s="1">
        <v>2625</v>
      </c>
      <c r="N132" s="1">
        <v>3500</v>
      </c>
      <c r="O132">
        <v>1</v>
      </c>
      <c r="P132" s="22">
        <f t="shared" si="15"/>
        <v>3500</v>
      </c>
      <c r="Q132" s="25">
        <f t="shared" si="16"/>
        <v>175</v>
      </c>
      <c r="R132" s="1">
        <f t="shared" si="12"/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3">
      <c r="F133">
        <v>1132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13"/>
        <v>1</v>
      </c>
      <c r="L133">
        <f t="shared" si="14"/>
        <v>2023</v>
      </c>
      <c r="M133" s="1">
        <v>737</v>
      </c>
      <c r="N133" s="1">
        <v>1100</v>
      </c>
      <c r="O133">
        <v>2</v>
      </c>
      <c r="P133" s="22">
        <f t="shared" si="15"/>
        <v>2200</v>
      </c>
      <c r="Q133" s="25">
        <f t="shared" si="16"/>
        <v>110</v>
      </c>
      <c r="R133" s="1">
        <f t="shared" si="12"/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3">
      <c r="F134">
        <v>1133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13"/>
        <v>1</v>
      </c>
      <c r="L134">
        <f t="shared" si="14"/>
        <v>2023</v>
      </c>
      <c r="M134" s="1">
        <v>737</v>
      </c>
      <c r="N134" s="1">
        <v>1100</v>
      </c>
      <c r="O134">
        <v>2</v>
      </c>
      <c r="P134" s="22">
        <f t="shared" si="15"/>
        <v>2200</v>
      </c>
      <c r="Q134" s="25">
        <f t="shared" si="16"/>
        <v>110</v>
      </c>
      <c r="R134" s="1">
        <f t="shared" si="12"/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3">
      <c r="F135">
        <v>1134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13"/>
        <v>1</v>
      </c>
      <c r="L135">
        <f t="shared" si="14"/>
        <v>2023</v>
      </c>
      <c r="M135" s="1">
        <v>938</v>
      </c>
      <c r="N135" s="1">
        <v>1400</v>
      </c>
      <c r="O135">
        <v>1</v>
      </c>
      <c r="P135" s="22">
        <f t="shared" si="15"/>
        <v>1400</v>
      </c>
      <c r="Q135" s="25">
        <f t="shared" si="16"/>
        <v>0</v>
      </c>
      <c r="R135" s="1">
        <f t="shared" si="12"/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3">
      <c r="F136">
        <v>1135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13"/>
        <v>1</v>
      </c>
      <c r="L136">
        <f t="shared" si="14"/>
        <v>2023</v>
      </c>
      <c r="M136" s="1">
        <v>938</v>
      </c>
      <c r="N136" s="1">
        <v>1400</v>
      </c>
      <c r="O136">
        <v>1</v>
      </c>
      <c r="P136" s="22">
        <f t="shared" si="15"/>
        <v>1400</v>
      </c>
      <c r="Q136" s="25">
        <f t="shared" si="16"/>
        <v>0</v>
      </c>
      <c r="R136" s="1">
        <f t="shared" si="12"/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3">
      <c r="F137">
        <v>1136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13"/>
        <v>1</v>
      </c>
      <c r="L137">
        <f t="shared" si="14"/>
        <v>2023</v>
      </c>
      <c r="M137" s="1">
        <v>1190</v>
      </c>
      <c r="N137" s="1">
        <v>1700</v>
      </c>
      <c r="O137">
        <v>3</v>
      </c>
      <c r="P137" s="22">
        <f t="shared" si="15"/>
        <v>5100</v>
      </c>
      <c r="Q137" s="25">
        <f t="shared" si="16"/>
        <v>255</v>
      </c>
      <c r="R137" s="1">
        <f t="shared" ref="R137:R168" si="17"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3">
      <c r="F138">
        <v>1137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13"/>
        <v>1</v>
      </c>
      <c r="L138">
        <f t="shared" si="14"/>
        <v>2023</v>
      </c>
      <c r="M138" s="1">
        <v>1190</v>
      </c>
      <c r="N138" s="1">
        <v>1700</v>
      </c>
      <c r="O138">
        <v>3</v>
      </c>
      <c r="P138" s="22">
        <f t="shared" si="15"/>
        <v>5100</v>
      </c>
      <c r="Q138" s="25">
        <f t="shared" si="16"/>
        <v>255</v>
      </c>
      <c r="R138" s="1">
        <f t="shared" si="17"/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3">
      <c r="F139">
        <v>1138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13"/>
        <v>1</v>
      </c>
      <c r="L139">
        <f t="shared" si="14"/>
        <v>2023</v>
      </c>
      <c r="M139" s="1">
        <v>1400</v>
      </c>
      <c r="N139" s="1">
        <v>2000</v>
      </c>
      <c r="O139">
        <v>1</v>
      </c>
      <c r="P139" s="22">
        <f t="shared" si="15"/>
        <v>2000</v>
      </c>
      <c r="Q139" s="25">
        <f t="shared" si="16"/>
        <v>0</v>
      </c>
      <c r="R139" s="1">
        <f t="shared" si="17"/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3">
      <c r="F140">
        <v>1139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13"/>
        <v>1</v>
      </c>
      <c r="L140">
        <f t="shared" si="14"/>
        <v>2023</v>
      </c>
      <c r="M140" s="1">
        <v>1400</v>
      </c>
      <c r="N140" s="1">
        <v>2000</v>
      </c>
      <c r="O140">
        <v>1</v>
      </c>
      <c r="P140" s="22">
        <f t="shared" si="15"/>
        <v>2000</v>
      </c>
      <c r="Q140" s="25">
        <f t="shared" si="16"/>
        <v>0</v>
      </c>
      <c r="R140" s="1">
        <f t="shared" si="17"/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3">
      <c r="F141">
        <v>1140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13"/>
        <v>1</v>
      </c>
      <c r="L141">
        <f t="shared" si="14"/>
        <v>2023</v>
      </c>
      <c r="M141" s="1">
        <v>975</v>
      </c>
      <c r="N141" s="1">
        <v>1500</v>
      </c>
      <c r="O141">
        <v>2</v>
      </c>
      <c r="P141" s="22">
        <f t="shared" si="15"/>
        <v>3000</v>
      </c>
      <c r="Q141" s="25">
        <f t="shared" si="16"/>
        <v>150</v>
      </c>
      <c r="R141" s="1">
        <f t="shared" si="17"/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3">
      <c r="F142">
        <v>1141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13"/>
        <v>1</v>
      </c>
      <c r="L142">
        <f t="shared" si="14"/>
        <v>2023</v>
      </c>
      <c r="M142" s="1">
        <v>975</v>
      </c>
      <c r="N142" s="1">
        <v>1500</v>
      </c>
      <c r="O142">
        <v>2</v>
      </c>
      <c r="P142" s="22">
        <f t="shared" si="15"/>
        <v>3000</v>
      </c>
      <c r="Q142" s="25">
        <f t="shared" si="16"/>
        <v>150</v>
      </c>
      <c r="R142" s="1">
        <f t="shared" si="17"/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3">
      <c r="F143">
        <v>1142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13"/>
        <v>1</v>
      </c>
      <c r="L143">
        <f t="shared" si="14"/>
        <v>2023</v>
      </c>
      <c r="M143" s="1">
        <v>1170</v>
      </c>
      <c r="N143" s="1">
        <v>1800</v>
      </c>
      <c r="O143">
        <v>1</v>
      </c>
      <c r="P143" s="22">
        <f t="shared" si="15"/>
        <v>1800</v>
      </c>
      <c r="Q143" s="25">
        <f t="shared" si="16"/>
        <v>0</v>
      </c>
      <c r="R143" s="1">
        <f t="shared" si="17"/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3">
      <c r="F144">
        <v>1143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13"/>
        <v>1</v>
      </c>
      <c r="L144">
        <f t="shared" si="14"/>
        <v>2023</v>
      </c>
      <c r="M144" s="1">
        <v>1170</v>
      </c>
      <c r="N144" s="1">
        <v>1800</v>
      </c>
      <c r="O144">
        <v>1</v>
      </c>
      <c r="P144" s="22">
        <f t="shared" si="15"/>
        <v>1800</v>
      </c>
      <c r="Q144" s="25">
        <f t="shared" si="16"/>
        <v>0</v>
      </c>
      <c r="R144" s="1">
        <f t="shared" si="17"/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3">
      <c r="F145">
        <v>1144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13"/>
        <v>1</v>
      </c>
      <c r="L145">
        <f t="shared" si="14"/>
        <v>2023</v>
      </c>
      <c r="M145" s="1">
        <v>1656</v>
      </c>
      <c r="N145" s="1">
        <v>2300</v>
      </c>
      <c r="O145">
        <v>2</v>
      </c>
      <c r="P145" s="22">
        <f t="shared" si="15"/>
        <v>4600</v>
      </c>
      <c r="Q145" s="25">
        <f t="shared" si="16"/>
        <v>230</v>
      </c>
      <c r="R145" s="1">
        <f t="shared" si="17"/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3">
      <c r="F146">
        <v>1145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13"/>
        <v>1</v>
      </c>
      <c r="L146">
        <f t="shared" si="14"/>
        <v>2023</v>
      </c>
      <c r="M146" s="1">
        <v>1656</v>
      </c>
      <c r="N146" s="1">
        <v>2300</v>
      </c>
      <c r="O146">
        <v>2</v>
      </c>
      <c r="P146" s="22">
        <f t="shared" si="15"/>
        <v>4600</v>
      </c>
      <c r="Q146" s="25">
        <f t="shared" si="16"/>
        <v>230</v>
      </c>
      <c r="R146" s="1">
        <f t="shared" si="17"/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3">
      <c r="F147">
        <v>1146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13"/>
        <v>1</v>
      </c>
      <c r="L147">
        <f t="shared" si="14"/>
        <v>2023</v>
      </c>
      <c r="M147" s="1">
        <v>1872</v>
      </c>
      <c r="N147" s="1">
        <v>2600</v>
      </c>
      <c r="O147">
        <v>1</v>
      </c>
      <c r="P147" s="22">
        <f t="shared" si="15"/>
        <v>2600</v>
      </c>
      <c r="Q147" s="25">
        <f t="shared" si="16"/>
        <v>130</v>
      </c>
      <c r="R147" s="1">
        <f t="shared" si="17"/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3">
      <c r="F148">
        <v>1147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13"/>
        <v>1</v>
      </c>
      <c r="L148">
        <f t="shared" si="14"/>
        <v>2023</v>
      </c>
      <c r="M148" s="1">
        <v>1872</v>
      </c>
      <c r="N148" s="1">
        <v>2600</v>
      </c>
      <c r="O148">
        <v>1</v>
      </c>
      <c r="P148" s="22">
        <f t="shared" si="15"/>
        <v>2600</v>
      </c>
      <c r="Q148" s="25">
        <f t="shared" si="16"/>
        <v>130</v>
      </c>
      <c r="R148" s="1">
        <f t="shared" si="17"/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3">
      <c r="F149">
        <v>1148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13"/>
        <v>2</v>
      </c>
      <c r="L149">
        <f t="shared" si="14"/>
        <v>2023</v>
      </c>
      <c r="M149" s="1">
        <v>90</v>
      </c>
      <c r="N149" s="1">
        <v>150</v>
      </c>
      <c r="O149">
        <v>2</v>
      </c>
      <c r="P149" s="22">
        <f t="shared" si="15"/>
        <v>300</v>
      </c>
      <c r="Q149" s="25">
        <f t="shared" si="16"/>
        <v>0</v>
      </c>
      <c r="R149" s="1">
        <f t="shared" si="17"/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3">
      <c r="F150">
        <v>1149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13"/>
        <v>2</v>
      </c>
      <c r="L150">
        <f t="shared" si="14"/>
        <v>2023</v>
      </c>
      <c r="M150" s="1">
        <v>840</v>
      </c>
      <c r="N150" s="1">
        <v>1200</v>
      </c>
      <c r="O150">
        <v>2</v>
      </c>
      <c r="P150" s="22">
        <f t="shared" si="15"/>
        <v>2400</v>
      </c>
      <c r="Q150" s="25">
        <f t="shared" si="16"/>
        <v>120</v>
      </c>
      <c r="R150" s="1">
        <f t="shared" si="17"/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3">
      <c r="F151">
        <v>1150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13"/>
        <v>2</v>
      </c>
      <c r="L151">
        <f t="shared" si="14"/>
        <v>2023</v>
      </c>
      <c r="M151" s="1">
        <v>120</v>
      </c>
      <c r="N151" s="1">
        <v>200</v>
      </c>
      <c r="O151">
        <v>1</v>
      </c>
      <c r="P151" s="22">
        <f t="shared" si="15"/>
        <v>200</v>
      </c>
      <c r="Q151" s="25">
        <f t="shared" si="16"/>
        <v>0</v>
      </c>
      <c r="R151" s="1">
        <f t="shared" si="17"/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3">
      <c r="F152">
        <v>1151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13"/>
        <v>2</v>
      </c>
      <c r="L152">
        <f t="shared" si="14"/>
        <v>2023</v>
      </c>
      <c r="M152" s="1">
        <v>1050</v>
      </c>
      <c r="N152" s="1">
        <v>1500</v>
      </c>
      <c r="O152">
        <v>1</v>
      </c>
      <c r="P152" s="22">
        <f t="shared" si="15"/>
        <v>1500</v>
      </c>
      <c r="Q152" s="25">
        <f t="shared" si="16"/>
        <v>0</v>
      </c>
      <c r="R152" s="1">
        <f t="shared" si="17"/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3">
      <c r="F153">
        <v>1152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13"/>
        <v>2</v>
      </c>
      <c r="L153">
        <f t="shared" si="14"/>
        <v>2023</v>
      </c>
      <c r="M153" s="1">
        <v>240</v>
      </c>
      <c r="N153" s="1">
        <v>400</v>
      </c>
      <c r="O153">
        <v>3</v>
      </c>
      <c r="P153" s="22">
        <f t="shared" si="15"/>
        <v>1200</v>
      </c>
      <c r="Q153" s="25">
        <f t="shared" si="16"/>
        <v>0</v>
      </c>
      <c r="R153" s="1">
        <f t="shared" si="17"/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3">
      <c r="F154">
        <v>1153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13"/>
        <v>2</v>
      </c>
      <c r="L154">
        <f t="shared" si="14"/>
        <v>2023</v>
      </c>
      <c r="M154" s="1">
        <v>1260</v>
      </c>
      <c r="N154" s="1">
        <v>1800</v>
      </c>
      <c r="O154">
        <v>3</v>
      </c>
      <c r="P154" s="22">
        <f t="shared" si="15"/>
        <v>5400</v>
      </c>
      <c r="Q154" s="25">
        <f t="shared" si="16"/>
        <v>270</v>
      </c>
      <c r="R154" s="1">
        <f t="shared" si="17"/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3">
      <c r="F155">
        <v>1154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13"/>
        <v>2</v>
      </c>
      <c r="L155">
        <f t="shared" si="14"/>
        <v>2023</v>
      </c>
      <c r="M155" s="1">
        <v>360</v>
      </c>
      <c r="N155" s="1">
        <v>600</v>
      </c>
      <c r="O155">
        <v>1</v>
      </c>
      <c r="P155" s="22">
        <f t="shared" si="15"/>
        <v>600</v>
      </c>
      <c r="Q155" s="25">
        <f t="shared" si="16"/>
        <v>0</v>
      </c>
      <c r="R155" s="1">
        <f t="shared" si="17"/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3">
      <c r="F156">
        <v>1155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13"/>
        <v>2</v>
      </c>
      <c r="L156">
        <f t="shared" si="14"/>
        <v>2023</v>
      </c>
      <c r="M156" s="1">
        <v>1470</v>
      </c>
      <c r="N156" s="1">
        <v>2100</v>
      </c>
      <c r="O156">
        <v>1</v>
      </c>
      <c r="P156" s="22">
        <f t="shared" si="15"/>
        <v>2100</v>
      </c>
      <c r="Q156" s="25">
        <f t="shared" si="16"/>
        <v>105</v>
      </c>
      <c r="R156" s="1">
        <f t="shared" si="17"/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3">
      <c r="F157">
        <v>1156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13"/>
        <v>2</v>
      </c>
      <c r="L157">
        <f t="shared" si="14"/>
        <v>2023</v>
      </c>
      <c r="M157" s="1">
        <v>1296</v>
      </c>
      <c r="N157" s="1">
        <v>1800</v>
      </c>
      <c r="O157">
        <v>2</v>
      </c>
      <c r="P157" s="22">
        <f t="shared" si="15"/>
        <v>3600</v>
      </c>
      <c r="Q157" s="25">
        <f t="shared" si="16"/>
        <v>180</v>
      </c>
      <c r="R157" s="1">
        <f t="shared" si="17"/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3">
      <c r="F158">
        <v>1157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13"/>
        <v>2</v>
      </c>
      <c r="L158">
        <f t="shared" si="14"/>
        <v>2023</v>
      </c>
      <c r="M158" s="1">
        <v>896.99999999999989</v>
      </c>
      <c r="N158" s="1">
        <v>1300</v>
      </c>
      <c r="O158">
        <v>2</v>
      </c>
      <c r="P158" s="22">
        <f t="shared" si="15"/>
        <v>2600</v>
      </c>
      <c r="Q158" s="25">
        <f t="shared" si="16"/>
        <v>130</v>
      </c>
      <c r="R158" s="1">
        <f t="shared" si="17"/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3">
      <c r="F159">
        <v>1158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13"/>
        <v>2</v>
      </c>
      <c r="L159">
        <f t="shared" si="14"/>
        <v>2023</v>
      </c>
      <c r="M159" s="1">
        <v>1728</v>
      </c>
      <c r="N159" s="1">
        <v>2400</v>
      </c>
      <c r="O159">
        <v>1</v>
      </c>
      <c r="P159" s="22">
        <f t="shared" si="15"/>
        <v>2400</v>
      </c>
      <c r="Q159" s="25">
        <f t="shared" si="16"/>
        <v>120</v>
      </c>
      <c r="R159" s="1">
        <f t="shared" si="17"/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3">
      <c r="F160">
        <v>1159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13"/>
        <v>2</v>
      </c>
      <c r="L160">
        <f t="shared" si="14"/>
        <v>2023</v>
      </c>
      <c r="M160" s="1">
        <v>1104</v>
      </c>
      <c r="N160" s="1">
        <v>1600</v>
      </c>
      <c r="O160">
        <v>1</v>
      </c>
      <c r="P160" s="22">
        <f t="shared" si="15"/>
        <v>1600</v>
      </c>
      <c r="Q160" s="25">
        <f t="shared" si="16"/>
        <v>0</v>
      </c>
      <c r="R160" s="1">
        <f t="shared" si="17"/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3">
      <c r="F161">
        <v>1160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13"/>
        <v>2</v>
      </c>
      <c r="L161">
        <f t="shared" si="14"/>
        <v>2023</v>
      </c>
      <c r="M161" s="1">
        <v>1491</v>
      </c>
      <c r="N161" s="1">
        <v>2100</v>
      </c>
      <c r="O161">
        <v>2</v>
      </c>
      <c r="P161" s="22">
        <f t="shared" si="15"/>
        <v>4200</v>
      </c>
      <c r="Q161" s="25">
        <f t="shared" si="16"/>
        <v>210</v>
      </c>
      <c r="R161" s="1">
        <f t="shared" si="17"/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3">
      <c r="F162">
        <v>1161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13"/>
        <v>2</v>
      </c>
      <c r="L162">
        <f t="shared" si="14"/>
        <v>2023</v>
      </c>
      <c r="M162" s="1">
        <v>1496</v>
      </c>
      <c r="N162" s="1">
        <v>2200</v>
      </c>
      <c r="O162">
        <v>2</v>
      </c>
      <c r="P162" s="22">
        <f t="shared" si="15"/>
        <v>4400</v>
      </c>
      <c r="Q162" s="25">
        <f t="shared" si="16"/>
        <v>220</v>
      </c>
      <c r="R162" s="1">
        <f t="shared" si="17"/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3">
      <c r="F163">
        <v>1162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13"/>
        <v>2</v>
      </c>
      <c r="L163">
        <f t="shared" si="14"/>
        <v>2023</v>
      </c>
      <c r="M163" s="1">
        <v>1846</v>
      </c>
      <c r="N163" s="1">
        <v>2600</v>
      </c>
      <c r="O163">
        <v>1</v>
      </c>
      <c r="P163" s="22">
        <f t="shared" si="15"/>
        <v>2600</v>
      </c>
      <c r="Q163" s="25">
        <f t="shared" si="16"/>
        <v>130</v>
      </c>
      <c r="R163" s="1">
        <f t="shared" si="17"/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3">
      <c r="F164">
        <v>1163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13"/>
        <v>2</v>
      </c>
      <c r="L164">
        <f t="shared" si="14"/>
        <v>2023</v>
      </c>
      <c r="M164" s="1">
        <v>1700.0000000000002</v>
      </c>
      <c r="N164" s="1">
        <v>2500</v>
      </c>
      <c r="O164">
        <v>1</v>
      </c>
      <c r="P164" s="22">
        <f t="shared" si="15"/>
        <v>2500</v>
      </c>
      <c r="Q164" s="25">
        <f t="shared" si="16"/>
        <v>125</v>
      </c>
      <c r="R164" s="1">
        <f t="shared" si="17"/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3">
      <c r="F165">
        <v>1164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13"/>
        <v>2</v>
      </c>
      <c r="L165">
        <f t="shared" si="14"/>
        <v>2023</v>
      </c>
      <c r="M165" s="1">
        <v>720</v>
      </c>
      <c r="N165" s="1">
        <v>1200</v>
      </c>
      <c r="O165">
        <v>2</v>
      </c>
      <c r="P165" s="22">
        <f t="shared" si="15"/>
        <v>2400</v>
      </c>
      <c r="Q165" s="25">
        <f t="shared" si="16"/>
        <v>120</v>
      </c>
      <c r="R165" s="1">
        <f t="shared" si="17"/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3">
      <c r="F166">
        <v>1165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13"/>
        <v>2</v>
      </c>
      <c r="L166">
        <f t="shared" si="14"/>
        <v>2023</v>
      </c>
      <c r="M166" s="1">
        <v>720</v>
      </c>
      <c r="N166" s="1">
        <v>1200</v>
      </c>
      <c r="O166">
        <v>2</v>
      </c>
      <c r="P166" s="22">
        <f t="shared" si="15"/>
        <v>2400</v>
      </c>
      <c r="Q166" s="25">
        <f t="shared" si="16"/>
        <v>120</v>
      </c>
      <c r="R166" s="1">
        <f t="shared" si="17"/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3">
      <c r="F167">
        <v>1166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13"/>
        <v>2</v>
      </c>
      <c r="L167">
        <f t="shared" si="14"/>
        <v>2023</v>
      </c>
      <c r="M167" s="1">
        <v>900</v>
      </c>
      <c r="N167" s="1">
        <v>1500</v>
      </c>
      <c r="O167">
        <v>1</v>
      </c>
      <c r="P167" s="22">
        <f t="shared" si="15"/>
        <v>1500</v>
      </c>
      <c r="Q167" s="25">
        <f t="shared" si="16"/>
        <v>0</v>
      </c>
      <c r="R167" s="1">
        <f t="shared" si="17"/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3">
      <c r="F168">
        <v>1167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13"/>
        <v>2</v>
      </c>
      <c r="L168">
        <f t="shared" si="14"/>
        <v>2023</v>
      </c>
      <c r="M168" s="1">
        <v>900</v>
      </c>
      <c r="N168" s="1">
        <v>1500</v>
      </c>
      <c r="O168">
        <v>1</v>
      </c>
      <c r="P168" s="22">
        <f t="shared" si="15"/>
        <v>1500</v>
      </c>
      <c r="Q168" s="25">
        <f t="shared" si="16"/>
        <v>0</v>
      </c>
      <c r="R168" s="1">
        <f t="shared" si="17"/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3">
      <c r="F169">
        <v>1168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13"/>
        <v>2</v>
      </c>
      <c r="L169">
        <f t="shared" si="14"/>
        <v>2023</v>
      </c>
      <c r="M169" s="1">
        <v>1931.9999999999998</v>
      </c>
      <c r="N169" s="1">
        <v>2800</v>
      </c>
      <c r="O169">
        <v>3</v>
      </c>
      <c r="P169" s="22">
        <f t="shared" si="15"/>
        <v>8400</v>
      </c>
      <c r="Q169" s="25">
        <f t="shared" si="16"/>
        <v>420</v>
      </c>
      <c r="R169" s="1">
        <f t="shared" ref="R169:R200" si="18"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3">
      <c r="F170">
        <v>1169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13"/>
        <v>2</v>
      </c>
      <c r="L170">
        <f t="shared" si="14"/>
        <v>2023</v>
      </c>
      <c r="M170" s="1">
        <v>737</v>
      </c>
      <c r="N170" s="1">
        <v>1100</v>
      </c>
      <c r="O170">
        <v>2</v>
      </c>
      <c r="P170" s="22">
        <f t="shared" si="15"/>
        <v>2200</v>
      </c>
      <c r="Q170" s="25">
        <f t="shared" si="16"/>
        <v>110</v>
      </c>
      <c r="R170" s="1">
        <f t="shared" si="18"/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3">
      <c r="F171">
        <v>1170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13"/>
        <v>2</v>
      </c>
      <c r="L171">
        <f t="shared" si="14"/>
        <v>2023</v>
      </c>
      <c r="M171" s="1">
        <v>1931.9999999999998</v>
      </c>
      <c r="N171" s="1">
        <v>2800</v>
      </c>
      <c r="O171">
        <v>3</v>
      </c>
      <c r="P171" s="22">
        <f t="shared" si="15"/>
        <v>8400</v>
      </c>
      <c r="Q171" s="25">
        <f t="shared" si="16"/>
        <v>420</v>
      </c>
      <c r="R171" s="1">
        <f t="shared" si="18"/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3">
      <c r="F172">
        <v>1171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13"/>
        <v>2</v>
      </c>
      <c r="L172">
        <f t="shared" si="14"/>
        <v>2023</v>
      </c>
      <c r="M172" s="1">
        <v>2208</v>
      </c>
      <c r="N172" s="1">
        <v>3200</v>
      </c>
      <c r="O172">
        <v>1</v>
      </c>
      <c r="P172" s="22">
        <f t="shared" si="15"/>
        <v>3200</v>
      </c>
      <c r="Q172" s="25">
        <f t="shared" si="16"/>
        <v>160</v>
      </c>
      <c r="R172" s="1">
        <f t="shared" si="18"/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3">
      <c r="F173">
        <v>1172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13"/>
        <v>2</v>
      </c>
      <c r="L173">
        <f t="shared" si="14"/>
        <v>2023</v>
      </c>
      <c r="M173" s="1">
        <v>938</v>
      </c>
      <c r="N173" s="1">
        <v>1400</v>
      </c>
      <c r="O173">
        <v>1</v>
      </c>
      <c r="P173" s="22">
        <f t="shared" si="15"/>
        <v>1400</v>
      </c>
      <c r="Q173" s="25">
        <f t="shared" si="16"/>
        <v>0</v>
      </c>
      <c r="R173" s="1">
        <f t="shared" si="18"/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3">
      <c r="F174">
        <v>1173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13"/>
        <v>2</v>
      </c>
      <c r="L174">
        <f t="shared" si="14"/>
        <v>2023</v>
      </c>
      <c r="M174" s="1">
        <v>2208</v>
      </c>
      <c r="N174" s="1">
        <v>3200</v>
      </c>
      <c r="O174">
        <v>1</v>
      </c>
      <c r="P174" s="22">
        <f t="shared" si="15"/>
        <v>3200</v>
      </c>
      <c r="Q174" s="25">
        <f t="shared" si="16"/>
        <v>160</v>
      </c>
      <c r="R174" s="1">
        <f t="shared" si="18"/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3">
      <c r="F175">
        <v>1174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13"/>
        <v>2</v>
      </c>
      <c r="L175">
        <f t="shared" si="14"/>
        <v>2023</v>
      </c>
      <c r="M175" s="1">
        <v>938</v>
      </c>
      <c r="N175" s="1">
        <v>1400</v>
      </c>
      <c r="O175">
        <v>1</v>
      </c>
      <c r="P175" s="22">
        <f t="shared" si="15"/>
        <v>1400</v>
      </c>
      <c r="Q175" s="25">
        <f t="shared" si="16"/>
        <v>0</v>
      </c>
      <c r="R175" s="1">
        <f t="shared" si="18"/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3">
      <c r="F176">
        <v>1175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13"/>
        <v>2</v>
      </c>
      <c r="L176">
        <f t="shared" si="14"/>
        <v>2023</v>
      </c>
      <c r="M176" s="1">
        <v>1500</v>
      </c>
      <c r="N176" s="1">
        <v>2000</v>
      </c>
      <c r="O176">
        <v>2</v>
      </c>
      <c r="P176" s="22">
        <f t="shared" si="15"/>
        <v>4000</v>
      </c>
      <c r="Q176" s="25">
        <f t="shared" si="16"/>
        <v>200</v>
      </c>
      <c r="R176" s="1">
        <f t="shared" si="18"/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3">
      <c r="F177">
        <v>1176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13"/>
        <v>2</v>
      </c>
      <c r="L177">
        <f t="shared" si="14"/>
        <v>2023</v>
      </c>
      <c r="M177" s="1">
        <v>1190</v>
      </c>
      <c r="N177" s="1">
        <v>1700</v>
      </c>
      <c r="O177">
        <v>3</v>
      </c>
      <c r="P177" s="22">
        <f t="shared" si="15"/>
        <v>5100</v>
      </c>
      <c r="Q177" s="25">
        <f t="shared" si="16"/>
        <v>255</v>
      </c>
      <c r="R177" s="1">
        <f t="shared" si="18"/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3">
      <c r="F178">
        <v>1177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13"/>
        <v>2</v>
      </c>
      <c r="L178">
        <f t="shared" si="14"/>
        <v>2023</v>
      </c>
      <c r="M178" s="1">
        <v>1500</v>
      </c>
      <c r="N178" s="1">
        <v>2000</v>
      </c>
      <c r="O178">
        <v>2</v>
      </c>
      <c r="P178" s="22">
        <f t="shared" si="15"/>
        <v>4000</v>
      </c>
      <c r="Q178" s="25">
        <f t="shared" si="16"/>
        <v>200</v>
      </c>
      <c r="R178" s="1">
        <f t="shared" si="18"/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3">
      <c r="F179">
        <v>1178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13"/>
        <v>2</v>
      </c>
      <c r="L179">
        <f t="shared" si="14"/>
        <v>2023</v>
      </c>
      <c r="M179" s="1">
        <v>1190</v>
      </c>
      <c r="N179" s="1">
        <v>1700</v>
      </c>
      <c r="O179">
        <v>3</v>
      </c>
      <c r="P179" s="22">
        <f t="shared" si="15"/>
        <v>5100</v>
      </c>
      <c r="Q179" s="25">
        <f t="shared" si="16"/>
        <v>255</v>
      </c>
      <c r="R179" s="1">
        <f t="shared" si="18"/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3">
      <c r="F180">
        <v>1179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13"/>
        <v>2</v>
      </c>
      <c r="L180">
        <f t="shared" si="14"/>
        <v>2023</v>
      </c>
      <c r="M180" s="1">
        <v>1800</v>
      </c>
      <c r="N180" s="1">
        <v>2400</v>
      </c>
      <c r="O180">
        <v>1</v>
      </c>
      <c r="P180" s="22">
        <f t="shared" si="15"/>
        <v>2400</v>
      </c>
      <c r="Q180" s="25">
        <f t="shared" si="16"/>
        <v>120</v>
      </c>
      <c r="R180" s="1">
        <f t="shared" si="18"/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3">
      <c r="F181">
        <v>1180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13"/>
        <v>2</v>
      </c>
      <c r="L181">
        <f t="shared" si="14"/>
        <v>2023</v>
      </c>
      <c r="M181" s="1">
        <v>1400</v>
      </c>
      <c r="N181" s="1">
        <v>2000</v>
      </c>
      <c r="O181">
        <v>1</v>
      </c>
      <c r="P181" s="22">
        <f t="shared" si="15"/>
        <v>2000</v>
      </c>
      <c r="Q181" s="25">
        <f t="shared" si="16"/>
        <v>0</v>
      </c>
      <c r="R181" s="1">
        <f t="shared" si="18"/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3">
      <c r="F182">
        <v>1181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13"/>
        <v>2</v>
      </c>
      <c r="L182">
        <f t="shared" si="14"/>
        <v>2023</v>
      </c>
      <c r="M182" s="1">
        <v>1800</v>
      </c>
      <c r="N182" s="1">
        <v>2400</v>
      </c>
      <c r="O182">
        <v>1</v>
      </c>
      <c r="P182" s="22">
        <f t="shared" si="15"/>
        <v>2400</v>
      </c>
      <c r="Q182" s="25">
        <f t="shared" si="16"/>
        <v>120</v>
      </c>
      <c r="R182" s="1">
        <f t="shared" si="18"/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3">
      <c r="F183">
        <v>1182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13"/>
        <v>2</v>
      </c>
      <c r="L183">
        <f t="shared" si="14"/>
        <v>2023</v>
      </c>
      <c r="M183" s="1">
        <v>1400</v>
      </c>
      <c r="N183" s="1">
        <v>2000</v>
      </c>
      <c r="O183">
        <v>1</v>
      </c>
      <c r="P183" s="22">
        <f t="shared" si="15"/>
        <v>2000</v>
      </c>
      <c r="Q183" s="25">
        <f t="shared" si="16"/>
        <v>0</v>
      </c>
      <c r="R183" s="1">
        <f t="shared" si="18"/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3">
      <c r="F184">
        <v>1183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13"/>
        <v>2</v>
      </c>
      <c r="L184">
        <f t="shared" si="14"/>
        <v>2023</v>
      </c>
      <c r="M184" s="1">
        <v>2291</v>
      </c>
      <c r="N184" s="1">
        <v>2900</v>
      </c>
      <c r="O184">
        <v>2</v>
      </c>
      <c r="P184" s="22">
        <f t="shared" si="15"/>
        <v>5800</v>
      </c>
      <c r="Q184" s="25">
        <f t="shared" si="16"/>
        <v>290</v>
      </c>
      <c r="R184" s="1">
        <f t="shared" si="18"/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3">
      <c r="F185">
        <v>1184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13"/>
        <v>2</v>
      </c>
      <c r="L185">
        <f t="shared" si="14"/>
        <v>2023</v>
      </c>
      <c r="M185" s="1">
        <v>975</v>
      </c>
      <c r="N185" s="1">
        <v>1500</v>
      </c>
      <c r="O185">
        <v>2</v>
      </c>
      <c r="P185" s="22">
        <f t="shared" si="15"/>
        <v>3000</v>
      </c>
      <c r="Q185" s="25">
        <f t="shared" si="16"/>
        <v>150</v>
      </c>
      <c r="R185" s="1">
        <f t="shared" si="18"/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3">
      <c r="F186">
        <v>1185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13"/>
        <v>2</v>
      </c>
      <c r="L186">
        <f t="shared" si="14"/>
        <v>2023</v>
      </c>
      <c r="M186" s="1">
        <v>2291</v>
      </c>
      <c r="N186" s="1">
        <v>2900</v>
      </c>
      <c r="O186">
        <v>2</v>
      </c>
      <c r="P186" s="22">
        <f t="shared" si="15"/>
        <v>5800</v>
      </c>
      <c r="Q186" s="25">
        <f t="shared" si="16"/>
        <v>290</v>
      </c>
      <c r="R186" s="1">
        <f t="shared" si="18"/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3">
      <c r="F187">
        <v>1186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13"/>
        <v>2</v>
      </c>
      <c r="L187">
        <f t="shared" si="14"/>
        <v>2023</v>
      </c>
      <c r="M187" s="1">
        <v>975</v>
      </c>
      <c r="N187" s="1">
        <v>1500</v>
      </c>
      <c r="O187">
        <v>2</v>
      </c>
      <c r="P187" s="22">
        <f t="shared" si="15"/>
        <v>3000</v>
      </c>
      <c r="Q187" s="25">
        <f t="shared" si="16"/>
        <v>150</v>
      </c>
      <c r="R187" s="1">
        <f t="shared" si="18"/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3">
      <c r="F188">
        <v>1187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13"/>
        <v>2</v>
      </c>
      <c r="L188">
        <f t="shared" si="14"/>
        <v>2023</v>
      </c>
      <c r="M188" s="1">
        <v>2607</v>
      </c>
      <c r="N188" s="1">
        <v>3300</v>
      </c>
      <c r="O188">
        <v>1</v>
      </c>
      <c r="P188" s="22">
        <f t="shared" si="15"/>
        <v>3300</v>
      </c>
      <c r="Q188" s="25">
        <f t="shared" si="16"/>
        <v>165</v>
      </c>
      <c r="R188" s="1">
        <f t="shared" si="18"/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3">
      <c r="F189">
        <v>1188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13"/>
        <v>2</v>
      </c>
      <c r="L189">
        <f t="shared" si="14"/>
        <v>2023</v>
      </c>
      <c r="M189" s="1">
        <v>1170</v>
      </c>
      <c r="N189" s="1">
        <v>1800</v>
      </c>
      <c r="O189">
        <v>1</v>
      </c>
      <c r="P189" s="22">
        <f t="shared" si="15"/>
        <v>1800</v>
      </c>
      <c r="Q189" s="25">
        <f t="shared" si="16"/>
        <v>0</v>
      </c>
      <c r="R189" s="1">
        <f t="shared" si="18"/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3">
      <c r="F190">
        <v>1189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13"/>
        <v>2</v>
      </c>
      <c r="L190">
        <f t="shared" si="14"/>
        <v>2023</v>
      </c>
      <c r="M190" s="1">
        <v>1170</v>
      </c>
      <c r="N190" s="1">
        <v>1800</v>
      </c>
      <c r="O190">
        <v>1</v>
      </c>
      <c r="P190" s="22">
        <f t="shared" si="15"/>
        <v>1800</v>
      </c>
      <c r="Q190" s="25">
        <f t="shared" si="16"/>
        <v>0</v>
      </c>
      <c r="R190" s="1">
        <f t="shared" si="18"/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3">
      <c r="F191">
        <v>1190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13"/>
        <v>2</v>
      </c>
      <c r="L191">
        <f t="shared" si="14"/>
        <v>2023</v>
      </c>
      <c r="M191" s="1">
        <v>1656</v>
      </c>
      <c r="N191" s="1">
        <v>2300</v>
      </c>
      <c r="O191">
        <v>2</v>
      </c>
      <c r="P191" s="22">
        <f t="shared" si="15"/>
        <v>4600</v>
      </c>
      <c r="Q191" s="25">
        <f t="shared" si="16"/>
        <v>230</v>
      </c>
      <c r="R191" s="1">
        <f t="shared" si="18"/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3">
      <c r="F192">
        <v>1191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13"/>
        <v>2</v>
      </c>
      <c r="L192">
        <f t="shared" si="14"/>
        <v>2023</v>
      </c>
      <c r="M192" s="1">
        <v>1656</v>
      </c>
      <c r="N192" s="1">
        <v>2300</v>
      </c>
      <c r="O192">
        <v>2</v>
      </c>
      <c r="P192" s="22">
        <f t="shared" si="15"/>
        <v>4600</v>
      </c>
      <c r="Q192" s="25">
        <f t="shared" si="16"/>
        <v>230</v>
      </c>
      <c r="R192" s="1">
        <f t="shared" si="18"/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3">
      <c r="F193">
        <v>1192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13"/>
        <v>2</v>
      </c>
      <c r="L193">
        <f t="shared" si="14"/>
        <v>2023</v>
      </c>
      <c r="M193" s="1">
        <v>1872</v>
      </c>
      <c r="N193" s="1">
        <v>2600</v>
      </c>
      <c r="O193">
        <v>1</v>
      </c>
      <c r="P193" s="22">
        <f t="shared" si="15"/>
        <v>2600</v>
      </c>
      <c r="Q193" s="25">
        <f t="shared" si="16"/>
        <v>130</v>
      </c>
      <c r="R193" s="1">
        <f t="shared" si="18"/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3">
      <c r="F194">
        <v>1193</v>
      </c>
      <c r="G194" t="s">
        <v>149</v>
      </c>
      <c r="H194" t="s">
        <v>66</v>
      </c>
      <c r="I194" t="s">
        <v>69</v>
      </c>
      <c r="J194" s="2">
        <v>44985</v>
      </c>
      <c r="K194">
        <f t="shared" ref="K194:K257" si="19">MONTH(J194)</f>
        <v>2</v>
      </c>
      <c r="L194">
        <f t="shared" ref="L194:L246" si="20">YEAR(J194)</f>
        <v>2023</v>
      </c>
      <c r="M194" s="1">
        <v>1872</v>
      </c>
      <c r="N194" s="1">
        <v>2600</v>
      </c>
      <c r="O194">
        <v>1</v>
      </c>
      <c r="P194" s="22">
        <f t="shared" ref="P194:P257" si="21">O194*N194</f>
        <v>2600</v>
      </c>
      <c r="Q194" s="25">
        <f t="shared" ref="Q194:Q257" si="22">IF(P194&gt;2000,P194*0.05,0)</f>
        <v>130</v>
      </c>
      <c r="R194" s="1">
        <f t="shared" si="18"/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3">
      <c r="F195">
        <v>1194</v>
      </c>
      <c r="G195" t="s">
        <v>149</v>
      </c>
      <c r="H195" t="s">
        <v>20</v>
      </c>
      <c r="I195" t="s">
        <v>21</v>
      </c>
      <c r="J195" s="2">
        <v>44986</v>
      </c>
      <c r="K195">
        <f t="shared" si="19"/>
        <v>3</v>
      </c>
      <c r="L195">
        <f t="shared" si="20"/>
        <v>2023</v>
      </c>
      <c r="M195" s="1">
        <v>840</v>
      </c>
      <c r="N195" s="1">
        <v>1200</v>
      </c>
      <c r="O195">
        <v>2</v>
      </c>
      <c r="P195" s="22">
        <f t="shared" si="21"/>
        <v>2400</v>
      </c>
      <c r="Q195" s="25">
        <f t="shared" si="22"/>
        <v>120</v>
      </c>
      <c r="R195" s="1">
        <f t="shared" si="18"/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3">
      <c r="F196">
        <v>1195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9"/>
        <v>3</v>
      </c>
      <c r="L196">
        <f t="shared" si="20"/>
        <v>2023</v>
      </c>
      <c r="M196" s="1">
        <v>1460</v>
      </c>
      <c r="N196" s="1">
        <v>2000</v>
      </c>
      <c r="O196">
        <v>2</v>
      </c>
      <c r="P196" s="22">
        <f t="shared" si="21"/>
        <v>4000</v>
      </c>
      <c r="Q196" s="25">
        <f t="shared" si="22"/>
        <v>200</v>
      </c>
      <c r="R196" s="1">
        <f t="shared" si="18"/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3">
      <c r="F197">
        <v>1196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9"/>
        <v>3</v>
      </c>
      <c r="L197">
        <f t="shared" si="20"/>
        <v>2023</v>
      </c>
      <c r="M197" s="1">
        <v>840</v>
      </c>
      <c r="N197" s="1">
        <v>1200</v>
      </c>
      <c r="O197">
        <v>2</v>
      </c>
      <c r="P197" s="22">
        <f t="shared" si="21"/>
        <v>2400</v>
      </c>
      <c r="Q197" s="25">
        <f t="shared" si="22"/>
        <v>120</v>
      </c>
      <c r="R197" s="1">
        <f t="shared" si="18"/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3">
      <c r="F198">
        <v>1197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9"/>
        <v>3</v>
      </c>
      <c r="L198">
        <f t="shared" si="20"/>
        <v>2023</v>
      </c>
      <c r="M198" s="1">
        <v>1050</v>
      </c>
      <c r="N198" s="1">
        <v>1500</v>
      </c>
      <c r="O198">
        <v>1</v>
      </c>
      <c r="P198" s="22">
        <f t="shared" si="21"/>
        <v>1500</v>
      </c>
      <c r="Q198" s="25">
        <f t="shared" si="22"/>
        <v>0</v>
      </c>
      <c r="R198" s="1">
        <f t="shared" si="18"/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3">
      <c r="F199">
        <v>1198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9"/>
        <v>3</v>
      </c>
      <c r="L199">
        <f t="shared" si="20"/>
        <v>2023</v>
      </c>
      <c r="M199" s="1">
        <v>1825</v>
      </c>
      <c r="N199" s="1">
        <v>2500</v>
      </c>
      <c r="O199">
        <v>1</v>
      </c>
      <c r="P199" s="22">
        <f t="shared" si="21"/>
        <v>2500</v>
      </c>
      <c r="Q199" s="25">
        <f t="shared" si="22"/>
        <v>125</v>
      </c>
      <c r="R199" s="1">
        <f t="shared" si="18"/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3">
      <c r="F200">
        <v>1199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9"/>
        <v>3</v>
      </c>
      <c r="L200">
        <f t="shared" si="20"/>
        <v>2023</v>
      </c>
      <c r="M200" s="1">
        <v>1050</v>
      </c>
      <c r="N200" s="1">
        <v>1500</v>
      </c>
      <c r="O200">
        <v>1</v>
      </c>
      <c r="P200" s="22">
        <f t="shared" si="21"/>
        <v>1500</v>
      </c>
      <c r="Q200" s="25">
        <f t="shared" si="22"/>
        <v>0</v>
      </c>
      <c r="R200" s="1">
        <f t="shared" si="18"/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3">
      <c r="F201">
        <v>1200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9"/>
        <v>3</v>
      </c>
      <c r="L201">
        <f t="shared" si="20"/>
        <v>2023</v>
      </c>
      <c r="M201" s="1">
        <v>1260</v>
      </c>
      <c r="N201" s="1">
        <v>1800</v>
      </c>
      <c r="O201">
        <v>3</v>
      </c>
      <c r="P201" s="22">
        <f t="shared" si="21"/>
        <v>5400</v>
      </c>
      <c r="Q201" s="25">
        <f t="shared" si="22"/>
        <v>270</v>
      </c>
      <c r="R201" s="1">
        <f t="shared" ref="R201:R232" si="23"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3">
      <c r="F202">
        <v>1201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9"/>
        <v>3</v>
      </c>
      <c r="L202">
        <f t="shared" si="20"/>
        <v>2023</v>
      </c>
      <c r="M202" s="1">
        <v>1105</v>
      </c>
      <c r="N202" s="1">
        <v>1700</v>
      </c>
      <c r="O202">
        <v>3</v>
      </c>
      <c r="P202" s="22">
        <f t="shared" si="21"/>
        <v>5100</v>
      </c>
      <c r="Q202" s="25">
        <f t="shared" si="22"/>
        <v>255</v>
      </c>
      <c r="R202" s="1">
        <f t="shared" si="23"/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3">
      <c r="F203">
        <v>1202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9"/>
        <v>3</v>
      </c>
      <c r="L203">
        <f t="shared" si="20"/>
        <v>2023</v>
      </c>
      <c r="M203" s="1">
        <v>1260</v>
      </c>
      <c r="N203" s="1">
        <v>1800</v>
      </c>
      <c r="O203">
        <v>3</v>
      </c>
      <c r="P203" s="22">
        <f t="shared" si="21"/>
        <v>5400</v>
      </c>
      <c r="Q203" s="25">
        <f t="shared" si="22"/>
        <v>270</v>
      </c>
      <c r="R203" s="1">
        <f t="shared" si="23"/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3">
      <c r="F204">
        <v>1203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9"/>
        <v>3</v>
      </c>
      <c r="L204">
        <f t="shared" si="20"/>
        <v>2023</v>
      </c>
      <c r="M204" s="1">
        <v>1470</v>
      </c>
      <c r="N204" s="1">
        <v>2100</v>
      </c>
      <c r="O204">
        <v>1</v>
      </c>
      <c r="P204" s="22">
        <f t="shared" si="21"/>
        <v>2100</v>
      </c>
      <c r="Q204" s="25">
        <f t="shared" si="22"/>
        <v>105</v>
      </c>
      <c r="R204" s="1">
        <f t="shared" si="23"/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3">
      <c r="F205">
        <v>1204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9"/>
        <v>3</v>
      </c>
      <c r="L205">
        <f t="shared" si="20"/>
        <v>2023</v>
      </c>
      <c r="M205" s="1">
        <v>1365</v>
      </c>
      <c r="N205" s="1">
        <v>2100</v>
      </c>
      <c r="O205">
        <v>1</v>
      </c>
      <c r="P205" s="22">
        <f t="shared" si="21"/>
        <v>2100</v>
      </c>
      <c r="Q205" s="25">
        <f t="shared" si="22"/>
        <v>105</v>
      </c>
      <c r="R205" s="1">
        <f t="shared" si="23"/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3">
      <c r="F206">
        <v>1205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9"/>
        <v>3</v>
      </c>
      <c r="L206">
        <f t="shared" si="20"/>
        <v>2023</v>
      </c>
      <c r="M206" s="1">
        <v>1470</v>
      </c>
      <c r="N206" s="1">
        <v>2100</v>
      </c>
      <c r="O206">
        <v>1</v>
      </c>
      <c r="P206" s="22">
        <f t="shared" si="21"/>
        <v>2100</v>
      </c>
      <c r="Q206" s="25">
        <f t="shared" si="22"/>
        <v>105</v>
      </c>
      <c r="R206" s="1">
        <f t="shared" si="23"/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3">
      <c r="F207">
        <v>1206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9"/>
        <v>3</v>
      </c>
      <c r="L207">
        <f t="shared" si="20"/>
        <v>2023</v>
      </c>
      <c r="M207" s="1">
        <v>896.99999999999989</v>
      </c>
      <c r="N207" s="1">
        <v>1300</v>
      </c>
      <c r="O207">
        <v>2</v>
      </c>
      <c r="P207" s="22">
        <f t="shared" si="21"/>
        <v>2600</v>
      </c>
      <c r="Q207" s="25">
        <f t="shared" si="22"/>
        <v>130</v>
      </c>
      <c r="R207" s="1">
        <f t="shared" si="23"/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3">
      <c r="F208">
        <v>1207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9"/>
        <v>3</v>
      </c>
      <c r="L208">
        <f t="shared" si="20"/>
        <v>2023</v>
      </c>
      <c r="M208" s="1">
        <v>1035</v>
      </c>
      <c r="N208" s="1">
        <v>1500</v>
      </c>
      <c r="O208">
        <v>2</v>
      </c>
      <c r="P208" s="22">
        <f t="shared" si="21"/>
        <v>3000</v>
      </c>
      <c r="Q208" s="25">
        <f t="shared" si="22"/>
        <v>150</v>
      </c>
      <c r="R208" s="1">
        <f t="shared" si="23"/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3">
      <c r="F209">
        <v>1208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9"/>
        <v>3</v>
      </c>
      <c r="L209">
        <f t="shared" si="20"/>
        <v>2023</v>
      </c>
      <c r="M209" s="1">
        <v>896.99999999999989</v>
      </c>
      <c r="N209" s="1">
        <v>1300</v>
      </c>
      <c r="O209">
        <v>2</v>
      </c>
      <c r="P209" s="22">
        <f t="shared" si="21"/>
        <v>2600</v>
      </c>
      <c r="Q209" s="25">
        <f t="shared" si="22"/>
        <v>130</v>
      </c>
      <c r="R209" s="1">
        <f t="shared" si="23"/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3">
      <c r="F210">
        <v>1209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9"/>
        <v>3</v>
      </c>
      <c r="L210">
        <f t="shared" si="20"/>
        <v>2023</v>
      </c>
      <c r="M210" s="1">
        <v>1104</v>
      </c>
      <c r="N210" s="1">
        <v>1600</v>
      </c>
      <c r="O210">
        <v>1</v>
      </c>
      <c r="P210" s="22">
        <f t="shared" si="21"/>
        <v>1600</v>
      </c>
      <c r="Q210" s="25">
        <f t="shared" si="22"/>
        <v>0</v>
      </c>
      <c r="R210" s="1">
        <f t="shared" si="23"/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3">
      <c r="F211">
        <v>1210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9"/>
        <v>3</v>
      </c>
      <c r="L211">
        <f t="shared" si="20"/>
        <v>2023</v>
      </c>
      <c r="M211" s="1">
        <v>1242</v>
      </c>
      <c r="N211" s="1">
        <v>1800</v>
      </c>
      <c r="O211">
        <v>1</v>
      </c>
      <c r="P211" s="22">
        <f t="shared" si="21"/>
        <v>1800</v>
      </c>
      <c r="Q211" s="25">
        <f t="shared" si="22"/>
        <v>0</v>
      </c>
      <c r="R211" s="1">
        <f t="shared" si="23"/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3">
      <c r="F212">
        <v>1211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9"/>
        <v>3</v>
      </c>
      <c r="L212">
        <f t="shared" si="20"/>
        <v>2023</v>
      </c>
      <c r="M212" s="1">
        <v>1104</v>
      </c>
      <c r="N212" s="1">
        <v>1600</v>
      </c>
      <c r="O212">
        <v>1</v>
      </c>
      <c r="P212" s="22">
        <f t="shared" si="21"/>
        <v>1600</v>
      </c>
      <c r="Q212" s="25">
        <f t="shared" si="22"/>
        <v>0</v>
      </c>
      <c r="R212" s="1">
        <f t="shared" si="23"/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3">
      <c r="F213">
        <v>1212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9"/>
        <v>3</v>
      </c>
      <c r="L213">
        <f t="shared" si="20"/>
        <v>2023</v>
      </c>
      <c r="M213" s="1">
        <v>1496</v>
      </c>
      <c r="N213" s="1">
        <v>2200</v>
      </c>
      <c r="O213">
        <v>2</v>
      </c>
      <c r="P213" s="22">
        <f t="shared" si="21"/>
        <v>4400</v>
      </c>
      <c r="Q213" s="25">
        <f t="shared" si="22"/>
        <v>220</v>
      </c>
      <c r="R213" s="1">
        <f t="shared" si="23"/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3">
      <c r="F214">
        <v>1213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9"/>
        <v>3</v>
      </c>
      <c r="L214">
        <f t="shared" si="20"/>
        <v>2023</v>
      </c>
      <c r="M214" s="1">
        <v>2080</v>
      </c>
      <c r="N214" s="1">
        <v>3200</v>
      </c>
      <c r="O214">
        <v>2</v>
      </c>
      <c r="P214" s="22">
        <f t="shared" si="21"/>
        <v>6400</v>
      </c>
      <c r="Q214" s="25">
        <f t="shared" si="22"/>
        <v>320</v>
      </c>
      <c r="R214" s="1">
        <f t="shared" si="23"/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3">
      <c r="F215">
        <v>1214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9"/>
        <v>3</v>
      </c>
      <c r="L215">
        <f t="shared" si="20"/>
        <v>2023</v>
      </c>
      <c r="M215" s="1">
        <v>1496</v>
      </c>
      <c r="N215" s="1">
        <v>2200</v>
      </c>
      <c r="O215">
        <v>2</v>
      </c>
      <c r="P215" s="22">
        <f t="shared" si="21"/>
        <v>4400</v>
      </c>
      <c r="Q215" s="25">
        <f t="shared" si="22"/>
        <v>220</v>
      </c>
      <c r="R215" s="1">
        <f t="shared" si="23"/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3">
      <c r="F216">
        <v>1215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9"/>
        <v>3</v>
      </c>
      <c r="L216">
        <f t="shared" si="20"/>
        <v>2023</v>
      </c>
      <c r="M216" s="1">
        <v>1700.0000000000002</v>
      </c>
      <c r="N216" s="1">
        <v>2500</v>
      </c>
      <c r="O216">
        <v>1</v>
      </c>
      <c r="P216" s="22">
        <f t="shared" si="21"/>
        <v>2500</v>
      </c>
      <c r="Q216" s="25">
        <f t="shared" si="22"/>
        <v>125</v>
      </c>
      <c r="R216" s="1">
        <f t="shared" si="23"/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3">
      <c r="F217">
        <v>1216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9"/>
        <v>3</v>
      </c>
      <c r="L217">
        <f t="shared" si="20"/>
        <v>2023</v>
      </c>
      <c r="M217" s="1">
        <v>2405</v>
      </c>
      <c r="N217" s="1">
        <v>3700</v>
      </c>
      <c r="O217">
        <v>1</v>
      </c>
      <c r="P217" s="22">
        <f t="shared" si="21"/>
        <v>3700</v>
      </c>
      <c r="Q217" s="25">
        <f t="shared" si="22"/>
        <v>185</v>
      </c>
      <c r="R217" s="1">
        <f t="shared" si="23"/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3">
      <c r="F218">
        <v>1217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9"/>
        <v>3</v>
      </c>
      <c r="L218">
        <f t="shared" si="20"/>
        <v>2023</v>
      </c>
      <c r="M218" s="1">
        <v>1700.0000000000002</v>
      </c>
      <c r="N218" s="1">
        <v>2500</v>
      </c>
      <c r="O218">
        <v>1</v>
      </c>
      <c r="P218" s="22">
        <f t="shared" si="21"/>
        <v>2500</v>
      </c>
      <c r="Q218" s="25">
        <f t="shared" si="22"/>
        <v>125</v>
      </c>
      <c r="R218" s="1">
        <f t="shared" si="23"/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3">
      <c r="F219">
        <v>1218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9"/>
        <v>3</v>
      </c>
      <c r="L219">
        <f t="shared" si="20"/>
        <v>2023</v>
      </c>
      <c r="M219" s="1">
        <v>780</v>
      </c>
      <c r="N219" s="1">
        <v>1300</v>
      </c>
      <c r="O219">
        <v>2</v>
      </c>
      <c r="P219" s="22">
        <f t="shared" si="21"/>
        <v>2600</v>
      </c>
      <c r="Q219" s="25">
        <f t="shared" si="22"/>
        <v>130</v>
      </c>
      <c r="R219" s="1">
        <f t="shared" si="23"/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3">
      <c r="F220">
        <v>1219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9"/>
        <v>3</v>
      </c>
      <c r="L220">
        <f t="shared" si="20"/>
        <v>2023</v>
      </c>
      <c r="M220" s="1">
        <v>780</v>
      </c>
      <c r="N220" s="1">
        <v>1300</v>
      </c>
      <c r="O220">
        <v>2</v>
      </c>
      <c r="P220" s="22">
        <f t="shared" si="21"/>
        <v>2600</v>
      </c>
      <c r="Q220" s="25">
        <f t="shared" si="22"/>
        <v>130</v>
      </c>
      <c r="R220" s="1">
        <f t="shared" si="23"/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3">
      <c r="F221">
        <v>1220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9"/>
        <v>3</v>
      </c>
      <c r="L221">
        <f t="shared" si="20"/>
        <v>2023</v>
      </c>
      <c r="M221" s="1">
        <v>960</v>
      </c>
      <c r="N221" s="1">
        <v>1600</v>
      </c>
      <c r="O221">
        <v>1</v>
      </c>
      <c r="P221" s="22">
        <f t="shared" si="21"/>
        <v>1600</v>
      </c>
      <c r="Q221" s="25">
        <f t="shared" si="22"/>
        <v>0</v>
      </c>
      <c r="R221" s="1">
        <f t="shared" si="23"/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3">
      <c r="F222">
        <v>1221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9"/>
        <v>3</v>
      </c>
      <c r="L222">
        <f t="shared" si="20"/>
        <v>2023</v>
      </c>
      <c r="M222" s="1">
        <v>960</v>
      </c>
      <c r="N222" s="1">
        <v>1600</v>
      </c>
      <c r="O222">
        <v>1</v>
      </c>
      <c r="P222" s="22">
        <f t="shared" si="21"/>
        <v>1600</v>
      </c>
      <c r="Q222" s="25">
        <f t="shared" si="22"/>
        <v>0</v>
      </c>
      <c r="R222" s="1">
        <f t="shared" si="23"/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3">
      <c r="F223">
        <v>1222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9"/>
        <v>3</v>
      </c>
      <c r="L223">
        <f t="shared" si="20"/>
        <v>2023</v>
      </c>
      <c r="M223" s="1">
        <v>1292</v>
      </c>
      <c r="N223" s="1">
        <v>1900</v>
      </c>
      <c r="O223">
        <v>3</v>
      </c>
      <c r="P223" s="22">
        <f t="shared" si="21"/>
        <v>5700</v>
      </c>
      <c r="Q223" s="25">
        <f t="shared" si="22"/>
        <v>285</v>
      </c>
      <c r="R223" s="1">
        <f t="shared" si="23"/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3">
      <c r="F224">
        <v>1223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9"/>
        <v>3</v>
      </c>
      <c r="L224">
        <f t="shared" si="20"/>
        <v>2023</v>
      </c>
      <c r="M224" s="1">
        <v>1292</v>
      </c>
      <c r="N224" s="1">
        <v>1900</v>
      </c>
      <c r="O224">
        <v>3</v>
      </c>
      <c r="P224" s="22">
        <f t="shared" si="21"/>
        <v>5700</v>
      </c>
      <c r="Q224" s="25">
        <f t="shared" si="22"/>
        <v>285</v>
      </c>
      <c r="R224" s="1">
        <f t="shared" si="23"/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3">
      <c r="F225">
        <v>1224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9"/>
        <v>3</v>
      </c>
      <c r="L225">
        <f t="shared" si="20"/>
        <v>2023</v>
      </c>
      <c r="M225" s="1">
        <v>1496</v>
      </c>
      <c r="N225" s="1">
        <v>2200</v>
      </c>
      <c r="O225">
        <v>1</v>
      </c>
      <c r="P225" s="22">
        <f t="shared" si="21"/>
        <v>2200</v>
      </c>
      <c r="Q225" s="25">
        <f t="shared" si="22"/>
        <v>110</v>
      </c>
      <c r="R225" s="1">
        <f t="shared" si="23"/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3">
      <c r="F226">
        <v>1225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9"/>
        <v>3</v>
      </c>
      <c r="L226">
        <f t="shared" si="20"/>
        <v>2023</v>
      </c>
      <c r="M226" s="1">
        <v>1496</v>
      </c>
      <c r="N226" s="1">
        <v>2200</v>
      </c>
      <c r="O226">
        <v>1</v>
      </c>
      <c r="P226" s="22">
        <f t="shared" si="21"/>
        <v>2200</v>
      </c>
      <c r="Q226" s="25">
        <f t="shared" si="22"/>
        <v>110</v>
      </c>
      <c r="R226" s="1">
        <f t="shared" si="23"/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3">
      <c r="F227">
        <v>1226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9"/>
        <v>3</v>
      </c>
      <c r="L227">
        <f t="shared" si="20"/>
        <v>2023</v>
      </c>
      <c r="M227" s="1">
        <v>1340</v>
      </c>
      <c r="N227" s="1">
        <v>2000</v>
      </c>
      <c r="O227">
        <v>2</v>
      </c>
      <c r="P227" s="22">
        <f t="shared" si="21"/>
        <v>4000</v>
      </c>
      <c r="Q227" s="25">
        <f t="shared" si="22"/>
        <v>200</v>
      </c>
      <c r="R227" s="1">
        <f t="shared" si="23"/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3">
      <c r="F228">
        <v>1227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9"/>
        <v>3</v>
      </c>
      <c r="L228">
        <f t="shared" si="20"/>
        <v>2023</v>
      </c>
      <c r="M228" s="1">
        <v>1541</v>
      </c>
      <c r="N228" s="1">
        <v>2300</v>
      </c>
      <c r="O228">
        <v>1</v>
      </c>
      <c r="P228" s="22">
        <f t="shared" si="21"/>
        <v>2300</v>
      </c>
      <c r="Q228" s="25">
        <f t="shared" si="22"/>
        <v>115</v>
      </c>
      <c r="R228" s="1">
        <f t="shared" si="23"/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3">
      <c r="F229">
        <v>1228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9"/>
        <v>3</v>
      </c>
      <c r="L229">
        <f t="shared" si="20"/>
        <v>2023</v>
      </c>
      <c r="M229" s="1">
        <v>2250</v>
      </c>
      <c r="N229" s="1">
        <v>3000</v>
      </c>
      <c r="O229">
        <v>2</v>
      </c>
      <c r="P229" s="22">
        <f t="shared" si="21"/>
        <v>6000</v>
      </c>
      <c r="Q229" s="25">
        <f t="shared" si="22"/>
        <v>300</v>
      </c>
      <c r="R229" s="1">
        <f t="shared" si="23"/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3">
      <c r="F230">
        <v>1229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9"/>
        <v>3</v>
      </c>
      <c r="L230">
        <f t="shared" si="20"/>
        <v>2023</v>
      </c>
      <c r="M230" s="1">
        <v>2625</v>
      </c>
      <c r="N230" s="1">
        <v>3500</v>
      </c>
      <c r="O230">
        <v>1</v>
      </c>
      <c r="P230" s="22">
        <f t="shared" si="21"/>
        <v>3500</v>
      </c>
      <c r="Q230" s="25">
        <f t="shared" si="22"/>
        <v>175</v>
      </c>
      <c r="R230" s="1">
        <f t="shared" si="23"/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3">
      <c r="F231">
        <v>1230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9"/>
        <v>3</v>
      </c>
      <c r="L231">
        <f t="shared" si="20"/>
        <v>2023</v>
      </c>
      <c r="M231" s="1">
        <v>737</v>
      </c>
      <c r="N231" s="1">
        <v>1100</v>
      </c>
      <c r="O231">
        <v>2</v>
      </c>
      <c r="P231" s="22">
        <f t="shared" si="21"/>
        <v>2200</v>
      </c>
      <c r="Q231" s="25">
        <f t="shared" si="22"/>
        <v>110</v>
      </c>
      <c r="R231" s="1">
        <f t="shared" si="23"/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3">
      <c r="F232">
        <v>1231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9"/>
        <v>3</v>
      </c>
      <c r="L232">
        <f t="shared" si="20"/>
        <v>2023</v>
      </c>
      <c r="M232" s="1">
        <v>737</v>
      </c>
      <c r="N232" s="1">
        <v>1100</v>
      </c>
      <c r="O232">
        <v>2</v>
      </c>
      <c r="P232" s="22">
        <f t="shared" si="21"/>
        <v>2200</v>
      </c>
      <c r="Q232" s="25">
        <f t="shared" si="22"/>
        <v>110</v>
      </c>
      <c r="R232" s="1">
        <f t="shared" si="23"/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3">
      <c r="F233">
        <v>1232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9"/>
        <v>3</v>
      </c>
      <c r="L233">
        <f t="shared" si="20"/>
        <v>2023</v>
      </c>
      <c r="M233" s="1">
        <v>938</v>
      </c>
      <c r="N233" s="1">
        <v>1400</v>
      </c>
      <c r="O233">
        <v>1</v>
      </c>
      <c r="P233" s="22">
        <f t="shared" si="21"/>
        <v>1400</v>
      </c>
      <c r="Q233" s="25">
        <f t="shared" si="22"/>
        <v>0</v>
      </c>
      <c r="R233" s="1">
        <f t="shared" ref="R233:R264" si="24"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3">
      <c r="F234">
        <v>1233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9"/>
        <v>3</v>
      </c>
      <c r="L234">
        <f t="shared" si="20"/>
        <v>2023</v>
      </c>
      <c r="M234" s="1">
        <v>938</v>
      </c>
      <c r="N234" s="1">
        <v>1400</v>
      </c>
      <c r="O234">
        <v>1</v>
      </c>
      <c r="P234" s="22">
        <f t="shared" si="21"/>
        <v>1400</v>
      </c>
      <c r="Q234" s="25">
        <f t="shared" si="22"/>
        <v>0</v>
      </c>
      <c r="R234" s="1">
        <f t="shared" si="24"/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3">
      <c r="F235">
        <v>1234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9"/>
        <v>3</v>
      </c>
      <c r="L235">
        <f t="shared" si="20"/>
        <v>2023</v>
      </c>
      <c r="M235" s="1">
        <v>1190</v>
      </c>
      <c r="N235" s="1">
        <v>1700</v>
      </c>
      <c r="O235">
        <v>3</v>
      </c>
      <c r="P235" s="22">
        <f t="shared" si="21"/>
        <v>5100</v>
      </c>
      <c r="Q235" s="25">
        <f t="shared" si="22"/>
        <v>255</v>
      </c>
      <c r="R235" s="1">
        <f t="shared" si="24"/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3">
      <c r="F236">
        <v>1235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9"/>
        <v>3</v>
      </c>
      <c r="L236">
        <f t="shared" si="20"/>
        <v>2023</v>
      </c>
      <c r="M236" s="1">
        <v>1190</v>
      </c>
      <c r="N236" s="1">
        <v>1700</v>
      </c>
      <c r="O236">
        <v>3</v>
      </c>
      <c r="P236" s="22">
        <f t="shared" si="21"/>
        <v>5100</v>
      </c>
      <c r="Q236" s="25">
        <f t="shared" si="22"/>
        <v>255</v>
      </c>
      <c r="R236" s="1">
        <f t="shared" si="24"/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3">
      <c r="F237">
        <v>1236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9"/>
        <v>3</v>
      </c>
      <c r="L237">
        <f t="shared" si="20"/>
        <v>2023</v>
      </c>
      <c r="M237" s="1">
        <v>1400</v>
      </c>
      <c r="N237" s="1">
        <v>2000</v>
      </c>
      <c r="O237">
        <v>1</v>
      </c>
      <c r="P237" s="22">
        <f t="shared" si="21"/>
        <v>2000</v>
      </c>
      <c r="Q237" s="25">
        <f t="shared" si="22"/>
        <v>0</v>
      </c>
      <c r="R237" s="1">
        <f t="shared" si="24"/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3">
      <c r="F238">
        <v>1237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9"/>
        <v>3</v>
      </c>
      <c r="L238">
        <f t="shared" si="20"/>
        <v>2023</v>
      </c>
      <c r="M238" s="1">
        <v>1400</v>
      </c>
      <c r="N238" s="1">
        <v>2000</v>
      </c>
      <c r="O238">
        <v>1</v>
      </c>
      <c r="P238" s="22">
        <f t="shared" si="21"/>
        <v>2000</v>
      </c>
      <c r="Q238" s="25">
        <f t="shared" si="22"/>
        <v>0</v>
      </c>
      <c r="R238" s="1">
        <f t="shared" si="24"/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3">
      <c r="F239">
        <v>1238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9"/>
        <v>3</v>
      </c>
      <c r="L239">
        <f t="shared" si="20"/>
        <v>2023</v>
      </c>
      <c r="M239" s="1">
        <v>975</v>
      </c>
      <c r="N239" s="1">
        <v>1500</v>
      </c>
      <c r="O239">
        <v>2</v>
      </c>
      <c r="P239" s="22">
        <f t="shared" si="21"/>
        <v>3000</v>
      </c>
      <c r="Q239" s="25">
        <f t="shared" si="22"/>
        <v>150</v>
      </c>
      <c r="R239" s="1">
        <f t="shared" si="24"/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3">
      <c r="F240">
        <v>1239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9"/>
        <v>3</v>
      </c>
      <c r="L240">
        <f t="shared" si="20"/>
        <v>2023</v>
      </c>
      <c r="M240" s="1">
        <v>975</v>
      </c>
      <c r="N240" s="1">
        <v>1500</v>
      </c>
      <c r="O240">
        <v>2</v>
      </c>
      <c r="P240" s="22">
        <f t="shared" si="21"/>
        <v>3000</v>
      </c>
      <c r="Q240" s="25">
        <f t="shared" si="22"/>
        <v>150</v>
      </c>
      <c r="R240" s="1">
        <f t="shared" si="24"/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3">
      <c r="F241">
        <v>1240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9"/>
        <v>3</v>
      </c>
      <c r="L241">
        <f t="shared" si="20"/>
        <v>2023</v>
      </c>
      <c r="M241" s="1">
        <v>1170</v>
      </c>
      <c r="N241" s="1">
        <v>1800</v>
      </c>
      <c r="O241">
        <v>1</v>
      </c>
      <c r="P241" s="22">
        <f t="shared" si="21"/>
        <v>1800</v>
      </c>
      <c r="Q241" s="25">
        <f t="shared" si="22"/>
        <v>0</v>
      </c>
      <c r="R241" s="1">
        <f t="shared" si="24"/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3">
      <c r="F242">
        <v>1241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9"/>
        <v>3</v>
      </c>
      <c r="L242">
        <f t="shared" si="20"/>
        <v>2023</v>
      </c>
      <c r="M242" s="1">
        <v>1170</v>
      </c>
      <c r="N242" s="1">
        <v>1800</v>
      </c>
      <c r="O242">
        <v>1</v>
      </c>
      <c r="P242" s="22">
        <f t="shared" si="21"/>
        <v>1800</v>
      </c>
      <c r="Q242" s="25">
        <f t="shared" si="22"/>
        <v>0</v>
      </c>
      <c r="R242" s="1">
        <f t="shared" si="24"/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3">
      <c r="F243">
        <v>1242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9"/>
        <v>3</v>
      </c>
      <c r="L243">
        <f t="shared" si="20"/>
        <v>2023</v>
      </c>
      <c r="M243" s="1">
        <v>1656</v>
      </c>
      <c r="N243" s="1">
        <v>2300</v>
      </c>
      <c r="O243">
        <v>2</v>
      </c>
      <c r="P243" s="22">
        <f t="shared" si="21"/>
        <v>4600</v>
      </c>
      <c r="Q243" s="25">
        <f t="shared" si="22"/>
        <v>230</v>
      </c>
      <c r="R243" s="1">
        <f t="shared" si="24"/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3">
      <c r="F244">
        <v>1243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9"/>
        <v>3</v>
      </c>
      <c r="L244">
        <f t="shared" si="20"/>
        <v>2023</v>
      </c>
      <c r="M244" s="1">
        <v>1656</v>
      </c>
      <c r="N244" s="1">
        <v>2300</v>
      </c>
      <c r="O244">
        <v>2</v>
      </c>
      <c r="P244" s="22">
        <f t="shared" si="21"/>
        <v>4600</v>
      </c>
      <c r="Q244" s="25">
        <f t="shared" si="22"/>
        <v>230</v>
      </c>
      <c r="R244" s="1">
        <f t="shared" si="24"/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3">
      <c r="F245">
        <v>1244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9"/>
        <v>3</v>
      </c>
      <c r="L245">
        <f t="shared" si="20"/>
        <v>2023</v>
      </c>
      <c r="M245" s="1">
        <v>1872</v>
      </c>
      <c r="N245" s="1">
        <v>1600</v>
      </c>
      <c r="O245">
        <v>1</v>
      </c>
      <c r="P245" s="22">
        <f t="shared" si="21"/>
        <v>1600</v>
      </c>
      <c r="Q245" s="25">
        <f t="shared" si="22"/>
        <v>0</v>
      </c>
      <c r="R245" s="1">
        <f t="shared" si="24"/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3">
      <c r="F246">
        <v>1245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9"/>
        <v>3</v>
      </c>
      <c r="L246">
        <f t="shared" si="20"/>
        <v>2023</v>
      </c>
      <c r="M246" s="1">
        <v>1872</v>
      </c>
      <c r="N246" s="1">
        <v>2600</v>
      </c>
      <c r="O246">
        <v>1</v>
      </c>
      <c r="P246" s="22">
        <f t="shared" si="21"/>
        <v>2600</v>
      </c>
      <c r="Q246" s="25">
        <f t="shared" si="22"/>
        <v>130</v>
      </c>
      <c r="R246" s="1">
        <f t="shared" si="24"/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G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NGUYỄN THỊ PHƯƠNG THẢO</cp:lastModifiedBy>
  <cp:revision/>
  <dcterms:created xsi:type="dcterms:W3CDTF">2023-05-23T18:13:08Z</dcterms:created>
  <dcterms:modified xsi:type="dcterms:W3CDTF">2024-08-28T02:26:20Z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