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umentos D\Gobernación\APP\"/>
    </mc:Choice>
  </mc:AlternateContent>
  <xr:revisionPtr revIDLastSave="0" documentId="13_ncr:1_{20DE6E43-1DA1-41DC-893C-9FE6249C049D}" xr6:coauthVersionLast="47" xr6:coauthVersionMax="47" xr10:uidLastSave="{00000000-0000-0000-0000-000000000000}"/>
  <bookViews>
    <workbookView xWindow="-120" yWindow="-120" windowWidth="29040" windowHeight="15720" tabRatio="710" xr2:uid="{00000000-000D-0000-FFFF-FFFF00000000}"/>
  </bookViews>
  <sheets>
    <sheet name="Cadena de Valor" sheetId="44" r:id="rId1"/>
    <sheet name="Detallado" sheetId="38" r:id="rId2"/>
    <sheet name="Insumos" sheetId="41" state="hidden" r:id="rId3"/>
    <sheet name="Lista" sheetId="42" state="hidden" r:id="rId4"/>
  </sheets>
  <externalReferences>
    <externalReference r:id="rId5"/>
    <externalReference r:id="rId6"/>
    <externalReference r:id="rId7"/>
  </externalReferences>
  <definedNames>
    <definedName name="_xlnm._FilterDatabase" localSheetId="0" hidden="1">'Cadena de Valor'!$A$5:$T$5</definedName>
    <definedName name="_xlnm.Print_Area" localSheetId="0">'Cadena de Valor'!$A$1:$T$22</definedName>
    <definedName name="_xlnm.Print_Area" localSheetId="1">Detallado!$A$1:$H$11</definedName>
    <definedName name="CENTROGESTOR" localSheetId="1">#REF!</definedName>
    <definedName name="CENTROGESTOR">#REF!</definedName>
    <definedName name="CENTROGESTORDEPENDENCIA" localSheetId="1">#REF!</definedName>
    <definedName name="CENTROGESTORDEPENDENCIA">#REF!</definedName>
    <definedName name="centrogestornuevo">#REF!</definedName>
    <definedName name="DEPENDENCIA" localSheetId="1">#REF!</definedName>
    <definedName name="DEPENDENCIA">#REF!</definedName>
    <definedName name="FONDO" localSheetId="1">#REF!</definedName>
    <definedName name="FONDO">#REF!</definedName>
    <definedName name="FONDOS" localSheetId="0">[1]MYLIST!$C$2:$C$126</definedName>
    <definedName name="FONDOS">[2]MYLIST!$C$2:$C$126</definedName>
    <definedName name="FUT" localSheetId="1">#REF!</definedName>
    <definedName name="FUT">#REF!</definedName>
    <definedName name="Insumos">Lista!$C$2:$C$22</definedName>
    <definedName name="METAAFPDCC" localSheetId="1">#REF!</definedName>
    <definedName name="METAAFPDCC">#REF!</definedName>
    <definedName name="METAPDCC" localSheetId="1">#REF!</definedName>
    <definedName name="METAPDCC">#REF!</definedName>
    <definedName name="METASAFPDCC" localSheetId="1">#REF!</definedName>
    <definedName name="METASAFPDCC">#REF!</definedName>
    <definedName name="METASAFPDM" localSheetId="1">#REF!</definedName>
    <definedName name="METASAFPDM">#REF!</definedName>
    <definedName name="METASPDCC" localSheetId="1">#REF!</definedName>
    <definedName name="METASPDCC">#REF!</definedName>
    <definedName name="METASPDM">'[3]LISTA MPD'!$A$2:$A$616</definedName>
    <definedName name="POSPRE" localSheetId="1">#REF!</definedName>
    <definedName name="POSPRE">#REF!</definedName>
    <definedName name="_xlnm.Print_Titles" localSheetId="0">'Cadena de Valor'!$5:$5</definedName>
    <definedName name="_xlnm.Print_Titles" localSheetId="1">Detallado!$1:$2</definedName>
  </definedNames>
  <calcPr calcId="181029"/>
  <extLs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R18" i="44" l="1"/>
  <c r="S18" i="44"/>
  <c r="Q17" i="44"/>
  <c r="R17" i="44"/>
  <c r="R19" i="44" s="1"/>
  <c r="S17" i="44"/>
  <c r="S19" i="44" s="1"/>
  <c r="L14" i="44"/>
  <c r="M14" i="44"/>
  <c r="N14" i="44"/>
  <c r="O14" i="44"/>
  <c r="R14" i="44"/>
  <c r="S14" i="44"/>
  <c r="O19" i="44"/>
  <c r="I17" i="44" l="1"/>
  <c r="J17" i="44"/>
  <c r="K17" i="44"/>
  <c r="K19" i="44" s="1"/>
  <c r="L17" i="44"/>
  <c r="M17" i="44"/>
  <c r="M19" i="44" s="1"/>
  <c r="N17" i="44"/>
  <c r="N19" i="44" s="1"/>
  <c r="O17" i="44"/>
  <c r="I18" i="44"/>
  <c r="J18" i="44"/>
  <c r="K18" i="44"/>
  <c r="L18" i="44"/>
  <c r="M18" i="44"/>
  <c r="N18" i="44"/>
  <c r="O18" i="44"/>
  <c r="H18" i="44"/>
  <c r="H17" i="44"/>
  <c r="P6" i="44"/>
  <c r="P7" i="44"/>
  <c r="G3" i="38" s="1"/>
  <c r="P8" i="44"/>
  <c r="P9" i="44"/>
  <c r="P10" i="44"/>
  <c r="P11" i="44"/>
  <c r="P12" i="44"/>
  <c r="P13" i="44"/>
  <c r="J19" i="44" l="1"/>
  <c r="I19" i="44"/>
  <c r="Q18" i="44"/>
  <c r="Q19" i="44" s="1"/>
  <c r="Q14" i="44"/>
  <c r="P14" i="44"/>
  <c r="F3" i="38"/>
  <c r="H3" i="38" s="1"/>
  <c r="T17" i="44"/>
  <c r="H19" i="44"/>
  <c r="L19" i="44"/>
  <c r="T18" i="44"/>
  <c r="T8" i="44"/>
  <c r="T12" i="44"/>
  <c r="P17" i="44"/>
  <c r="T10" i="44"/>
  <c r="P18" i="44"/>
  <c r="T6" i="44"/>
  <c r="J14" i="44"/>
  <c r="T19" i="44" l="1"/>
  <c r="T14" i="44"/>
  <c r="P19" i="44"/>
  <c r="A5" i="38" a="1"/>
  <c r="A5" i="38" s="1"/>
  <c r="A6" i="38" a="1"/>
  <c r="A6" i="38" s="1"/>
  <c r="A4" i="38" a="1"/>
  <c r="A4" i="38" s="1"/>
  <c r="A3" i="38" a="1"/>
  <c r="A3" i="38" s="1"/>
  <c r="F7" i="38" l="1"/>
  <c r="K14" i="44" l="1"/>
  <c r="G7" i="38" l="1"/>
  <c r="H7" i="3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<sst xmlns="http://schemas.openxmlformats.org/spreadsheetml/2006/main" count="277" uniqueCount="226">
  <si>
    <t>ACTIVIDADES DEL PROYECTO</t>
  </si>
  <si>
    <t>ITEM</t>
  </si>
  <si>
    <t>CANTIDAD</t>
  </si>
  <si>
    <t>UNIDAD DE MEDIDA</t>
  </si>
  <si>
    <t>1.1.1</t>
  </si>
  <si>
    <t>1.1.2</t>
  </si>
  <si>
    <t>2.1.1</t>
  </si>
  <si>
    <t>2.1.2</t>
  </si>
  <si>
    <t>OBJETIVO GENERAL</t>
  </si>
  <si>
    <t>VALOR TOTAL</t>
  </si>
  <si>
    <t>NOMBRE DEL PROYECTO:</t>
  </si>
  <si>
    <t>DESCRIPCIÓN DETALLADA</t>
  </si>
  <si>
    <t>CADENA DE VALOR - PROYECTO DE INVERSIÓN</t>
  </si>
  <si>
    <t>OBJETIVOS ESPECÍFICOS</t>
  </si>
  <si>
    <t>Número</t>
  </si>
  <si>
    <t>Mano de obra calificada</t>
  </si>
  <si>
    <t>Clasificación MGA</t>
  </si>
  <si>
    <t>Clasificación por objeto de Gasto (sin ingresos)</t>
  </si>
  <si>
    <t>Nivel 1</t>
  </si>
  <si>
    <t>Nivel 2</t>
  </si>
  <si>
    <t>Nivel 3</t>
  </si>
  <si>
    <t>Nivel 4</t>
  </si>
  <si>
    <t>Mano de obra no calificada</t>
  </si>
  <si>
    <t>1. Gastos de personal</t>
  </si>
  <si>
    <t>1.01.1 Salario</t>
  </si>
  <si>
    <t>1.01.2 Contribuciones inherentes a la nómina</t>
  </si>
  <si>
    <t>1.01.1.3 Pagos no constitutivos de salario</t>
  </si>
  <si>
    <t>Materiales</t>
  </si>
  <si>
    <t>2. Adquisición de bienes y servicios</t>
  </si>
  <si>
    <t>2.02. Otras adquisiciones</t>
  </si>
  <si>
    <t>2.02.1. Materiales y suministros</t>
  </si>
  <si>
    <t>2.01. Adquisición de activos no financieros</t>
  </si>
  <si>
    <t>2.01.2. Objetos de valor</t>
  </si>
  <si>
    <t>2.01.1. Activos fijos</t>
  </si>
  <si>
    <t>2.01.1.04. Otros activos fijos</t>
  </si>
  <si>
    <t>5. Gastos de comercialización y producción</t>
  </si>
  <si>
    <t>5.00. Agricultura, silvicultura y productos de la pesca</t>
  </si>
  <si>
    <t>5.00.1. Productos de la agricultura y la horticultura</t>
  </si>
  <si>
    <t>5.00.2. Animales vivos y productos animales (excepto la carne)</t>
  </si>
  <si>
    <t>5.00.3. Productos de la silvicultura y de la explotación forestal</t>
  </si>
  <si>
    <t>5.00.4. Pescado y productos del pescado</t>
  </si>
  <si>
    <t>5.01. Minerales; electricidad, gas y agua</t>
  </si>
  <si>
    <t>5.01.4. Minerales metálicos</t>
  </si>
  <si>
    <t>5.01.5. Piedra, arena y arcilla</t>
  </si>
  <si>
    <t>5.01.6. Otros minerales</t>
  </si>
  <si>
    <t>5.02. Productos alimenticios, bebidas y tabaco; textiles, prendas de vestir y productos de cuero</t>
  </si>
  <si>
    <t>5.02.1. Carne, pescado, frutas, hortalizas, aceites y grasas</t>
  </si>
  <si>
    <t>5.02.2. Productos lácteos y ovoproductos</t>
  </si>
  <si>
    <t>5.02.3. Productos de molinería, almidones y productos derivados del almidón; otros productos alimenticios</t>
  </si>
  <si>
    <t>5.02.4. Bebidas</t>
  </si>
  <si>
    <t>5.02.6. Hilados e hilos; tejidos de fibras textiles incluso afelpados</t>
  </si>
  <si>
    <t>5.02.7. Artículos textiles (excepto prendas de vestir)</t>
  </si>
  <si>
    <t>5.02.8. Tejido de punto o ganchillo; prendas de vestir</t>
  </si>
  <si>
    <t>5.02.9. Cuero y productos de cuero</t>
  </si>
  <si>
    <t>5.03. Otros bienes transportables (excepto productos metálicos, maquinaria y equipo)</t>
  </si>
  <si>
    <t>5.03.1. Productos de madera, corcho, cestería y espartería</t>
  </si>
  <si>
    <t>5.03.2. Pasta o pulpa, papel y productos de papel; impresos y artículos relacionados</t>
  </si>
  <si>
    <t>5.03.3. Productos de horno de coque; productos de refinación de petróleo y combustible nuclear</t>
  </si>
  <si>
    <t>5.03.4. Químicos básicos</t>
  </si>
  <si>
    <t>5.03.5. Otros productos químicos; fibras artificiales (o fibras industriales hechas por el hombre)</t>
  </si>
  <si>
    <t>5.03.6. Productos de caucho y plástico</t>
  </si>
  <si>
    <t>5.03.7. Vidrio y productos de vidrio y otros productos no metálicos n.c.p.</t>
  </si>
  <si>
    <t>5.03.8. Muebles; otros bienes no transportables n.c.p.</t>
  </si>
  <si>
    <t>5.03.9. Desperdicios; desechos y residuales</t>
  </si>
  <si>
    <t>5.04. Productos metálicos, maquinaria y equipo</t>
  </si>
  <si>
    <t>5.04.1. Metales básicos</t>
  </si>
  <si>
    <t>5.04.2. Productos metálicos elaborados (excepto maquinaria y equipo)</t>
  </si>
  <si>
    <t>Terrenos</t>
  </si>
  <si>
    <t>2.01.3. Activos no producidos</t>
  </si>
  <si>
    <t xml:space="preserve">Edificios </t>
  </si>
  <si>
    <t>5.05. Construcción y servicios de la construcción</t>
  </si>
  <si>
    <t>5.05.1. Construcciones</t>
  </si>
  <si>
    <t>5.05.2. Servicios de la construcción</t>
  </si>
  <si>
    <t>2.01.1.01. Edificaciones y estructuras</t>
  </si>
  <si>
    <t>Maquinaria y Equipo</t>
  </si>
  <si>
    <t>2.01.1.02. Maquinaria y equipo</t>
  </si>
  <si>
    <t>5.04.4. Maquinaria para usos especiales</t>
  </si>
  <si>
    <t>5.04.5. Maquinaria de oficina, contabilidad e informática</t>
  </si>
  <si>
    <t>5.04.6. Maquinaria y aparatos eléctricos</t>
  </si>
  <si>
    <t>5.04.7. Equipo y aparatos de radio, televisión y comunicaciones</t>
  </si>
  <si>
    <t>5.04.8. Aparatos médicos, instrumentos ópticos y de precisión, relojes</t>
  </si>
  <si>
    <t>5.04.9. Equipo de transporte</t>
  </si>
  <si>
    <t>Mantenimiento maquinaria y equipo</t>
  </si>
  <si>
    <t>5.08. Servicios prestados a las empresas y servicios de producción</t>
  </si>
  <si>
    <t>5.08.7. Servicios de mantenimiento, reparación e instalación (excepto servicios de construcción)</t>
  </si>
  <si>
    <t>Transporte</t>
  </si>
  <si>
    <t>5.06. Servicios de venta y de distribución; alojamiento; servicios de suministro de comidas y bebidas; servicios de transporte; y servicios de distribución de electricidad, gas y agua</t>
  </si>
  <si>
    <t>5.06.4. Servicios de transporte de pasajeros</t>
  </si>
  <si>
    <t>5.06.5. Servicios de transporte de carga</t>
  </si>
  <si>
    <t>5.06.7. Servicios de apoyo al transporte</t>
  </si>
  <si>
    <t>Servicios domiciliarios</t>
  </si>
  <si>
    <t>5.01.7. Electricidad, gas de ciudad, vapor y agua caliente</t>
  </si>
  <si>
    <t>5.09. Servicios para la comunidad, sociales y personales</t>
  </si>
  <si>
    <t>5.09.4. Servicios de alcantarillado, recolección, tratamiento y disposición de desechos y otros servicios de saneamiento ambiental</t>
  </si>
  <si>
    <t>Otros servicios</t>
  </si>
  <si>
    <t>5.06.1. Servicios de venta al por mayor</t>
  </si>
  <si>
    <t>5.06.2. Servicios de venta al por menor</t>
  </si>
  <si>
    <t>5.06.3. Alojamiento; servicios de suministro de comidas y bebidas</t>
  </si>
  <si>
    <t>5.06.9. Servicios de distribución de electricidad, gas y agua (por cuenta propia)</t>
  </si>
  <si>
    <t>5.07. Servicios financieros y servicios conexos, servicios inmobiliarios y servicios de leasing</t>
  </si>
  <si>
    <t>5.07.1. Servicios financieros y servicios conexos</t>
  </si>
  <si>
    <t>5.07.2. Servicios inmobiliarios</t>
  </si>
  <si>
    <t>5.07.3. Servicios de arrendamiento o alquiler sin operario</t>
  </si>
  <si>
    <t>5.08.1. Servicios de investigación y desarrollo</t>
  </si>
  <si>
    <t>5.08.2. Servicios jurídicos y contables</t>
  </si>
  <si>
    <t>5.08.3. Otros servicios profesionales, científicos y técnico</t>
  </si>
  <si>
    <t>5.08.4. Servicios de telecomunicaciones, transmisión y suministro de la información</t>
  </si>
  <si>
    <t>5.08.5. Servicios de soporte</t>
  </si>
  <si>
    <t>5.08.6. Servicios de apoyo a la agricultura, la caza, la silvicultura, la pesca, la minería y los servicios públicos</t>
  </si>
  <si>
    <t>5.08.8. Servicios de fabricación de insumos físicos que son propiedad de otros</t>
  </si>
  <si>
    <t>5.08.9. Otros servicios de manufactura; servicios de edición, impresión y reproducción; servicios de recuperación de materiales</t>
  </si>
  <si>
    <t>5.09.2. Servicios de educación</t>
  </si>
  <si>
    <t>5.09.3. Servicios para el cuidado de la salud humana y servicios sociales</t>
  </si>
  <si>
    <t>5.09.6. Servicios de esparcimiento, culturales y deportivos</t>
  </si>
  <si>
    <t>5.09.7. Otros servicios</t>
  </si>
  <si>
    <t>5.09.9. Servicios prestados por organizaciones y organismos extraterritoriales</t>
  </si>
  <si>
    <t>Otros gastos</t>
  </si>
  <si>
    <t>2.02.3. Gastos imprevistos</t>
  </si>
  <si>
    <t>2.02.4. Gastos reservados</t>
  </si>
  <si>
    <t>3. Transferencias corrientes</t>
  </si>
  <si>
    <t>3.01. Subsidios</t>
  </si>
  <si>
    <t>3.01.1. A empresas públicas financieras</t>
  </si>
  <si>
    <t>3.01.2 A empresas públicas</t>
  </si>
  <si>
    <t>3.01.3 A empresas privadas financieras</t>
  </si>
  <si>
    <t>3.01.4 A empresas privadas no financieras</t>
  </si>
  <si>
    <t>3.02 A gobierno y organizaciones internacionales</t>
  </si>
  <si>
    <t>3.02.1. A gobiernos extranjeros</t>
  </si>
  <si>
    <t>3.02.2. A organizaciones internacionales</t>
  </si>
  <si>
    <t>3.03 A entidades del gobierno</t>
  </si>
  <si>
    <t>3.03.1. A órganos del PGN</t>
  </si>
  <si>
    <t>3.03.2 A entidades territoriales</t>
  </si>
  <si>
    <t>3.03.3 A esquemas asociativos</t>
  </si>
  <si>
    <t>3.03.4 A otras entidades del gobierno</t>
  </si>
  <si>
    <t>3.04 Prestaciones sociales según definición de MEFP</t>
  </si>
  <si>
    <t>3.04.1 Prestaciones de asistencia social</t>
  </si>
  <si>
    <t>3.04.2 Prestaciones sociales relacionadas con el empleo</t>
  </si>
  <si>
    <t>3.04.3 Prestaciones sociales asumidas por el gobierno</t>
  </si>
  <si>
    <t>3.05 Primas y comisiones relacionadas con seguros no de vida</t>
  </si>
  <si>
    <t>3.06 A instituciones sin ánimo de lucro que sirven a los hogares</t>
  </si>
  <si>
    <t>3. 07 Indemnizaciones corrientes</t>
  </si>
  <si>
    <t>3.08 Becas y otros beneficios de educación</t>
  </si>
  <si>
    <t>3.09 A productores de mercado que se distribuyen directamente a los hogares</t>
  </si>
  <si>
    <t>3.10 Sentencias y conciliaciones</t>
  </si>
  <si>
    <t>3.11 A empresas</t>
  </si>
  <si>
    <t>3.12 A los hogares diferentes de prestaciones sociales según MEFP</t>
  </si>
  <si>
    <t>4. Transferencias de capital</t>
  </si>
  <si>
    <t>4.01 A gobiernos y organizaciones internacionales</t>
  </si>
  <si>
    <t>4.01.1 A gobierno extranjeros</t>
  </si>
  <si>
    <t>4.01.2. A organizaciones internacionales</t>
  </si>
  <si>
    <t>4.02 A entidades del gobierno</t>
  </si>
  <si>
    <t>4.02.1. A otros órganos del PGN</t>
  </si>
  <si>
    <t>4.02.2. A entidades territoriales</t>
  </si>
  <si>
    <t>4.03.3. A esquemas asociativos</t>
  </si>
  <si>
    <t>4.03.4. A otras entidades del gobierno</t>
  </si>
  <si>
    <t>4.03 Indemnizaciones de capital</t>
  </si>
  <si>
    <t>4.04 Para la adquisición de activos no financieros</t>
  </si>
  <si>
    <t>4.05 Para financiar grandes déficit de los últimos dos años</t>
  </si>
  <si>
    <t>4.06 Para asunción de deuda y pago de intereses atrasados</t>
  </si>
  <si>
    <t>4.07 Para la provisión de derechos de pensiones</t>
  </si>
  <si>
    <t>6. Adquisición de activos financieros</t>
  </si>
  <si>
    <t>6.01. Concesión de préstamos</t>
  </si>
  <si>
    <t>6.02. Adquisición de acciones y otras participaciones de capital</t>
  </si>
  <si>
    <t>6.02.1. Acciones</t>
  </si>
  <si>
    <t>6.02.2. Participaciones de capital</t>
  </si>
  <si>
    <t>7. Disminución de pasivos</t>
  </si>
  <si>
    <t>7.01. Pagos de cesantías</t>
  </si>
  <si>
    <t>7.02. Devolución ahorro voluntario de los trabajadores</t>
  </si>
  <si>
    <t>8. Gastos diversos</t>
  </si>
  <si>
    <t>8.01. Impuestos</t>
  </si>
  <si>
    <t>8.01.1. Impuesto de vehículo</t>
  </si>
  <si>
    <t>8.01.2. Impuesto predial</t>
  </si>
  <si>
    <t>8.01.3. Impuesto de registro</t>
  </si>
  <si>
    <t>8.02. Derechos administrativos</t>
  </si>
  <si>
    <t>8.03. Contribuciones</t>
  </si>
  <si>
    <t>8.03.1. Contribución de valorización</t>
  </si>
  <si>
    <t>8.03.2. Cuota de fiscalización y auditaje</t>
  </si>
  <si>
    <t xml:space="preserve">8.03.3 Contribución Superintendencia Bancaria </t>
  </si>
  <si>
    <t>8.04. Multas y sanciones</t>
  </si>
  <si>
    <t>8.05. Pago por estampillas</t>
  </si>
  <si>
    <t>Insumos</t>
  </si>
  <si>
    <t>Insumo</t>
  </si>
  <si>
    <t>Edificios</t>
  </si>
  <si>
    <t>Servicios de venta y de distribución</t>
  </si>
  <si>
    <t>Servicios de alojamiento comidas y bebidas</t>
  </si>
  <si>
    <t>Servicios financieros y conexos</t>
  </si>
  <si>
    <t>Servicios de leasing</t>
  </si>
  <si>
    <t>Servicios inmobiliarios</t>
  </si>
  <si>
    <t>Servicios prestados a las empresas y servicios de producción</t>
  </si>
  <si>
    <t>Servicios para la comunidad, sociales y personales</t>
  </si>
  <si>
    <t>Gastos imprevistos</t>
  </si>
  <si>
    <t>Adquisición de activos financieros</t>
  </si>
  <si>
    <t>Disminución de pasivos</t>
  </si>
  <si>
    <t>Impuestos, pagos de derechos, contribuciones, multas y sanciones</t>
  </si>
  <si>
    <t>Transferencias corrientes y de capital</t>
  </si>
  <si>
    <t>GRAN TOTAL</t>
  </si>
  <si>
    <t>ID MGA</t>
  </si>
  <si>
    <t xml:space="preserve">Código: </t>
  </si>
  <si>
    <t>META DE PRODUCTO</t>
  </si>
  <si>
    <t>PRODUCTO</t>
  </si>
  <si>
    <t>RADICADO BANCO DE PROYECTOS</t>
  </si>
  <si>
    <t>META DE PRODUCTO DEL PDD</t>
  </si>
  <si>
    <t>VALOR AÑO 0</t>
  </si>
  <si>
    <t>VALOR AÑO 1</t>
  </si>
  <si>
    <t>PERIODO</t>
  </si>
  <si>
    <t>Aclaración: Insertar tantas filas como objetivos, productos, metas y actividades clasificadas por periodo según se requiera en el proyecto</t>
  </si>
  <si>
    <t xml:space="preserve">SUBTOTAL PROYECTO PERIODO </t>
  </si>
  <si>
    <t>SUBTOTAL PROYECTO PERIODO</t>
  </si>
  <si>
    <t>ACTIVIDADES DEL PROYECTO
(CADENA DE VALOR)</t>
  </si>
  <si>
    <t>FUENTE DE FINANCIACIÓN</t>
  </si>
  <si>
    <t>DPTO (PROPIOS)</t>
  </si>
  <si>
    <t>DPTO (SGP)</t>
  </si>
  <si>
    <t>Mano de Obra calificada ($)</t>
  </si>
  <si>
    <t>Mano de obra no Calificada ($)</t>
  </si>
  <si>
    <t>Maquinaria y equipos ($)</t>
  </si>
  <si>
    <t>Materiales ($)</t>
  </si>
  <si>
    <t>Servicios para la comunidad, sociales y personales ($)</t>
  </si>
  <si>
    <t>Servicios prestados a las empresas y servicios de producción ($)</t>
  </si>
  <si>
    <t>Transporte ($)</t>
  </si>
  <si>
    <t>Servicios de alojamiento comidas y bebidas ($)</t>
  </si>
  <si>
    <t>VALOR POR PERIODO ($)</t>
  </si>
  <si>
    <t>Versión:</t>
  </si>
  <si>
    <t>Fecha:</t>
  </si>
  <si>
    <t>Medido a través de</t>
  </si>
  <si>
    <t>Firma del Secretario/Jefe de Oficina/Dependencia</t>
  </si>
  <si>
    <t>Fecha</t>
  </si>
  <si>
    <t>OTROS (Especificar cual) (Coop. Internacional)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</si>
</sst>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  <numFmt numFmtId="166" formatCode="_(* #,##0_);_(* \(#,##0\);_(* &quot;-&quot;??_);_(@_)"/>
    <numFmt numFmtId="167" formatCode="_ [$€-2]\ * #,##0.00_ ;_ [$€-2]\ * \-#,##0.00_ ;_ [$€-2]\ * &quot;-&quot;??_ "/>
    <numFmt numFmtId="168" formatCode="_-&quot;$&quot;* #,##0_-;\-&quot;$&quot;* #,##0_-;_-&quot;$&quot;* &quot;-&quot;_-;_-@_-"/>
    <numFmt numFmtId="169" formatCode="_-&quot;$&quot;\ * #,##0_-;\-&quot;$&quot;\ * #,##0_-;_-&quot;$&quot;\ * &quot;-&quot;??_-;_-@_-"/>
    <numFmt numFmtId="170" formatCode="&quot;$&quot;\ #,##0"/>
  </numFmts>
  <fonts count="3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2"/>
      <name val="Arial"/>
      <family val="2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8"/>
      <color theme="0"/>
      <name val="Arial Narrow"/>
      <family val="2"/>
    </font>
    <font>
      <b/>
      <sz val="14"/>
      <color theme="0"/>
      <name val="Arial Narrow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0"/>
      <name val="Arial"/>
      <family val="2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name val="Calibri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8"/>
      <name val="Calibri"/>
      <family val="2"/>
      <scheme val="minor"/>
    </font>
    <font>
      <b/>
      <sz val="12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4A8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6">
    <xf numFmtId="0" fontId="0" fillId="0" borderId="0"/>
    <xf numFmtId="167" fontId="2" fillId="0" borderId="0" applyFont="0" applyFill="0" applyBorder="0" applyAlignment="0" applyProtection="0"/>
    <xf numFmtId="0" fontId="1" fillId="0" borderId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9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44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/>
    <xf numFmtId="168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33" fillId="0" borderId="0"/>
  </cellStyleXfs>
  <cellXfs count="186">
    <xf numFmtId="0" fontId="0" fillId="0" borderId="0" xfId="0"/>
    <xf numFmtId="0" fontId="8" fillId="3" borderId="0" xfId="0" applyFont="1" applyFill="1"/>
    <xf numFmtId="0" fontId="11" fillId="0" borderId="0" xfId="0" applyFont="1"/>
    <xf numFmtId="0" fontId="13" fillId="6" borderId="5" xfId="0" applyFont="1" applyFill="1" applyBorder="1" applyAlignment="1">
      <alignment horizontal="center"/>
    </xf>
    <xf numFmtId="0" fontId="13" fillId="6" borderId="8" xfId="0" applyFont="1" applyFill="1" applyBorder="1" applyAlignment="1">
      <alignment horizontal="center"/>
    </xf>
    <xf numFmtId="0" fontId="13" fillId="6" borderId="17" xfId="0" applyFont="1" applyFill="1" applyBorder="1" applyAlignment="1">
      <alignment horizontal="center"/>
    </xf>
    <xf numFmtId="0" fontId="15" fillId="0" borderId="13" xfId="0" applyFont="1" applyBorder="1" applyAlignment="1">
      <alignment horizontal="justify" vertical="center"/>
    </xf>
    <xf numFmtId="0" fontId="16" fillId="0" borderId="14" xfId="0" applyFont="1" applyBorder="1" applyAlignment="1">
      <alignment horizontal="justify" vertical="center"/>
    </xf>
    <xf numFmtId="0" fontId="0" fillId="0" borderId="15" xfId="0" applyBorder="1"/>
    <xf numFmtId="0" fontId="15" fillId="0" borderId="11" xfId="0" applyFont="1" applyBorder="1" applyAlignment="1">
      <alignment horizontal="justify" vertical="center"/>
    </xf>
    <xf numFmtId="0" fontId="16" fillId="0" borderId="1" xfId="0" applyFont="1" applyBorder="1" applyAlignment="1">
      <alignment horizontal="justify" vertical="center"/>
    </xf>
    <xf numFmtId="0" fontId="0" fillId="0" borderId="19" xfId="0" applyBorder="1"/>
    <xf numFmtId="0" fontId="15" fillId="0" borderId="21" xfId="0" applyFont="1" applyBorder="1" applyAlignment="1">
      <alignment horizontal="justify" vertical="center"/>
    </xf>
    <xf numFmtId="0" fontId="16" fillId="0" borderId="22" xfId="0" applyFont="1" applyBorder="1" applyAlignment="1">
      <alignment horizontal="justify" vertical="center"/>
    </xf>
    <xf numFmtId="0" fontId="0" fillId="0" borderId="23" xfId="0" applyBorder="1"/>
    <xf numFmtId="0" fontId="11" fillId="0" borderId="23" xfId="0" applyFont="1" applyBorder="1" applyAlignment="1">
      <alignment wrapText="1"/>
    </xf>
    <xf numFmtId="0" fontId="0" fillId="0" borderId="24" xfId="0" applyBorder="1"/>
    <xf numFmtId="0" fontId="15" fillId="0" borderId="6" xfId="0" applyFont="1" applyBorder="1" applyAlignment="1">
      <alignment horizontal="justify" vertical="center"/>
    </xf>
    <xf numFmtId="0" fontId="16" fillId="0" borderId="9" xfId="0" applyFont="1" applyBorder="1" applyAlignment="1">
      <alignment horizontal="justify" vertical="center"/>
    </xf>
    <xf numFmtId="0" fontId="0" fillId="0" borderId="25" xfId="0" applyBorder="1"/>
    <xf numFmtId="0" fontId="0" fillId="0" borderId="18" xfId="0" applyBorder="1" applyAlignment="1">
      <alignment horizontal="left"/>
    </xf>
    <xf numFmtId="0" fontId="0" fillId="0" borderId="16" xfId="0" applyBorder="1" applyAlignment="1">
      <alignment horizontal="left"/>
    </xf>
    <xf numFmtId="0" fontId="15" fillId="0" borderId="5" xfId="0" applyFont="1" applyBorder="1" applyAlignment="1">
      <alignment horizontal="justify" vertical="center"/>
    </xf>
    <xf numFmtId="0" fontId="16" fillId="0" borderId="8" xfId="0" applyFont="1" applyBorder="1" applyAlignment="1">
      <alignment horizontal="justify" vertical="center"/>
    </xf>
    <xf numFmtId="0" fontId="0" fillId="0" borderId="17" xfId="0" applyBorder="1"/>
    <xf numFmtId="0" fontId="14" fillId="0" borderId="26" xfId="0" applyFont="1" applyBorder="1" applyAlignment="1">
      <alignment horizontal="center" vertical="center"/>
    </xf>
    <xf numFmtId="0" fontId="15" fillId="0" borderId="27" xfId="0" applyFont="1" applyBorder="1" applyAlignment="1">
      <alignment horizontal="justify" vertical="center"/>
    </xf>
    <xf numFmtId="0" fontId="16" fillId="0" borderId="28" xfId="0" applyFont="1" applyBorder="1" applyAlignment="1">
      <alignment horizontal="justify" vertical="center"/>
    </xf>
    <xf numFmtId="0" fontId="0" fillId="0" borderId="29" xfId="0" applyBorder="1"/>
    <xf numFmtId="0" fontId="11" fillId="0" borderId="15" xfId="0" applyFont="1" applyBorder="1" applyAlignment="1">
      <alignment wrapText="1"/>
    </xf>
    <xf numFmtId="0" fontId="16" fillId="0" borderId="29" xfId="0" applyFont="1" applyBorder="1" applyAlignment="1">
      <alignment horizontal="justify" vertical="center"/>
    </xf>
    <xf numFmtId="0" fontId="16" fillId="0" borderId="15" xfId="0" applyFont="1" applyBorder="1" applyAlignment="1">
      <alignment horizontal="justify" vertical="center"/>
    </xf>
    <xf numFmtId="0" fontId="16" fillId="0" borderId="19" xfId="0" applyFont="1" applyBorder="1" applyAlignment="1">
      <alignment horizontal="justify" vertical="center"/>
    </xf>
    <xf numFmtId="0" fontId="11" fillId="0" borderId="21" xfId="0" applyFont="1" applyBorder="1"/>
    <xf numFmtId="0" fontId="11" fillId="0" borderId="11" xfId="0" applyFont="1" applyBorder="1"/>
    <xf numFmtId="0" fontId="17" fillId="0" borderId="13" xfId="0" applyFont="1" applyBorder="1" applyAlignment="1">
      <alignment wrapText="1"/>
    </xf>
    <xf numFmtId="0" fontId="17" fillId="0" borderId="11" xfId="0" applyFont="1" applyBorder="1" applyAlignment="1">
      <alignment wrapText="1"/>
    </xf>
    <xf numFmtId="0" fontId="16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0" fontId="11" fillId="0" borderId="0" xfId="0" applyFont="1" applyAlignment="1">
      <alignment wrapText="1"/>
    </xf>
    <xf numFmtId="0" fontId="18" fillId="7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/>
    </xf>
    <xf numFmtId="169" fontId="20" fillId="0" borderId="1" xfId="20" applyNumberFormat="1" applyFont="1" applyFill="1" applyBorder="1" applyAlignment="1">
      <alignment horizontal="left" vertical="center"/>
    </xf>
    <xf numFmtId="0" fontId="20" fillId="0" borderId="1" xfId="0" applyFont="1" applyBorder="1" applyAlignment="1">
      <alignment horizontal="justify" vertical="center"/>
    </xf>
    <xf numFmtId="0" fontId="20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justify" vertical="center" wrapText="1"/>
    </xf>
    <xf numFmtId="3" fontId="21" fillId="2" borderId="1" xfId="0" applyNumberFormat="1" applyFont="1" applyFill="1" applyBorder="1" applyAlignment="1">
      <alignment horizontal="center" vertical="center" wrapText="1"/>
    </xf>
    <xf numFmtId="3" fontId="21" fillId="2" borderId="1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6" fillId="3" borderId="0" xfId="0" applyFont="1" applyFill="1"/>
    <xf numFmtId="0" fontId="22" fillId="3" borderId="0" xfId="0" applyFont="1" applyFill="1"/>
    <xf numFmtId="0" fontId="22" fillId="3" borderId="0" xfId="0" applyFont="1" applyFill="1" applyAlignment="1">
      <alignment horizontal="center"/>
    </xf>
    <xf numFmtId="169" fontId="22" fillId="3" borderId="0" xfId="0" applyNumberFormat="1" applyFont="1" applyFill="1"/>
    <xf numFmtId="0" fontId="22" fillId="0" borderId="0" xfId="0" applyFon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26" fillId="3" borderId="0" xfId="0" applyFont="1" applyFill="1"/>
    <xf numFmtId="0" fontId="27" fillId="3" borderId="0" xfId="0" applyFont="1" applyFill="1" applyAlignment="1">
      <alignment horizontal="left" vertical="center"/>
    </xf>
    <xf numFmtId="0" fontId="25" fillId="3" borderId="0" xfId="0" applyFont="1" applyFill="1"/>
    <xf numFmtId="0" fontId="28" fillId="3" borderId="0" xfId="0" applyFont="1" applyFill="1" applyAlignment="1">
      <alignment horizontal="left" vertical="center"/>
    </xf>
    <xf numFmtId="0" fontId="25" fillId="3" borderId="0" xfId="0" applyFont="1" applyFill="1" applyAlignment="1">
      <alignment horizontal="center" vertical="center"/>
    </xf>
    <xf numFmtId="0" fontId="27" fillId="3" borderId="0" xfId="0" applyFont="1" applyFill="1" applyAlignment="1">
      <alignment vertical="center" wrapText="1"/>
    </xf>
    <xf numFmtId="0" fontId="27" fillId="3" borderId="0" xfId="0" applyFont="1" applyFill="1" applyAlignment="1">
      <alignment vertical="center"/>
    </xf>
    <xf numFmtId="0" fontId="25" fillId="0" borderId="1" xfId="0" applyFont="1" applyBorder="1" applyAlignment="1">
      <alignment horizontal="center" vertical="center" wrapText="1"/>
    </xf>
    <xf numFmtId="0" fontId="31" fillId="0" borderId="0" xfId="0" applyFont="1"/>
    <xf numFmtId="14" fontId="0" fillId="0" borderId="0" xfId="0" applyNumberFormat="1"/>
    <xf numFmtId="0" fontId="0" fillId="0" borderId="1" xfId="0" applyBorder="1"/>
    <xf numFmtId="170" fontId="32" fillId="0" borderId="1" xfId="0" applyNumberFormat="1" applyFont="1" applyBorder="1"/>
    <xf numFmtId="0" fontId="25" fillId="0" borderId="8" xfId="0" applyFont="1" applyBorder="1" applyAlignment="1">
      <alignment horizontal="center" vertical="center" wrapText="1"/>
    </xf>
    <xf numFmtId="44" fontId="22" fillId="0" borderId="0" xfId="0" applyNumberFormat="1" applyFont="1" applyAlignment="1">
      <alignment horizontal="center" vertical="center"/>
    </xf>
    <xf numFmtId="9" fontId="22" fillId="0" borderId="0" xfId="14" applyFont="1" applyFill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14" fontId="23" fillId="4" borderId="1" xfId="0" applyNumberFormat="1" applyFont="1" applyFill="1" applyBorder="1" applyAlignment="1">
      <alignment horizontal="center" vertical="center" wrapText="1"/>
    </xf>
    <xf numFmtId="169" fontId="25" fillId="8" borderId="1" xfId="20" applyNumberFormat="1" applyFont="1" applyFill="1" applyBorder="1" applyAlignment="1">
      <alignment horizontal="left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/>
    </xf>
    <xf numFmtId="0" fontId="34" fillId="3" borderId="1" xfId="0" applyFont="1" applyFill="1" applyBorder="1"/>
    <xf numFmtId="169" fontId="19" fillId="3" borderId="1" xfId="0" applyNumberFormat="1" applyFont="1" applyFill="1" applyBorder="1"/>
    <xf numFmtId="0" fontId="35" fillId="0" borderId="1" xfId="0" applyFont="1" applyBorder="1" applyAlignment="1">
      <alignment horizontal="justify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/>
    </xf>
    <xf numFmtId="0" fontId="6" fillId="3" borderId="30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0" fontId="24" fillId="0" borderId="0" xfId="0" applyFont="1"/>
    <xf numFmtId="169" fontId="19" fillId="0" borderId="1" xfId="0" applyNumberFormat="1" applyFont="1" applyBorder="1"/>
    <xf numFmtId="0" fontId="23" fillId="9" borderId="1" xfId="0" applyFont="1" applyFill="1" applyBorder="1" applyAlignment="1">
      <alignment horizontal="center" vertical="center" wrapText="1"/>
    </xf>
    <xf numFmtId="3" fontId="23" fillId="9" borderId="1" xfId="0" applyNumberFormat="1" applyFont="1" applyFill="1" applyBorder="1" applyAlignment="1">
      <alignment horizontal="center" vertical="center" wrapText="1"/>
    </xf>
    <xf numFmtId="169" fontId="23" fillId="9" borderId="1" xfId="0" applyNumberFormat="1" applyFont="1" applyFill="1" applyBorder="1" applyAlignment="1">
      <alignment horizontal="center" vertical="center" wrapText="1"/>
    </xf>
    <xf numFmtId="44" fontId="25" fillId="0" borderId="1" xfId="20" applyFont="1" applyFill="1" applyBorder="1" applyAlignment="1">
      <alignment horizontal="right" vertical="center" wrapText="1"/>
    </xf>
    <xf numFmtId="44" fontId="25" fillId="0" borderId="1" xfId="20" applyFont="1" applyFill="1" applyBorder="1" applyAlignment="1">
      <alignment horizontal="left" vertical="center" wrapText="1"/>
    </xf>
    <xf numFmtId="44" fontId="25" fillId="3" borderId="1" xfId="20" applyFont="1" applyFill="1" applyBorder="1" applyAlignment="1">
      <alignment horizontal="left" vertical="center" wrapText="1"/>
    </xf>
    <xf numFmtId="44" fontId="25" fillId="0" borderId="1" xfId="20" applyFont="1" applyFill="1" applyBorder="1" applyAlignment="1">
      <alignment vertical="center" wrapText="1"/>
    </xf>
    <xf numFmtId="0" fontId="6" fillId="3" borderId="31" xfId="0" applyFont="1" applyFill="1" applyBorder="1" applyAlignment="1">
      <alignment vertical="center"/>
    </xf>
    <xf numFmtId="0" fontId="6" fillId="3" borderId="32" xfId="0" applyFont="1" applyFill="1" applyBorder="1"/>
    <xf numFmtId="0" fontId="6" fillId="3" borderId="34" xfId="0" applyFont="1" applyFill="1" applyBorder="1" applyAlignment="1">
      <alignment vertical="center"/>
    </xf>
    <xf numFmtId="0" fontId="6" fillId="3" borderId="35" xfId="0" applyFont="1" applyFill="1" applyBorder="1" applyAlignment="1">
      <alignment vertical="center"/>
    </xf>
    <xf numFmtId="0" fontId="6" fillId="3" borderId="36" xfId="0" applyFont="1" applyFill="1" applyBorder="1" applyAlignment="1">
      <alignment vertical="center"/>
    </xf>
    <xf numFmtId="0" fontId="23" fillId="8" borderId="37" xfId="0" applyFont="1" applyFill="1" applyBorder="1" applyAlignment="1">
      <alignment horizontal="center" vertical="center" wrapText="1"/>
    </xf>
    <xf numFmtId="0" fontId="6" fillId="3" borderId="38" xfId="0" applyFont="1" applyFill="1" applyBorder="1" applyAlignment="1">
      <alignment vertical="center"/>
    </xf>
    <xf numFmtId="0" fontId="6" fillId="3" borderId="39" xfId="0" applyFont="1" applyFill="1" applyBorder="1" applyAlignment="1">
      <alignment vertical="center"/>
    </xf>
    <xf numFmtId="0" fontId="6" fillId="0" borderId="25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 wrapText="1"/>
    </xf>
    <xf numFmtId="169" fontId="19" fillId="8" borderId="22" xfId="0" applyNumberFormat="1" applyFont="1" applyFill="1" applyBorder="1" applyAlignment="1">
      <alignment vertical="center"/>
    </xf>
    <xf numFmtId="0" fontId="23" fillId="3" borderId="14" xfId="0" applyFont="1" applyFill="1" applyBorder="1" applyAlignment="1">
      <alignment horizontal="left" vertical="center" wrapText="1"/>
    </xf>
    <xf numFmtId="0" fontId="23" fillId="3" borderId="1" xfId="0" applyFont="1" applyFill="1" applyBorder="1" applyAlignment="1">
      <alignment horizontal="left" vertical="center" wrapText="1"/>
    </xf>
    <xf numFmtId="169" fontId="23" fillId="9" borderId="23" xfId="0" applyNumberFormat="1" applyFont="1" applyFill="1" applyBorder="1" applyAlignment="1">
      <alignment horizontal="center" vertical="center" wrapText="1"/>
    </xf>
    <xf numFmtId="0" fontId="23" fillId="3" borderId="9" xfId="0" applyFont="1" applyFill="1" applyBorder="1" applyAlignment="1">
      <alignment horizontal="center" vertical="center"/>
    </xf>
    <xf numFmtId="169" fontId="34" fillId="3" borderId="0" xfId="0" applyNumberFormat="1" applyFont="1" applyFill="1"/>
    <xf numFmtId="169" fontId="36" fillId="10" borderId="1" xfId="20" applyNumberFormat="1" applyFont="1" applyFill="1" applyBorder="1" applyAlignment="1">
      <alignment horizontal="left" vertical="center" wrapText="1"/>
    </xf>
    <xf numFmtId="169" fontId="34" fillId="10" borderId="22" xfId="0" applyNumberFormat="1" applyFont="1" applyFill="1" applyBorder="1" applyAlignment="1">
      <alignment vertical="center"/>
    </xf>
    <xf numFmtId="0" fontId="22" fillId="3" borderId="0" xfId="0" applyFont="1" applyFill="1" applyAlignment="1">
      <alignment horizontal="left" vertical="center"/>
    </xf>
    <xf numFmtId="0" fontId="34" fillId="10" borderId="1" xfId="0" applyFont="1" applyFill="1" applyBorder="1" applyAlignment="1">
      <alignment horizontal="left" vertical="center"/>
    </xf>
    <xf numFmtId="0" fontId="25" fillId="10" borderId="1" xfId="0" applyFont="1" applyFill="1" applyBorder="1" applyAlignment="1">
      <alignment horizontal="left" vertical="center" wrapText="1"/>
    </xf>
    <xf numFmtId="169" fontId="19" fillId="10" borderId="1" xfId="0" applyNumberFormat="1" applyFont="1" applyFill="1" applyBorder="1" applyAlignment="1">
      <alignment horizontal="left" vertical="center"/>
    </xf>
    <xf numFmtId="169" fontId="23" fillId="9" borderId="23" xfId="0" applyNumberFormat="1" applyFont="1" applyFill="1" applyBorder="1" applyAlignment="1">
      <alignment vertical="center" wrapText="1"/>
    </xf>
    <xf numFmtId="169" fontId="22" fillId="3" borderId="15" xfId="0" applyNumberFormat="1" applyFont="1" applyFill="1" applyBorder="1" applyAlignment="1">
      <alignment horizontal="left"/>
    </xf>
    <xf numFmtId="14" fontId="23" fillId="2" borderId="19" xfId="0" applyNumberFormat="1" applyFont="1" applyFill="1" applyBorder="1" applyAlignment="1">
      <alignment horizontal="center" vertical="center" wrapText="1"/>
    </xf>
    <xf numFmtId="0" fontId="22" fillId="3" borderId="0" xfId="0" applyFont="1" applyFill="1" applyAlignment="1"/>
    <xf numFmtId="0" fontId="23" fillId="0" borderId="1" xfId="0" applyFont="1" applyFill="1" applyBorder="1" applyAlignment="1">
      <alignment horizontal="left" vertical="center" wrapText="1"/>
    </xf>
    <xf numFmtId="0" fontId="23" fillId="3" borderId="33" xfId="0" applyFont="1" applyFill="1" applyBorder="1" applyAlignment="1">
      <alignment horizontal="center" vertical="center" wrapText="1"/>
    </xf>
    <xf numFmtId="0" fontId="23" fillId="3" borderId="13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5" fillId="3" borderId="41" xfId="0" applyFont="1" applyFill="1" applyBorder="1" applyAlignment="1">
      <alignment horizontal="center" vertical="center" wrapText="1"/>
    </xf>
    <xf numFmtId="0" fontId="25" fillId="3" borderId="42" xfId="0" applyFont="1" applyFill="1" applyBorder="1" applyAlignment="1">
      <alignment horizontal="center" vertical="center" wrapText="1"/>
    </xf>
    <xf numFmtId="0" fontId="25" fillId="3" borderId="43" xfId="0" applyFont="1" applyFill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center" vertical="center" wrapText="1"/>
    </xf>
    <xf numFmtId="0" fontId="25" fillId="3" borderId="9" xfId="0" applyFont="1" applyFill="1" applyBorder="1" applyAlignment="1">
      <alignment horizontal="center" vertical="center" wrapText="1"/>
    </xf>
    <xf numFmtId="0" fontId="25" fillId="3" borderId="37" xfId="0" applyFont="1" applyFill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3" borderId="10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169" fontId="23" fillId="2" borderId="17" xfId="0" applyNumberFormat="1" applyFont="1" applyFill="1" applyBorder="1" applyAlignment="1">
      <alignment horizontal="center" vertical="center" wrapText="1"/>
    </xf>
    <xf numFmtId="169" fontId="23" fillId="2" borderId="25" xfId="0" applyNumberFormat="1" applyFont="1" applyFill="1" applyBorder="1" applyAlignment="1">
      <alignment horizontal="center" vertical="center" wrapText="1"/>
    </xf>
    <xf numFmtId="0" fontId="23" fillId="8" borderId="8" xfId="0" applyFont="1" applyFill="1" applyBorder="1" applyAlignment="1">
      <alignment horizontal="center" vertical="center" wrapText="1"/>
    </xf>
    <xf numFmtId="0" fontId="23" fillId="8" borderId="9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/>
    </xf>
    <xf numFmtId="0" fontId="22" fillId="3" borderId="5" xfId="0" applyFont="1" applyFill="1" applyBorder="1" applyAlignment="1">
      <alignment horizontal="center"/>
    </xf>
    <xf numFmtId="0" fontId="22" fillId="3" borderId="2" xfId="0" applyFont="1" applyFill="1" applyBorder="1" applyAlignment="1">
      <alignment horizontal="center"/>
    </xf>
    <xf numFmtId="0" fontId="22" fillId="3" borderId="6" xfId="0" applyFont="1" applyFill="1" applyBorder="1" applyAlignment="1">
      <alignment horizontal="center"/>
    </xf>
    <xf numFmtId="0" fontId="23" fillId="8" borderId="4" xfId="0" applyFont="1" applyFill="1" applyBorder="1" applyAlignment="1">
      <alignment horizontal="center" vertical="center" wrapText="1"/>
    </xf>
    <xf numFmtId="0" fontId="23" fillId="8" borderId="2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2" fillId="3" borderId="0" xfId="0" applyFont="1" applyFill="1" applyBorder="1" applyAlignment="1">
      <alignment horizontal="center"/>
    </xf>
    <xf numFmtId="0" fontId="22" fillId="3" borderId="46" xfId="0" applyFont="1" applyFill="1" applyBorder="1" applyAlignment="1">
      <alignment horizontal="center"/>
    </xf>
    <xf numFmtId="0" fontId="22" fillId="3" borderId="35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40" xfId="0" applyFont="1" applyFill="1" applyBorder="1" applyAlignment="1">
      <alignment horizontal="center" vertical="center"/>
    </xf>
    <xf numFmtId="0" fontId="8" fillId="3" borderId="44" xfId="0" applyFont="1" applyFill="1" applyBorder="1" applyAlignment="1">
      <alignment horizontal="center"/>
    </xf>
    <xf numFmtId="0" fontId="8" fillId="3" borderId="45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29" fillId="3" borderId="0" xfId="0" applyFont="1" applyFill="1" applyAlignment="1">
      <alignment vertical="center" wrapText="1"/>
    </xf>
    <xf numFmtId="0" fontId="29" fillId="3" borderId="0" xfId="0" applyFont="1" applyFill="1" applyAlignment="1">
      <alignment vertical="center"/>
    </xf>
    <xf numFmtId="0" fontId="14" fillId="0" borderId="12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/>
    </xf>
    <xf numFmtId="0" fontId="12" fillId="6" borderId="14" xfId="0" applyFont="1" applyFill="1" applyBorder="1" applyAlignment="1">
      <alignment horizontal="center"/>
    </xf>
    <xf numFmtId="0" fontId="12" fillId="6" borderId="15" xfId="0" applyFont="1" applyFill="1" applyBorder="1" applyAlignment="1">
      <alignment horizontal="center"/>
    </xf>
    <xf numFmtId="0" fontId="22" fillId="0" borderId="3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22" fillId="0" borderId="1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14" fontId="22" fillId="0" borderId="0" xfId="0" applyNumberFormat="1" applyFont="1" applyFill="1" applyAlignment="1">
      <alignment horizontal="center"/>
    </xf>
    <xf numFmtId="0" fontId="22" fillId="0" borderId="0" xfId="0" applyFont="1" applyFill="1" applyAlignment="1">
      <alignment horizontal="center"/>
    </xf>
  </cellXfs>
  <cellStyles count="26">
    <cellStyle name="Euro" xfId="1" xr:uid="{00000000-0005-0000-0000-000000000000}"/>
    <cellStyle name="Excel Built-in Normal" xfId="2" xr:uid="{00000000-0005-0000-0000-000001000000}"/>
    <cellStyle name="Millares 2" xfId="3" xr:uid="{00000000-0005-0000-0000-000002000000}"/>
    <cellStyle name="Millares 2 2" xfId="15" xr:uid="{00000000-0005-0000-0000-000003000000}"/>
    <cellStyle name="Millares 3" xfId="4" xr:uid="{00000000-0005-0000-0000-000004000000}"/>
    <cellStyle name="Millares 4" xfId="5" xr:uid="{00000000-0005-0000-0000-000005000000}"/>
    <cellStyle name="Moneda" xfId="20" builtinId="4"/>
    <cellStyle name="Moneda [0] 2 2" xfId="23" xr:uid="{00000000-0005-0000-0000-000007000000}"/>
    <cellStyle name="Moneda [0] 3" xfId="21" xr:uid="{00000000-0005-0000-0000-000008000000}"/>
    <cellStyle name="Moneda 2" xfId="6" xr:uid="{00000000-0005-0000-0000-000009000000}"/>
    <cellStyle name="Moneda 2 2" xfId="16" xr:uid="{00000000-0005-0000-0000-00000A000000}"/>
    <cellStyle name="Moneda 4" xfId="24" xr:uid="{00000000-0005-0000-0000-00000B000000}"/>
    <cellStyle name="Normal" xfId="0" builtinId="0"/>
    <cellStyle name="Normal 2" xfId="7" xr:uid="{00000000-0005-0000-0000-00000D000000}"/>
    <cellStyle name="Normal 2 2" xfId="8" xr:uid="{00000000-0005-0000-0000-00000E000000}"/>
    <cellStyle name="Normal 2 4" xfId="25" xr:uid="{6E4CC9B9-4563-4AB1-86A2-B180DAF54870}"/>
    <cellStyle name="Normal 3" xfId="9" xr:uid="{00000000-0005-0000-0000-00000F000000}"/>
    <cellStyle name="Normal 4" xfId="10" xr:uid="{00000000-0005-0000-0000-000010000000}"/>
    <cellStyle name="Normal 4 2" xfId="22" xr:uid="{00000000-0005-0000-0000-000011000000}"/>
    <cellStyle name="Normal 5" xfId="11" xr:uid="{00000000-0005-0000-0000-000012000000}"/>
    <cellStyle name="Normal 5 2" xfId="17" xr:uid="{00000000-0005-0000-0000-000013000000}"/>
    <cellStyle name="Normal 6" xfId="12" xr:uid="{00000000-0005-0000-0000-000014000000}"/>
    <cellStyle name="Normal 6 2" xfId="18" xr:uid="{00000000-0005-0000-0000-000015000000}"/>
    <cellStyle name="Normal 7" xfId="13" xr:uid="{00000000-0005-0000-0000-000016000000}"/>
    <cellStyle name="Porcentaje" xfId="14" builtinId="5"/>
    <cellStyle name="Porcentaje 2" xfId="19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d.docs.live.net/Users/Mariela/AppData/Local/Temp/Users/Ana%20Maria/Desktop/ANEXOS%20POAI%202010%20-%20PROPUESTA%20INICIAL%20AJUSTADA/Documents%20and%20Settings/Wvillota.EDUCACION/Mis%20documentos/COPIA%20ENTREGA%20PLANEACION%20PAOI%202010%20AGOST%2025-09/DATA%202010%20EDUCACION/DATA%202010%20?B1CF8E83" TargetMode="External"/><Relationship Id="rId1" Type="http://schemas.openxmlformats.org/officeDocument/2006/relationships/externalLinkPath" Target="file:///\\B1CF8E83\DATA%202010%20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1CF8E83\DATA%202010%20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PATRIC~1/AppData/Local/Temp/4.%20PLANTILLA%20EJEMPLO%20ANEXO%20PPTO%20POAI%202015%20AJUST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IR_OBJETO_FUENTE"/>
      <sheetName val="INTRODUCIR_CCPD"/>
      <sheetName val="MYLIST"/>
      <sheetName val="INTRODUCIR_OBJETO"/>
      <sheetName val="Hoja2"/>
      <sheetName val="Listados"/>
      <sheetName val="Listados a"/>
      <sheetName val="LISTA MPD"/>
      <sheetName val="Hoja1"/>
    </sheetNames>
    <sheetDataSet>
      <sheetData sheetId="0"/>
      <sheetData sheetId="1"/>
      <sheetData sheetId="2" refreshError="1">
        <row r="2">
          <cell r="C2" t="str">
            <v xml:space="preserve"> - RECURSOS DE LIBRE ASIGNACION</v>
          </cell>
        </row>
        <row r="3">
          <cell r="C3" t="str">
            <v>1101 - Libre asignacion</v>
          </cell>
        </row>
        <row r="4">
          <cell r="C4" t="str">
            <v xml:space="preserve"> - RECURSOS PROPIOS CON DESTINACION ESPECIFICA</v>
          </cell>
        </row>
        <row r="5">
          <cell r="C5" t="str">
            <v>1201 - Saneamiento Fiscal</v>
          </cell>
        </row>
        <row r="6">
          <cell r="C6" t="str">
            <v>1202 - Sobretasa ambiental c.v.c</v>
          </cell>
        </row>
        <row r="7">
          <cell r="C7" t="str">
            <v>1203 - Otros Recursos Ley 99/93</v>
          </cell>
        </row>
        <row r="8">
          <cell r="C8" t="str">
            <v>1204 - Otros conceptos ambientales</v>
          </cell>
        </row>
        <row r="9">
          <cell r="C9" t="str">
            <v>1205 - Sobretasa Gasol. Infraestructura Vial</v>
          </cell>
        </row>
        <row r="10">
          <cell r="C10" t="str">
            <v>1206 - Sobretasa Gasol malla vial</v>
          </cell>
        </row>
        <row r="11">
          <cell r="C11" t="str">
            <v>1207 - Sobretasa Gasol transversal 103</v>
          </cell>
        </row>
        <row r="12">
          <cell r="C12" t="str">
            <v>1208 - Cuerpo de Bomberos Voluntarios</v>
          </cell>
        </row>
        <row r="13">
          <cell r="C13" t="str">
            <v>1209 - contribucion y recargos valorización</v>
          </cell>
        </row>
        <row r="14">
          <cell r="C14" t="str">
            <v>1210 - infracciones de transito ley 769-02</v>
          </cell>
        </row>
        <row r="15">
          <cell r="C15" t="str">
            <v>1211 - Contrib. Fdo. Especial de Intervenidas</v>
          </cell>
        </row>
        <row r="16">
          <cell r="C16" t="str">
            <v>1212 - Tasa prodeporte</v>
          </cell>
        </row>
        <row r="17">
          <cell r="C17" t="str">
            <v>1213 - estampilla procultura</v>
          </cell>
        </row>
        <row r="18">
          <cell r="C18" t="str">
            <v>1214 - alumbrado publico/semaforización</v>
          </cell>
        </row>
        <row r="19">
          <cell r="C19" t="str">
            <v>1215 - Otras rentas de salud</v>
          </cell>
        </row>
        <row r="20">
          <cell r="C20" t="str">
            <v>1216 - recursos teatro municipal</v>
          </cell>
        </row>
        <row r="21">
          <cell r="C21" t="str">
            <v>1217 - Concesión aprovechamiento aguas subterraneas</v>
          </cell>
        </row>
        <row r="22">
          <cell r="C22" t="str">
            <v>1218 - concesion amoblamiento urbano-intervent.</v>
          </cell>
        </row>
        <row r="23">
          <cell r="C23" t="str">
            <v>1219 - FEMS 31%</v>
          </cell>
        </row>
        <row r="24">
          <cell r="C24" t="str">
            <v>1220 - Tasa Retributiva</v>
          </cell>
        </row>
        <row r="25">
          <cell r="C25" t="str">
            <v>1223 - Rifas y Clubes</v>
          </cell>
        </row>
        <row r="26">
          <cell r="C26" t="str">
            <v>1224 - FEMS 69%</v>
          </cell>
        </row>
        <row r="27">
          <cell r="C27" t="str">
            <v>1225 - FEMS 30%</v>
          </cell>
        </row>
        <row r="28">
          <cell r="C28" t="str">
            <v>1226 - FEMS 1%</v>
          </cell>
        </row>
        <row r="29">
          <cell r="C29" t="str">
            <v>1227 - cuota parte pensional</v>
          </cell>
        </row>
        <row r="30">
          <cell r="C30" t="str">
            <v>1228 - fondo servicios docentes</v>
          </cell>
        </row>
        <row r="31">
          <cell r="C31" t="str">
            <v>1229 - Est. Prodesa-fondo pensiones</v>
          </cell>
        </row>
        <row r="32">
          <cell r="C32" t="str">
            <v>1230 - Venta Activos-FONPET</v>
          </cell>
        </row>
        <row r="33">
          <cell r="C33" t="str">
            <v>1231 - Venta servicios Salud-Zoonosis</v>
          </cell>
        </row>
        <row r="34">
          <cell r="C34" t="str">
            <v>1232 - Estratificacion socio economica-Ley 505</v>
          </cell>
        </row>
        <row r="35">
          <cell r="C35" t="str">
            <v>1233 - tasa utilizacion aguas subterraneas-ley 99-93</v>
          </cell>
        </row>
        <row r="36">
          <cell r="C36" t="str">
            <v>1234 - Sobretasa Bomberil</v>
          </cell>
        </row>
        <row r="37">
          <cell r="C37" t="str">
            <v>1235 - Ctto  No. 088-06-Cultura</v>
          </cell>
        </row>
        <row r="38">
          <cell r="C38" t="str">
            <v>1236 - excedentes Entidad Adaptada salud</v>
          </cell>
        </row>
        <row r="39">
          <cell r="C39" t="str">
            <v>1237 - Devolución aportes pensión-ISS</v>
          </cell>
        </row>
        <row r="40">
          <cell r="C40" t="str">
            <v>1238 - Derechos de Mantenimiento y Supervision</v>
          </cell>
        </row>
        <row r="41">
          <cell r="C41" t="str">
            <v xml:space="preserve">1239 - Contribución especial </v>
          </cell>
        </row>
        <row r="42">
          <cell r="C42" t="str">
            <v>1240 - Excedentes financieros de las ESES</v>
          </cell>
        </row>
        <row r="43">
          <cell r="C43" t="str">
            <v>1241 - Recursos propios-fondo de contingencias</v>
          </cell>
        </row>
        <row r="44">
          <cell r="C44" t="str">
            <v>1242 - Recursos de Cofinanciacion-saldos</v>
          </cell>
        </row>
        <row r="45">
          <cell r="C45" t="str">
            <v>1243 - Impuesto de telefonos</v>
          </cell>
        </row>
        <row r="46">
          <cell r="C46" t="str">
            <v>1244 - Acuerdo 218-07-seguridad Vial</v>
          </cell>
        </row>
        <row r="47">
          <cell r="C47" t="str">
            <v>1245 - Recursos Propios - Vivienda (Recuperación Cartera)</v>
          </cell>
        </row>
        <row r="48">
          <cell r="C48" t="str">
            <v>1246 - Reintegro - Liquidacion F.F.E.</v>
          </cell>
        </row>
        <row r="49">
          <cell r="C49" t="str">
            <v>1247 - Excedentes EMCALI</v>
          </cell>
        </row>
        <row r="50">
          <cell r="C50" t="str">
            <v>1248 - Venta de Activos Valorizacion</v>
          </cell>
        </row>
        <row r="51">
          <cell r="C51" t="str">
            <v>1249 - Festival del video Ambiental CVC</v>
          </cell>
        </row>
        <row r="52">
          <cell r="C52" t="str">
            <v xml:space="preserve"> - RECURSOS DEL SISTEMA GENERAL DE PARTICIPACIONES</v>
          </cell>
        </row>
        <row r="53">
          <cell r="C53" t="str">
            <v>2101 - S.G.P. Sector Educación-Prestación Servicios</v>
          </cell>
        </row>
        <row r="54">
          <cell r="C54" t="str">
            <v>2102 - S.G.P. Sector Educación-Cobertura</v>
          </cell>
        </row>
        <row r="55">
          <cell r="C55" t="str">
            <v>2103 - S.G.P. Sector Educación-Sin situación de Fondos</v>
          </cell>
        </row>
        <row r="56">
          <cell r="C56" t="str">
            <v>2104 - S.G.P. Sector Educación-Calidad</v>
          </cell>
        </row>
        <row r="57">
          <cell r="C57" t="str">
            <v>2111 - S.G.P.12/12 Sector Educación-Prestación Servicios</v>
          </cell>
        </row>
        <row r="58">
          <cell r="C58" t="str">
            <v>2112 - S.G.P.12/12 Sector Educación-Cobertura</v>
          </cell>
        </row>
        <row r="59">
          <cell r="C59" t="str">
            <v>2113 - S.G.P.12/12 Sector Educación-Sin situación de Fondos</v>
          </cell>
        </row>
        <row r="60">
          <cell r="C60" t="str">
            <v>2114 - S.G.P. 12/12 Sector Educación-Calidad</v>
          </cell>
        </row>
        <row r="61">
          <cell r="C61" t="str">
            <v>2201 - S.G.P- salud- subsidio demanda continuidad</v>
          </cell>
        </row>
        <row r="62">
          <cell r="C62" t="str">
            <v>2202 - S.G.P- salud- subsidio demanda ampliacion cobertura</v>
          </cell>
        </row>
        <row r="63">
          <cell r="C63" t="str">
            <v>2203 - S.G.P. Sector Salud-Prestacion a poblacion no afiliada</v>
          </cell>
        </row>
        <row r="64">
          <cell r="C64" t="str">
            <v>2204 - S.G.P. Sector Salud-Salud Pública-PAB</v>
          </cell>
        </row>
        <row r="65">
          <cell r="C65" t="str">
            <v>2205 - S.G.P. Sector Salud-Sin situacion de Fondos</v>
          </cell>
        </row>
        <row r="66">
          <cell r="C66" t="str">
            <v>2211 - S.G.P- 12/12 salud- subsidio demanda continuidad</v>
          </cell>
        </row>
        <row r="67">
          <cell r="C67" t="str">
            <v>2212 - S.G.P- 12/12 salud- sub demanda ampliac.cobertura</v>
          </cell>
        </row>
        <row r="68">
          <cell r="C68" t="str">
            <v>2213 - S.G.P. 12/12 Sector Salud-Prestacion a poblacion no afiliada</v>
          </cell>
        </row>
        <row r="69">
          <cell r="C69" t="str">
            <v>2214 - S.G.P.12/12  Sector Salud-Salud Pública-PAB</v>
          </cell>
        </row>
        <row r="70">
          <cell r="C70" t="str">
            <v>2215 - S.G.P.12/12  Sector Salud-Sin situacion de Fondos</v>
          </cell>
        </row>
        <row r="71">
          <cell r="C71" t="str">
            <v>2301 - S.G.P. Proposito General-Agua Potable y Saneam. Bas.</v>
          </cell>
        </row>
        <row r="72">
          <cell r="C72" t="str">
            <v>2302 - S.G.P. Proposito General-Otros Sectores</v>
          </cell>
        </row>
        <row r="73">
          <cell r="C73" t="str">
            <v>2303 - S.G.P. Proposito General-Deporte</v>
          </cell>
        </row>
        <row r="74">
          <cell r="C74" t="str">
            <v>2304 - S.G.P. Proposito General-Cultura</v>
          </cell>
        </row>
        <row r="75">
          <cell r="C75" t="str">
            <v>2305 - S.G.P. Proposito General-Sin situac. Fondos</v>
          </cell>
        </row>
        <row r="76">
          <cell r="C76" t="str">
            <v>2306 - S.P.G. Proposito General - Educ y Atencion Integral de la Primera Infancia</v>
          </cell>
        </row>
        <row r="77">
          <cell r="C77" t="str">
            <v>2311 - S.G.P. 12/12 Proposito General-Agua Potable y Saneam. Bas.</v>
          </cell>
        </row>
        <row r="78">
          <cell r="C78" t="str">
            <v>2312 - S.G.P.12/12  Proposito General-Otros Sectores</v>
          </cell>
        </row>
        <row r="79">
          <cell r="C79" t="str">
            <v>2313 - S.G.P.12/12  Proposito General-Deporte</v>
          </cell>
        </row>
        <row r="80">
          <cell r="C80" t="str">
            <v>2314 - S.G.P. 12/12 Proposito General-Cultura</v>
          </cell>
        </row>
        <row r="81">
          <cell r="C81" t="str">
            <v>2315 - S.G.P. 12/12 Proposito General-Sin situac. Fondos</v>
          </cell>
        </row>
        <row r="82">
          <cell r="C82" t="str">
            <v>2401 - S.G.P. Alimentacion escolar</v>
          </cell>
        </row>
        <row r="83">
          <cell r="C83" t="str">
            <v>2411 - S.G.P. 12/12 Alimentacion escolar</v>
          </cell>
        </row>
        <row r="84">
          <cell r="C84" t="str">
            <v>2501 - S.G.P. Sector Agua potable y Saneamiento basico</v>
          </cell>
        </row>
        <row r="85">
          <cell r="C85" t="str">
            <v>2511 - S.G.P. 12/12 Sector Agua potable y Saneamiento basico</v>
          </cell>
        </row>
        <row r="86">
          <cell r="C86" t="str">
            <v xml:space="preserve"> - RECURSOS CON DESTINACION ESPECIFICA</v>
          </cell>
        </row>
        <row r="87">
          <cell r="C87" t="str">
            <v>3101 - particip. Nación Res. 0818-05</v>
          </cell>
        </row>
        <row r="88">
          <cell r="C88" t="str">
            <v>3102 - particip. Nación Res. 0917-04</v>
          </cell>
        </row>
        <row r="89">
          <cell r="C89" t="str">
            <v>3103 - particip. Nación Res. 1038-04</v>
          </cell>
        </row>
        <row r="90">
          <cell r="C90" t="str">
            <v>3104 - particip. Nación Res. 1451-04</v>
          </cell>
        </row>
        <row r="91">
          <cell r="C91" t="str">
            <v>3105 - particip. Nación Res. 2738-04/Acuerdo 267-04</v>
          </cell>
        </row>
        <row r="92">
          <cell r="C92" t="str">
            <v>3106 - particip. Nación Res. 3629-04 / Acuerdo 272</v>
          </cell>
        </row>
        <row r="93">
          <cell r="C93" t="str">
            <v>3107 - particip. Nación Res. 4064-04 /Acuerdo275-04</v>
          </cell>
        </row>
        <row r="94">
          <cell r="C94" t="str">
            <v>3108 - particip. Nación Res. 4694-04 /Acuerdo278-05</v>
          </cell>
        </row>
        <row r="95">
          <cell r="C95" t="str">
            <v>3109 - particip. Nación Res. 0746</v>
          </cell>
        </row>
        <row r="96">
          <cell r="C96" t="str">
            <v>3110 - particip. Nación Res. 3477-05</v>
          </cell>
        </row>
        <row r="97">
          <cell r="C97" t="str">
            <v>3111 - etesa</v>
          </cell>
        </row>
        <row r="98">
          <cell r="C98" t="str">
            <v>3112 - Impuesto Nacional al Carbon</v>
          </cell>
        </row>
        <row r="99">
          <cell r="C99" t="str">
            <v xml:space="preserve">3113 - situado fiscal </v>
          </cell>
        </row>
        <row r="100">
          <cell r="C100" t="str">
            <v>3114 - particip. Nación RES. S/N (2001-2003)</v>
          </cell>
        </row>
        <row r="101">
          <cell r="C101" t="str">
            <v>3115 - EPSA-Ley 99-93</v>
          </cell>
        </row>
        <row r="102">
          <cell r="C102" t="str">
            <v>3116 - part. Nacion Res. 3818-03 R.S.Ampliacion</v>
          </cell>
        </row>
        <row r="103">
          <cell r="C103" t="str">
            <v>3117 - part. Nacion Ac 190-01 R.S. Ampliación</v>
          </cell>
        </row>
        <row r="104">
          <cell r="C104" t="str">
            <v>3118 - part. Nacion Ac 202-01 R.S. Ampliación</v>
          </cell>
        </row>
        <row r="105">
          <cell r="C105" t="str">
            <v>3119 - part. Nacion Ac 213-01 R.S. Ampliación</v>
          </cell>
        </row>
        <row r="106">
          <cell r="C106" t="str">
            <v>3120 - part. Nacion Ac 214-01 R.S. Ampliación</v>
          </cell>
        </row>
        <row r="107">
          <cell r="C107" t="str">
            <v>3121 - part. Nacion Ac 222-01 R.S. Ampliación</v>
          </cell>
        </row>
        <row r="108">
          <cell r="C108" t="str">
            <v>3122 - part. Nacion Ac 235-02 R.S. Ampliación</v>
          </cell>
        </row>
        <row r="109">
          <cell r="C109" t="str">
            <v>3123 - part. Nacion Res. 1731-01 R.S.Ampliacion</v>
          </cell>
        </row>
        <row r="110">
          <cell r="C110" t="str">
            <v>3124 - particip. Nación Res. 4615-06</v>
          </cell>
        </row>
        <row r="111">
          <cell r="C111" t="str">
            <v>3125 - particip. Nación Res. 2400-06</v>
          </cell>
        </row>
        <row r="112">
          <cell r="C112" t="str">
            <v>3126 - particip. Nación Res. 3777-06</v>
          </cell>
        </row>
        <row r="113">
          <cell r="C113" t="str">
            <v>3127 - Particip. Nación Res.3395-05</v>
          </cell>
        </row>
        <row r="114">
          <cell r="C114" t="str">
            <v>3128 - Res. 001-99  F.N.C.</v>
          </cell>
        </row>
        <row r="115">
          <cell r="C115" t="str">
            <v>3129 - Particip. Nación Res. 768-01</v>
          </cell>
        </row>
        <row r="116">
          <cell r="C116" t="str">
            <v>3130 - Particip. Nación Res. 0966-06</v>
          </cell>
        </row>
        <row r="117">
          <cell r="C117" t="str">
            <v>3131 - Particip. Nación Res. 0908-06</v>
          </cell>
        </row>
        <row r="118">
          <cell r="C118" t="str">
            <v>3132 - Particip. Nación Res. 0909-06</v>
          </cell>
        </row>
        <row r="119">
          <cell r="C119" t="str">
            <v>3133 - Particip. Nación Res.2077-06</v>
          </cell>
        </row>
        <row r="120">
          <cell r="C120" t="str">
            <v>3134 - Particip. Nación Res.3596-06</v>
          </cell>
        </row>
        <row r="121">
          <cell r="C121" t="str">
            <v>3135 - Particip. Nación Res.4591-06</v>
          </cell>
        </row>
        <row r="122">
          <cell r="C122" t="str">
            <v>3136 - Particip. Nación Res.3597-06</v>
          </cell>
        </row>
        <row r="123">
          <cell r="C123" t="str">
            <v>3137 - Particip. Nación Res.3579-06</v>
          </cell>
        </row>
        <row r="124">
          <cell r="C124" t="str">
            <v>3138 - Particip. Nación Fosyga -07</v>
          </cell>
        </row>
        <row r="125">
          <cell r="C125" t="str">
            <v>3139 - Particip. Nación Fosyga -08</v>
          </cell>
        </row>
        <row r="126">
          <cell r="C126" t="str">
            <v>3140 - Particip. Nación Res. 001-99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IR_OBJETO_FUENTE"/>
      <sheetName val="INTRODUCIR_CCPD"/>
      <sheetName val="MYLIST"/>
      <sheetName val="INTRODUCIR_OBJETO"/>
      <sheetName val="Hoja2"/>
      <sheetName val="Listados"/>
      <sheetName val="Listados a"/>
      <sheetName val="LISTA MPD"/>
      <sheetName val="Hoja1"/>
    </sheetNames>
    <sheetDataSet>
      <sheetData sheetId="0"/>
      <sheetData sheetId="1"/>
      <sheetData sheetId="2" refreshError="1">
        <row r="2">
          <cell r="C2" t="str">
            <v xml:space="preserve"> - RECURSOS DE LIBRE ASIGNACION</v>
          </cell>
        </row>
        <row r="3">
          <cell r="C3" t="str">
            <v>1101 - Libre asignacion</v>
          </cell>
        </row>
        <row r="4">
          <cell r="C4" t="str">
            <v xml:space="preserve"> - RECURSOS PROPIOS CON DESTINACION ESPECIFICA</v>
          </cell>
        </row>
        <row r="5">
          <cell r="C5" t="str">
            <v>1201 - Saneamiento Fiscal</v>
          </cell>
        </row>
        <row r="6">
          <cell r="C6" t="str">
            <v>1202 - Sobretasa ambiental c.v.c</v>
          </cell>
        </row>
        <row r="7">
          <cell r="C7" t="str">
            <v>1203 - Otros Recursos Ley 99/93</v>
          </cell>
        </row>
        <row r="8">
          <cell r="C8" t="str">
            <v>1204 - Otros conceptos ambientales</v>
          </cell>
        </row>
        <row r="9">
          <cell r="C9" t="str">
            <v>1205 - Sobretasa Gasol. Infraestructura Vial</v>
          </cell>
        </row>
        <row r="10">
          <cell r="C10" t="str">
            <v>1206 - Sobretasa Gasol malla vial</v>
          </cell>
        </row>
        <row r="11">
          <cell r="C11" t="str">
            <v>1207 - Sobretasa Gasol transversal 103</v>
          </cell>
        </row>
        <row r="12">
          <cell r="C12" t="str">
            <v>1208 - Cuerpo de Bomberos Voluntarios</v>
          </cell>
        </row>
        <row r="13">
          <cell r="C13" t="str">
            <v>1209 - contribucion y recargos valorización</v>
          </cell>
        </row>
        <row r="14">
          <cell r="C14" t="str">
            <v>1210 - infracciones de transito ley 769-02</v>
          </cell>
        </row>
        <row r="15">
          <cell r="C15" t="str">
            <v>1211 - Contrib. Fdo. Especial de Intervenidas</v>
          </cell>
        </row>
        <row r="16">
          <cell r="C16" t="str">
            <v>1212 - Tasa prodeporte</v>
          </cell>
        </row>
        <row r="17">
          <cell r="C17" t="str">
            <v>1213 - estampilla procultura</v>
          </cell>
        </row>
        <row r="18">
          <cell r="C18" t="str">
            <v>1214 - alumbrado publico/semaforización</v>
          </cell>
        </row>
        <row r="19">
          <cell r="C19" t="str">
            <v>1215 - Otras rentas de salud</v>
          </cell>
        </row>
        <row r="20">
          <cell r="C20" t="str">
            <v>1216 - recursos teatro municipal</v>
          </cell>
        </row>
        <row r="21">
          <cell r="C21" t="str">
            <v>1217 - Concesión aprovechamiento aguas subterraneas</v>
          </cell>
        </row>
        <row r="22">
          <cell r="C22" t="str">
            <v>1218 - concesion amoblamiento urbano-intervent.</v>
          </cell>
        </row>
        <row r="23">
          <cell r="C23" t="str">
            <v>1219 - FEMS 31%</v>
          </cell>
        </row>
        <row r="24">
          <cell r="C24" t="str">
            <v>1220 - Tasa Retributiva</v>
          </cell>
        </row>
        <row r="25">
          <cell r="C25" t="str">
            <v>1223 - Rifas y Clubes</v>
          </cell>
        </row>
        <row r="26">
          <cell r="C26" t="str">
            <v>1224 - FEMS 69%</v>
          </cell>
        </row>
        <row r="27">
          <cell r="C27" t="str">
            <v>1225 - FEMS 30%</v>
          </cell>
        </row>
        <row r="28">
          <cell r="C28" t="str">
            <v>1226 - FEMS 1%</v>
          </cell>
        </row>
        <row r="29">
          <cell r="C29" t="str">
            <v>1227 - cuota parte pensional</v>
          </cell>
        </row>
        <row r="30">
          <cell r="C30" t="str">
            <v>1228 - fondo servicios docentes</v>
          </cell>
        </row>
        <row r="31">
          <cell r="C31" t="str">
            <v>1229 - Est. Prodesa-fondo pensiones</v>
          </cell>
        </row>
        <row r="32">
          <cell r="C32" t="str">
            <v>1230 - Venta Activos-FONPET</v>
          </cell>
        </row>
        <row r="33">
          <cell r="C33" t="str">
            <v>1231 - Venta servicios Salud-Zoonosis</v>
          </cell>
        </row>
        <row r="34">
          <cell r="C34" t="str">
            <v>1232 - Estratificacion socio economica-Ley 505</v>
          </cell>
        </row>
        <row r="35">
          <cell r="C35" t="str">
            <v>1233 - tasa utilizacion aguas subterraneas-ley 99-93</v>
          </cell>
        </row>
        <row r="36">
          <cell r="C36" t="str">
            <v>1234 - Sobretasa Bomberil</v>
          </cell>
        </row>
        <row r="37">
          <cell r="C37" t="str">
            <v>1235 - Ctto  No. 088-06-Cultura</v>
          </cell>
        </row>
        <row r="38">
          <cell r="C38" t="str">
            <v>1236 - excedentes Entidad Adaptada salud</v>
          </cell>
        </row>
        <row r="39">
          <cell r="C39" t="str">
            <v>1237 - Devolución aportes pensión-ISS</v>
          </cell>
        </row>
        <row r="40">
          <cell r="C40" t="str">
            <v>1238 - Derechos de Mantenimiento y Supervision</v>
          </cell>
        </row>
        <row r="41">
          <cell r="C41" t="str">
            <v xml:space="preserve">1239 - Contribución especial </v>
          </cell>
        </row>
        <row r="42">
          <cell r="C42" t="str">
            <v>1240 - Excedentes financieros de las ESES</v>
          </cell>
        </row>
        <row r="43">
          <cell r="C43" t="str">
            <v>1241 - Recursos propios-fondo de contingencias</v>
          </cell>
        </row>
        <row r="44">
          <cell r="C44" t="str">
            <v>1242 - Recursos de Cofinanciacion-saldos</v>
          </cell>
        </row>
        <row r="45">
          <cell r="C45" t="str">
            <v>1243 - Impuesto de telefonos</v>
          </cell>
        </row>
        <row r="46">
          <cell r="C46" t="str">
            <v>1244 - Acuerdo 218-07-seguridad Vial</v>
          </cell>
        </row>
        <row r="47">
          <cell r="C47" t="str">
            <v>1245 - Recursos Propios - Vivienda (Recuperación Cartera)</v>
          </cell>
        </row>
        <row r="48">
          <cell r="C48" t="str">
            <v>1246 - Reintegro - Liquidacion F.F.E.</v>
          </cell>
        </row>
        <row r="49">
          <cell r="C49" t="str">
            <v>1247 - Excedentes EMCALI</v>
          </cell>
        </row>
        <row r="50">
          <cell r="C50" t="str">
            <v>1248 - Venta de Activos Valorizacion</v>
          </cell>
        </row>
        <row r="51">
          <cell r="C51" t="str">
            <v>1249 - Festival del video Ambiental CVC</v>
          </cell>
        </row>
        <row r="52">
          <cell r="C52" t="str">
            <v xml:space="preserve"> - RECURSOS DEL SISTEMA GENERAL DE PARTICIPACIONES</v>
          </cell>
        </row>
        <row r="53">
          <cell r="C53" t="str">
            <v>2101 - S.G.P. Sector Educación-Prestación Servicios</v>
          </cell>
        </row>
        <row r="54">
          <cell r="C54" t="str">
            <v>2102 - S.G.P. Sector Educación-Cobertura</v>
          </cell>
        </row>
        <row r="55">
          <cell r="C55" t="str">
            <v>2103 - S.G.P. Sector Educación-Sin situación de Fondos</v>
          </cell>
        </row>
        <row r="56">
          <cell r="C56" t="str">
            <v>2104 - S.G.P. Sector Educación-Calidad</v>
          </cell>
        </row>
        <row r="57">
          <cell r="C57" t="str">
            <v>2111 - S.G.P.12/12 Sector Educación-Prestación Servicios</v>
          </cell>
        </row>
        <row r="58">
          <cell r="C58" t="str">
            <v>2112 - S.G.P.12/12 Sector Educación-Cobertura</v>
          </cell>
        </row>
        <row r="59">
          <cell r="C59" t="str">
            <v>2113 - S.G.P.12/12 Sector Educación-Sin situación de Fondos</v>
          </cell>
        </row>
        <row r="60">
          <cell r="C60" t="str">
            <v>2114 - S.G.P. 12/12 Sector Educación-Calidad</v>
          </cell>
        </row>
        <row r="61">
          <cell r="C61" t="str">
            <v>2201 - S.G.P- salud- subsidio demanda continuidad</v>
          </cell>
        </row>
        <row r="62">
          <cell r="C62" t="str">
            <v>2202 - S.G.P- salud- subsidio demanda ampliacion cobertura</v>
          </cell>
        </row>
        <row r="63">
          <cell r="C63" t="str">
            <v>2203 - S.G.P. Sector Salud-Prestacion a poblacion no afiliada</v>
          </cell>
        </row>
        <row r="64">
          <cell r="C64" t="str">
            <v>2204 - S.G.P. Sector Salud-Salud Pública-PAB</v>
          </cell>
        </row>
        <row r="65">
          <cell r="C65" t="str">
            <v>2205 - S.G.P. Sector Salud-Sin situacion de Fondos</v>
          </cell>
        </row>
        <row r="66">
          <cell r="C66" t="str">
            <v>2211 - S.G.P- 12/12 salud- subsidio demanda continuidad</v>
          </cell>
        </row>
        <row r="67">
          <cell r="C67" t="str">
            <v>2212 - S.G.P- 12/12 salud- sub demanda ampliac.cobertura</v>
          </cell>
        </row>
        <row r="68">
          <cell r="C68" t="str">
            <v>2213 - S.G.P. 12/12 Sector Salud-Prestacion a poblacion no afiliada</v>
          </cell>
        </row>
        <row r="69">
          <cell r="C69" t="str">
            <v>2214 - S.G.P.12/12  Sector Salud-Salud Pública-PAB</v>
          </cell>
        </row>
        <row r="70">
          <cell r="C70" t="str">
            <v>2215 - S.G.P.12/12  Sector Salud-Sin situacion de Fondos</v>
          </cell>
        </row>
        <row r="71">
          <cell r="C71" t="str">
            <v>2301 - S.G.P. Proposito General-Agua Potable y Saneam. Bas.</v>
          </cell>
        </row>
        <row r="72">
          <cell r="C72" t="str">
            <v>2302 - S.G.P. Proposito General-Otros Sectores</v>
          </cell>
        </row>
        <row r="73">
          <cell r="C73" t="str">
            <v>2303 - S.G.P. Proposito General-Deporte</v>
          </cell>
        </row>
        <row r="74">
          <cell r="C74" t="str">
            <v>2304 - S.G.P. Proposito General-Cultura</v>
          </cell>
        </row>
        <row r="75">
          <cell r="C75" t="str">
            <v>2305 - S.G.P. Proposito General-Sin situac. Fondos</v>
          </cell>
        </row>
        <row r="76">
          <cell r="C76" t="str">
            <v>2306 - S.P.G. Proposito General - Educ y Atencion Integral de la Primera Infancia</v>
          </cell>
        </row>
        <row r="77">
          <cell r="C77" t="str">
            <v>2311 - S.G.P. 12/12 Proposito General-Agua Potable y Saneam. Bas.</v>
          </cell>
        </row>
        <row r="78">
          <cell r="C78" t="str">
            <v>2312 - S.G.P.12/12  Proposito General-Otros Sectores</v>
          </cell>
        </row>
        <row r="79">
          <cell r="C79" t="str">
            <v>2313 - S.G.P.12/12  Proposito General-Deporte</v>
          </cell>
        </row>
        <row r="80">
          <cell r="C80" t="str">
            <v>2314 - S.G.P. 12/12 Proposito General-Cultura</v>
          </cell>
        </row>
        <row r="81">
          <cell r="C81" t="str">
            <v>2315 - S.G.P. 12/12 Proposito General-Sin situac. Fondos</v>
          </cell>
        </row>
        <row r="82">
          <cell r="C82" t="str">
            <v>2401 - S.G.P. Alimentacion escolar</v>
          </cell>
        </row>
        <row r="83">
          <cell r="C83" t="str">
            <v>2411 - S.G.P. 12/12 Alimentacion escolar</v>
          </cell>
        </row>
        <row r="84">
          <cell r="C84" t="str">
            <v>2501 - S.G.P. Sector Agua potable y Saneamiento basico</v>
          </cell>
        </row>
        <row r="85">
          <cell r="C85" t="str">
            <v>2511 - S.G.P. 12/12 Sector Agua potable y Saneamiento basico</v>
          </cell>
        </row>
        <row r="86">
          <cell r="C86" t="str">
            <v xml:space="preserve"> - RECURSOS CON DESTINACION ESPECIFICA</v>
          </cell>
        </row>
        <row r="87">
          <cell r="C87" t="str">
            <v>3101 - particip. Nación Res. 0818-05</v>
          </cell>
        </row>
        <row r="88">
          <cell r="C88" t="str">
            <v>3102 - particip. Nación Res. 0917-04</v>
          </cell>
        </row>
        <row r="89">
          <cell r="C89" t="str">
            <v>3103 - particip. Nación Res. 1038-04</v>
          </cell>
        </row>
        <row r="90">
          <cell r="C90" t="str">
            <v>3104 - particip. Nación Res. 1451-04</v>
          </cell>
        </row>
        <row r="91">
          <cell r="C91" t="str">
            <v>3105 - particip. Nación Res. 2738-04/Acuerdo 267-04</v>
          </cell>
        </row>
        <row r="92">
          <cell r="C92" t="str">
            <v>3106 - particip. Nación Res. 3629-04 / Acuerdo 272</v>
          </cell>
        </row>
        <row r="93">
          <cell r="C93" t="str">
            <v>3107 - particip. Nación Res. 4064-04 /Acuerdo275-04</v>
          </cell>
        </row>
        <row r="94">
          <cell r="C94" t="str">
            <v>3108 - particip. Nación Res. 4694-04 /Acuerdo278-05</v>
          </cell>
        </row>
        <row r="95">
          <cell r="C95" t="str">
            <v>3109 - particip. Nación Res. 0746</v>
          </cell>
        </row>
        <row r="96">
          <cell r="C96" t="str">
            <v>3110 - particip. Nación Res. 3477-05</v>
          </cell>
        </row>
        <row r="97">
          <cell r="C97" t="str">
            <v>3111 - etesa</v>
          </cell>
        </row>
        <row r="98">
          <cell r="C98" t="str">
            <v>3112 - Impuesto Nacional al Carbon</v>
          </cell>
        </row>
        <row r="99">
          <cell r="C99" t="str">
            <v xml:space="preserve">3113 - situado fiscal </v>
          </cell>
        </row>
        <row r="100">
          <cell r="C100" t="str">
            <v>3114 - particip. Nación RES. S/N (2001-2003)</v>
          </cell>
        </row>
        <row r="101">
          <cell r="C101" t="str">
            <v>3115 - EPSA-Ley 99-93</v>
          </cell>
        </row>
        <row r="102">
          <cell r="C102" t="str">
            <v>3116 - part. Nacion Res. 3818-03 R.S.Ampliacion</v>
          </cell>
        </row>
        <row r="103">
          <cell r="C103" t="str">
            <v>3117 - part. Nacion Ac 190-01 R.S. Ampliación</v>
          </cell>
        </row>
        <row r="104">
          <cell r="C104" t="str">
            <v>3118 - part. Nacion Ac 202-01 R.S. Ampliación</v>
          </cell>
        </row>
        <row r="105">
          <cell r="C105" t="str">
            <v>3119 - part. Nacion Ac 213-01 R.S. Ampliación</v>
          </cell>
        </row>
        <row r="106">
          <cell r="C106" t="str">
            <v>3120 - part. Nacion Ac 214-01 R.S. Ampliación</v>
          </cell>
        </row>
        <row r="107">
          <cell r="C107" t="str">
            <v>3121 - part. Nacion Ac 222-01 R.S. Ampliación</v>
          </cell>
        </row>
        <row r="108">
          <cell r="C108" t="str">
            <v>3122 - part. Nacion Ac 235-02 R.S. Ampliación</v>
          </cell>
        </row>
        <row r="109">
          <cell r="C109" t="str">
            <v>3123 - part. Nacion Res. 1731-01 R.S.Ampliacion</v>
          </cell>
        </row>
        <row r="110">
          <cell r="C110" t="str">
            <v>3124 - particip. Nación Res. 4615-06</v>
          </cell>
        </row>
        <row r="111">
          <cell r="C111" t="str">
            <v>3125 - particip. Nación Res. 2400-06</v>
          </cell>
        </row>
        <row r="112">
          <cell r="C112" t="str">
            <v>3126 - particip. Nación Res. 3777-06</v>
          </cell>
        </row>
        <row r="113">
          <cell r="C113" t="str">
            <v>3127 - Particip. Nación Res.3395-05</v>
          </cell>
        </row>
        <row r="114">
          <cell r="C114" t="str">
            <v>3128 - Res. 001-99  F.N.C.</v>
          </cell>
        </row>
        <row r="115">
          <cell r="C115" t="str">
            <v>3129 - Particip. Nación Res. 768-01</v>
          </cell>
        </row>
        <row r="116">
          <cell r="C116" t="str">
            <v>3130 - Particip. Nación Res. 0966-06</v>
          </cell>
        </row>
        <row r="117">
          <cell r="C117" t="str">
            <v>3131 - Particip. Nación Res. 0908-06</v>
          </cell>
        </row>
        <row r="118">
          <cell r="C118" t="str">
            <v>3132 - Particip. Nación Res. 0909-06</v>
          </cell>
        </row>
        <row r="119">
          <cell r="C119" t="str">
            <v>3133 - Particip. Nación Res.2077-06</v>
          </cell>
        </row>
        <row r="120">
          <cell r="C120" t="str">
            <v>3134 - Particip. Nación Res.3596-06</v>
          </cell>
        </row>
        <row r="121">
          <cell r="C121" t="str">
            <v>3135 - Particip. Nación Res.4591-06</v>
          </cell>
        </row>
        <row r="122">
          <cell r="C122" t="str">
            <v>3136 - Particip. Nación Res.3597-06</v>
          </cell>
        </row>
        <row r="123">
          <cell r="C123" t="str">
            <v>3137 - Particip. Nación Res.3579-06</v>
          </cell>
        </row>
        <row r="124">
          <cell r="C124" t="str">
            <v>3138 - Particip. Nación Fosyga -07</v>
          </cell>
        </row>
        <row r="125">
          <cell r="C125" t="str">
            <v>3139 - Particip. Nación Fosyga -08</v>
          </cell>
        </row>
        <row r="126">
          <cell r="C126" t="str">
            <v>3140 - Particip. Nación Res. 001-99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MPD"/>
      <sheetName val="ACTIVIDADES PPTO GRAL."/>
      <sheetName val="Hoja1"/>
      <sheetName val="ANEXO DETALLE POBLACION"/>
      <sheetName val="1,1 CAFETERIA"/>
      <sheetName val="Hoja2"/>
      <sheetName val="ACTIV. PROGRAM-FIDIC-FINA -"/>
      <sheetName val="ACTIV. PROD-INDIC POBL OBJ."/>
      <sheetName val="MYLIST"/>
      <sheetName val="Listados"/>
      <sheetName val=" ACTIVIDADES PPTO GRAL"/>
      <sheetName val="PPTO DETALLADO 2020"/>
      <sheetName val="DETALLE POBLACIÓN"/>
      <sheetName val="ANEXO INTERVENTORIA 1.1.8"/>
      <sheetName val="ANEXO INTERVENTORIA 2.1.3"/>
      <sheetName val="PPTO DETALLADO 2021"/>
      <sheetName val="PPTO DETALLADO 2022"/>
      <sheetName val="PPTO DETALLADO 2023"/>
    </sheetNames>
    <sheetDataSet>
      <sheetData sheetId="0">
        <row r="2">
          <cell r="A2" t="str">
            <v xml:space="preserve">31010010001 -  A diciembre de 2015 está implementado el Componente Comunitario de la Estrategia AIEPI, enfatizando en la aplicación de prácticas clave de salud infantil, en 49 organizaciones en los TIO </v>
          </cell>
        </row>
        <row r="3">
          <cell r="A3" t="str">
            <v>31010010002 -  A diciembre de 2015 está implementado el componente clínico de la estrategia AIEPI en 50 IPS de los TIOS</v>
          </cell>
        </row>
        <row r="4">
          <cell r="A4" t="str">
            <v>31010010003 -  A diciembre de 2015 se ha aumentado a 98% las coberturas de vacunación por monitoreos rápidos en las comunas de los TIOS</v>
          </cell>
        </row>
        <row r="5">
          <cell r="A5" t="str">
            <v>31010010004 -  A diciembre de 2015 se han incrementado a 10 centros de escucha para desarrolar acciones de promoción de la salud mental, prevención y mitigación de los riesgos en el consumo de SPA en los TIOS</v>
          </cell>
        </row>
        <row r="6">
          <cell r="A6" t="str">
            <v>31010010005 -  A diciembre de 2015 funcionan 18 servicios amigables para jóvenes en los TIOS</v>
          </cell>
        </row>
        <row r="7">
          <cell r="A7" t="str">
            <v>31010010006 -  A diciembre de 2015, 22 orientadores comunitarios de calle interactúan con NNAJ en riesgo de vinculación o con participación en conflicto violento en los TIO</v>
          </cell>
        </row>
        <row r="8">
          <cell r="A8" t="str">
            <v>31010010007 -  A diciembre de 2015 se han incrementado a 9,103 los NNAJ de grupos vulnerables (Desplazados, LGTBI, de la calle y en situación de calle, desmovilizados e infractores de la Ley) vinculados al sistema educativo oficial consolidado</v>
          </cell>
        </row>
        <row r="9">
          <cell r="A9" t="str">
            <v>31010010008 -  En el período 2012-2015 se benefician 26 Instituciones Educativas Oficiales con kit  escolares</v>
          </cell>
        </row>
        <row r="10">
          <cell r="A10" t="str">
            <v xml:space="preserve">31010010009 -  A diciembre de 2015 se han incrementado a 11 los INFOCALIs  adecuados como espacios de creatividad digital y multimedial </v>
          </cell>
        </row>
        <row r="11">
          <cell r="A11" t="str">
            <v>31010010010 -  A diciembre de 2015, están capacitados al menos 8000 NNAJ  en el uso de Tecnologías de la información y la Comunicación TICs, en la red de bibliotecas o INFOCALIs</v>
          </cell>
        </row>
        <row r="12">
          <cell r="A12" t="str">
            <v>31010010011 -  En el período 2012-2015 se Promueve la  vinculacion de 12.166 NNAJ de Cali  a procesos de producciòn artistica</v>
          </cell>
        </row>
        <row r="13">
          <cell r="A13" t="str">
            <v>31010010012 -  A diciembre de 2015 se Implementan cuatro estrategias de educación y comunicación dirigidas a jóvenes vinculados a expresiones artísticas de cultura urbana en las comunas</v>
          </cell>
        </row>
        <row r="14">
          <cell r="A14" t="str">
            <v>31010010013 -  En el período 2012-2015 se benefician 14,160 niños mediante programas de iniciación y formación deportiva en TIO con énfasis en resolución de conflictos</v>
          </cell>
        </row>
        <row r="15">
          <cell r="A15" t="str">
            <v>31010010014 -  En el período 2012-2015 hay 10 Instituciones educativas con jornada escolar extendida y complementaria</v>
          </cell>
        </row>
        <row r="16">
          <cell r="A16" t="str">
            <v>31010010015 -  En el período 2012-2015 se Vinculan 14.800 estudiantes a  los procesos artísticos y culturales en el  marco de las jornadas escolares extendidas y complementarias</v>
          </cell>
        </row>
        <row r="17">
          <cell r="A17" t="str">
            <v>31010010016 -  En el período 2012-2015 se Prestan 10 escenarios deportivos para el programa de jornadas escolar extendida</v>
          </cell>
        </row>
        <row r="18">
          <cell r="A18" t="str">
            <v xml:space="preserve">31010010017 -  A diciembre de 2015, se han vinculado 1,000 Jóvenes desescolarizados en procesos de  nivelación  educativa  y digital </v>
          </cell>
        </row>
        <row r="19">
          <cell r="A19" t="str">
            <v>31010010018 -  A diciembre de 2015 están funcionando 2 Alianzas publico-privadas para la atención a NNAJ vinculados al conflicto con énfasis en reconstrucción de lazos familiares, la prevención del consumo de SPA y rehabilitación psicológica por violencia</v>
          </cell>
        </row>
        <row r="20">
          <cell r="A20" t="str">
            <v xml:space="preserve">31010010019 -  A diciembre de 2015 se han vinculado 2,000 Jóvenes a procesos de desaprendizaje de la violencia </v>
          </cell>
        </row>
        <row r="21">
          <cell r="A21" t="str">
            <v>31010010020 -  A diciembre de 2013 se formula e implementa una estrategia permanente de lucha contra la explotación sexual, laboral y comercial de NNAJ</v>
          </cell>
        </row>
        <row r="22">
          <cell r="A22" t="str">
            <v>31010010021 -  En el período 2012-2015 se da Asistencia psicológica profesional a 20 Instituciones Educativas Oficiales en los TIO</v>
          </cell>
        </row>
        <row r="23">
          <cell r="A23" t="str">
            <v>31010010022 -  En el período 2012-2015 se Fortalecen 5 organizaciones dancísticas y musicales folclóricas de la comuna 1</v>
          </cell>
        </row>
        <row r="24">
          <cell r="A24" t="str">
            <v>31010010023 -  En el período 2012-2015 se Capacita en gestión cultural a 100  líderes  de las  comunas 6,16 y 21, y realizar  con ellos un intercambio de experiencias sobre gestiòn  cultural  en el abmikto nacional e internacional</v>
          </cell>
        </row>
        <row r="25">
          <cell r="A25" t="str">
            <v>31010010024 -  En el período 2012-2015 se Capacitan 900 jóvenes no escolarizados y adultos en diversas disciplinas artísticas, en las comunas 1, 3, 6, 13, 14, 18, 20 y 21</v>
          </cell>
        </row>
        <row r="26">
          <cell r="A26" t="str">
            <v>31010010025 -  En el período 2012-2015 se Intervienen 4,000 jóvenes a través de talleres vivenciales en aprendizaje experiencial para la transformación de imaginarios y prácticas, en las comunas 1, 3, 6, 7, 13, 14, 15, 16, 18, 20 y 21.</v>
          </cell>
        </row>
        <row r="27">
          <cell r="A27" t="str">
            <v>31010010026 -  En el período 2012-2015 se han capacitado 2,400 personas en el reconocimiento, la  restitución y la promoción de sus derechos y deberes, en el marco de la política pública de primera infancia, infancia y adolescencia, en las comunas 1, 3, 6</v>
          </cell>
        </row>
        <row r="28">
          <cell r="A28" t="str">
            <v>31010020001 -  Adiciembre de 2013 hay 11 Puntos de información y orientación sobre programas sociales y rutas de acceso funcionando en los CALI de las comunas de los TIOS</v>
          </cell>
        </row>
        <row r="29">
          <cell r="A29" t="str">
            <v>31010020002 -  En el período 2012-2015 se han atendido  a 1,000 a Mujeres víctimas de violencia basada en genero, familiar y sexual</v>
          </cell>
        </row>
        <row r="30">
          <cell r="A30" t="str">
            <v>31010020003 -  A diciembre de 2015 se han Incrementado a 11 Redes de promoción del buen trato y de gestión de la convivencia familiar en las comunas priorizadas para TIOS</v>
          </cell>
        </row>
        <row r="31">
          <cell r="A31" t="str">
            <v>31010020004 -  Adiciembre de 2013 está funcionando una Estrategia  de cualificación en convivencia familiar a líderes comunitarios y agentes institucionales</v>
          </cell>
        </row>
        <row r="32">
          <cell r="A32" t="str">
            <v xml:space="preserve">31010020005 -  A diciembre de 2015 se han promovido tres Estrategias IEC con talentos locales para la movilización social, la promoción de la convivencia pacífica y la prevención del  consumo de sustancias psicoactivas - SPA </v>
          </cell>
        </row>
        <row r="33">
          <cell r="A33" t="str">
            <v>31010020006 -  En el período 2012-2015 se Fomenta la Recreación en parques a 46,883 familias en los TIOS</v>
          </cell>
        </row>
        <row r="34">
          <cell r="A34" t="str">
            <v>31010020007 -  A diciembre de 2015, se han realizado 11 Convenios de apoyo a Iniciativas productivas lideradas por jóvenes en riesgo y /o madres cabeza de hogar  en las 11 comunas con mayores niveles de pobreza, violencia e inseguridad</v>
          </cell>
        </row>
        <row r="35">
          <cell r="A35" t="str">
            <v>31010020008 -  A diciembre de 2014, se implementa una  estrategia  IEC con adultos mayores para el intercambio de saberes, afianzamiento de lazos familiares y promoción del sentido de pertenencia con el municipio, su historia y sus tradiciones</v>
          </cell>
        </row>
        <row r="36">
          <cell r="A36" t="str">
            <v>31010020009 -  En el período 2012-2015 se han atendido 19,645 adultos mayores con enfoque diferencial</v>
          </cell>
        </row>
        <row r="37">
          <cell r="A37" t="str">
            <v>31010020010 -  En el período 2012-2015 se han atendido 400 personas con discapacidad y sus familias</v>
          </cell>
        </row>
        <row r="38">
          <cell r="A38" t="str">
            <v>31010020011 -  En el período 2012-2015 se Capacita a 100 personas de la  comuna 16, entre  jóvenes y adultos en diversas disciplinas artísticas</v>
          </cell>
        </row>
        <row r="39">
          <cell r="A39" t="str">
            <v>31010020012 -  A diciembre de 2015 se Celebra al menos una semana cultural por la vida en la  comuna 16, con la  participación de diferentes grupos poblacionales especiales (jóvenes, adulto mayor, discapacitados).</v>
          </cell>
        </row>
        <row r="40">
          <cell r="A40" t="str">
            <v>31010020013 -  A diciembre de 2015 se ha implementado 1 Programa de sensibilización para la prevención de la violencia familiar, en las comunas 1, 3, 6, 7, 13, 14, 15, 16, 18, 20 y 21</v>
          </cell>
        </row>
        <row r="41">
          <cell r="A41" t="str">
            <v xml:space="preserve">31010030001 -  A diciembre de 2015, 4000 Familias estan  vinculadas a la Red UNIDOS de superación de la pobreza extrema alcanzando los logros del programa </v>
          </cell>
        </row>
        <row r="42">
          <cell r="A42" t="str">
            <v xml:space="preserve">31010030002 -  A diciembre de 2015, 8 servicios sociales de la  alcaldía estan articulados a los  programas y estrategias nacionales de superación de la pobreza extrema </v>
          </cell>
        </row>
        <row r="43">
          <cell r="A43" t="str">
            <v xml:space="preserve">31010030003 -  A diciembre de 2013,  está operando  un Sistema de información en línea para el seguimiento y verificación de requisitos para reconocimiento de subsidios de programas de superación de la pobreza extrema </v>
          </cell>
        </row>
        <row r="44">
          <cell r="A44" t="str">
            <v>31010030004 -  A diciembre de 2015, 4000 Adultos vinculados al Programa Ingreso Social Básico del Departamento para la Prosperidad Social en proceso de culminación de la  formación educativa básica</v>
          </cell>
        </row>
        <row r="45">
          <cell r="A45" t="str">
            <v>31010030005 -  A diciembre de 2015, 4000 Jóvenes vinculados a los programas de superación de la pobreza extrema con  formación técnica y tecnológica</v>
          </cell>
        </row>
        <row r="46">
          <cell r="A46" t="str">
            <v xml:space="preserve">31010030006 -  A diciembre de 2015,  Se capacitan 4000 Madres y Padres líderes de los programas de superación de la pobreza extrema con habilidades para la crianza </v>
          </cell>
        </row>
        <row r="47">
          <cell r="A47" t="str">
            <v>31010030007 -  A diciembre de 2015, se realizan almenos  6 Convenios para elaborar y comercializar con el apoyo de organizaciones sociales, Mercadiarios sociales orientados a atender la demanda de alimentos de la  población más pobre de Cali</v>
          </cell>
        </row>
        <row r="48">
          <cell r="A48" t="str">
            <v>31010030008 -  A diciembre de 2013, se realizan 47 Convenios  para operar ollas comunitarias en barrios de comunas con mayores índices de violencia y pobreza</v>
          </cell>
        </row>
        <row r="49">
          <cell r="A49" t="str">
            <v xml:space="preserve">31010030009 -  A diciembre de 2014,  se realizan 6 Convenios  para conformar y operar  bancos de alimentos ubicados respectivamente en la zona oriental, nor-oriental y ladera en los segmentos sur, central y nor-occidental. </v>
          </cell>
        </row>
        <row r="50">
          <cell r="A50" t="str">
            <v xml:space="preserve">31010030010 -  En el período 2012-2015 se benefician 26 Instituciones Educativas Oficiales con desayunos escolares </v>
          </cell>
        </row>
        <row r="51">
          <cell r="A51" t="str">
            <v>31010040001 -  En el período 2012-2015 se aumenta en 2,000 las Mujeres cabeza de hogar  vinculadas a programas de capacitación para el trabajo y emprendimiento con enfoque diferencial</v>
          </cell>
        </row>
        <row r="52">
          <cell r="A52" t="str">
            <v>31010040002 -  En el período 212-2015 se aumenta en 1,800 los Jóvenes vinculados a programas de capacitación para el trabajo y emprendimiento con enfoque diferencial</v>
          </cell>
        </row>
        <row r="53">
          <cell r="A53" t="str">
            <v>31010040003 -  A diciembre de 2015, se realiza un Convenio para implementar programas de emprendimiento para la población afro (alimentos, pequeña manufactura, industria cultural,  afro-estética, entre otros)</v>
          </cell>
        </row>
        <row r="54">
          <cell r="A54" t="str">
            <v xml:space="preserve">31010040004 -  A diciembre de 2015, 880  Personas con discapacidad  han sido beneficiadas por el Banco de Ayudas Técnicas </v>
          </cell>
        </row>
        <row r="55">
          <cell r="A55" t="str">
            <v>31010040005 -  A diciembre de 2015 se Implementa un programa de capacitación en emprendimiento para la población con discapacidad y carretilleros</v>
          </cell>
        </row>
        <row r="56">
          <cell r="A56" t="str">
            <v>31010040006 -  A diciembre de 2014 se Capacita en planes de  negocio y  marketing a emprendimientos culturales, a representantes  de 50  organizacioense  culturales  de las comunas 13, 15 y 21</v>
          </cell>
        </row>
        <row r="57">
          <cell r="A57" t="str">
            <v>31020010001 -  En el período 212-2015, 22 Sitios deteriorados, parques y zonas blandas de separadores viales, zonas verdes,  entornos instituciones educativas oficiales, son recuperados ambiental y paisajística con participación ciudadana</v>
          </cell>
        </row>
        <row r="58">
          <cell r="A58" t="str">
            <v>31020010002 -  A diciembre de 2015,  se realizan 11 campañas comunitarias para recuperación de entornos deteriorados ubicados sobre las vías utilizadas por las rutas alimentadores del MIO.</v>
          </cell>
        </row>
        <row r="59">
          <cell r="A59" t="str">
            <v>31020010003 -  A diciembre de 2015, se realizan 11 campañas comunitarias para recuperación de entornos deteriorados ubicados sobre las vías utilizadas por las rutas cívicas escolares en el marco de las jornadas complementarias</v>
          </cell>
        </row>
        <row r="60">
          <cell r="A60" t="str">
            <v xml:space="preserve">31020010004 -  A diciembre de 2015 se han desarrollado 50 Iniciativas comunitarias para la apropiación de espacio público desarrolladas </v>
          </cell>
        </row>
        <row r="61">
          <cell r="A61" t="str">
            <v>31020010005 -  En el período 2012-2015 se realiza el mantenimiento de 132 equipamientos comunitarios (Sedes comunales, Casas de la cultura, escenarios deportivos) en los TIO</v>
          </cell>
        </row>
        <row r="62">
          <cell r="A62" t="str">
            <v>31020010006 -  En el período 2012-2015 se realiza el Mantenimiento a 2.6 km de vías en territorios de inclusión y oportunidades (TIO)</v>
          </cell>
        </row>
        <row r="63">
          <cell r="A63" t="str">
            <v xml:space="preserve">31020010007 -  A diciembre de 2015 el 90%  de los establecimientos comerciales, institucionales y los que expenden alimentos en los TIO cumplen con requisitos de calidad </v>
          </cell>
        </row>
        <row r="64">
          <cell r="A64" t="str">
            <v>31020010008 -  A diciembre de 2015 se ha Incrementado al 95% la cobertura de vacunación antirábica en caninos y felinos en los TIO</v>
          </cell>
        </row>
        <row r="65">
          <cell r="A65" t="str">
            <v>31020010009 -  En el período 2012-2015 se atiende el 100% de las quejas por contaminación auditiva en los TIO</v>
          </cell>
        </row>
        <row r="66">
          <cell r="A66" t="str">
            <v>31020010010 -  A diciembre de 2015 se ha realizado capacitación a 100 personas por comuna de los TIOS en manejo adecuado de factores de riesgo que facilitan la proliferación de vectores y roedores en los sectores recuperados.</v>
          </cell>
        </row>
        <row r="67">
          <cell r="A67" t="str">
            <v>31020010011 -  En el período 2012-2015 se realiza el Mejoramiento a la infraestructura física de 4 Centros de Administración Local Integrado - CALI, en las comunas 7, 13,15 y 18</v>
          </cell>
        </row>
        <row r="68">
          <cell r="A68" t="str">
            <v>31020010012 -  En el período 2012-2015 se implementan 5 Estrategias pedagogicas para promover el manejo Adecuado de Residuos Sólidos</v>
          </cell>
        </row>
        <row r="69">
          <cell r="A69" t="str">
            <v xml:space="preserve">31030010001 -  A diciembre de 2015 se han rconocido y premiado 11 Iniciativas comunitarias de seguridad y convivencia </v>
          </cell>
        </row>
        <row r="70">
          <cell r="A70" t="str">
            <v>31030010002 -  A diciembre de 2015 se han conformado 125 Frentes de Seguridad Barrial (alarmas)</v>
          </cell>
        </row>
        <row r="71">
          <cell r="A71" t="str">
            <v xml:space="preserve">31030010003 -  A diciembre de 2015 se ha desarrollado una (1) Estrategia IEC para el desarme voluntario de la comunidad </v>
          </cell>
        </row>
        <row r="72">
          <cell r="A72" t="str">
            <v xml:space="preserve">31030010004 -  A diciembre de 2015 se han realizado 125 Operativos de control del expendio de licor a menores en establecimientos </v>
          </cell>
        </row>
        <row r="73">
          <cell r="A73" t="str">
            <v>31030010005 -  A diciembre de 2015 se han intervenido 10 Entornos de las Sedes educativas para la promoción de la convivencia y la seguridad</v>
          </cell>
        </row>
        <row r="74">
          <cell r="A74" t="str">
            <v>31030010006 -  En el período 2012-2015 se Realiza un programa de cine al barrio con énfasis en valores que promuevan la convivencia y la seguridad</v>
          </cell>
        </row>
        <row r="75">
          <cell r="A75" t="str">
            <v>31030010007 -  A diciembre de 2015 se han realizado 48 Operativos de control a establecimientos de comercio para la prevención de la prostitución y la explotación sexual de NNA</v>
          </cell>
        </row>
        <row r="76">
          <cell r="A76" t="str">
            <v xml:space="preserve">31030020001 -  A diciembre de 2015, se capacitan  400 Facilitadores formados en estrategias de convivencia que orienten la población vinculada a casos de violencia hacia diferentes instancias y mecanismos de resolución pacífica de conflictos </v>
          </cell>
        </row>
        <row r="77">
          <cell r="A77" t="str">
            <v>31030020002 -  A diciembre de 2015, se realizan 4 Concursos anuales de reconocimiento a iniciativas Comunitarias que promuevan pedagogía de la convivencia y cultura de la legalidad, en convenio con universidades</v>
          </cell>
        </row>
        <row r="78">
          <cell r="A78" t="str">
            <v>31030020003 -  A diciembre de 2015 se han realizado 3 Talleres  de  resolución de conflictos comunitarios en la comuna 16.</v>
          </cell>
        </row>
        <row r="79">
          <cell r="A79" t="str">
            <v xml:space="preserve">31030030001 -  A diciembre de 2015 se han realizado 4 estudios de caracterización de conflictos  y alianzas público-privadas para realizar seguimiento y evaluación a la Estrategia TIOS, con georeferenciación </v>
          </cell>
        </row>
        <row r="80">
          <cell r="A80" t="str">
            <v>31030030002 -  A diciembre de 2015, se han realizado 4 Estudios y diseños de modelos de intervención en temas priorizados para los TIOS</v>
          </cell>
        </row>
        <row r="81">
          <cell r="A81" t="str">
            <v xml:space="preserve">31030030003 -  En el período 2012-2015 se ha implementado un Sistema de seguimiento y evaluación de la Estrategia TIOS </v>
          </cell>
        </row>
        <row r="82">
          <cell r="A82" t="str">
            <v>32010010001 -  En el período 2012-2015 se incrementan en 3,094 los Niños y niñas matriculados en el nivel de preescolar</v>
          </cell>
        </row>
        <row r="83">
          <cell r="A83" t="str">
            <v>32010010002 -  En el período 2012-2015 se incrementan en 2,982 los Niños, niñas y adolescentes matriculados en el nivel de primaria</v>
          </cell>
        </row>
        <row r="84">
          <cell r="A84" t="str">
            <v>32010010003 -  En el período 2012-2015 se incrementan en 4,771 los Niños, niñas, adolescentes y jóvenes matriculados en el nivel de secundaria</v>
          </cell>
        </row>
        <row r="85">
          <cell r="A85" t="str">
            <v>32010010004 -  En el período 2012-2015 se incrementan en 9,042 los Adolescentes y jóvenes matriculados en el nivel de media</v>
          </cell>
        </row>
        <row r="86">
          <cell r="A86" t="str">
            <v>32010010005 -  En el período 2012-2015 se incrementan a 35,810 los Jóvenes y adultos vinculados al sistema educativo por ciclos acelerados</v>
          </cell>
        </row>
        <row r="87">
          <cell r="A87" t="str">
            <v>32010010006 -  En el período 2012-2015 se reducen en 1,982 los Niños, niñas y jóvenes en situación de deserción escolar en el sistema educativo regular oficial</v>
          </cell>
        </row>
        <row r="88">
          <cell r="A88" t="str">
            <v>32010010007 -  En el período 2012-2015 se hay 304 Aulas nuevas en las Instituciones Educativas Oficiales construidas con normas NTC</v>
          </cell>
        </row>
        <row r="89">
          <cell r="A89" t="str">
            <v>32010010008 -  En el período 2012-2015 se hace el Mantenimiento de 300 aulas existentes en las Instituciones Educativas Oficiales bajo normas NTC</v>
          </cell>
        </row>
        <row r="90">
          <cell r="A90" t="str">
            <v>32010010009 -  En el período 2012-2015 se hace el Mantenimiento y adecuación de 120 ambientes escolares</v>
          </cell>
        </row>
        <row r="91">
          <cell r="A91" t="str">
            <v>32010010010 -  En el período 2012-2015 se hace Dotación a 88 Instituciones Educativas</v>
          </cell>
        </row>
        <row r="92">
          <cell r="A92" t="str">
            <v>32010010011 -  En el período 2012-2015 hay 91 Instituciones educativas administrando fondos de servicios educativos</v>
          </cell>
        </row>
        <row r="93">
          <cell r="A93" t="str">
            <v>32010010012 -  En el período 2012-2015 se ralizan Pagos al 100% del personal docente, administrativo y contratos de cobertura educativa</v>
          </cell>
        </row>
        <row r="94">
          <cell r="A94" t="str">
            <v>32010010013 -  En el período 2012-2015 hay 250 Establecimientos de educación para el trabajo y el desarrollo humano con regulación por parte de la SEM</v>
          </cell>
        </row>
        <row r="95">
          <cell r="A95" t="str">
            <v>32010010014 -  En el período 2012-2015 se benefician 18 Instituciones educativas oficales con desayunos escolares</v>
          </cell>
        </row>
        <row r="96">
          <cell r="A96" t="str">
            <v>32010010015 -  En el período 2012-2015 se raliza el 100% del Pago de servicios públicos y arrendamientos de sedes educativas oficiales</v>
          </cell>
        </row>
        <row r="97">
          <cell r="A97" t="str">
            <v>32010020001 -  En el período 2012-2015 se dotan 150,000 Computadores para uso en el aula (por fuera de la sala de sistemas) de  los estudiantes de las instituciones educativas oficiales.</v>
          </cell>
        </row>
        <row r="98">
          <cell r="A98" t="str">
            <v xml:space="preserve">32010020002 -  En el período 2012-2015 hay 9,235 Computadores de las instituciones educativas oficiales en las salas de sistemas con licenciamiento de software </v>
          </cell>
        </row>
        <row r="99">
          <cell r="A99" t="str">
            <v>32010020003 -  En el período 2012-2015 se capacitan 3,356 Docentes de las Instituciones Educativas Oficiales en uso de TIC’s como herramienta para mejorar el aprendizaje de los estudiantes en el aula</v>
          </cell>
        </row>
        <row r="100">
          <cell r="A100" t="str">
            <v>32010020004 -  En el período 2012-2015 se Adecuan 151 salas de sistemas en instituciones educativas</v>
          </cell>
        </row>
        <row r="101">
          <cell r="A101" t="str">
            <v>32010030001 -  En el período 2012-2015 se Establecen 3 convenios y alianzas con instituciones de educación superior  en formación para el trabajo y el desarrollo humano</v>
          </cell>
        </row>
        <row r="102">
          <cell r="A102" t="str">
            <v>32010030002 -  En el período 2012-2015 hay 51 Establecimientos Educativos Oficiales acompañados por tutores para el mejoramiento del aprendizaje de los estudiantes</v>
          </cell>
        </row>
        <row r="103">
          <cell r="A103" t="str">
            <v>32010030003 -  En el período 2012-2015 hay 50 Instituciones Educativas Oficiales acompañadas en el desarrollo de competencias ciudadanas en los diversos ambientes educativos</v>
          </cell>
        </row>
        <row r="104">
          <cell r="A104" t="str">
            <v>32010030004 -  En el período 2012-2015 se implementa un Sistema de evaluación de la calidad educativa de las Instituciones Educativas</v>
          </cell>
        </row>
        <row r="105">
          <cell r="A105" t="str">
            <v>32010030005 -  En el período 2012-2015 se implementa un Sistema de monitoreo y evaluación de la educación municipal</v>
          </cell>
        </row>
        <row r="106">
          <cell r="A106" t="str">
            <v>32010030006 -  En el período 2012-2015 se establece 1 Alianza y/o convenio para la formación de docentes de las Instituciones Educativas Oficiales en programas de postgrado</v>
          </cell>
        </row>
        <row r="107">
          <cell r="A107" t="str">
            <v>32010030007 -  En el período 2012-2015 se establece una Alianzas público – privadas para la promoción de la educación técnica, tecnológica y/o superior en el Distrito de Aguablanca</v>
          </cell>
        </row>
        <row r="108">
          <cell r="A108" t="str">
            <v>32010030008 -  En el período 2012-2015 hay 32 Instituciones Educativas Oficiales con reformulación de PEI</v>
          </cell>
        </row>
        <row r="109">
          <cell r="A109" t="str">
            <v>32010040001 -  En el período 2014-2015 se Formula e implementa la política pública de lectura y bibliotecas</v>
          </cell>
        </row>
        <row r="110">
          <cell r="A110" t="str">
            <v>32010040002 -  A diciembre de 2015, está ajustado el Plan de lectura y escritura</v>
          </cell>
        </row>
        <row r="111">
          <cell r="A111" t="str">
            <v>32010040003 -  En el período 2012-2015 se benefician 1,395,000 Personas con los programas de fomento a la lectura y la escritura a través de la red de bibliotecas públicas comunitarias, centros culturales y espacios no convencionales</v>
          </cell>
        </row>
        <row r="112">
          <cell r="A112" t="str">
            <v>32010040004 -  En el período 2012-2015 se benefician 100,000 Niñas y niños en edad escolar con los programas de fomento a la lectura y la escritura a través de la red de bibliotecas</v>
          </cell>
        </row>
        <row r="113">
          <cell r="A113" t="str">
            <v>32020010001 -  A diciembre de 2015 Lograr que, por lo menos, 2,900 pesonas pertenecientes a grupos poblacionales seleccionados participen de acciones de promociòn de la afiliaciòn al régimen subsidiado</v>
          </cell>
        </row>
        <row r="114">
          <cell r="A114" t="str">
            <v>32020010002 -  Al 2015 el 85% de las victimas de la violencia incluidas en el registro unico de victimas,que tengan documento de identidad  y que se localicen en el Municipio de Cali estan afiliadas al SGSSS</v>
          </cell>
        </row>
        <row r="115">
          <cell r="A115" t="str">
            <v>32020010003 -  A diciembbre de 2015, lograr que las EPS cumplan, por lo menos, el 85% de sus planes de afiliaciòn</v>
          </cell>
        </row>
        <row r="116">
          <cell r="A116" t="str">
            <v xml:space="preserve">32020010004 -  A diciembbre de 2015  a la poblaciòn afiliada al règimen subsidiado se la ha garantizado la continuidad </v>
          </cell>
        </row>
        <row r="117">
          <cell r="A117" t="str">
            <v>32020010005 -  A diciembre de 2015 Lograr que, por lo menos, el 75% de la poblaciòn pobre no asegurada del Municipio cuente con atención en salud.</v>
          </cell>
        </row>
        <row r="118">
          <cell r="A118" t="str">
            <v>32020010006 -  En el período 2012-2015 se incrementa a 5,712 los creadores y gestores culturales afiliados al sistema social de salud</v>
          </cell>
        </row>
        <row r="119">
          <cell r="A119" t="str">
            <v>32020020001 -  a diciembre de 2015 se captará al menos el  75% de las gestantes en el primer trimestre, para ingreso a control prenatal</v>
          </cell>
        </row>
        <row r="120">
          <cell r="A120" t="str">
            <v xml:space="preserve">32020020002 -  a diciembre de 2015 se logrará adherencia a control prenatal en el 95% de las gestantes. </v>
          </cell>
        </row>
        <row r="121">
          <cell r="A121" t="str">
            <v>32020020003 -  a diciembre de 2015 el 80% de los pacientes de TB Pulmonar  se habrán diagnosticado oportunamente</v>
          </cell>
        </row>
        <row r="122">
          <cell r="A122" t="str">
            <v>32020020004 -  A diciembre de 2015 el 60% de los pacientes de TB tendrán diagnóstico oportuno de coinfección y resistencia a fármacos</v>
          </cell>
        </row>
        <row r="123">
          <cell r="A123" t="str">
            <v>32020020005 -  A diciembre de 2015 el 75% de Pacientes inmunosuprimidos (VIH, diabéticos, etc) se les ha realizado prueba cutánea de tuberculina</v>
          </cell>
        </row>
        <row r="124">
          <cell r="A124" t="str">
            <v>32020020006 -  Disminunir en el cuatrenio un 50% de  los PQR  recibidos en la SSPM- SAC, relacionados con el acceso a los servicios de salud de los usuarios de la red de salud pública.</v>
          </cell>
        </row>
        <row r="125">
          <cell r="A125" t="str">
            <v xml:space="preserve">32020020007 -  Disminunir en el cuatrenio un 50% de los PQR recibidos en la SSPM SAC, relacionados con el acceso a los servicios de salud de los usuarios del régimen subsidiado y contribuitivo.  </v>
          </cell>
        </row>
        <row r="126">
          <cell r="A126" t="str">
            <v>32020020008 -  establecer 10 equipos operativos que implementan la estrategia de atención primaria en salud</v>
          </cell>
        </row>
        <row r="127">
          <cell r="A127" t="str">
            <v>32020020009 -  A  diciembre de 2015 las ESE Municipales cuentan con proyecto de reestructuraciòn elaborado  que incluye  un diagnóstico social, económico, de eficiencia  y conveniencia de las ESES</v>
          </cell>
        </row>
        <row r="128">
          <cell r="A128" t="str">
            <v>32020020010 -  A  diciembre de 2015 se ha implementado la Estrategia de Atención Primaria en Salud  en sus componentes de análisis de situacion de salud, intersectorialidad, participacion comunitaria y vigilancia en salud pública</v>
          </cell>
        </row>
        <row r="129">
          <cell r="A129" t="str">
            <v>32020020011 -  A diciembre de 201 lasEse's municipales han mejorado su capacidad resolutiva</v>
          </cell>
        </row>
        <row r="130">
          <cell r="A130" t="str">
            <v xml:space="preserve">32020020012 -  a diciembre de 2015 se ha Incrementado el  cumplimiento de las  intervenciones de las 10 prioridades en Salud Publica contempladas en la línea de Promoción de la Salud y la calidad de vida y prevención de los riesgos </v>
          </cell>
        </row>
        <row r="131">
          <cell r="A131" t="str">
            <v>32020020013 -  a diciembre de 2015 se ha Incrementado el seguimiento a la aplicación de la política de prestación de servicios a 20 IPS</v>
          </cell>
        </row>
        <row r="132">
          <cell r="A132" t="str">
            <v>32020020014 -  En el período 2012-2015 se Mantiene el índice aédico  por debajo de 5%</v>
          </cell>
        </row>
        <row r="133">
          <cell r="A133" t="str">
            <v xml:space="preserve">32020020015 -  A diciembre de 2015 se ha Incrementado al 90% la cobertura de vacunación antirrábica en caninos y felinos </v>
          </cell>
        </row>
        <row r="134">
          <cell r="A134" t="str">
            <v>32020030002 -  A diciembre de 2015 se ha incrementado en un 10% el Consumo de frutas y verduras  en los escolares de básica primaria de las sedes intervenidas con proyectos pedagógicos con enfoque de competencias.</v>
          </cell>
        </row>
        <row r="135">
          <cell r="A135" t="str">
            <v>32020030003 -  Aj junio de 2013 se cuenta con linemientos para la práctica de la actividad física con enfoque de estilos de vida saludable</v>
          </cell>
        </row>
        <row r="136">
          <cell r="A136" t="str">
            <v>32020030004 -  Formular una política publica para el deporte</v>
          </cell>
        </row>
        <row r="137">
          <cell r="A137" t="str">
            <v>32020030005 -  beneficiar 56,740 niños mediante programas de iniciación y formación deportiva en comunas</v>
          </cell>
        </row>
        <row r="138">
          <cell r="A138" t="str">
            <v>32020030006 -  beneficiar 139,877 deportistas con eventos deportivos en el periodo de gobierno</v>
          </cell>
        </row>
        <row r="139">
          <cell r="A139" t="str">
            <v>32020030007 -  beneficiar 4 mil niños mediante programas de iniciación y formación deportiva en corregimientos</v>
          </cell>
        </row>
        <row r="140">
          <cell r="A140" t="str">
            <v>32020030008 -  Capacitar a mil personas del sector deportivo en el periodo de gobierno</v>
          </cell>
        </row>
        <row r="141">
          <cell r="A141" t="str">
            <v>32020030009 -  Realizar 24 juegoos deportivos en el periodo de gobierno (LGTB, corregimientos,  afro-descendientes,  reclusorios, recicladores)</v>
          </cell>
        </row>
        <row r="142">
          <cell r="A142" t="str">
            <v>3202003001 -  A diciembre de 2015 las instituciones educativas públicas ofrecen alimentos sanos de acuerdo al decreto 0666 de 2009</v>
          </cell>
        </row>
        <row r="143">
          <cell r="A143" t="str">
            <v>32020030010 -  Fomentar la recreación en 15 parque para beneficiar a 600 mil personas en el periodo de gobierno</v>
          </cell>
        </row>
        <row r="144">
          <cell r="A144" t="str">
            <v xml:space="preserve">32020030011 -  Fomentar la recreación mediante el programa de la ciclovida beneficiando 200 mil personas por año </v>
          </cell>
        </row>
        <row r="145">
          <cell r="A145" t="str">
            <v xml:space="preserve">32020030012 -  Fomentar la recreación mediante 23 eventos recreativos en comunas </v>
          </cell>
        </row>
        <row r="146">
          <cell r="A146" t="str">
            <v>32020030013 -  Fomentar la recreación mediante 4 eventos con énfasis en prevención de sustancias y violencia familiar</v>
          </cell>
        </row>
        <row r="147">
          <cell r="A147" t="str">
            <v>32020040001 -  En el epríodo 2012-2015 se brinda asistencia técnica para la producción de sistemas agrarios sostenibles a 800 Pequeños productores de los corregimientos</v>
          </cell>
        </row>
        <row r="148">
          <cell r="A148" t="str">
            <v xml:space="preserve">32020040002 -  a diciembre de 2015  se ha Incrementado de 75 a 178 el número de sedes educativas que reportan información requerida para el SISVAN escolar. </v>
          </cell>
        </row>
        <row r="149">
          <cell r="A149" t="str">
            <v xml:space="preserve">32020040003 -  A diciembre de 2015 se ha Incrementado de 30 a 75 IPS como unidades generadoras de datos para el  SISVAN materno infantil </v>
          </cell>
        </row>
        <row r="150">
          <cell r="A150" t="str">
            <v>32020040004 -  A diciembre de 2015 se apoyan 3 Estrategias de aseguramiento y sostenibilidad para la comercialización de los productos de los pequeños productores de los corregimientos</v>
          </cell>
        </row>
        <row r="151">
          <cell r="A151" t="str">
            <v>32020040005 -  A diciembre de 2014 está Formulada la Política Pública de Seguridad Alimentaria</v>
          </cell>
        </row>
        <row r="152">
          <cell r="A152" t="str">
            <v>32030010001 -  En el período 2012-2015 hay 3,631 Niños y niñas matriculados en educación inicial (pre-jardín y jardín) para primera infancia, en coordinación con los programas correspondientes del orden nacional (De Cero a Siempre, PAIPI, entre otros) y d</v>
          </cell>
        </row>
        <row r="153">
          <cell r="A153" t="str">
            <v>32030010002 -  En el período 2012-2015 hay 29,000 Madres gestantes capacitadas sobre desarrollo infantil educación inicial  y pautas de crianza humanizada</v>
          </cell>
        </row>
        <row r="154">
          <cell r="A154" t="str">
            <v>32030010003 -  En el período 2012-2015, 71,000 Niños y niñas de primera infancia acceden al derecho a la identidad</v>
          </cell>
        </row>
        <row r="155">
          <cell r="A155" t="str">
            <v>32030010004 -  Fomentar la recreación mediante ocho eventos para madres comunitarias</v>
          </cell>
        </row>
        <row r="156">
          <cell r="A156" t="str">
            <v>32030010005 -  Adecuar 37 escenarios deportivos para la primera infancia en el periodo de gobiernno</v>
          </cell>
        </row>
        <row r="157">
          <cell r="A157" t="str">
            <v>32030010006 -  En el período 2012-2015, 6,000 Niños y niñas de primera infancia participan en procesos de promoción de los derechos culturales a través de lenguajes expresivos y estéticos</v>
          </cell>
        </row>
        <row r="158">
          <cell r="A158" t="str">
            <v>32030010007 -  Todas las IPS que atienden partos en el municipio  de Cali, en un periodo de 4 años  implementan la estrategia IAMI</v>
          </cell>
        </row>
        <row r="159">
          <cell r="A159" t="str">
            <v xml:space="preserve">32030010008 -  A diciembre de 2015 habrán aumentado a 97% las coberturas de vacunación por monitoreos rápidos </v>
          </cell>
        </row>
        <row r="160">
          <cell r="A160" t="str">
            <v xml:space="preserve">32030010009 -  Durante el cuatrienio el 95% de las entidades vacunadoras cumplen con los lineamientos del Ministerio de Salud y Protección Social    </v>
          </cell>
        </row>
        <row r="161">
          <cell r="A161" t="str">
            <v>32030010010 -  a diciembre de 2015 el 80% de los RN en las IPS de Cali son amamantados en la primera hora de nacimiento</v>
          </cell>
        </row>
        <row r="162">
          <cell r="A162" t="str">
            <v>32030010011 -  Fomentar la recreación que beneficia a 7000 niños de primera infancia en el periodo de gobierno</v>
          </cell>
        </row>
        <row r="163">
          <cell r="A163" t="str">
            <v>32030020001 -  Fomentar la recreación y la cultura con vacaciones recreativas que beneficie 80,000 niños en el periodo de gobierno</v>
          </cell>
        </row>
        <row r="164">
          <cell r="A164" t="str">
            <v>32030020002 -  Fomentar el buen uso del tiempo libre beneficiando a 60000  AJ en el periodo de gobierno</v>
          </cell>
        </row>
        <row r="165">
          <cell r="A165" t="str">
            <v>32030020003 -  En el período 2012-2015 se apoya la atención integral con enfoque psicosocial de 3,981 Niños, Niñas, Adolescentes y Jóvenes hasta los 17 años (NNAJ) con enfoque psicosocial en los hogares de paso</v>
          </cell>
        </row>
        <row r="166">
          <cell r="A166" t="str">
            <v>32030020004 -  En el período 2012-2015 se promueve la participación de 5.000 adolescentes y jóvenes en actividades artísticas y culturales</v>
          </cell>
        </row>
        <row r="167">
          <cell r="A167" t="str">
            <v>32030020005 -  En el período 2012-2015, se promueve la participación de 400 Jóvenes en procesos de desarrollo social y desaprendizaje de la violencia</v>
          </cell>
        </row>
        <row r="168">
          <cell r="A168" t="str">
            <v>32030020006 -  En el período 2012-2015, NNAJ son vinculados a procesos de prevención de la violencia familiar y sexual (casa de justicia y Comisarias de familia)</v>
          </cell>
        </row>
        <row r="169">
          <cell r="A169" t="str">
            <v>32030020007 -  A diciembre de 2015 se cuenta con 10 zonas de orientación escolar  para la prevención de las violencias, el consumo de SPA, la promoción de la convivencia y la sexualidad responsable en las instituciones educativas</v>
          </cell>
        </row>
        <row r="170">
          <cell r="A170" t="str">
            <v>32030020008 -  A diciembre de 2012 se Evalúa y ajusta la Política Pública de Juventud</v>
          </cell>
        </row>
        <row r="171">
          <cell r="A171" t="str">
            <v>32030020009 -  En el período 2012-2015, se realizan 72 Jornadas de integración orientadas a familias vulnerables en las comunas 2, 4, 5, 8, 9, 11, 12, 17, 19 y 22</v>
          </cell>
        </row>
        <row r="172">
          <cell r="A172" t="str">
            <v>32030020010 -  En el período 2012-2015 se Intervienn 1800 jóvenes a través de talleres vivenciales en aprendizaje experiencial para la transformación de imaginarios y prácticas en las comunas 4, 5, 8, 9, 10, 11, 12, 17 y 19 .</v>
          </cell>
        </row>
        <row r="173">
          <cell r="A173" t="str">
            <v>32030020011 -  En el período 2012-2015 se Capacitan 100 integrantes de la red del buen trato y líderes comunitarios en las comunas 2, 4, 5, 8, 9, 10, 11, 12, 17 y 19</v>
          </cell>
        </row>
        <row r="174">
          <cell r="A174" t="str">
            <v>32030020012 -  En el período 2012-2015 se Capacitan 2,200 personas en el reconocimiento, la  restitución y la promoción de sus derechos y deberes, en el marco de la política pública de primera infancia, infancia y adolescencia en las comunas 2, 4, 5, 8, 9</v>
          </cell>
        </row>
        <row r="175">
          <cell r="A175" t="str">
            <v>32030020013 -  En el período 2012-2015 se Capacitan 100 integrantes del Comité de Planeación, lideres comunitarios, Grupos de Base de la Comuna y ONG’s como actores multiplicadores en temas de prevención del consumo de sustancias psicoactivas en la comuna</v>
          </cell>
        </row>
        <row r="176">
          <cell r="A176" t="str">
            <v xml:space="preserve">32030030001 -  En el período 2012-2015 se fortalen y apoya en sus iniciativas comunitarias a 150 Organizaciones de mujeres </v>
          </cell>
        </row>
        <row r="177">
          <cell r="A177" t="str">
            <v>32030030002 -  En el período 2013-2015 se Implementa una estrategia permanente de Información Educación y Comunicación (IEC) en el reconocimiento y fomento de acciones afirmativas para la diversidad sexual</v>
          </cell>
        </row>
        <row r="178">
          <cell r="A178" t="str">
            <v>32030030003 -  A noviembre de 2015, 200 servidores públicos capacitados en capacidades y formación para el desempeño de la función pública con perspectiva de género</v>
          </cell>
        </row>
        <row r="179">
          <cell r="A179" t="str">
            <v xml:space="preserve">32030030004 -  En el período 2012-2015 se formula e implementa una Política pública de población con diversidad sexual y de género </v>
          </cell>
        </row>
        <row r="180">
          <cell r="A180" t="str">
            <v>32030030005 -  En el período 2012-2015 se Promueve la participación de 300 mujeres en procesos artísticos y culturales</v>
          </cell>
        </row>
        <row r="181">
          <cell r="A181" t="str">
            <v>32030040001 -  En el período 2012-2015 se realiza atención integral a 1525 mujeres víctimas de violencia basada en genero, familiar y sexual</v>
          </cell>
        </row>
        <row r="182">
          <cell r="A182" t="str">
            <v>32030040002 -  En el período 2012-2013 se elabora un Protocolo para la atención a mujeres Víctimas de violencias</v>
          </cell>
        </row>
        <row r="183">
          <cell r="A183" t="str">
            <v>32030040003 -  En el período 2012-2015 hay 18 Instituciones Educativas Oficiales con PEI revisado con enfoque de género y de prevención de las violencias contra las Mujeres</v>
          </cell>
        </row>
        <row r="184">
          <cell r="A184" t="str">
            <v>32030040004 -  A diciembre de 2015 se ha desarrollado una Estrategia IEC con talentos locales para la promoción y prevención de la violencia contra la Mujer</v>
          </cell>
        </row>
        <row r="185">
          <cell r="A185" t="str">
            <v>32030050001 -  En el período 2012-2015 se fortalecen las capacidades humanas y saberes ancestrales de 5,200 Personas de los grupos étnicos (Afros e indígenas)</v>
          </cell>
        </row>
        <row r="186">
          <cell r="A186" t="str">
            <v xml:space="preserve">32030050002 -  En el período 2012-2015 se revisan 6 Planes de vida de los pueblos indígenas y se formula el del consejo comunitario  Playa renaciente </v>
          </cell>
        </row>
        <row r="187">
          <cell r="A187" t="str">
            <v>32030050003 -  En el período 2012-2015 se vicnulan 12,134 Estudiantes de grupos étnicos afrodescendientes al sistema educativo regular</v>
          </cell>
        </row>
        <row r="188">
          <cell r="A188" t="str">
            <v>32030050004 -  En el período 2012-2015 se vinculan 887 Estudiantes de grupos étnicos indígenas al sistema educativo regular</v>
          </cell>
        </row>
        <row r="189">
          <cell r="A189" t="str">
            <v>32030050005 -  Fomentar la recreación en la preservación de los juegos tradicionales para beneficiar a 7,500 indígenas en el periodo de gobierno</v>
          </cell>
        </row>
        <row r="190">
          <cell r="A190" t="str">
            <v>32030050006 -  800 Niños y niñas de primera infancia, adolescentes y jóvenes  pertenecientes a grupos étnicos participan en  la recuperación y preservación de las tradiciones a través de actividades de promoción y difusión de actividades artísticas y cult</v>
          </cell>
        </row>
        <row r="191">
          <cell r="A191" t="str">
            <v>32030050007 -  implementar cuatro estrategias para el reconocimiento, valoración e inclusión de la diversidad étnica y cultural den  Santiago de Cali</v>
          </cell>
        </row>
        <row r="192">
          <cell r="A192" t="str">
            <v xml:space="preserve">32030050008 -  Realizar un proyecto de investigación de identidad étnica y lenguas nativas de los grupos de especial interés </v>
          </cell>
        </row>
        <row r="193">
          <cell r="A193" t="str">
            <v xml:space="preserve">32030050009 -  capacitar a  1000 personas de las organizaciones de grupos étnicos y de especial interés , ,durante  la  presente  administración </v>
          </cell>
        </row>
        <row r="194">
          <cell r="A194" t="str">
            <v xml:space="preserve">32030050010 -  Realizar 20 actividades culturales  para el fortalecimiento de la identidad de las parcialidades y autoridades indígenas.  </v>
          </cell>
        </row>
        <row r="195">
          <cell r="A195" t="str">
            <v>32030050011 -  Crear una escuela de derecho propio de los pueblos indígenas del municipio de Santiago de Cali, durante la  presente  administración</v>
          </cell>
        </row>
        <row r="196">
          <cell r="A196" t="str">
            <v>32030050012 -  Realizar acciones  de  fortalecimiento  y recuperación  de  identidad  cultural  con  seis pueblos indígena  del Municipio de Cal</v>
          </cell>
        </row>
        <row r="197">
          <cell r="A197" t="str">
            <v xml:space="preserve">32030050013 -  En el período 2012-2015, 69 Instituciones Educativas Oficiales implementan la cátedra de estudios afrocolombianos </v>
          </cell>
        </row>
        <row r="198">
          <cell r="A198" t="str">
            <v>32030060001 -  En el período 2012-2015 se atienden integralmente 1,400 Adultos mayores con enfoque psicosocial</v>
          </cell>
        </row>
        <row r="199">
          <cell r="A199" t="str">
            <v>32030060002 -  En el período 2012-2015 se crean 2 Espacios de atención integral para los adultos mayores (Centros día)</v>
          </cell>
        </row>
        <row r="200">
          <cell r="A200" t="str">
            <v>32030060003 -  A diciembre de 2014 se realizan actividades culturales y artísticas  con 80 Adultos mayores de los Centros  de atención día</v>
          </cell>
        </row>
        <row r="201">
          <cell r="A201" t="str">
            <v>32030060004 -  En el período 2012-2015 hay 1,000 Adultos mayores con apoyo para su movilidad en el Sistema de Transporte Masivo con puntaje hasta 39.32</v>
          </cell>
        </row>
        <row r="202">
          <cell r="A202" t="str">
            <v>32030060005 -  A diciembre de 2014  hay 37 Grupos organizados de Adultos mayores por comuna y corregimiento que participan en actividades artísticas y culturales</v>
          </cell>
        </row>
        <row r="203">
          <cell r="A203" t="str">
            <v>32030060006 -  A diciembre de 2013 está Formulada la Política Pública para el Adulto mayor</v>
          </cell>
        </row>
        <row r="204">
          <cell r="A204" t="str">
            <v>32030060007 -  A diciembre de 2013 se presenta el Proyecto de Acuerdo al Concejo Municipal que permita la creación de la Estampilla Pro Adulto Mayor, a fin de crear los Centros de Bienestar del Adulto Mayor y los Centros DÍA</v>
          </cell>
        </row>
        <row r="205">
          <cell r="A205" t="str">
            <v>32030060008 -  Fomentar la recreación mediante la relización de 4 eventos para el adulto mayor en el periodo de gobierno</v>
          </cell>
        </row>
        <row r="206">
          <cell r="A206" t="str">
            <v>32030060009 -  En el período 2012-2015 se Atienden integralmente a 500 adultos mayores con enfoque diferencial</v>
          </cell>
        </row>
        <row r="207">
          <cell r="A207" t="str">
            <v>32030070001 -  Fomentar la recreación que beneficia a 2,800 personas con discapacitados en el periodo de gobierno</v>
          </cell>
        </row>
        <row r="208">
          <cell r="A208" t="str">
            <v>32030070002 -  promover la participación de  550 personas con discapacidad en actividades de promoción y difusión de actividades artísticas y culturales</v>
          </cell>
        </row>
        <row r="209">
          <cell r="A209" t="str">
            <v>32030070003 -  En el período 2012-2015 se incrementa en 1,788 las Personas con discapacidad que reciben ayudas técnicas</v>
          </cell>
        </row>
        <row r="210">
          <cell r="A210" t="str">
            <v>32030070004 -  En el período 2012-2015 se vinculan 255 Niños, niñas, adolescentes y jóvenes con discapacidad al sistema educativa oficial consolidado</v>
          </cell>
        </row>
        <row r="211">
          <cell r="A211" t="str">
            <v>32030070005 -  En el período 2012-2015 hay 700 Personas con discapacidad con apoyo para su movilidad urbana en el Sistema de Transporte Masivo – MIO</v>
          </cell>
        </row>
        <row r="212">
          <cell r="A212" t="str">
            <v xml:space="preserve">32030070006 -  En el período 2012-2015 el 60% de Vehículos del Sistema Integrado de Transporte Masivo MIO está adecuado para el uso de personas con discapacidad </v>
          </cell>
        </row>
        <row r="213">
          <cell r="A213" t="str">
            <v xml:space="preserve">32030070007 -  En el período 2012-2015 el 100% de la Infraestructura del  Sistema Integrado de Transporte Masivo MIO está adecuada para el uso de personas con discapacidad </v>
          </cell>
        </row>
        <row r="214">
          <cell r="A214" t="str">
            <v>32030070008 -  En el período 2012-2015 el 60% de Vehículos del Sistema Integrado de Transporte Masivo MIO está adecuado para el uso de personas con discapacidad en óptimas condiciones de operatividad, que cumplen los estándares de calidad (certificación I</v>
          </cell>
        </row>
        <row r="215">
          <cell r="A215" t="str">
            <v>32030070009 -  En el período 2012-2015 el 100% de vehículos adquiridos del Sistema Integrado de Transporte Masivo MIO están adecuados para el uso de personas con discapacidad</v>
          </cell>
        </row>
        <row r="216">
          <cell r="A216" t="str">
            <v>32030070010 -  En el período 2012-2015 el 100% del Personal operativo de Metrocali está capacitado en atención al cliente, sensibilización y toma de conciencia, enfocados en atención a población vulnerable (personas con discapacidad, adultos mayores, muje</v>
          </cell>
        </row>
        <row r="217">
          <cell r="A217" t="str">
            <v>32030070011 -  En el período 2012-2015 se atienden 3,000 personas con discapacidad y sus familias</v>
          </cell>
        </row>
        <row r="218">
          <cell r="A218" t="str">
            <v xml:space="preserve">32030080001 -  En el período 2012-2015 se implementa un hogar de paso de habitante de y en calle </v>
          </cell>
        </row>
        <row r="219">
          <cell r="A219" t="str">
            <v>32040010001 -  Formular el Plan Decenal de Cultura, durante la presente administración</v>
          </cell>
        </row>
        <row r="220">
          <cell r="A220" t="str">
            <v>32040010002 -  realizar la capacitación de 3000 personas en diversas expresiones  y manifestaciones culturales y artísticas</v>
          </cell>
        </row>
        <row r="221">
          <cell r="A221" t="str">
            <v xml:space="preserve">32040010003 -  promover  la  conformación de  siete semilleros de Expresiones artísticas de folclor del Pacífico </v>
          </cell>
        </row>
        <row r="222">
          <cell r="A222" t="str">
            <v>32040010004 -  Promover  la conformación de  20 semilleros de salsa  durante  la  presente  administración</v>
          </cell>
        </row>
        <row r="223">
          <cell r="A223" t="str">
            <v xml:space="preserve">32040010005 -  Fortalecer 59 Bibliotecas con Dotaciones y Colecciones, durante la presente administración.   </v>
          </cell>
        </row>
        <row r="224">
          <cell r="A224" t="str">
            <v>32040010006 -  Realizar 293 eventos artísticos y culturales durante la  presente  administración</v>
          </cell>
        </row>
        <row r="225">
          <cell r="A225" t="str">
            <v>32040010007 -  Promover la creación e implementación  de  50 creaciones culturales  durante la presente  administración</v>
          </cell>
        </row>
        <row r="226">
          <cell r="A226" t="str">
            <v>32040010008 -  Promover la participación de 23,730 personas en procesos de formación artística (danza, cine, teatro, música, poesía, pintura) en comunas y corregimientos, durante la  presente  administración</v>
          </cell>
        </row>
        <row r="227">
          <cell r="A227" t="str">
            <v xml:space="preserve">32040010009 -  Realizar 10 programas de formación artística desarrollados en comunas y corregimientos (danza, cine, teatro, música, poesía, pintura), en la  administración actual </v>
          </cell>
        </row>
        <row r="228">
          <cell r="A228" t="str">
            <v>32040010010 -  Crear y fortalecer 80 grupos culturales en todas las manifestaciones culturales y  artísticas,  en la  administración  actual.</v>
          </cell>
        </row>
        <row r="229">
          <cell r="A229" t="str">
            <v>32040010011 -  Realizar la producción  de 37  audiovisuales en las comunas y corregimientos, d el  municipio,  en la  presente  administración</v>
          </cell>
        </row>
        <row r="230">
          <cell r="A230" t="str">
            <v xml:space="preserve">32040010012 -  En 2014 se realiza la caracterización de los  artistas, empresas, compañías y gestores culturales de la ciudad,  en la  presente  administración </v>
          </cell>
        </row>
        <row r="231">
          <cell r="A231" t="str">
            <v xml:space="preserve">32040010013 -  Promover la  conformación de  tres  semilleros de Orquestas de Música Clásica, con la participación de NNAJ </v>
          </cell>
        </row>
        <row r="232">
          <cell r="A232" t="str">
            <v xml:space="preserve">32040010014 -  Crear y  fortalecer  tres orquestas filarmónicas con la participación  de NNAJ  durante la actual administración  </v>
          </cell>
        </row>
        <row r="233">
          <cell r="A233" t="str">
            <v xml:space="preserve">32040020001 -  Diseñar  e  implementar  5 programas de conservación, intervención  y difusión del patrimonio cultural durante  la  presente administración </v>
          </cell>
        </row>
        <row r="234">
          <cell r="A234" t="str">
            <v xml:space="preserve">32040020002 -  Crear  e implementar un Centro de  memoria étnico  </v>
          </cell>
        </row>
        <row r="235">
          <cell r="A235" t="str">
            <v xml:space="preserve">32040020003 -  Desarrollar  dos programas de circulación de las manifestaciones culturales   </v>
          </cell>
        </row>
        <row r="236">
          <cell r="A236" t="str">
            <v>32040020004 -  Identificar  15 patrimonios materiales e inmateriales, hasta  diciembre   de  2015</v>
          </cell>
        </row>
        <row r="237">
          <cell r="A237" t="str">
            <v xml:space="preserve">32040020005 -  Implementar el plan Especial de Manejo y Protección de la Hacienda Cañasgordas </v>
          </cell>
        </row>
        <row r="238">
          <cell r="A238" t="str">
            <v xml:space="preserve">32040020006 -  En el período 2012 - 2015, se formula e implementa el Plan Especial de Manejo y Protección del Centro Histórico de Cali </v>
          </cell>
        </row>
        <row r="239">
          <cell r="A239" t="str">
            <v>32040020007 -  Crear cuatro  nuevas  esculturas,  con el desarrollo de concursos  de artes plasticas</v>
          </cell>
        </row>
        <row r="240">
          <cell r="A240" t="str">
            <v xml:space="preserve">32040030001 -  Implementar tres programas de protección, fortalecimiento, conservación, difusión y circulación  de manifestaciones culturales de la diferentes colonias </v>
          </cell>
        </row>
        <row r="241">
          <cell r="A241" t="str">
            <v xml:space="preserve">32040030002 -  Construir y fortalecer la agenda cultural del pacífico </v>
          </cell>
        </row>
        <row r="242">
          <cell r="A242" t="str">
            <v xml:space="preserve">32050010001 -  A diciembre de 2015 se han realizado 96 Consejos de Seguridad para direccionamiento de la política de seguridad </v>
          </cell>
        </row>
        <row r="243">
          <cell r="A243" t="str">
            <v xml:space="preserve">32050010002 -  A diciembre de 2015 se han realizado 1460 Informes de análisis sobre el delito </v>
          </cell>
        </row>
        <row r="244">
          <cell r="A244" t="str">
            <v xml:space="preserve">32050020001 -  A diciembre de 2012 se han incrementado a 329 los Cuadrantes de Policía </v>
          </cell>
        </row>
        <row r="245">
          <cell r="A245" t="str">
            <v>32050020002 -  A diciembre de 2015 se ha ejecutado el 100% del Ppto asignado para Sostenimiento de la movilidad ejecutado</v>
          </cell>
        </row>
        <row r="246">
          <cell r="A246" t="str">
            <v xml:space="preserve">32050020003 -  A diciembre de 2015 se han recuperado o acondicionado 11 Estaciones de policía </v>
          </cell>
        </row>
        <row r="247">
          <cell r="A247" t="str">
            <v xml:space="preserve">32050020004 -  A diciembre de 2015 se han instalad 1000 Cámaras de seguridad para el monitoreo del delito </v>
          </cell>
        </row>
        <row r="248">
          <cell r="A248" t="str">
            <v xml:space="preserve">32050020005 -  A diciembre de 2015 se ha ejecutado el 100% del Ppto asignado para Mantenimiento del sistema de video vigilancia  </v>
          </cell>
        </row>
        <row r="249">
          <cell r="A249" t="str">
            <v>32050020006 -  A diciembre de 2015 se han reconocido  Reconocimientos a los mejores cuadrantes de seguridad por buenas prácticas policiales</v>
          </cell>
        </row>
        <row r="250">
          <cell r="A250" t="str">
            <v>3205003001 -  A diciembre de 2015 se han creado 5  Inspecciones nuevas para atención de comisiones civiles</v>
          </cell>
        </row>
        <row r="251">
          <cell r="A251" t="str">
            <v>3205003002 -  A diciembre de 2015 se han incorparado 3 Comisarías permanentes para la atención de la violencia intrafamiliar</v>
          </cell>
        </row>
        <row r="252">
          <cell r="A252" t="str">
            <v>3205003003 -  A diciembre de 2015 se ha realizado el Mantenimiento, fortalecimiento y dotación en 11 comisarías de familia</v>
          </cell>
        </row>
        <row r="253">
          <cell r="A253" t="str">
            <v>3205003004 -  A diciembre de 2013 se cuentan con 3 Casas de Justicia ofertando atención con jueces de paz</v>
          </cell>
        </row>
        <row r="254">
          <cell r="A254" t="str">
            <v>3205003005 -  A diciembre de 2015 se han realizado 8 Programas de Resocialización carcelaria (incluye centro de menores)</v>
          </cell>
        </row>
        <row r="255">
          <cell r="A255" t="str">
            <v>3205003006 -  A diciembre de 2015 se han ralizado el Mejoramiento y dotación de 2 Centros carcelarios</v>
          </cell>
        </row>
        <row r="256">
          <cell r="A256" t="str">
            <v>3205003007 -  A diciembre de 2015 se ha apoyado año a año el mejoramiento de la infraestructura del centro menor infractor</v>
          </cell>
        </row>
        <row r="257">
          <cell r="A257" t="str">
            <v>3205003008 -  A diciembre de 2015 se ha desarrolado 1 Programa gradualidad de la pena , justicia reparativa para menores infractores</v>
          </cell>
        </row>
        <row r="258">
          <cell r="A258" t="str">
            <v xml:space="preserve">3205003009 -  A diciembre de 2014, al menos 214 Jueces de paz brindaran  atención en espacios de acceso  comunitario adecuadamente dotados y apoyados </v>
          </cell>
        </row>
        <row r="259">
          <cell r="A259" t="str">
            <v xml:space="preserve">3205003010 -  A ciicembre de 2014, al menos 214 Jueces de paz estaran capacitados en metodologías alternativas de reconciliación y reparación </v>
          </cell>
        </row>
        <row r="260">
          <cell r="A260" t="str">
            <v>3205003011 -  A ciicembre de 2015 se realizan 4 Convenios para apoyar producción comunitaria de material audiovisual, multimedia, artístico y gráfico sobre temáticas de  convivencia y cultura de la legalidad con participación de organizaciones de base</v>
          </cell>
        </row>
        <row r="261">
          <cell r="A261" t="str">
            <v xml:space="preserve">3205003012 -  A diciembre de 2015, se haran 4 Concursos anuales CALIDA  barrios y vecinos calidosos </v>
          </cell>
        </row>
        <row r="262">
          <cell r="A262" t="str">
            <v xml:space="preserve">3205003013 -  A diicembre  de 2014,  44 estudiantes de pasantía apoyan la labor de jueces de paz </v>
          </cell>
        </row>
        <row r="263">
          <cell r="A263" t="str">
            <v>32050040001 -  Diseñar  e  implementar cinco  estrategias de cultura ciudadana definidas e implementadas</v>
          </cell>
        </row>
        <row r="264">
          <cell r="A264" t="str">
            <v xml:space="preserve">32050040002 -  A diciembre de 2015 se han reconocido y premiado 12 Iniciativas ciudadanas de promoción de la seguridad y la convivencia </v>
          </cell>
        </row>
        <row r="265">
          <cell r="A265" t="str">
            <v>32050040003 -  A diciembre de 2015 se ha desarrollado 1 Estrategias IEC orientadas a desestimular el delito y fortalecer actitudes ciudadanas honestas y responsables</v>
          </cell>
        </row>
        <row r="266">
          <cell r="A266" t="str">
            <v>32050040004 -  A diciembre de 2012 se ha implementado el 100% del comparendo ambiental</v>
          </cell>
        </row>
        <row r="267">
          <cell r="A267" t="str">
            <v xml:space="preserve">32050040005 -  A diciembre de 2015 se han realizado 24700 visitas de Inspección, control y vigilancia a establecimientos públicos. </v>
          </cell>
        </row>
        <row r="268">
          <cell r="A268" t="str">
            <v>32050040006 -  A diciembre de 2015 80 Operativos de control al consumo de licor por parte de menores en establecimientos</v>
          </cell>
        </row>
        <row r="269">
          <cell r="A269" t="str">
            <v>32050040007 -  A diciembre de 2015 se han realizdo 240 Operativos Protección derechos del consumidor</v>
          </cell>
        </row>
        <row r="270">
          <cell r="A270" t="str">
            <v>32050040008 -  A diciembre de 2013 se ha Implementado una Política Pública de los Juegos de Suerte y Azar en el Municipio de Santiago de Cali</v>
          </cell>
        </row>
        <row r="271">
          <cell r="A271" t="str">
            <v xml:space="preserve">32050050001 -  A diciembre de 2015 se han elaborado e implementado 22 Planes de Seguridad por comuna </v>
          </cell>
        </row>
        <row r="272">
          <cell r="A272" t="str">
            <v xml:space="preserve">32050050002 -  A diciembre de 2015 se han vinculado a programa de rumba sana 400 Establecimientos y medios ambulantes de diversión (chivas rumberas y similares) </v>
          </cell>
        </row>
        <row r="273">
          <cell r="A273" t="str">
            <v xml:space="preserve">32050050003 -  A diciembre de 2015 se ha implementado una IEC para promover la Rumba Responsable </v>
          </cell>
        </row>
        <row r="274">
          <cell r="A274" t="str">
            <v xml:space="preserve">32050050004 -  A diciembre de 2015 se han conformado 190 Frentes de Seguridad Barrial </v>
          </cell>
        </row>
        <row r="275">
          <cell r="A275" t="str">
            <v>32050050005 -  A diciembre de 2015 se han vinculado 300 empresas al programa de Empresas Seguras</v>
          </cell>
        </row>
        <row r="276">
          <cell r="A276" t="str">
            <v>32050050006 -  A diciembre de 2015 se ha implementado uan Estrategia IEC para el fomento del auto cuidado</v>
          </cell>
        </row>
        <row r="277">
          <cell r="A277" t="str">
            <v>32050050007 -  A diciembre de 2013 se ha establecido un plan de seguridad en el interior del Sistema de Transporte Masivo de Occidente -MIO</v>
          </cell>
        </row>
        <row r="278">
          <cell r="A278" t="str">
            <v xml:space="preserve">32060010001 -  A diicembre de 2015,  al memos 15 Servicios operando en las rutas de atención y reparación  a las víctimas del conflicto </v>
          </cell>
        </row>
        <row r="279">
          <cell r="A279" t="str">
            <v xml:space="preserve">32060010002 -  A diciembre de 2013, se implementa un  Sistema integrado de información que posibilite la sistematización, caracterización, seguimiento, control y evaluación de los procesos de atención integral a  la población víctima del conflicto armado </v>
          </cell>
        </row>
        <row r="280">
          <cell r="A280" t="str">
            <v>32060010003 -  A diciembre de 2015, estan implementadas 3 Nuevas modalidades de atención humanitaria de urgencia y protección a víctimas del conflicto armado interno</v>
          </cell>
        </row>
        <row r="281">
          <cell r="A281" t="str">
            <v>32060010004 -  A diciembre de 2013, se realizan 4 procesos de memorias históricas de víctimas del conflicto interno asentadas en Cali documentados</v>
          </cell>
        </row>
        <row r="282">
          <cell r="A282" t="str">
            <v>32060010005 -  A diciembre de 2015, estan implementados 4  Puntos de toma de declaraciones de hechos victimizantes en las instalaciones del centro local de atención a víctimas del conflicto armado interno operando</v>
          </cell>
        </row>
        <row r="283">
          <cell r="A283" t="str">
            <v>32060010006 -  A  diciembre de 2015, esta implementado un Servicio de Call Center Automatizado para incrementar la capacidad de orientación y asignación telefónica de citas dentro del centro local de atención a víctimas del conflicto armado interno implem</v>
          </cell>
        </row>
        <row r="284">
          <cell r="A284" t="str">
            <v>32060010007 -  A diciembre de 2015, estan implementados 3 Puntos de información y orientación a las víctimas del conflicto armado interno implementados (Ladera, Distrito de Aguablanca y Terminal de Transporte)</v>
          </cell>
        </row>
        <row r="285">
          <cell r="A285" t="str">
            <v xml:space="preserve">32060010008 -  A diciembre de 2014, se implementa un  Plan de prevención y contingencia para el manejo del desplazamiento forzado masivo hacia la ciudad de Cali por razón del conflicto armado interno Departamentos de mayor expulsión: Nariño, Cauca, Valle </v>
          </cell>
        </row>
        <row r="286">
          <cell r="A286" t="str">
            <v xml:space="preserve">32060020001 -  En el período 2012-2015 se han incrementado en 566 las Soluciones de vivienda nueva, usada o autoconstruida entregadas a la población víctima del conflicto armado interno  asentada en la ciudad de Santiago de Cali </v>
          </cell>
        </row>
        <row r="287">
          <cell r="A287" t="str">
            <v>32060020002 -  Al 2015 el 75% de las personas victimas del conflicto armado que hayan sido caracterizadas  y acepten la atencion psicosocial  reciban la atencion emocional y social ( psicosocial)</v>
          </cell>
        </row>
        <row r="288">
          <cell r="A288" t="str">
            <v>32060020003 -  En el período 2012-2015 se aumenta en 2,107 el Mejoramiento de los procesos de atención educativa a la población escolar víctima del conflicto armado matriculados en instituciones educativas oficiales y de cobertura educativa</v>
          </cell>
        </row>
        <row r="289">
          <cell r="A289" t="str">
            <v>32060020004 -  A diciembre de 2015,  se implementan almenos 4 Alianzas público – privadas para promover la capacidad de generación de ingresos y empleabilidad para las víctimas del conflicto armado interno firmadas</v>
          </cell>
        </row>
        <row r="290">
          <cell r="A290" t="str">
            <v>32060020005 -  En el período 2012-2015 se Realiza alfabetización al 100% de la población analfabeta víctima del conflicto interno asentada en Santiago de Cali</v>
          </cell>
        </row>
        <row r="291">
          <cell r="A291" t="str">
            <v>32060020006 -  Implementar 4 escuelas de inicicación y formación deportiva para niños víctimas del conflicto armado</v>
          </cell>
        </row>
        <row r="292">
          <cell r="A292" t="str">
            <v>32060020007 -  n el período 2012-2015 se realizan Realizar  cuatro procesos formativos para identificar y promover  talentos culturales entre la población  vìctima del conflicto  armado</v>
          </cell>
        </row>
        <row r="293">
          <cell r="A293" t="str">
            <v>32060030001 -  A diciembre de 2015, se implementan al menos 3 Rutas de acceso a procedimientos a seguir para acceder a protección y denuncia de afectaciones a la vida, la libertad y la integridad implementadas</v>
          </cell>
        </row>
        <row r="294">
          <cell r="A294" t="str">
            <v xml:space="preserve">32060030002 -  A diciembre de 2015, se vinculan al menos 3000 desmovilizados  a prestación de Servicio social  </v>
          </cell>
        </row>
        <row r="295">
          <cell r="A295" t="str">
            <v>32060030003 -  A diciembre de 2015, se implementan 4 Rutas de Orientación para el acceso de la población desmovilizada a la oferta de la Alcaldía y otras entidades nacionales del área social con presencia en el municipio</v>
          </cell>
        </row>
        <row r="296">
          <cell r="A296" t="str">
            <v xml:space="preserve">32070010001 -  A diciembre de 2013 se Formula la política pública municipal de Participación Ciudadana  </v>
          </cell>
        </row>
        <row r="297">
          <cell r="A297" t="str">
            <v>32070010002 -  En el período 2012 - 2015, se capacitan 3,500 Personas en la Escuela de Formación de Liderazgo Participativo</v>
          </cell>
        </row>
        <row r="298">
          <cell r="A298" t="str">
            <v>32070010003 -  En el período 2012 - 2015, se realizan 10 Proceso de elecciones y conformación  de organización territorial</v>
          </cell>
        </row>
        <row r="299">
          <cell r="A299" t="str">
            <v xml:space="preserve">32070010004 -  En el período 2012 - 2015, se diseñan e implementan 5 Estrategias, instrumentos y mecanismos de participación con el objeto  incentivar la participación y organización ciudadana. </v>
          </cell>
        </row>
        <row r="300">
          <cell r="A300" t="str">
            <v xml:space="preserve">32070010005 -  En el período 2012 - 2015, se realiza un Programa de capacitación a los  jóvenes  caleños interesados en lo público, a  través  del conocimiento de herramientas para el ejercicio de control social </v>
          </cell>
        </row>
        <row r="301">
          <cell r="A301" t="str">
            <v xml:space="preserve">33010010001 -  En el período 2012 - 2015, se apoyan 6 Programas de fomento y fortalecimiento de clústeres existentes en la ciudad </v>
          </cell>
        </row>
        <row r="302">
          <cell r="A302" t="str">
            <v>33010010002 -  En el período 2012 - 2015, se Fortalecen 5 clústeres regionales en el Departamento del Valle del Cauca con Beneficios para Cali</v>
          </cell>
        </row>
        <row r="303">
          <cell r="A303" t="str">
            <v>33010010003 -  En el período 2012 - 2015, se apoya la construcción de 3 Alianzas para Centros de  Innovación en clústeres de Cali</v>
          </cell>
        </row>
        <row r="304">
          <cell r="A304" t="str">
            <v>33010010004 -  En el período 2012 - 2015, se Fortalecen 14 programas de industrias culturales</v>
          </cell>
        </row>
        <row r="305">
          <cell r="A305" t="str">
            <v>33010010005 -  En el período 2013 - 2015, se Implementa el Centro de Servicio Público de Empleo</v>
          </cell>
        </row>
        <row r="306">
          <cell r="A306" t="str">
            <v>33010020001 -  En el período 2012 - 2015, 500 Empresas MiPymes mejoran integralmente sus capacidades competitivas con instrumentos de fortalecimiento empresarial</v>
          </cell>
        </row>
        <row r="307">
          <cell r="A307" t="str">
            <v>33010020002 -  En el período 2012 - 2015, se establecen 4 Centros de desarrollo empresarial</v>
          </cell>
        </row>
        <row r="308">
          <cell r="A308" t="str">
            <v>33010030001 -  En el período 2012 - 2015, se Diseña e implementa la institucionalidad para el desarrollo / competitividad</v>
          </cell>
        </row>
        <row r="309">
          <cell r="A309" t="str">
            <v xml:space="preserve">33020010001 -  En el período 2012 - 2015, se apoyan y fortalecen 500 MiPymes </v>
          </cell>
        </row>
        <row r="310">
          <cell r="A310" t="str">
            <v xml:space="preserve">33020010002 -  En el período 2012 - 2015, hay 15 Pymes rurales con acompañamiento gerencial y técnico </v>
          </cell>
        </row>
        <row r="311">
          <cell r="A311" t="str">
            <v>33020010003 -  A diciembre de 2015 se realiza una Alianza público-privada con almacenes de cadena para el mercadeo de la producción local de Mipymes</v>
          </cell>
        </row>
        <row r="312">
          <cell r="A312" t="str">
            <v>33020020001 -  En el período 2012 - 2015, se apoyan 200 Mipymes en el proceso de formalización</v>
          </cell>
        </row>
        <row r="313">
          <cell r="A313" t="str">
            <v>33020020002 -  En el período 2012 - 2015, se realiza la Gestión para la constitución de 4 alianzas de microcréditos</v>
          </cell>
        </row>
        <row r="314">
          <cell r="A314" t="str">
            <v>33030010001 -  En el período 2012 - 2015, se elaboran 10 Alianzas nacionales e internacionales para la promoción y fomento del emprendimiento</v>
          </cell>
        </row>
        <row r="315">
          <cell r="A315" t="str">
            <v>33030010002 -  En el período 2012 - 2015, se da Asistencia técnica y acompañamiento empresarial y estratégico a 300 iniciativas de emprendimiento</v>
          </cell>
        </row>
        <row r="316">
          <cell r="A316" t="str">
            <v>33030010003 -  En el período 2012 - 2015 hay 5 Instituciones educativas oficiales que implementan la cátedra de emprendimiento e innovación</v>
          </cell>
        </row>
        <row r="317">
          <cell r="A317" t="str">
            <v>33030010004 -  En el período 2012 - 2015, se capacitan 10,000 Personas en competencias para el trabajo y el emprendimiento en convenio con el SENA</v>
          </cell>
        </row>
        <row r="318">
          <cell r="A318" t="str">
            <v>33030010005 -  En el período 2012 - 2015, se realizan 3 Ferias empresariales para estudiantes de educación media de las instituciones educativas oficiales</v>
          </cell>
        </row>
        <row r="319">
          <cell r="A319" t="str">
            <v>33030020001 -  Apoyar el desarrollo de 50 iniciativas de emprendimiento orientadas hacia la cultura, ciencia y tecnología, ambientales, empresariales y, ecoturísticos, entre otras</v>
          </cell>
        </row>
        <row r="320">
          <cell r="A320" t="str">
            <v>33030020002 -  En el período 2012 - 2015, se da Asistencia técnica a 100 emprendimientos comunitarios innovadores</v>
          </cell>
        </row>
        <row r="321">
          <cell r="A321" t="str">
            <v>33030030001 -  En el período 2012 - 2015, se apoyan 150 Proyectos asociativos de economía solidaria</v>
          </cell>
        </row>
        <row r="322">
          <cell r="A322" t="str">
            <v>33030030002 -  A diciembre de 2014, se encuentra elaborada la Política Pública para la economía solidaria</v>
          </cell>
        </row>
        <row r="323">
          <cell r="A323" t="str">
            <v>33030040001 -  A diciembre de 2014, se encuentra Formulado el Plan de Competitividad Municipal</v>
          </cell>
        </row>
        <row r="324">
          <cell r="A324" t="str">
            <v>33030040002 -  A diciembre de 2014, se ha Creado el Consejo Municipal de Ciencia, Tecnología e Innovación</v>
          </cell>
        </row>
        <row r="325">
          <cell r="A325" t="str">
            <v xml:space="preserve">33030040003 -  En el período 2012 - 2015, se apoyan 15 Proyectos de investigación e innovación </v>
          </cell>
        </row>
        <row r="326">
          <cell r="A326" t="str">
            <v xml:space="preserve">33030040004 -  En el período 2012 - 2015, se presentan 10 Proyectos de Ciencia, Tecnología e Innovación a Colciencias </v>
          </cell>
        </row>
        <row r="327">
          <cell r="A327" t="str">
            <v xml:space="preserve">33030040005 -  A diciembre de 2014, está formulada la política municipal de ciencia, tecnología e innovación </v>
          </cell>
        </row>
        <row r="328">
          <cell r="A328" t="str">
            <v>33030040006 -  A diciembre de 2014, está funcionando el Sistema Regional integrado de información para la innovación, emprendimiento y empresarismo</v>
          </cell>
        </row>
        <row r="329">
          <cell r="A329" t="str">
            <v>34010010001 -  A diciembre de 2015 se tienen 1,486 ha de Nuevas áreas protegidas declaradas administradas y en proceso de declaratoria</v>
          </cell>
        </row>
        <row r="330">
          <cell r="A330" t="str">
            <v>34010010002 -  A diciembre de 2015 hay 2 Corredores ambientales y paisajísticos en franjas ribereñas desarrollados</v>
          </cell>
        </row>
        <row r="331">
          <cell r="A331" t="str">
            <v xml:space="preserve">34010010003 -  En el período 2012 - 2015 se incrementa a 988 ha, el Área en zona rural en proceso de restauración o rehabilitación </v>
          </cell>
        </row>
        <row r="332">
          <cell r="A332" t="str">
            <v>34010010004 -  En el período 2012 - 2015 se incrementan a 800 los Nacimientos hídricos con implementación de acciones de recuperación y aislamientos  de zonas estratégicas de captación de agua</v>
          </cell>
        </row>
        <row r="333">
          <cell r="A333" t="str">
            <v>34010010005 -  A diciembre de 2015 se ha Recuperado ambientalmente las lagunas Charco Azul y el Pondaje</v>
          </cell>
        </row>
        <row r="334">
          <cell r="A334" t="str">
            <v>34010010006 -  A diciembre de 2015 se implementa un Modelo piloto  de compensación por servicios ambientales en el territorio rural</v>
          </cell>
        </row>
        <row r="335">
          <cell r="A335" t="str">
            <v>34010010007 -  En el período 2012 - 2015 se formulan y adoptan 7 planes de manejo de humedales</v>
          </cell>
        </row>
        <row r="336">
          <cell r="A336" t="str">
            <v>34010010008 -  En el período 2012 - 2015 hay 1,700 ha restauradas de bosque</v>
          </cell>
        </row>
        <row r="337">
          <cell r="A337" t="str">
            <v>34010020001 -  A diciembre de 2014 se instalan 3 estaciones de  monitoreo de la calidad de  agua superficial</v>
          </cell>
        </row>
        <row r="338">
          <cell r="A338" t="str">
            <v>34010020002 -  En el período 2012 - 2015 se instalan 30 piezómetros de la Red de monitoreo de la calidad del recurso hídrico subterráneo</v>
          </cell>
        </row>
        <row r="339">
          <cell r="A339" t="str">
            <v xml:space="preserve">34010020003 -  A diciembre de 2015 se mantendran cerradas en 100% de las minas ilegales denunciadas </v>
          </cell>
        </row>
        <row r="340">
          <cell r="A340" t="str">
            <v>34010020004 -  A diciembre de 2014 está formulado el Plan de Gestión Ambiental Municipal PGAM</v>
          </cell>
        </row>
        <row r="341">
          <cell r="A341" t="str">
            <v>34010020005 -  En el período 2012 - 2015 se inspeccionan 4,000 Vehículos automotores / año en el marco del programa de control y vigilancia de la contaminación atmosférica</v>
          </cell>
        </row>
        <row r="342">
          <cell r="A342" t="str">
            <v>34010020006 -  En el período 2012 - 2015 se regulan 38 Fuentes fijas de contaminación atmosférica</v>
          </cell>
        </row>
        <row r="343">
          <cell r="A343" t="str">
            <v>34010020007 -  En el período 2012 - 2015 están operando 9 Estaciones del Sistema de Vigilancia de Calidad de Aire</v>
          </cell>
        </row>
        <row r="344">
          <cell r="A344" t="str">
            <v>34010020008 -  En el período 2012 - 2015 se regulan 50 Empresas que hacen aprovechamiento de fauna y flora silvestres</v>
          </cell>
        </row>
        <row r="345">
          <cell r="A345" t="str">
            <v>34010020009 -  En el período 2012 - 2015 hay una Línea ecológica de atención ciudadana en operación</v>
          </cell>
        </row>
        <row r="346">
          <cell r="A346" t="str">
            <v>34010020010 -  En el período 2012 - 2015 se desarrollan 150 Operativos de monitoreo, vigilancia y control de ruido anuales</v>
          </cell>
        </row>
        <row r="347">
          <cell r="A347" t="str">
            <v xml:space="preserve">34010020011 -  A diciembre de 2014 está formulado el Estatuto de ruido de Santiago de Cali </v>
          </cell>
        </row>
        <row r="348">
          <cell r="A348" t="str">
            <v>34010020012 -  A diciembre de 2014 se implementa el Observatorio Ambiental del municipio de Santiago de Cali</v>
          </cell>
        </row>
        <row r="349">
          <cell r="A349" t="str">
            <v>34010020013 -  A diciembre de 2015 está elaborado el Estudio de localización de sitios de disposición final de residuos  peligrosos</v>
          </cell>
        </row>
        <row r="350">
          <cell r="A350" t="str">
            <v>34010030001 -  En el período 2012-2015 hay 50 Instituciones educativas oficiales  acompañadas en  la  implementación del Proyecto Ambiental Escolar PRAE.</v>
          </cell>
        </row>
        <row r="351">
          <cell r="A351" t="str">
            <v>34010030002 -  En el período 2012-2015  se capacitan 352 Docentes de las sedes educativas públicas para el fortalecimiento de los PRAE</v>
          </cell>
        </row>
        <row r="352">
          <cell r="A352" t="str">
            <v>34010030003 -  En el período 2012-2015 hay 22 Proyectos Ciudadanos de Educación Ambiental (PROCEDA) en las comunas de la ciudad</v>
          </cell>
        </row>
        <row r="353">
          <cell r="A353" t="str">
            <v>34010030004 -  A diciembre de 2013 se fortalece el Sistema de gestión ambiental comunitario - SIGAC, a través de la implementación de 22 agendas ambientales comunitarias</v>
          </cell>
        </row>
        <row r="354">
          <cell r="A354" t="str">
            <v xml:space="preserve">34010030005 -  En el período 2012-2015 se fortalece el Jardín botánico como Centro de Investigación y Educación Ambiental Regional </v>
          </cell>
        </row>
        <row r="355">
          <cell r="A355" t="str">
            <v>34010030006 -  En el período 2012-2015 se implementa un Programa de sensibilización ciudadana para la promoción de la cultura de basura cero y capacitación de infractores del comparendo ambiental</v>
          </cell>
        </row>
        <row r="356">
          <cell r="A356" t="str">
            <v xml:space="preserve">34010030007 -  En el período 2012-2015 se consolidan 2 Ecoparques como centros de educación y cultural ambiental </v>
          </cell>
        </row>
        <row r="357">
          <cell r="A357" t="str">
            <v>34010030008 -  En el período 2012-2015 se implementa a través de alianzas estratégicas un Programa de educación ambiental y cultura ciudadana para la promoción, el ahorro, uso eficiente y alternativo de agua y energía</v>
          </cell>
        </row>
        <row r="358">
          <cell r="A358" t="str">
            <v xml:space="preserve">34010030009 -  A diciembre de 2014 se desarrollan 4 Programas de capacitación a congregaciones y lugares de culto para la formulación e implementación de acciones ambientales correctivas de impacto sonoros </v>
          </cell>
        </row>
        <row r="359">
          <cell r="A359" t="str">
            <v>34010030010 -  A diciembre de 2015 se desarrollan 4 Programas de capacitación a congregaciones y lugares de culto sobre formulación e implementación del Plan de Manejo Ambiental (PMA)</v>
          </cell>
        </row>
        <row r="360">
          <cell r="A360" t="str">
            <v>34010030011 -  En el período 2012-2015 se Recuperan 24.85 km de las condiciones naturales de los cauces de las Quebradas en la zona de ladera del área urbana de Santiago de Cali</v>
          </cell>
        </row>
        <row r="361">
          <cell r="A361" t="str">
            <v xml:space="preserve">34020010001 -  En el período 2012-2015 se realizan 4 Evaluaciones de amenaza, vulnerabilidad y riesgo por fenómenos naturales </v>
          </cell>
        </row>
        <row r="362">
          <cell r="A362" t="str">
            <v>34020010002 -  A diciembre de 2015 hay 4 Instrumentos normativos para la localización y construcción segura de edificaciones</v>
          </cell>
        </row>
        <row r="363">
          <cell r="A363" t="str">
            <v>34020010003 -  A diciembre de 2013 se implementa un Proyecto piloto sobre adaptación al cambio climático</v>
          </cell>
        </row>
        <row r="364">
          <cell r="A364" t="str">
            <v>34020020001 -  En el período 2012-2015 se reubican 15,000 Viviendas de zonas de alto riesgo no mitigable</v>
          </cell>
        </row>
        <row r="365">
          <cell r="A365" t="str">
            <v>34020020002 -  En el período 2012-2015 se recuperan y estabilizan 30 ha del Área de ladera urbana no ocupable</v>
          </cell>
        </row>
        <row r="366">
          <cell r="A366" t="str">
            <v>34020020003 -  En el período 2012-2015 están reforzados 17 km de diques de los Ríos Cauca y Cali</v>
          </cell>
        </row>
        <row r="367">
          <cell r="A367" t="str">
            <v>34020020004 -  En el período 2012-2015 hay 6 Ríos con restauración del flujo hidráulico en puntos críticos</v>
          </cell>
        </row>
        <row r="368">
          <cell r="A368" t="str">
            <v>34020020005 -  En el período 2012-2015 se diseñan e implementan 7 proyectos de alertas tempranas en coordinación con y para las comunidades aledañas a los ríos de la ciudad y con riesgo de inundaciones</v>
          </cell>
        </row>
        <row r="369">
          <cell r="A369" t="str">
            <v xml:space="preserve">34020020006 -  En el período 2012-2015 se Estabilizan 500 metros lineales de margen del rio y quebradas en sectores vulnerables </v>
          </cell>
        </row>
        <row r="370">
          <cell r="A370" t="str">
            <v>34020030001 -  En el período 2012-2015 se coordinan 4 organismos de socorro con la administración municipal</v>
          </cell>
        </row>
        <row r="371">
          <cell r="A371" t="str">
            <v>34020030002 -  A diciembre de 2012 se cuenta con un Plan de contingencia para el manejo de residuos sólidos en situación de desastre</v>
          </cell>
        </row>
        <row r="372">
          <cell r="A372" t="str">
            <v>34020030003 -  A diciembre de 2015 se implenta un Plan de prevención y atención de incendios forestales</v>
          </cell>
        </row>
        <row r="373">
          <cell r="A373" t="str">
            <v>34020030004 -  A diciembre de 2015 hay diseñadas e implementadas 2 Estrategias de IEC para la prevención y atención de desastres y emergencias</v>
          </cell>
        </row>
        <row r="374">
          <cell r="A374" t="str">
            <v>34030010001 -  A diciembre de 2015 está formulada la  Política de Mejoramiento Integral de Barrios</v>
          </cell>
        </row>
        <row r="375">
          <cell r="A375" t="str">
            <v>34030010002 -  En el período 2012-2015 se mejoran 10,000 viviendas</v>
          </cell>
        </row>
        <row r="376">
          <cell r="A376" t="str">
            <v>34030010003 -  En el período 2012-2015 se titulan 8,000 predios</v>
          </cell>
        </row>
        <row r="377">
          <cell r="A377" t="str">
            <v>34030010004 -  En el período 2012-2015 se generan 4,000 Soluciones habitacionales en el programa de recomposición de asentamientos de desarrollo incompleto</v>
          </cell>
        </row>
        <row r="378">
          <cell r="A378" t="str">
            <v>34030020001 -  En el período 2012-2015 se generan 32,000 viviendas tipo VIP y VIS a partir de procesos de habilitación de suelo urbanizable y/o de renovación, redensificación y reconversión de suelo urbanizado</v>
          </cell>
        </row>
        <row r="379">
          <cell r="A379" t="str">
            <v xml:space="preserve">3403002002 -  A diciembre de 2014 está elaborado el Censo unificado de beneficiados de subsidio de vivienda </v>
          </cell>
        </row>
        <row r="380">
          <cell r="A380" t="str">
            <v>34040010001 -  En el período 2012-2015 se genera y recupera 129,936 m2 de Espacio Público accesible con la infraestructura del SITM-MIO</v>
          </cell>
        </row>
        <row r="381">
          <cell r="A381" t="str">
            <v>34040010002 -  En el período 2012-2015 se construye y mantiene 24,600 m2 más de la red de andenes priorizada</v>
          </cell>
        </row>
        <row r="382">
          <cell r="A382" t="str">
            <v>34040010003 -  En el período 2012-2015 se gestiona la adopción de 78,000 m2 de espacio público</v>
          </cell>
        </row>
        <row r="383">
          <cell r="A383" t="str">
            <v>34040010004 -  En el período 2012-2015 se construyen 12 nuevos parques</v>
          </cell>
        </row>
        <row r="384">
          <cell r="A384" t="str">
            <v xml:space="preserve">34040010005 -  En el período 2012-2015 se diseña e implementa la Ecorruta turismo de naturaleza </v>
          </cell>
        </row>
        <row r="385">
          <cell r="A385" t="str">
            <v xml:space="preserve">34040010006 -  En el período 2012-2015 se siembran 100,000 Arboles en el marco del programa de arborización urbana GUAYACAN 2015      </v>
          </cell>
        </row>
        <row r="386">
          <cell r="A386" t="str">
            <v>34040010007 -  En el período 2012-2015 se recupera y sostiene 15 Espacios públicos invadidos</v>
          </cell>
        </row>
        <row r="387">
          <cell r="A387" t="str">
            <v>34040010008 -  En el período 2012-2015 se vinculan 1500 Comerciantes informales del centro a programas de emprendimiento</v>
          </cell>
        </row>
        <row r="388">
          <cell r="A388" t="str">
            <v xml:space="preserve">34040010009 -  En el período 2012-2015 se regulan en sistemas modulares a 100 Comerciantes informales </v>
          </cell>
        </row>
        <row r="389">
          <cell r="A389" t="str">
            <v xml:space="preserve">34040010010 -  En el período 2012-2015 se implementan cuatro estrategias de recuperación y apropiación de espacio público en las comunas y corregimientos del municipio  de Cali,  durante  la presente  administracion    </v>
          </cell>
        </row>
        <row r="390">
          <cell r="A390" t="str">
            <v xml:space="preserve">34040010011 -  En el período 2012 - 2015, se capacitan 100 Estudiantes de 10 y 11 como gestores de cultura ciudadana      </v>
          </cell>
        </row>
        <row r="391">
          <cell r="A391" t="str">
            <v xml:space="preserve">34040010012 -  En el período 2012 - 2015, se hace Mantenimiento anual a 28 fuentes ornamentales  </v>
          </cell>
        </row>
        <row r="392">
          <cell r="A392" t="str">
            <v xml:space="preserve">34040010013 -  En el período 2012 - 2015, se hace Mantenimiento a 44 Monumentos </v>
          </cell>
        </row>
        <row r="393">
          <cell r="A393" t="str">
            <v>34040010014 -  En el período 2012 - 2015, se hace Mantenimiento y reposición al 100% del mobiliario urbano concesionado</v>
          </cell>
        </row>
        <row r="394">
          <cell r="A394" t="str">
            <v>34040010015 -  A diciembre de 2013 está actualizado el estatuto arbóreo</v>
          </cell>
        </row>
        <row r="395">
          <cell r="A395" t="str">
            <v>34040010016 -  A diciembre de 2015 está actualizado el Inventario y caracterización de espacio público</v>
          </cell>
        </row>
        <row r="396">
          <cell r="A396" t="str">
            <v xml:space="preserve">34040010017 -  En el período 2012 - 2015 se elabora el Manual normativo para el mobiliario urbano a partir del diseño universal      </v>
          </cell>
        </row>
        <row r="397">
          <cell r="A397" t="str">
            <v>34040010018 -  En el período 2012 - 2015 el área con Control de la hormiga arriera en parques y zonas verdes públicas es de 300,000 m2</v>
          </cell>
        </row>
        <row r="398">
          <cell r="A398" t="str">
            <v>34040010019 -  En el período 2012 - 2015 se hace mantenimiento a 14,685,974 m2 de  zonas verdes, jardines, parques y población arborea del Municipio</v>
          </cell>
        </row>
        <row r="399">
          <cell r="A399" t="str">
            <v>34040010020 -  A diciembre de 2015 se han construido 68 m2 de muros de contención en corregimientos</v>
          </cell>
        </row>
        <row r="400">
          <cell r="A400" t="str">
            <v>34040020001 -  Construir, adecuar y reparar 600 escenarios deportivos y recreativos en el periodo de gobierno</v>
          </cell>
        </row>
        <row r="401">
          <cell r="A401" t="str">
            <v>34040020002 -  Construir un escenarios deportivo para nuevas tendencias deportivas en el periodo de gobierno</v>
          </cell>
        </row>
        <row r="402">
          <cell r="A402" t="str">
            <v>34040020003 -  Construir un centro deportivo de alto rendimiento en el periodo de gobierno.</v>
          </cell>
        </row>
        <row r="403">
          <cell r="A403" t="str">
            <v>34040020004 -  Construir y/o adecuar 14 escenarios deportivos para la realización de los Juegos Mundiales.</v>
          </cell>
        </row>
        <row r="404">
          <cell r="A404" t="str">
            <v xml:space="preserve">34040020005 -  Fortalecer con infraestructura 24 bibliotecas  y centros culturales del  municpio, en la presente administrciòn </v>
          </cell>
        </row>
        <row r="405">
          <cell r="A405" t="str">
            <v>34040020006 -  A diciembre de 2015 se ha Construido y puesto en funcionamiento la primera fase del centro de vigilancia y control de zoonosis y bienestar animal</v>
          </cell>
        </row>
        <row r="406">
          <cell r="A406" t="str">
            <v>34040020007 -  En el período 2012 - 2015 se hace Adecuación y mantenimiento a 3 casas de la juventud</v>
          </cell>
        </row>
        <row r="407">
          <cell r="A407" t="str">
            <v xml:space="preserve">34040020008 -  En el período 2012 - 2015 se hace Adecuación, mantenimiento y dotación a 23 CALI </v>
          </cell>
        </row>
        <row r="408">
          <cell r="A408" t="str">
            <v>34040020009 -  En el período 2012 - 2015 se hace Mantenimiento a 200 sedes comunales</v>
          </cell>
        </row>
        <row r="409">
          <cell r="A409" t="str">
            <v>34040020010 -  En el período 2012 - 2015 se Construyen 5 equipamientos comunitarios</v>
          </cell>
        </row>
        <row r="410">
          <cell r="A410" t="str">
            <v xml:space="preserve">34040020011 -  A diciembre de 2014 se completa la Construcción de la tercera casa de justicia </v>
          </cell>
        </row>
        <row r="411">
          <cell r="A411" t="str">
            <v>34040020012 -  En el período 2012 - 2015 se consolidan 5 Nodos colectivos de equipamientos</v>
          </cell>
        </row>
        <row r="412">
          <cell r="A412" t="str">
            <v>34050010001 -  En el período 2012 - 2015 se realizan Auditorías de seguridad vial al 100%  de proyectos (diseños, construcción y operación)</v>
          </cell>
        </row>
        <row r="413">
          <cell r="A413" t="str">
            <v>34050010002 -  En el período 2014 - 2015 el Observatorio de la movilidad está en funcionamiento</v>
          </cell>
        </row>
        <row r="414">
          <cell r="A414" t="str">
            <v>34050010003 -  En el período 2012 - 2015 se Modernización 300 intersecciones de la red semaforizada</v>
          </cell>
        </row>
        <row r="415">
          <cell r="A415" t="str">
            <v>34050010004 -  En el período 2012 - 2015 se instalan 10,000 Señales verticales informativas, preventivas, prohibitivas</v>
          </cell>
        </row>
        <row r="416">
          <cell r="A416" t="str">
            <v xml:space="preserve">34050010005 -  En el período 2012 - 2015 se marcan 190,000 m2 de Señalización horizontal de la red vial </v>
          </cell>
        </row>
        <row r="417">
          <cell r="A417" t="str">
            <v xml:space="preserve">34050010006 -  En el período 2012 - 2015 se instalan 195 Cámaras de vigilancia  para el control del tráfico </v>
          </cell>
        </row>
        <row r="418">
          <cell r="A418" t="str">
            <v xml:space="preserve">34050010007 -  A diciembre de 2015 se implementa en un 60% el Plan de Movilidad Urbana PIMU </v>
          </cell>
        </row>
        <row r="419">
          <cell r="A419" t="str">
            <v xml:space="preserve">34050020001 -  A diciembre de 2013 está Actualizado el estudio de las necesidades de infraestructura y operación del SITM, incluyendo la actualización de matriz origen-destino para cuantificación de la demanda de pasajeros            </v>
          </cell>
        </row>
        <row r="420">
          <cell r="A420" t="str">
            <v>34050020002 -  En el período 2012-2015 están habilitados los 38.6 km de corredores troncales</v>
          </cell>
        </row>
        <row r="421">
          <cell r="A421" t="str">
            <v>34050020003 -  En el período 2012-2015 se han intervenido 92.5 km de corredores pretroncales</v>
          </cell>
        </row>
        <row r="422">
          <cell r="A422" t="str">
            <v>34050020004 -  En el período 2012-2015 se construyen 2 Patios taller</v>
          </cell>
        </row>
        <row r="423">
          <cell r="A423" t="str">
            <v>34050020005 -  A diciembre de 201 5 está construído el sistema aerosuspendido MIO Cable en la Comuna 20</v>
          </cell>
        </row>
        <row r="424">
          <cell r="A424" t="str">
            <v>34050020006 -  En el período 2012-2015 se construyen 7 Estaciones Terminales para el MIO</v>
          </cell>
        </row>
        <row r="425">
          <cell r="A425" t="str">
            <v>3405003001 -  En el período 2012-2015 se realiza el Mantenimiento de 6 km de la red Plan Maestro de ciclorrutas</v>
          </cell>
        </row>
        <row r="426">
          <cell r="A426" t="str">
            <v>3405003002 -  En el período 2012-2015 se construyen 30.4 km de la red Plan Maestro de ciclorrutas</v>
          </cell>
        </row>
        <row r="427">
          <cell r="A427" t="str">
            <v>3405003003 -  En el período 2012-2015 se construyen 5 Parqueaderos de bicicletas en las terminales SITM</v>
          </cell>
        </row>
        <row r="428">
          <cell r="A428" t="str">
            <v xml:space="preserve">3405003004 -  En el período 2012-2015 se implementa el Sistema de Bicicletas Públicas             </v>
          </cell>
        </row>
        <row r="429">
          <cell r="A429" t="str">
            <v>3405003005 -  A diciembre de 2015, hay Integración de transportadores con rutas legales de transporte público, organizados y/o asociados en sectores de ladera, al SITM MIO (comunas 1,18,19,20)</v>
          </cell>
        </row>
        <row r="430">
          <cell r="A430" t="str">
            <v xml:space="preserve">3405003006 -  A diciembre de 2015 se implementa una zona sin tráfico vehicular (zona boulevard del rio Cali)  </v>
          </cell>
        </row>
        <row r="431">
          <cell r="A431" t="str">
            <v xml:space="preserve">3405003007 -  En el período 2012-2015 se pasa del 11% al 12% los Viajes diarios en bicicleta </v>
          </cell>
        </row>
        <row r="432">
          <cell r="A432" t="str">
            <v xml:space="preserve">34050040001 -  A diciembre de 2014 están elaborados los estudios de factibilidad, prediseño, diseño del Corredor Verde   </v>
          </cell>
        </row>
        <row r="433">
          <cell r="A433" t="str">
            <v xml:space="preserve">34050040002 -  A diciembre de 2015 se avanza en 30% la la construcción del Corredor Verde </v>
          </cell>
        </row>
        <row r="434">
          <cell r="A434" t="str">
            <v xml:space="preserve">34050050001 -  En el período 2012-2015 se Continúa la ejecución de las 21 obras a realizar por el Sistema de contribución de Valorización </v>
          </cell>
        </row>
        <row r="435">
          <cell r="A435" t="str">
            <v>34050050002 -  En el período 2012-2015 se rehabilitan 67.4 km de 367 km de vía</v>
          </cell>
        </row>
        <row r="436">
          <cell r="A436" t="str">
            <v>34050050003 -  En el período 2012-2015 se  pavimentan 22.0 km de 107 km de vía en la zona urbana</v>
          </cell>
        </row>
        <row r="437">
          <cell r="A437" t="str">
            <v>34050050004 -  En el período 2012-2015 se  se  pavimentan 9.0 km de vía de la Vuelta de Occidente</v>
          </cell>
        </row>
        <row r="438">
          <cell r="A438" t="str">
            <v>34050050005 -  En el período 2012-2015 se realiza el Mantenimiento 60 km de vías rurales</v>
          </cell>
        </row>
        <row r="439">
          <cell r="A439" t="str">
            <v>34050050006 -  En el período 2012-2015 se realiza el Mantenimiento de 80 puentes peatonales y vehiculares</v>
          </cell>
        </row>
        <row r="440">
          <cell r="A440" t="str">
            <v>34050050007 -  En el período 2012-2015 se Construyen 10 puentes vehiculares y peatonales</v>
          </cell>
        </row>
        <row r="441">
          <cell r="A441" t="str">
            <v>34050050008 -  A diciembre de 2014 está actualizado el Plan Vial y de Transporte</v>
          </cell>
        </row>
        <row r="442">
          <cell r="A442" t="str">
            <v>34050050009 -  A diciembre de 2014 se ha realizado el Estudio origen – destino de mercancías (Estatuto de carga)</v>
          </cell>
        </row>
        <row r="443">
          <cell r="A443" t="str">
            <v>34050050010 -  A diciembre de 2014 se ha realizado el Estudio Plan Maestro de parqueaderos y estacionamientos</v>
          </cell>
        </row>
        <row r="444">
          <cell r="A444" t="str">
            <v xml:space="preserve">34050050011 -  A diciembre de 2015 se ha implementado en un 30% el Plan maestro de parqueaderos </v>
          </cell>
        </row>
        <row r="445">
          <cell r="A445" t="str">
            <v>34050050012 -  En el período 2012 - 2015 se implementa la motovía</v>
          </cell>
        </row>
        <row r="446">
          <cell r="A446" t="str">
            <v xml:space="preserve">34050050013 -  A diciembre de 2015 se ha Gestionado de manera concertada la formulación de estudio de prediseño y factibilidad de la conexión vial ciudad región </v>
          </cell>
        </row>
        <row r="447">
          <cell r="A447" t="str">
            <v>34050050014 -  A diciembre de 2015 se ha avanzado en un 40% la construcción del eje vial ciudad región</v>
          </cell>
        </row>
        <row r="448">
          <cell r="A448" t="str">
            <v>34050060001 -  En el período 2012 - 2015 se elaboran 4  Estudios de accidentalidad vial en la red vial del municipio</v>
          </cell>
        </row>
        <row r="449">
          <cell r="A449" t="str">
            <v xml:space="preserve">34050060002 -  En el período 2012 - 2015 se elaboran 4  Estudios de ingeniería de tránsito: mapas de intersecciones críticas por morbilidad y mortalidad de usuarios de la red </v>
          </cell>
        </row>
        <row r="450">
          <cell r="A450" t="str">
            <v>34050060003 -  En el período 2012 - 2015 se elaboran 4 Estudios de accidentalidad vial y alternativas de solución en el Sistema de Transporte Masivo MIO</v>
          </cell>
        </row>
        <row r="451">
          <cell r="A451" t="str">
            <v xml:space="preserve">34050060004 -  En el período 2012 - 2015 se Implementan 5 Zonas 30 (seguridad vial para escolares) y programas de rutas seguras al Colegio en todas las zonas escolares de la cinco comunas de mayor accidentalidad de Cali         </v>
          </cell>
        </row>
        <row r="452">
          <cell r="A452" t="str">
            <v xml:space="preserve">34050060005 -  Implementación de escuela de formación en educación vial </v>
          </cell>
        </row>
        <row r="453">
          <cell r="A453" t="str">
            <v>34050060006 -  En el período 2012 - 2015 se realizan 1,800 Operativos para optimizar el control y la seguridad vial</v>
          </cell>
        </row>
        <row r="454">
          <cell r="A454" t="str">
            <v>34060010001 -  A diciembre de 2015, 800 Edificaciones cuentan con sistema de almacenamiento de agua cumpliendo requisitos sanitarios</v>
          </cell>
        </row>
        <row r="455">
          <cell r="A455" t="str">
            <v>34060010002 -  A diciembre de 2015 se ha aumentado de 10 a 17 sistemas de tratamiento de agua residual en el área rural</v>
          </cell>
        </row>
        <row r="456">
          <cell r="A456" t="str">
            <v>34060010003 -  A diciembre de 2015 se ha aumentado de 25 a 28 sistemas de suministro de agua potable en el área rural</v>
          </cell>
        </row>
        <row r="457">
          <cell r="A457" t="str">
            <v xml:space="preserve">34060010004 -  En el período 2012-2015 se paga anualmente el 100% del déficit de subsidios a las empresas de servicios públicos, (acueducto, alcantarillado y aseo), de los usuarios de los estratos 1,2, y 3, que cumplan con las condiciones establecidas en </v>
          </cell>
        </row>
        <row r="458">
          <cell r="A458" t="str">
            <v>34060010005 -  A diciembre de 2015 se ha reparado el alcantarillado y PTARD en El Saladito</v>
          </cell>
        </row>
        <row r="459">
          <cell r="A459" t="str">
            <v>34060010006 -  A diciembre de 2015 se ha mejorado el acueducto y PTAP de  Villa del Rosario y cabecera La Paz</v>
          </cell>
        </row>
        <row r="460">
          <cell r="A460" t="str">
            <v xml:space="preserve">34060020001 -  A diciembre de 2015 está adoptada a Política Municipal de servicios públicos domiciliarios </v>
          </cell>
        </row>
        <row r="461">
          <cell r="A461" t="str">
            <v>34060020002 -  A diciembre de 2015 está formulado y adoptado el Plan Maestro de Servicios Públicos y TIC</v>
          </cell>
        </row>
        <row r="462">
          <cell r="A462" t="str">
            <v>34060020003 -  A diciembre de 2015 está formulado y adoptado el Plan Maestro de Servicios Públicos y TIC</v>
          </cell>
        </row>
        <row r="463">
          <cell r="A463" t="str">
            <v>34060020004 -  A diciembre de 2015 está ajustado y adoptado el Estatuto de Servicios Públicos</v>
          </cell>
        </row>
        <row r="464">
          <cell r="A464" t="str">
            <v xml:space="preserve">34060020005 -  A diciembre de 2014  está diseñado e implementado el programa Agua para Todos / mínimo vital </v>
          </cell>
        </row>
        <row r="465">
          <cell r="A465" t="str">
            <v xml:space="preserve">34060020006 -  En el período 2012-2015 está ejecutado el 97.5% del plan de inversiones de saneamiento y manejo de vertimientos en el área urbana </v>
          </cell>
        </row>
        <row r="466">
          <cell r="A466" t="str">
            <v>34060020007 -  En el período 2012-2015 está ejecutado el 97.5% del plan de inversiones de acueducto</v>
          </cell>
        </row>
        <row r="467">
          <cell r="A467" t="str">
            <v>34060020008 -  En el período 2012-2015 se realizan las Gestiones necesarias para el cese de la intervención de las Empresas Municipales de Cali – EMCALI</v>
          </cell>
        </row>
        <row r="468">
          <cell r="A468" t="str">
            <v>34060030001 -  En el período 2012-2015 se reduce del 13.5% al 10% el Nivel de pérdidas en energía eléctrica</v>
          </cell>
        </row>
        <row r="469">
          <cell r="A469" t="str">
            <v>34060030002 -  En el período 2012-2015 se aumenta al 95.4% las Viviendas con servicio de energía eléctrica autorizada</v>
          </cell>
        </row>
        <row r="470">
          <cell r="A470" t="str">
            <v>34060030003 -  En el período 2012-2015 se realiza el Cambio gradual del 50% Alumbrado Público a luz blanca o similar</v>
          </cell>
        </row>
        <row r="471">
          <cell r="A471" t="str">
            <v>34060030004 -  En el período 2012-2015 se realizan 16 Informes de supervisión y control al convenio interadministrativo de alumbrado público</v>
          </cell>
        </row>
        <row r="472">
          <cell r="A472" t="str">
            <v xml:space="preserve">34060040001 -  A diciembre de 2015 hay 2 Estaciones de transferencia de escombros en operación </v>
          </cell>
        </row>
        <row r="473">
          <cell r="A473" t="str">
            <v xml:space="preserve">34060040002 -  A diciembre de 2015 está implementada una Alternativa de aprovechamiento de escombros </v>
          </cell>
        </row>
        <row r="474">
          <cell r="A474" t="str">
            <v xml:space="preserve">34060040003 -  A diciembre de 2015 hay  un Sitio de disposición final de escombros en operación </v>
          </cell>
        </row>
        <row r="475">
          <cell r="A475" t="str">
            <v xml:space="preserve">34060040004 -  En el período 2012 -2015 se sustituyen 1,450 vehículos de tracción animal (censo 2006)        </v>
          </cell>
        </row>
        <row r="476">
          <cell r="A476" t="str">
            <v xml:space="preserve">34060040005 -  A diciembre de 2013 está rrealizado el Estudio técnico y socioeconómico de la cadena del reciclaje </v>
          </cell>
        </row>
        <row r="477">
          <cell r="A477" t="str">
            <v>34060040006 -  A diciembre de 2015 hay 2 Centros de acopio de residuos aprovechables en operación</v>
          </cell>
        </row>
        <row r="478">
          <cell r="A478" t="str">
            <v xml:space="preserve">34060040007 -  En el período 2012 -2015 está en operación un Sistema de Manejo adecuado de lodos de alcantarillado, biosólidos y plantas de tratamiento de agua potable </v>
          </cell>
        </row>
        <row r="479">
          <cell r="A479" t="str">
            <v>34060040008 -  A diciembre de 2015 hay un Sistema de aprovechamiento de residuos orgánicos operando</v>
          </cell>
        </row>
        <row r="480">
          <cell r="A480" t="str">
            <v xml:space="preserve">34060040009 -  En 2013 está instala una Planta de tratamiento de lixiviados del sitio de disposición final de Navarro </v>
          </cell>
        </row>
        <row r="481">
          <cell r="A481" t="str">
            <v>34060040010 -  En el período 2012 -2015 hay una Planta operando y con mantenimiento del vertedero de  Navarro con capacidad para 47,300 m3</v>
          </cell>
        </row>
        <row r="482">
          <cell r="A482" t="str">
            <v>34060040011 -  En el período 2012 -2015 se implementa el el Plan de cierre y clausura del vertedero de Navarro</v>
          </cell>
        </row>
        <row r="483">
          <cell r="A483" t="str">
            <v xml:space="preserve">34060040012 -  En el período 2012 -2015 se pasa de controlar y registrar de 620 a 1,000 las Empresas generadoras de Residuos sólidos peligrosos </v>
          </cell>
        </row>
        <row r="484">
          <cell r="A484" t="str">
            <v>34060040013 -  En el período 2012 -2015 se implementan 2 Proyectos de inclusión social en la Gestión Integral de Residuos Sólidos</v>
          </cell>
        </row>
        <row r="485">
          <cell r="A485" t="str">
            <v xml:space="preserve">34060040014 -  En el período 2012 -2015 se implementa una Campaña para la instalación de puntos de recolección de residuos de aparatos eléctricos y electrónicos RAEE, generados por el sector domiciliario </v>
          </cell>
        </row>
        <row r="486">
          <cell r="A486" t="str">
            <v xml:space="preserve">34060040015 -  En el período 2012 -2015 se realiza la Clausura y recuperación paisajística de la escombrera de la 50 (Aut. Simón Bolívar); y control de las  demás escombreras ilegales          </v>
          </cell>
        </row>
        <row r="487">
          <cell r="A487" t="str">
            <v>34060040016 -  A diciembre de 2014 está Diseñada e implementada una estrategia para el manejo de equinos y vehículos de tracción animal, en el marco del programa de sustitución</v>
          </cell>
        </row>
        <row r="488">
          <cell r="A488" t="str">
            <v xml:space="preserve">34070010001 -  A diciembre de 2014 está revisado y ajustado el Plan de Ordenamiento Territorial </v>
          </cell>
        </row>
        <row r="489">
          <cell r="A489" t="str">
            <v>34070010002 -  A diciembre de 2015 están ajustadas y adoptadas las fichas normativas</v>
          </cell>
        </row>
        <row r="490">
          <cell r="A490" t="str">
            <v>34070010003 -  A diciembre de 2015 hay un avance del 30% en la reglamentación de las unidades de planificación rural</v>
          </cell>
        </row>
        <row r="491">
          <cell r="A491" t="str">
            <v xml:space="preserve">34070010004 -  En el perído 2012-2015 están adopatdos los Instrumentos de planificación, financiación o gestión del suelo reglamentarios del POT </v>
          </cell>
        </row>
        <row r="492">
          <cell r="A492" t="str">
            <v>34070010005 -  En el período 2012 - 2015, se adoptan 8 planes parciales</v>
          </cell>
        </row>
        <row r="493">
          <cell r="A493" t="str">
            <v>34070010006 -  A diciembre de 2015 está Formulada la Política de Desarrollo Rural del Municipio</v>
          </cell>
        </row>
        <row r="494">
          <cell r="A494" t="str">
            <v>34070010007 -  En el período 2012 - 2015, se atiende al menos el 50% de las quejas por control de construcciones de la vigencia</v>
          </cell>
        </row>
        <row r="495">
          <cell r="A495" t="str">
            <v>34070010008 -  En el período 2012 - 2015,  el 25% de los proyectos de construcción de vivienda de las personas registradas y dedicadas al desarrollo y actividad de enajenación de vivienda tienen control técnico, jurídico y financiero</v>
          </cell>
        </row>
        <row r="496">
          <cell r="A496" t="str">
            <v xml:space="preserve">34070010009 -  En el período 2012 - 2015, se realiza Control posterior al 50% de las licencias de construcción expedidas por las Curadurías Urbanas </v>
          </cell>
        </row>
        <row r="497">
          <cell r="A497" t="str">
            <v>34070010010 -  En el período 2012 - 2015, se atiende el 50% de las Quejas por control ornato</v>
          </cell>
        </row>
        <row r="498">
          <cell r="A498" t="str">
            <v>34070010011 -  En el período 2012 - 2015, se realiza el 100% del Control de ornato a los predios ubicados en los sitios de interés</v>
          </cell>
        </row>
        <row r="499">
          <cell r="A499" t="str">
            <v xml:space="preserve">34070010012 -  En el período 2012 - 2015, se adecúa el 10% de las zonas verdes cedidas </v>
          </cell>
        </row>
        <row r="500">
          <cell r="A500" t="str">
            <v>34070010013 -  En el período 2012 - 2015, está funcionado el Comité de Espacio Público como instancia asesora,  consultiva y vinculante</v>
          </cell>
        </row>
        <row r="501">
          <cell r="A501" t="str">
            <v>34070020001 -  En el período 2012 - 2015 se inician 3 Proyectos de RU mediante formas de asociación público privadas</v>
          </cell>
        </row>
        <row r="502">
          <cell r="A502" t="str">
            <v>34070020002 -  A diciembre de 2015 está formulado y adoptado el Plan del Centro Global</v>
          </cell>
        </row>
        <row r="503">
          <cell r="A503" t="str">
            <v>34070020003 -  A diciembre de 2013 están Gestionados los predios para la terminación del Proyecto “Ciudad Paraíso”</v>
          </cell>
        </row>
        <row r="504">
          <cell r="A504" t="str">
            <v>35010010001 -  En el período 2012 - 2015 se realizan 4 Investigaciones o estudios de factibilidad realizados de proyectos de interés común de la ciudad-región</v>
          </cell>
        </row>
        <row r="505">
          <cell r="A505" t="str">
            <v xml:space="preserve">35010010002 -  En el período 2012 - 2015 se diseñan, financian e implementan 2 Proyectos de desarrollo conjunto de la ciudad-región </v>
          </cell>
        </row>
        <row r="506">
          <cell r="A506" t="str">
            <v>35010010003 -  En el período 2012 - 2015 se implementan 2 Convenios con municipios vecinos para integración al MIO</v>
          </cell>
        </row>
        <row r="507">
          <cell r="A507" t="str">
            <v>35020010001 -  A diciembre de 2015 se ha gestionado la construcción vía  Carrera 1 entre Calle 73 y Río Cauca (3 km)</v>
          </cell>
        </row>
        <row r="508">
          <cell r="A508" t="str">
            <v>35020010002 -  A diciembre de 2015 se ha gestionado la la construcción Calzada Occidental  Vía  Cali Jamundí entre el Rio Lili y la Carrera 122 (1.5 km)</v>
          </cell>
        </row>
        <row r="509">
          <cell r="A509" t="str">
            <v>35020010003 -  A diciembre de 2015 está elaborado el Estudio para la formulación e implementación de un Plan de Movilidad Regional ( sistema de transporte férreo urbano -  regional de pasajeros y su articulación con el SITM )</v>
          </cell>
        </row>
        <row r="510">
          <cell r="A510" t="str">
            <v>35020010004 -  A diciembre de 2015 está elaborado el Estudio para la mitigación de impactos de las torres de telecomunicaciones de Santiago de Cali – Segunda Fase</v>
          </cell>
        </row>
        <row r="511">
          <cell r="A511" t="str">
            <v xml:space="preserve">35020020001 -  En el período 2012 - 2015 el 100% de las Instituciones Municipales estan vinculadas a la Red Municipal de Datos (REMI) </v>
          </cell>
        </row>
        <row r="512">
          <cell r="A512" t="str">
            <v>35020020002 -  En el período 2012 - 2015 están adecuadas 7 Salas de internet comunitarias (INFOCALI)</v>
          </cell>
        </row>
        <row r="513">
          <cell r="A513" t="str">
            <v>35020020003 -  En el período 2012 - 2015 hay 30,000 ciudadanos  capacitados en el uso y apropiación de TIC</v>
          </cell>
        </row>
        <row r="514">
          <cell r="A514" t="str">
            <v>35020020004 -  A diciembre de 2015 existen 6 Zonas habilitadas de espacio público con accesibilidad a Internet</v>
          </cell>
        </row>
        <row r="515">
          <cell r="A515" t="str">
            <v xml:space="preserve">35020020005 -  En el período 2012 - 2015 se cuenta con 56 Bibliotecas públicas con conectividad de la red municipal </v>
          </cell>
        </row>
        <row r="516">
          <cell r="A516" t="str">
            <v>35020020006 -  En el período 2012 - 2015,  8,436 Servidores Públicos estan capacitados y certificados en el uso y apropiación de TIC</v>
          </cell>
        </row>
        <row r="517">
          <cell r="A517" t="str">
            <v>35020020007 -  En el período 2012 - 2015 se Diseña e implementa un programa para dotar de tecnologías a 5 instituciones de los sectores educación, salud, gobierno en línea, datacenter, entretenimiento y turismo</v>
          </cell>
        </row>
        <row r="518">
          <cell r="A518" t="str">
            <v>35020020008 -  En el período 2012 - 2015 se diseña e implementa un programa para dotar de servicios de banda ancha y fortalecimiento de la telefonía y televisión a 35,450 clientes de estratos 1 y 2</v>
          </cell>
        </row>
        <row r="519">
          <cell r="A519" t="str">
            <v>35030010001 -  En el período 2012 - 2015 hay 10 nuevas empresas extranjeras que invierten en la ciudad-región</v>
          </cell>
        </row>
        <row r="520">
          <cell r="A520" t="str">
            <v>35030010002 -  A diciembre de 2013, se crea un "finishingschool" para preparar graduados universitarios para laborar en el sector BPO/KPO y otros</v>
          </cell>
        </row>
        <row r="521">
          <cell r="A521" t="str">
            <v>35030010003 -  En el período 2012 - 2015, se incrementan la operación a 8 Rutas aéreas internacionales directas</v>
          </cell>
        </row>
        <row r="522">
          <cell r="A522" t="str">
            <v>35030020001 -  A diciembre de 2015 se diseña e implementa una Alianza público-privada para el bilingüismo</v>
          </cell>
        </row>
        <row r="523">
          <cell r="A523" t="str">
            <v>35030020002 -  En el período 2012 - 2015 hay 45 Instituciones educativas oficiales que incrementan 2 horas semanales en la enseñanza del bilingüismo</v>
          </cell>
        </row>
        <row r="524">
          <cell r="A524" t="str">
            <v>35030020003 -  A diciembre de 2015 está Formulada la política pública para la enseñanza del bilingüismo</v>
          </cell>
        </row>
        <row r="525">
          <cell r="A525" t="str">
            <v>35030030001 -  A diciembre de 2013 está Formulada e implementada la Política Pública de cooperación internacional</v>
          </cell>
        </row>
        <row r="526">
          <cell r="A526" t="str">
            <v>35030030002 -  En el período 2012 - 2015, se implementan ocho Proyectos financiados con recursos de entidades multilaterales y agencias bilaterales</v>
          </cell>
        </row>
        <row r="527">
          <cell r="A527" t="str">
            <v>35030030003 -  A diciembre de 2013, se ejecutan dos Programas y gestión de proyectos y recursos de  cooperación y financiación</v>
          </cell>
        </row>
        <row r="528">
          <cell r="A528" t="str">
            <v>35030040001 -  A diciembre de 2014, se implementan dos Convenios y/o proyectos de cooperación con la diáspora</v>
          </cell>
        </row>
        <row r="529">
          <cell r="A529" t="str">
            <v xml:space="preserve">35040010001 -  En 2014 se Realiza una alianza público privada para un complejo de artes escénicas de talla mundial asociado a la salsa </v>
          </cell>
        </row>
        <row r="530">
          <cell r="A530" t="str">
            <v>35040010002 -  En el período 2014 - 2015 se Promueve la participaciòn de 4 artistas internacionales afrodescendientes en el  Festival de Música del Pacífico Petronio Álvarez</v>
          </cell>
        </row>
        <row r="531">
          <cell r="A531" t="str">
            <v>35040010003 -  En el período 2012 - 2015 se realizan anualmente 4 eventos culturales de escala internacional</v>
          </cell>
        </row>
        <row r="532">
          <cell r="A532" t="str">
            <v>35040010004 -  En 2013 se realiza un festival de talla Internacional en temas culturales (Literatura, Música o Gastronomía del Pacifico)</v>
          </cell>
        </row>
        <row r="533">
          <cell r="A533" t="str">
            <v>35040010005 -  En el período 2014-2015 se Realizan 7 intercambios culturales de talla internacional</v>
          </cell>
        </row>
        <row r="534">
          <cell r="A534" t="str">
            <v>35040010006 -  A junio de 2013 se realiza el primer circuito de festivales “Pazifico Rock en Santiago de Cali”</v>
          </cell>
        </row>
        <row r="535">
          <cell r="A535" t="str">
            <v>35040020001 -  En 2013 se Realizan los Juegos Mundiales</v>
          </cell>
        </row>
        <row r="536">
          <cell r="A536" t="str">
            <v>35040020002 -  En el período 2014-2015 se Realizan 2 eventos deportivos internacionales</v>
          </cell>
        </row>
        <row r="537">
          <cell r="A537" t="str">
            <v>35040020003 -  En 2014 se Realiza un campeonato mundial de Ciclísmo de pista</v>
          </cell>
        </row>
        <row r="538">
          <cell r="A538" t="str">
            <v>35040020004 -  A Diciembre de 2015 se Crea un fondo para el deporte</v>
          </cell>
        </row>
        <row r="539">
          <cell r="A539" t="str">
            <v xml:space="preserve">35040030001 -  En el período 2012 - 2015, se lanza e implementa la Estrategia de marca ciudad </v>
          </cell>
        </row>
        <row r="540">
          <cell r="A540" t="str">
            <v>35040030002 -  En el período 2012 - 2015, se efectuan y apoyan 12 Congresos internacionales</v>
          </cell>
        </row>
        <row r="541">
          <cell r="A541" t="str">
            <v>35040030003 -  En el período 2012 - 2015 se hace Presencia de Cali en 7 ferias turísticas nacionales e internacionales</v>
          </cell>
        </row>
        <row r="542">
          <cell r="A542" t="str">
            <v>35040030004 -  A diciembre de 2014 se Formula el Plan Decenal de Turismo</v>
          </cell>
        </row>
        <row r="543">
          <cell r="A543" t="str">
            <v>35040030005 -  A Diciembre de 2015 está Implementado el 40% del Plan Decenal de Turismo</v>
          </cell>
        </row>
        <row r="544">
          <cell r="A544" t="str">
            <v xml:space="preserve">35040030006 -  En el período 2012 - 2015 se Promueve  la visita de 200 periodistas de talla internacional al municipio de  Cali </v>
          </cell>
        </row>
        <row r="545">
          <cell r="A545" t="str">
            <v>35040030007 -  En el período 2012 - 2015 se Capacitan 200  Estudiantes de 10 y 11, capacitados como Guías turísticos con formación en bilingüismo</v>
          </cell>
        </row>
        <row r="546">
          <cell r="A546" t="str">
            <v>35040030008 -  A diciembre de 2015 están Adecuadas 3 paradas de la ruta fluvial sobre el Río Cauca, en los corregimientos El Hormiguero y Navarro</v>
          </cell>
        </row>
        <row r="547">
          <cell r="A547" t="str">
            <v>35040030009 -  En el período 2012 - 2015 se Capacitan 600 personas sobre procesos de turismo, gastronomía, atención al cliente, mercadeo, promoción y divulgación</v>
          </cell>
        </row>
        <row r="548">
          <cell r="A548" t="str">
            <v>35040030010 -  En el período 2012-2015 se brinda Asistencia técnica para el fortalecimiento de 114 sitios con potencial  para el turismo de naturaleza y su aprovechamiento ambiental</v>
          </cell>
        </row>
        <row r="549">
          <cell r="A549" t="str">
            <v xml:space="preserve">35040030011 -  En el período 2012 - 2015 se Definee e implementan 4 estrategias de promociòn de los sitios turisticos de carácter natural </v>
          </cell>
        </row>
        <row r="550">
          <cell r="A550" t="str">
            <v>35040030012 -  En el período 2012 - 2015 se Capacitan 100 personas mayores de 20 años como Guías turísticos con formación en bilingüismo</v>
          </cell>
        </row>
        <row r="551">
          <cell r="A551" t="str">
            <v>35040030013 -  En el período 2012 - 2015 se formula e implementa un Programa para el fortalecimiento de las MiPymes dedicadas al turismo</v>
          </cell>
        </row>
        <row r="552">
          <cell r="A552" t="str">
            <v>35040030014 -  En el período 2012 - 2015 se Diseña e  implementa una estrategia para fortalecer el gremio gastronómico de la ciudad- región</v>
          </cell>
        </row>
        <row r="553">
          <cell r="A553" t="str">
            <v>35040030015 -  En el período 2012-2015 se formula e implementa una política Pública de Turismo</v>
          </cell>
        </row>
        <row r="554">
          <cell r="A554" t="str">
            <v>35040030016 -  En el período 2012 - 2015 se Impletan 4 estrategias de promoción de las diferentes zonas gastronómicas presetnes  en  la ciudad</v>
          </cell>
        </row>
        <row r="555">
          <cell r="A555" t="str">
            <v>35040030017 -  En el período 2012 - 2015 hay una Recuperación paisajística y turística de los cerros tutelares de Cali a cargo de  habitantes de zona rural</v>
          </cell>
        </row>
        <row r="556">
          <cell r="A556" t="str">
            <v xml:space="preserve">36010010001 -  A diciembre de 2015, están implementados los 142 Requisitos de la Norma NTCGP1000:2009 </v>
          </cell>
        </row>
        <row r="557">
          <cell r="A557" t="str">
            <v>36010010002 -  A diciembre de 2015, están implementados los 29 Elementos del Modelo Estándar de Control Interno</v>
          </cell>
        </row>
        <row r="558">
          <cell r="A558" t="str">
            <v>36010010003 -  A diciembre de 2015, están implementadas las cinco  Políticas del Sistema de Desarrollo Administrativo</v>
          </cell>
        </row>
        <row r="559">
          <cell r="A559" t="str">
            <v>36010010004 -  En el período 2012 - 2015, se incrementa en 62 la Cobertura del Programa anual de auditoría interna</v>
          </cell>
        </row>
        <row r="560">
          <cell r="A560" t="str">
            <v>36010010005 -  En el período 2012 - 2015, se implementa un Modelo de Gerencia Jurídica Pública</v>
          </cell>
        </row>
        <row r="561">
          <cell r="A561" t="str">
            <v>36010020001 -  A diciembre de 2013, los Cargos están identificados y perfilados por procesos</v>
          </cell>
        </row>
        <row r="562">
          <cell r="A562" t="str">
            <v xml:space="preserve">36010020002 -  A diciembre de 2013, está implementado el Manual de Funciones de acuerdo al Modelo de Operación por Procesos </v>
          </cell>
        </row>
        <row r="563">
          <cell r="A563" t="str">
            <v>36010020003 -  En el período 2012 - 2015, se implementan las Políticas operativas de gestión del talento humano</v>
          </cell>
        </row>
        <row r="564">
          <cell r="A564" t="str">
            <v>36010020004 -  En el período 2012 - 2015, se diseña e implementa la Política de dirección  y liderazgo</v>
          </cell>
        </row>
        <row r="565">
          <cell r="A565" t="str">
            <v xml:space="preserve">36010020005 -  A diciembre de 2015 se ha conciliado el saldo del Pasivo pensional de manera que llegue a cero  la diferencia entre el  valor  del pasivo pensional  calculado por el Municipio de Cali y el valor calculado por  el FONPET_MHCP  </v>
          </cell>
        </row>
        <row r="566">
          <cell r="A566" t="str">
            <v>36010020006 -  En el período 2012 - 2015, se realiza el Diagnóstico de las condiciones físicas de los puestos de trabajo en la administración</v>
          </cell>
        </row>
        <row r="567">
          <cell r="A567" t="str">
            <v xml:space="preserve">36010030001 -  En el período 2012 - 2015, se realiza el Estudio de articulación de la estructura administrativa con la estructura territorial de la ciudad </v>
          </cell>
        </row>
        <row r="568">
          <cell r="A568" t="str">
            <v>36010030002 -  A diciembre de 2015 se realiza la Restructuración del Sistema Municipal de Planificación</v>
          </cell>
        </row>
        <row r="569">
          <cell r="A569" t="str">
            <v>36020010001 -  A partir del 2012 se retoma la Gestión Tributaria propia en un 100%</v>
          </cell>
        </row>
        <row r="570">
          <cell r="A570" t="str">
            <v xml:space="preserve">36020010002 -  A diciembre de 2013 se tiene 100% implementada la declaración tributaria electrónica </v>
          </cell>
        </row>
        <row r="571">
          <cell r="A571" t="str">
            <v>36020010003 -  Al finalizar el periodo de gobierno se cuenta con el cumplimiento oportuno del 60% de los declarantes del impuesto Predial Unificado( Predios al día)</v>
          </cell>
        </row>
        <row r="572">
          <cell r="A572" t="str">
            <v>36020010004 -  Al finalizar el periodo de gobierno por lo menos el 90% de los declarantes ICA del periodo gravable anterior declaran en el periodo gravable de la vigencia actual</v>
          </cell>
        </row>
        <row r="573">
          <cell r="A573" t="str">
            <v>36020010005 -  En el período 2012-2015 se Reduce (recupera) el 50% de la cartera morosa (cobro de multas y comparendos)</v>
          </cell>
        </row>
        <row r="574">
          <cell r="A574" t="str">
            <v>36020010006 -  A diciembre de 2015 se cuentar con el 100% de predios urbanos actualizados (Sobre base Catastral urbana)</v>
          </cell>
        </row>
        <row r="575">
          <cell r="A575" t="str">
            <v>36020010007 -  A diciembre de 2015 se cuenta con 320.000 predios actualizados por medio de Conservación Catastral</v>
          </cell>
        </row>
        <row r="576">
          <cell r="A576" t="str">
            <v xml:space="preserve">36020010008 -  En el período 2012-2015 son administrados de manera integral (Información cualitativa y cuantitativa del bien) los Bienes inmuebles del municipio </v>
          </cell>
        </row>
        <row r="577">
          <cell r="A577" t="str">
            <v>36020010009 -  En el período 2012-2015 se subsana como mínimo el 95%  de los hallazgos encontrados en la información contable del Municipio de Cali según los entes de control</v>
          </cell>
        </row>
        <row r="578">
          <cell r="A578" t="str">
            <v>36020010010 -  En el perído de gobierno, recuperar el 20% la cartera morosa de la Secretaría de Vivienda social ($14,932.4 millones)</v>
          </cell>
        </row>
        <row r="579">
          <cell r="A579" t="str">
            <v>36020010011 -  En el perído de gobierno, reducir en 30% la cartera tributaria vencida ($615,715 millones)</v>
          </cell>
        </row>
        <row r="580">
          <cell r="A580" t="str">
            <v>36030010001 -  A diciembre de 2015, está adoptado, socializado e implementado el estudio de nomenclatura</v>
          </cell>
        </row>
        <row r="581">
          <cell r="A581" t="str">
            <v>36030010002 -  En el período 2012 - 2015, se mantiene actualizada en 100% la Base de datos de estratificación</v>
          </cell>
        </row>
        <row r="582">
          <cell r="A582" t="str">
            <v>36030010003 -  A diciembre de 2013 está realizado el Censo de Estratificación de Fincas y Viviendas dispersas</v>
          </cell>
        </row>
        <row r="583">
          <cell r="A583" t="str">
            <v xml:space="preserve">36030010004 -  A diciembre de 2015, se encuentra en un 75% la implementación de la Infraestructura de Datos Espaciales de Santiago de Cali- IDESC </v>
          </cell>
        </row>
        <row r="584">
          <cell r="A584" t="str">
            <v>36030010005 -  En el período 2012-2015, se ha construido en un 100% la Red geodésica satelital del municipio y está en funcionamiento</v>
          </cell>
        </row>
        <row r="585">
          <cell r="A585" t="str">
            <v>36030010006 -  En el período 2012 - 2015, las 17 Dependencias tienen capacitación y asistencia técnica en formulación de proyectos</v>
          </cell>
        </row>
        <row r="586">
          <cell r="A586" t="str">
            <v>36030010007 -  A diciembre de 2015 hay dos Módulos de SAP en productivo para el seguimiento y evaluación de proyectos y toma de decisiones</v>
          </cell>
        </row>
        <row r="587">
          <cell r="A587" t="str">
            <v xml:space="preserve">36030010008 -  En el período 2012 - 2015, se publican al menos cuatro documentos con estadísticas básicas en el Municipio </v>
          </cell>
        </row>
        <row r="588">
          <cell r="A588" t="str">
            <v>36030010009 -  A diciembre de 2015 está formulado el Plan Prospectivo Cali, Visión 2036</v>
          </cell>
        </row>
        <row r="589">
          <cell r="A589" t="str">
            <v>36030010010 -  A diciembre de 2015, se atienden al menos el 90% de las solicitudes de encuesta del Sisbén</v>
          </cell>
        </row>
        <row r="590">
          <cell r="A590" t="str">
            <v xml:space="preserve">36030010011 -  A diciembre de 2015 se cuenta con una base Predial de la Administración Municipal armonizada en un 100% </v>
          </cell>
        </row>
        <row r="591">
          <cell r="A591" t="str">
            <v>36030010012 -  A diciembre de 2013 está realizada Encuesta  socioeconómica de Cali</v>
          </cell>
        </row>
        <row r="592">
          <cell r="A592" t="str">
            <v>36030010013 -  A diciembre de 2012 está en funcionamiento la Unidad de Gestión de Proyectos</v>
          </cell>
        </row>
        <row r="593">
          <cell r="A593" t="str">
            <v>36030010014 -  En el período 2012 - 2015, se actualiza el Expediente Municipal</v>
          </cell>
        </row>
        <row r="594">
          <cell r="A594" t="str">
            <v>36030010015 -  En el período 2012 - 2015, se formula, evalúa y divulga el instrumento de planificación</v>
          </cell>
        </row>
        <row r="595">
          <cell r="A595" t="str">
            <v>36030010016 -  A diciembre de 2013 se incrementa a 22 los módulos del Software MySAP en el Sistema de Gestión Administrativo y Financiero Territorial de Santiago de Cali (SGAFT)</v>
          </cell>
        </row>
        <row r="596">
          <cell r="A596" t="str">
            <v>36030020001 -  En el período 2012 - 2015, se realizan 8 Procesos de rendición de cuentas participativos a través de diferentes mecanismos</v>
          </cell>
        </row>
        <row r="597">
          <cell r="A597" t="str">
            <v xml:space="preserve">36030020002 -  A diciembre de 2015, está implementada la Estrategia Gobierno en línea </v>
          </cell>
        </row>
        <row r="598">
          <cell r="A598" t="str">
            <v>36030020003 -  A diciembre de 2015, se incrementan a 45 los Trámites y servicios nuevos ofrecidos en línea a los ciudadanos</v>
          </cell>
        </row>
        <row r="599">
          <cell r="A599" t="str">
            <v>36030020004 -  A diciembre de 2015, hay cinco Trámites del DAPM vinculados a la Ventanilla Única del Constructor</v>
          </cell>
        </row>
        <row r="600">
          <cell r="A600" t="str">
            <v>36030020005 -  En el período 2012 - 2015, está implementado el Centro de datos alterno</v>
          </cell>
        </row>
        <row r="601">
          <cell r="A601" t="str">
            <v>36030020006 -  A diciembre de 2015, se ha Digitalizado el 40% de la cartografía de la planoteca del DAP</v>
          </cell>
        </row>
        <row r="602">
          <cell r="A602" t="str">
            <v>36030020007 -  A diciembre del 2015, está implementada la desconcentración de la atencion en los CALI's</v>
          </cell>
        </row>
        <row r="603">
          <cell r="A603" t="str">
            <v>36030020008 -  A diciembre de 2015 están organizados el 100% de los documentos que los Servidores públicos tienen en sus escritorios y oficinas garantizando su ubicación, custodia y trazabilidad en cada una de sus etapas del ciclo Vital</v>
          </cell>
        </row>
        <row r="604">
          <cell r="A604" t="str">
            <v>36030020009 -  A diciembre de 2015 se digitalizan al menos  5.700.000 registros de archivo para facilitar su consulta, ubicación y conservación del expediente fisico</v>
          </cell>
        </row>
        <row r="605">
          <cell r="A605" t="str">
            <v>36030020010 -  A diciembre de 2015 está construido o adecuado un inmueble para el funcionamiento del  Archivo General del Municipio de Santiago de Cali</v>
          </cell>
        </row>
        <row r="606">
          <cell r="A606" t="str">
            <v>36030020011 -  A diciembre de 2015 están clasificados, organizados y depurados el 60% del fondo acumulado de la Administracion Central Municipal</v>
          </cell>
        </row>
        <row r="607">
          <cell r="A607" t="str">
            <v>36030020012 -  A diciembre del 2015, está implementada la ventanilla única del Municipio de Cali</v>
          </cell>
        </row>
        <row r="608">
          <cell r="A608" t="str">
            <v>36030030001 -  En el período 2012 - 2015, se diseña e implenta la Política de Gestión Ética</v>
          </cell>
        </row>
        <row r="609">
          <cell r="A609" t="str">
            <v>36030030002 -  En el período 2012 - 2015, se aumentan en 5,000 los Servidores públicos capacitados para aplicar el autocontrol</v>
          </cell>
        </row>
        <row r="610">
          <cell r="A610" t="str">
            <v>36030030003 -  En el período 2012 - 2015, se atienden oportunamente el 100% de los Requerimientos de órganos de control externo</v>
          </cell>
        </row>
        <row r="611">
          <cell r="A611" t="str">
            <v>36030030004 -  En el período 2012 - 2015, se monitorean y evalúan 8 Dependencias  en el impacto de la conducta disciplinable de los servidores en la gestión pública</v>
          </cell>
        </row>
        <row r="612">
          <cell r="A612" t="str">
            <v xml:space="preserve">36030030005 -  En el período 2012 - 2015, se Disminuye de 4 años a 2 años el tiempo promedio de respuesta en los procesos disciplinarios para garantía de los términos procesales </v>
          </cell>
        </row>
        <row r="613">
          <cell r="A613" t="str">
            <v>36030030006 -  En el período 2012 - 2015, se aumenta a 5,700 servidores públicos a los que se ha alicado el Componente preventivo de la acción disciplinaria</v>
          </cell>
        </row>
        <row r="614">
          <cell r="A614" t="str">
            <v>36030030007 -  En el período 2012 - 2015, se aplica la herramienta de transparencia a los Contratos objeto de auditorías visibles</v>
          </cell>
        </row>
        <row r="615">
          <cell r="A615" t="str">
            <v>36030030008 -  En el período 2012 - 2015, se realiza un Programa transversal para la promoción y fomento del control social a la gestión pública</v>
          </cell>
        </row>
        <row r="616">
          <cell r="A616" t="str">
            <v xml:space="preserve">36030030009 -  En el período 2012 - 2015, se realiza un Programa de capacitación a los  jóvenes  caleños interesados en lo público, a  través   del conocimiento de herramientas para el ejercicio de control social </v>
          </cell>
        </row>
      </sheetData>
      <sheetData sheetId="1">
        <row r="2">
          <cell r="A2" t="str">
            <v xml:space="preserve">31010010001 -  A diciembre de 2015 está implementado el Componente Comunitario de la Estrategia AIEPI, enfatizando en la aplicación de prácticas clave de salud infantil, en 49 organizaciones en los TIO </v>
          </cell>
        </row>
      </sheetData>
      <sheetData sheetId="2">
        <row r="2">
          <cell r="D2" t="str">
            <v>4111 SECRETARIA GENERAL</v>
          </cell>
        </row>
      </sheetData>
      <sheetData sheetId="3"/>
      <sheetData sheetId="4"/>
      <sheetData sheetId="5"/>
      <sheetData sheetId="6">
        <row r="2">
          <cell r="A2" t="str">
            <v xml:space="preserve">31010010001 -  A diciembre de 2015 está implementado el Componente Comunitario de la Estrategia AIEPI, enfatizando en la aplicación de prácticas clave de salud infantil, en 49 organizaciones en los TIO </v>
          </cell>
        </row>
      </sheetData>
      <sheetData sheetId="7">
        <row r="2">
          <cell r="D2" t="str">
            <v>4111 SECRETARIA GENERAL</v>
          </cell>
        </row>
      </sheetData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99D1-B17C-4197-909B-4DF69F753BFD}">
  <sheetPr>
    <pageSetUpPr fitToPage="1"/>
  </sheetPr>
  <dimension ref="A1:W21"/>
  <sheetViews>
    <sheetView showGridLines="0" tabSelected="1" view="pageBreakPreview" topLeftCell="A13" zoomScale="62" zoomScaleNormal="85" zoomScaleSheetLayoutView="62" workbookViewId="0">
      <selection activeCell="A21" sqref="A21:B21"/>
    </sheetView>
  </sheetViews>
  <sheetFormatPr baseColWidth="10" defaultColWidth="10.85546875" defaultRowHeight="15.75" x14ac:dyDescent="0.25"/>
  <cols>
    <col min="1" max="1" width="44.85546875" style="54" customWidth="1"/>
    <col min="2" max="2" width="22.85546875" style="54" customWidth="1"/>
    <col min="3" max="3" width="25.7109375" style="54" customWidth="1"/>
    <col min="4" max="4" width="25.42578125" style="54" customWidth="1"/>
    <col min="5" max="5" width="11.28515625" style="55" customWidth="1"/>
    <col min="6" max="6" width="53.140625" style="54" customWidth="1"/>
    <col min="7" max="7" width="15.42578125" style="54" customWidth="1"/>
    <col min="8" max="8" width="31.28515625" style="87" customWidth="1"/>
    <col min="9" max="9" width="28.5703125" style="57" customWidth="1"/>
    <col min="10" max="10" width="29.42578125" style="54" customWidth="1"/>
    <col min="11" max="11" width="27.5703125" style="54" customWidth="1"/>
    <col min="12" max="15" width="27.5703125" style="56" customWidth="1"/>
    <col min="16" max="16" width="27.5703125" style="111" customWidth="1"/>
    <col min="17" max="19" width="27.5703125" style="56" customWidth="1"/>
    <col min="20" max="20" width="25.7109375" style="54" customWidth="1"/>
    <col min="21" max="21" width="31.42578125" style="54" customWidth="1"/>
    <col min="22" max="22" width="27.28515625" style="54" customWidth="1"/>
    <col min="23" max="16384" width="10.85546875" style="54"/>
  </cols>
  <sheetData>
    <row r="1" spans="1:23" s="53" customFormat="1" ht="34.5" customHeight="1" x14ac:dyDescent="0.2">
      <c r="A1" s="97"/>
      <c r="B1" s="123" t="s">
        <v>12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4"/>
      <c r="O1" s="107" t="s">
        <v>196</v>
      </c>
      <c r="P1" s="107"/>
      <c r="Q1" s="98"/>
      <c r="R1" s="99"/>
      <c r="S1" s="99"/>
      <c r="T1" s="100"/>
    </row>
    <row r="2" spans="1:23" ht="48" customHeight="1" x14ac:dyDescent="0.25">
      <c r="A2" s="101" t="s">
        <v>10</v>
      </c>
      <c r="B2" s="179"/>
      <c r="C2" s="180"/>
      <c r="D2" s="180"/>
      <c r="E2" s="181"/>
      <c r="F2" s="144" t="s">
        <v>8</v>
      </c>
      <c r="G2" s="144"/>
      <c r="H2" s="135"/>
      <c r="I2" s="136"/>
      <c r="J2" s="147" t="s">
        <v>199</v>
      </c>
      <c r="K2" s="149"/>
      <c r="L2" s="150"/>
      <c r="M2" s="153" t="s">
        <v>195</v>
      </c>
      <c r="N2" s="182"/>
      <c r="O2" s="108" t="s">
        <v>220</v>
      </c>
      <c r="P2" s="108"/>
      <c r="Q2" s="96"/>
      <c r="R2" s="86"/>
      <c r="S2" s="86"/>
      <c r="T2" s="102"/>
    </row>
    <row r="3" spans="1:23" ht="37.5" customHeight="1" x14ac:dyDescent="0.25">
      <c r="A3" s="101" t="s">
        <v>200</v>
      </c>
      <c r="B3" s="140"/>
      <c r="C3" s="141"/>
      <c r="D3" s="141"/>
      <c r="E3" s="142"/>
      <c r="F3" s="144"/>
      <c r="G3" s="144"/>
      <c r="H3" s="137"/>
      <c r="I3" s="138"/>
      <c r="J3" s="148"/>
      <c r="K3" s="151"/>
      <c r="L3" s="152"/>
      <c r="M3" s="154"/>
      <c r="N3" s="183"/>
      <c r="O3" s="108" t="s">
        <v>221</v>
      </c>
      <c r="P3" s="122"/>
      <c r="Q3" s="84"/>
      <c r="R3" s="85"/>
      <c r="S3" s="85"/>
      <c r="T3" s="103"/>
    </row>
    <row r="4" spans="1:23" ht="22.5" customHeight="1" x14ac:dyDescent="0.25">
      <c r="A4" s="163"/>
      <c r="B4" s="161"/>
      <c r="C4" s="161"/>
      <c r="D4" s="161"/>
      <c r="E4" s="161"/>
      <c r="F4" s="161"/>
      <c r="G4" s="162"/>
      <c r="H4" s="160"/>
      <c r="I4" s="161"/>
      <c r="J4" s="161"/>
      <c r="K4" s="161"/>
      <c r="L4" s="162"/>
      <c r="M4" s="75"/>
      <c r="N4" s="75"/>
      <c r="O4" s="75"/>
      <c r="P4" s="110"/>
      <c r="Q4" s="155" t="s">
        <v>208</v>
      </c>
      <c r="R4" s="156"/>
      <c r="S4" s="156"/>
      <c r="T4" s="104"/>
    </row>
    <row r="5" spans="1:23" ht="81" customHeight="1" x14ac:dyDescent="0.25">
      <c r="A5" s="101" t="s">
        <v>13</v>
      </c>
      <c r="B5" s="78" t="s">
        <v>198</v>
      </c>
      <c r="C5" s="78" t="s">
        <v>222</v>
      </c>
      <c r="D5" s="78" t="s">
        <v>197</v>
      </c>
      <c r="E5" s="79" t="s">
        <v>1</v>
      </c>
      <c r="F5" s="78" t="s">
        <v>0</v>
      </c>
      <c r="G5" s="78" t="s">
        <v>203</v>
      </c>
      <c r="H5" s="89" t="s">
        <v>211</v>
      </c>
      <c r="I5" s="90" t="s">
        <v>212</v>
      </c>
      <c r="J5" s="90" t="s">
        <v>213</v>
      </c>
      <c r="K5" s="90" t="s">
        <v>214</v>
      </c>
      <c r="L5" s="91" t="s">
        <v>215</v>
      </c>
      <c r="M5" s="91" t="s">
        <v>216</v>
      </c>
      <c r="N5" s="91" t="s">
        <v>217</v>
      </c>
      <c r="O5" s="91" t="s">
        <v>218</v>
      </c>
      <c r="P5" s="76" t="s">
        <v>219</v>
      </c>
      <c r="Q5" s="76" t="s">
        <v>209</v>
      </c>
      <c r="R5" s="76" t="s">
        <v>210</v>
      </c>
      <c r="S5" s="76" t="s">
        <v>225</v>
      </c>
      <c r="T5" s="120" t="s">
        <v>9</v>
      </c>
    </row>
    <row r="6" spans="1:23" s="57" customFormat="1" ht="62.25" customHeight="1" x14ac:dyDescent="0.25">
      <c r="A6" s="126"/>
      <c r="B6" s="129"/>
      <c r="C6" s="129"/>
      <c r="D6" s="129"/>
      <c r="E6" s="132" t="s">
        <v>4</v>
      </c>
      <c r="F6" s="129"/>
      <c r="G6" s="72">
        <v>0</v>
      </c>
      <c r="H6" s="92"/>
      <c r="I6" s="93"/>
      <c r="J6" s="93"/>
      <c r="K6" s="94"/>
      <c r="L6" s="94"/>
      <c r="M6" s="94"/>
      <c r="N6" s="94"/>
      <c r="O6" s="94"/>
      <c r="P6" s="112">
        <f t="shared" ref="P6:P13" si="0">SUM(H6:O6)</f>
        <v>0</v>
      </c>
      <c r="Q6" s="77"/>
      <c r="R6" s="77"/>
      <c r="S6" s="77"/>
      <c r="T6" s="145">
        <f>+P6+P7</f>
        <v>0</v>
      </c>
      <c r="W6" s="74"/>
    </row>
    <row r="7" spans="1:23" s="57" customFormat="1" ht="62.25" customHeight="1" x14ac:dyDescent="0.25">
      <c r="A7" s="127"/>
      <c r="B7" s="130"/>
      <c r="C7" s="130"/>
      <c r="D7" s="130"/>
      <c r="E7" s="133"/>
      <c r="F7" s="131"/>
      <c r="G7" s="72">
        <v>1</v>
      </c>
      <c r="H7" s="92"/>
      <c r="I7" s="93"/>
      <c r="J7" s="93"/>
      <c r="K7" s="94"/>
      <c r="L7" s="94"/>
      <c r="M7" s="94"/>
      <c r="N7" s="94"/>
      <c r="O7" s="94"/>
      <c r="P7" s="112">
        <f t="shared" si="0"/>
        <v>0</v>
      </c>
      <c r="Q7" s="77"/>
      <c r="R7" s="77"/>
      <c r="S7" s="77"/>
      <c r="T7" s="146"/>
      <c r="W7" s="74"/>
    </row>
    <row r="8" spans="1:23" s="57" customFormat="1" ht="62.25" customHeight="1" x14ac:dyDescent="0.25">
      <c r="A8" s="127"/>
      <c r="B8" s="130"/>
      <c r="C8" s="130"/>
      <c r="D8" s="130"/>
      <c r="E8" s="129" t="s">
        <v>5</v>
      </c>
      <c r="F8" s="129"/>
      <c r="G8" s="72">
        <v>0</v>
      </c>
      <c r="H8" s="92"/>
      <c r="I8" s="93"/>
      <c r="J8" s="93"/>
      <c r="K8" s="94"/>
      <c r="L8" s="94"/>
      <c r="M8" s="94"/>
      <c r="N8" s="94"/>
      <c r="O8" s="94"/>
      <c r="P8" s="112">
        <f t="shared" si="0"/>
        <v>0</v>
      </c>
      <c r="Q8" s="77"/>
      <c r="R8" s="77"/>
      <c r="S8" s="77"/>
      <c r="T8" s="145">
        <f t="shared" ref="T8" si="1">+P8+P9</f>
        <v>0</v>
      </c>
      <c r="W8" s="74"/>
    </row>
    <row r="9" spans="1:23" s="57" customFormat="1" ht="63" customHeight="1" x14ac:dyDescent="0.25">
      <c r="A9" s="128"/>
      <c r="B9" s="131"/>
      <c r="C9" s="131"/>
      <c r="D9" s="131"/>
      <c r="E9" s="131"/>
      <c r="F9" s="131"/>
      <c r="G9" s="67">
        <v>1</v>
      </c>
      <c r="H9" s="92"/>
      <c r="I9" s="93"/>
      <c r="J9" s="93"/>
      <c r="K9" s="94"/>
      <c r="L9" s="93"/>
      <c r="M9" s="93"/>
      <c r="N9" s="93"/>
      <c r="O9" s="93"/>
      <c r="P9" s="112">
        <f t="shared" si="0"/>
        <v>0</v>
      </c>
      <c r="Q9" s="77"/>
      <c r="R9" s="77"/>
      <c r="S9" s="77"/>
      <c r="T9" s="146"/>
      <c r="U9" s="73"/>
      <c r="V9" s="73"/>
      <c r="W9" s="74"/>
    </row>
    <row r="10" spans="1:23" s="57" customFormat="1" ht="96" customHeight="1" x14ac:dyDescent="0.25">
      <c r="A10" s="134"/>
      <c r="B10" s="125"/>
      <c r="C10" s="132"/>
      <c r="D10" s="132"/>
      <c r="E10" s="139" t="s">
        <v>6</v>
      </c>
      <c r="F10" s="139"/>
      <c r="G10" s="67">
        <v>0</v>
      </c>
      <c r="H10" s="92"/>
      <c r="I10" s="93"/>
      <c r="J10" s="95"/>
      <c r="K10" s="95"/>
      <c r="L10" s="93"/>
      <c r="M10" s="93"/>
      <c r="N10" s="93"/>
      <c r="O10" s="93"/>
      <c r="P10" s="112">
        <f t="shared" si="0"/>
        <v>0</v>
      </c>
      <c r="Q10" s="77"/>
      <c r="R10" s="77"/>
      <c r="S10" s="77"/>
      <c r="T10" s="145">
        <f t="shared" ref="T10" si="2">+P10+P11</f>
        <v>0</v>
      </c>
      <c r="W10" s="74"/>
    </row>
    <row r="11" spans="1:23" s="57" customFormat="1" ht="96" customHeight="1" x14ac:dyDescent="0.25">
      <c r="A11" s="134"/>
      <c r="B11" s="125"/>
      <c r="C11" s="143"/>
      <c r="D11" s="143"/>
      <c r="E11" s="139"/>
      <c r="F11" s="139"/>
      <c r="G11" s="67">
        <v>1</v>
      </c>
      <c r="H11" s="92"/>
      <c r="I11" s="93"/>
      <c r="J11" s="95"/>
      <c r="K11" s="95"/>
      <c r="L11" s="93"/>
      <c r="M11" s="93"/>
      <c r="N11" s="93"/>
      <c r="O11" s="93"/>
      <c r="P11" s="112">
        <f t="shared" si="0"/>
        <v>0</v>
      </c>
      <c r="Q11" s="77"/>
      <c r="R11" s="77"/>
      <c r="S11" s="77"/>
      <c r="T11" s="146"/>
      <c r="W11" s="74"/>
    </row>
    <row r="12" spans="1:23" s="57" customFormat="1" ht="96" customHeight="1" x14ac:dyDescent="0.25">
      <c r="A12" s="134"/>
      <c r="B12" s="125"/>
      <c r="C12" s="143"/>
      <c r="D12" s="143"/>
      <c r="E12" s="139" t="s">
        <v>7</v>
      </c>
      <c r="F12" s="139"/>
      <c r="G12" s="67">
        <v>0</v>
      </c>
      <c r="H12" s="92"/>
      <c r="I12" s="93"/>
      <c r="J12" s="95"/>
      <c r="K12" s="95"/>
      <c r="L12" s="93"/>
      <c r="M12" s="93"/>
      <c r="N12" s="93"/>
      <c r="O12" s="93"/>
      <c r="P12" s="112">
        <f t="shared" si="0"/>
        <v>0</v>
      </c>
      <c r="Q12" s="77"/>
      <c r="R12" s="77"/>
      <c r="S12" s="77"/>
      <c r="T12" s="145">
        <f t="shared" ref="T12" si="3">+P12+P13</f>
        <v>0</v>
      </c>
      <c r="W12" s="74"/>
    </row>
    <row r="13" spans="1:23" s="57" customFormat="1" ht="74.25" customHeight="1" x14ac:dyDescent="0.25">
      <c r="A13" s="134"/>
      <c r="B13" s="125"/>
      <c r="C13" s="133"/>
      <c r="D13" s="133"/>
      <c r="E13" s="139"/>
      <c r="F13" s="139"/>
      <c r="G13" s="67">
        <v>1</v>
      </c>
      <c r="H13" s="92"/>
      <c r="I13" s="93"/>
      <c r="J13" s="95"/>
      <c r="K13" s="95"/>
      <c r="L13" s="93"/>
      <c r="M13" s="93"/>
      <c r="N13" s="93"/>
      <c r="O13" s="93"/>
      <c r="P13" s="112">
        <f t="shared" si="0"/>
        <v>0</v>
      </c>
      <c r="Q13" s="77"/>
      <c r="R13" s="77"/>
      <c r="S13" s="77"/>
      <c r="T13" s="146"/>
      <c r="W13" s="74"/>
    </row>
    <row r="14" spans="1:23" s="1" customFormat="1" ht="38.25" customHeight="1" thickBot="1" x14ac:dyDescent="0.3">
      <c r="A14" s="164"/>
      <c r="B14" s="165"/>
      <c r="C14" s="165"/>
      <c r="D14" s="165"/>
      <c r="E14" s="165"/>
      <c r="F14" s="165"/>
      <c r="G14" s="165"/>
      <c r="H14" s="166"/>
      <c r="I14" s="105"/>
      <c r="J14" s="106">
        <f>SUM(J6:J13)</f>
        <v>0</v>
      </c>
      <c r="K14" s="106">
        <f>SUM(K6:K13)</f>
        <v>0</v>
      </c>
      <c r="L14" s="106">
        <f t="shared" ref="L14:S14" si="4">SUM(L6:L13)</f>
        <v>0</v>
      </c>
      <c r="M14" s="106">
        <f t="shared" si="4"/>
        <v>0</v>
      </c>
      <c r="N14" s="106">
        <f t="shared" si="4"/>
        <v>0</v>
      </c>
      <c r="O14" s="106">
        <f t="shared" si="4"/>
        <v>0</v>
      </c>
      <c r="P14" s="113">
        <f t="shared" si="4"/>
        <v>0</v>
      </c>
      <c r="Q14" s="106">
        <f t="shared" si="4"/>
        <v>0</v>
      </c>
      <c r="R14" s="106">
        <f t="shared" si="4"/>
        <v>0</v>
      </c>
      <c r="S14" s="106">
        <f t="shared" si="4"/>
        <v>0</v>
      </c>
      <c r="T14" s="109">
        <f>SUM(T6:T13)</f>
        <v>0</v>
      </c>
      <c r="W14" s="74"/>
    </row>
    <row r="15" spans="1:23" x14ac:dyDescent="0.25">
      <c r="A15" s="54" t="s">
        <v>204</v>
      </c>
    </row>
    <row r="16" spans="1:23" ht="16.5" thickBot="1" x14ac:dyDescent="0.3"/>
    <row r="17" spans="1:20" ht="18.75" customHeight="1" thickBot="1" x14ac:dyDescent="0.3">
      <c r="A17" s="157"/>
      <c r="B17" s="157"/>
      <c r="F17" s="80" t="s">
        <v>205</v>
      </c>
      <c r="G17" s="67">
        <v>0</v>
      </c>
      <c r="H17" s="88">
        <f>SUMIFS(H6:H13,$G$6:$G$13,"0")</f>
        <v>0</v>
      </c>
      <c r="I17" s="88">
        <f t="shared" ref="I17:S17" si="5">SUMIFS(I6:I13,$G$6:$G$13,"0")</f>
        <v>0</v>
      </c>
      <c r="J17" s="81">
        <f t="shared" si="5"/>
        <v>0</v>
      </c>
      <c r="K17" s="81">
        <f t="shared" si="5"/>
        <v>0</v>
      </c>
      <c r="L17" s="81">
        <f t="shared" si="5"/>
        <v>0</v>
      </c>
      <c r="M17" s="81">
        <f t="shared" si="5"/>
        <v>0</v>
      </c>
      <c r="N17" s="81">
        <f t="shared" si="5"/>
        <v>0</v>
      </c>
      <c r="O17" s="81">
        <f t="shared" si="5"/>
        <v>0</v>
      </c>
      <c r="P17" s="81">
        <f t="shared" si="5"/>
        <v>0</v>
      </c>
      <c r="Q17" s="81">
        <f t="shared" si="5"/>
        <v>0</v>
      </c>
      <c r="R17" s="81">
        <f t="shared" si="5"/>
        <v>0</v>
      </c>
      <c r="S17" s="81">
        <f t="shared" si="5"/>
        <v>0</v>
      </c>
      <c r="T17" s="119">
        <f>SUM(H17:O17)</f>
        <v>0</v>
      </c>
    </row>
    <row r="18" spans="1:20" ht="18.75" x14ac:dyDescent="0.25">
      <c r="A18" s="157"/>
      <c r="B18" s="157"/>
      <c r="C18" s="121"/>
      <c r="F18" s="80" t="s">
        <v>206</v>
      </c>
      <c r="G18" s="67">
        <v>1</v>
      </c>
      <c r="H18" s="88">
        <f>SUMIFS(H6:H13,$G$6:$G$13,"1")</f>
        <v>0</v>
      </c>
      <c r="I18" s="88">
        <f t="shared" ref="I18:S18" si="6">SUMIFS(I6:I13,$G$6:$G$13,"1")</f>
        <v>0</v>
      </c>
      <c r="J18" s="81">
        <f t="shared" si="6"/>
        <v>0</v>
      </c>
      <c r="K18" s="81">
        <f t="shared" si="6"/>
        <v>0</v>
      </c>
      <c r="L18" s="81">
        <f t="shared" si="6"/>
        <v>0</v>
      </c>
      <c r="M18" s="81">
        <f t="shared" si="6"/>
        <v>0</v>
      </c>
      <c r="N18" s="81">
        <f t="shared" si="6"/>
        <v>0</v>
      </c>
      <c r="O18" s="81">
        <f t="shared" si="6"/>
        <v>0</v>
      </c>
      <c r="P18" s="81">
        <f t="shared" si="6"/>
        <v>0</v>
      </c>
      <c r="Q18" s="81">
        <f t="shared" si="6"/>
        <v>0</v>
      </c>
      <c r="R18" s="81">
        <f t="shared" si="6"/>
        <v>0</v>
      </c>
      <c r="S18" s="81">
        <f t="shared" si="6"/>
        <v>0</v>
      </c>
      <c r="T18" s="119">
        <f>SUM(H18:O18)</f>
        <v>0</v>
      </c>
    </row>
    <row r="19" spans="1:20" s="114" customFormat="1" ht="29.25" customHeight="1" thickBot="1" x14ac:dyDescent="0.3">
      <c r="A19" s="158"/>
      <c r="B19" s="158"/>
      <c r="C19" s="121"/>
      <c r="F19" s="115" t="s">
        <v>194</v>
      </c>
      <c r="G19" s="116"/>
      <c r="H19" s="117">
        <f>SUM(H17:H18)</f>
        <v>0</v>
      </c>
      <c r="I19" s="117">
        <f t="shared" ref="I19:P19" si="7">SUM(I17:I18)</f>
        <v>0</v>
      </c>
      <c r="J19" s="117">
        <f t="shared" si="7"/>
        <v>0</v>
      </c>
      <c r="K19" s="117">
        <f t="shared" si="7"/>
        <v>0</v>
      </c>
      <c r="L19" s="117">
        <f t="shared" si="7"/>
        <v>0</v>
      </c>
      <c r="M19" s="117">
        <f t="shared" si="7"/>
        <v>0</v>
      </c>
      <c r="N19" s="117">
        <f t="shared" si="7"/>
        <v>0</v>
      </c>
      <c r="O19" s="117">
        <f t="shared" si="7"/>
        <v>0</v>
      </c>
      <c r="P19" s="117">
        <f t="shared" si="7"/>
        <v>0</v>
      </c>
      <c r="Q19" s="117">
        <f t="shared" ref="Q19" si="8">SUM(Q17:Q18)</f>
        <v>0</v>
      </c>
      <c r="R19" s="117">
        <f t="shared" ref="R19" si="9">SUM(R17:R18)</f>
        <v>0</v>
      </c>
      <c r="S19" s="117">
        <f t="shared" ref="S19" si="10">SUM(S17:S18)</f>
        <v>0</v>
      </c>
      <c r="T19" s="118">
        <f>SUM(T17:T18)</f>
        <v>0</v>
      </c>
    </row>
    <row r="20" spans="1:20" x14ac:dyDescent="0.25">
      <c r="A20" s="159" t="s">
        <v>223</v>
      </c>
      <c r="B20" s="159"/>
      <c r="C20" s="121"/>
    </row>
    <row r="21" spans="1:20" x14ac:dyDescent="0.25">
      <c r="A21" s="184" t="s">
        <v>224</v>
      </c>
      <c r="B21" s="185"/>
    </row>
  </sheetData>
  <mergeCells count="36">
    <mergeCell ref="A17:B19"/>
    <mergeCell ref="A20:B20"/>
    <mergeCell ref="A21:B21"/>
    <mergeCell ref="H4:L4"/>
    <mergeCell ref="A4:G4"/>
    <mergeCell ref="A14:H14"/>
    <mergeCell ref="T12:T13"/>
    <mergeCell ref="J2:J3"/>
    <mergeCell ref="K2:L3"/>
    <mergeCell ref="M2:M3"/>
    <mergeCell ref="N2:N3"/>
    <mergeCell ref="T6:T7"/>
    <mergeCell ref="T8:T9"/>
    <mergeCell ref="T10:T11"/>
    <mergeCell ref="Q4:S4"/>
    <mergeCell ref="B3:E3"/>
    <mergeCell ref="C10:C13"/>
    <mergeCell ref="D10:D13"/>
    <mergeCell ref="F2:G3"/>
    <mergeCell ref="F8:F9"/>
    <mergeCell ref="B1:N1"/>
    <mergeCell ref="B10:B13"/>
    <mergeCell ref="A6:A9"/>
    <mergeCell ref="B6:B9"/>
    <mergeCell ref="C6:C9"/>
    <mergeCell ref="D6:D9"/>
    <mergeCell ref="E6:E7"/>
    <mergeCell ref="F6:F7"/>
    <mergeCell ref="E8:E9"/>
    <mergeCell ref="A10:A13"/>
    <mergeCell ref="H2:I3"/>
    <mergeCell ref="E10:E11"/>
    <mergeCell ref="F10:F11"/>
    <mergeCell ref="E12:E13"/>
    <mergeCell ref="F12:F13"/>
    <mergeCell ref="B2:E2"/>
  </mergeCells>
  <phoneticPr fontId="30" type="noConversion"/>
  <printOptions horizontalCentered="1"/>
  <pageMargins left="0.78740157480314965" right="0.78740157480314965" top="0.78740157480314965" bottom="0.78740157480314965" header="0.31496062992125984" footer="0.31496062992125984"/>
  <pageSetup paperSize="14" scale="21" fitToHeight="0" orientation="landscape" r:id="rId1"/>
  <headerFooter>
    <oddFooter>&amp;R&amp;"Arial,Normal"&amp;8Página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U24"/>
  <sheetViews>
    <sheetView showGridLines="0" view="pageBreakPreview" zoomScale="130" zoomScaleNormal="130" zoomScaleSheetLayoutView="130" workbookViewId="0">
      <selection activeCell="C16" sqref="C16"/>
    </sheetView>
  </sheetViews>
  <sheetFormatPr baseColWidth="10" defaultRowHeight="15" x14ac:dyDescent="0.25"/>
  <cols>
    <col min="1" max="1" width="10.85546875" style="47" customWidth="1"/>
    <col min="2" max="2" width="28" customWidth="1"/>
    <col min="3" max="3" width="97.140625" customWidth="1"/>
    <col min="4" max="4" width="13.42578125" customWidth="1"/>
    <col min="5" max="5" width="10.140625" style="47" customWidth="1"/>
    <col min="6" max="6" width="16.5703125" style="47" customWidth="1"/>
    <col min="7" max="7" width="15.140625" customWidth="1"/>
    <col min="8" max="8" width="14.7109375" customWidth="1"/>
    <col min="10" max="10" width="12.85546875" customWidth="1"/>
    <col min="17" max="17" width="25.5703125" customWidth="1"/>
    <col min="18" max="18" width="29.42578125" customWidth="1"/>
    <col min="19" max="19" width="27.5703125" customWidth="1"/>
    <col min="21" max="21" width="20.5703125" customWidth="1"/>
  </cols>
  <sheetData>
    <row r="1" spans="1:21" ht="23.25" x14ac:dyDescent="0.25">
      <c r="A1" s="167"/>
      <c r="B1" s="168"/>
      <c r="C1" s="168"/>
      <c r="D1" s="168"/>
      <c r="E1" s="168"/>
      <c r="F1" s="168"/>
      <c r="G1" s="168"/>
      <c r="H1" s="168"/>
    </row>
    <row r="2" spans="1:21" ht="24" x14ac:dyDescent="0.25">
      <c r="A2" s="48" t="s">
        <v>1</v>
      </c>
      <c r="B2" s="83" t="s">
        <v>207</v>
      </c>
      <c r="C2" s="49" t="s">
        <v>11</v>
      </c>
      <c r="D2" s="50" t="s">
        <v>3</v>
      </c>
      <c r="E2" s="51" t="s">
        <v>2</v>
      </c>
      <c r="F2" s="50" t="s">
        <v>201</v>
      </c>
      <c r="G2" s="50" t="s">
        <v>202</v>
      </c>
      <c r="H2" s="48" t="s">
        <v>9</v>
      </c>
    </row>
    <row r="3" spans="1:21" x14ac:dyDescent="0.25">
      <c r="A3" s="52" t="str" cm="1">
        <f t="array" ref="A3">+'Cadena de Valor'!E6:E6</f>
        <v>1.1.1</v>
      </c>
      <c r="B3" s="44"/>
      <c r="C3" s="45"/>
      <c r="D3" s="42" t="s">
        <v>14</v>
      </c>
      <c r="E3" s="52">
        <v>1</v>
      </c>
      <c r="F3" s="43">
        <f>+'Cadena de Valor'!P6</f>
        <v>0</v>
      </c>
      <c r="G3" s="43">
        <f>+'Cadena de Valor'!P7</f>
        <v>0</v>
      </c>
      <c r="H3" s="43">
        <f>SUM(F3:G3)</f>
        <v>0</v>
      </c>
    </row>
    <row r="4" spans="1:21" x14ac:dyDescent="0.25">
      <c r="A4" s="52" t="str" cm="1">
        <f t="array" ref="A4">+'Cadena de Valor'!E8:E8</f>
        <v>1.1.2</v>
      </c>
      <c r="B4" s="44"/>
      <c r="C4" s="45"/>
      <c r="D4" s="42"/>
      <c r="E4" s="52"/>
      <c r="F4" s="43"/>
      <c r="G4" s="43"/>
      <c r="H4" s="43"/>
    </row>
    <row r="5" spans="1:21" x14ac:dyDescent="0.25">
      <c r="A5" s="52" t="str" cm="1">
        <f t="array" ref="A5">+'Cadena de Valor'!E10:E10</f>
        <v>2.1.1</v>
      </c>
      <c r="B5" s="44"/>
      <c r="C5" s="45"/>
      <c r="D5" s="42"/>
      <c r="E5" s="52"/>
      <c r="F5" s="43"/>
      <c r="G5" s="43"/>
      <c r="H5" s="43"/>
    </row>
    <row r="6" spans="1:21" x14ac:dyDescent="0.25">
      <c r="A6" s="52" t="str" cm="1">
        <f t="array" ref="A6">+'Cadena de Valor'!E12:E12</f>
        <v>2.1.2</v>
      </c>
      <c r="B6" s="44"/>
      <c r="C6" s="45"/>
      <c r="D6" s="42"/>
      <c r="E6" s="52"/>
      <c r="F6" s="43"/>
      <c r="G6" s="43"/>
      <c r="H6" s="43"/>
    </row>
    <row r="7" spans="1:21" x14ac:dyDescent="0.25">
      <c r="A7" s="46"/>
      <c r="B7" s="70"/>
      <c r="C7" s="82" t="s">
        <v>194</v>
      </c>
      <c r="D7" s="70"/>
      <c r="E7" s="46"/>
      <c r="F7" s="71">
        <f>SUM(F3:F6)</f>
        <v>0</v>
      </c>
      <c r="G7" s="71">
        <f>SUM(G3:G6)</f>
        <v>0</v>
      </c>
      <c r="H7" s="71">
        <f>SUM(H3:H6)</f>
        <v>0</v>
      </c>
      <c r="U7" s="69">
        <v>44736</v>
      </c>
    </row>
    <row r="8" spans="1:21" ht="15.75" x14ac:dyDescent="0.25">
      <c r="C8" s="54"/>
      <c r="D8" s="54"/>
      <c r="E8" s="54"/>
      <c r="F8" s="54"/>
      <c r="J8" s="54"/>
    </row>
    <row r="9" spans="1:21" ht="18.75" x14ac:dyDescent="0.3">
      <c r="A9" s="1" t="s">
        <v>204</v>
      </c>
      <c r="B9" s="60"/>
      <c r="C9" s="60"/>
      <c r="D9" s="61"/>
      <c r="E9" s="61"/>
      <c r="F9" s="61"/>
      <c r="G9" s="60"/>
      <c r="H9" s="60"/>
      <c r="I9" s="62"/>
      <c r="J9" s="60"/>
      <c r="K9" s="62"/>
      <c r="L9" s="62"/>
      <c r="M9" s="62"/>
      <c r="N9" s="62"/>
      <c r="O9" s="62"/>
      <c r="P9" s="62"/>
      <c r="Q9" s="62"/>
      <c r="R9" s="62"/>
      <c r="S9" s="62"/>
      <c r="T9" s="62"/>
    </row>
    <row r="10" spans="1:21" ht="18.75" x14ac:dyDescent="0.3">
      <c r="A10" s="60"/>
      <c r="B10" s="60"/>
      <c r="C10" s="60"/>
      <c r="D10" s="63"/>
      <c r="E10" s="61"/>
      <c r="F10" s="61"/>
      <c r="G10" s="60"/>
      <c r="H10" s="60"/>
      <c r="I10" s="62"/>
      <c r="J10" s="60"/>
      <c r="K10" s="62"/>
      <c r="L10" s="62"/>
      <c r="M10" s="62"/>
      <c r="N10" s="62"/>
      <c r="O10" s="62"/>
      <c r="P10" s="62"/>
      <c r="Q10" s="62"/>
      <c r="R10" s="62"/>
      <c r="S10" s="62"/>
      <c r="T10" s="62"/>
    </row>
    <row r="11" spans="1:21" ht="18.75" x14ac:dyDescent="0.3">
      <c r="A11" s="64"/>
      <c r="B11" s="62"/>
      <c r="C11" s="62"/>
      <c r="D11" s="65"/>
      <c r="E11" s="66"/>
      <c r="F11" s="66"/>
      <c r="G11" s="60"/>
      <c r="H11" s="60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</row>
    <row r="12" spans="1:21" ht="18.75" x14ac:dyDescent="0.3">
      <c r="A12" s="64"/>
      <c r="B12" s="62"/>
      <c r="C12" s="62"/>
      <c r="D12" s="62"/>
      <c r="E12" s="64"/>
      <c r="F12" s="64"/>
      <c r="G12" s="169"/>
      <c r="H12" s="170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</row>
    <row r="13" spans="1:21" ht="18.75" x14ac:dyDescent="0.3">
      <c r="A13" s="64"/>
      <c r="B13" s="62"/>
      <c r="C13" s="62"/>
      <c r="D13" s="62"/>
      <c r="E13" s="64"/>
      <c r="F13" s="64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</row>
    <row r="14" spans="1:21" ht="18.75" x14ac:dyDescent="0.3">
      <c r="A14" s="64"/>
      <c r="B14" s="62"/>
      <c r="C14" s="62"/>
      <c r="D14" s="62"/>
      <c r="E14" s="64"/>
      <c r="F14" s="64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</row>
    <row r="15" spans="1:21" ht="18.75" x14ac:dyDescent="0.3">
      <c r="A15" s="64"/>
      <c r="B15" s="62"/>
      <c r="C15" s="62"/>
      <c r="D15" s="62"/>
      <c r="E15" s="64"/>
      <c r="F15" s="64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</row>
    <row r="16" spans="1:21" ht="122.25" customHeight="1" x14ac:dyDescent="0.3">
      <c r="A16" s="64"/>
      <c r="B16" s="62"/>
      <c r="C16" s="62"/>
      <c r="D16" s="62"/>
      <c r="E16" s="64"/>
      <c r="F16" s="64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</row>
    <row r="17" spans="1:20" ht="18.75" x14ac:dyDescent="0.3">
      <c r="A17" s="64"/>
      <c r="B17" s="62"/>
      <c r="C17" s="62"/>
      <c r="D17" s="62"/>
      <c r="E17" s="64"/>
      <c r="F17" s="64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</row>
    <row r="18" spans="1:20" ht="94.5" customHeight="1" x14ac:dyDescent="0.3">
      <c r="A18" s="64"/>
      <c r="B18" s="62"/>
      <c r="C18" s="62"/>
      <c r="D18" s="62"/>
      <c r="E18" s="64"/>
      <c r="F18" s="64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</row>
    <row r="19" spans="1:20" x14ac:dyDescent="0.25">
      <c r="A19" s="59"/>
      <c r="B19" s="58"/>
      <c r="C19" s="58"/>
      <c r="D19" s="58"/>
      <c r="E19" s="59"/>
      <c r="F19" s="59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</row>
    <row r="24" spans="1:20" ht="15.75" x14ac:dyDescent="0.25">
      <c r="H24" s="68"/>
    </row>
  </sheetData>
  <mergeCells count="2">
    <mergeCell ref="A1:H1"/>
    <mergeCell ref="G12:H12"/>
  </mergeCells>
  <phoneticPr fontId="30" type="noConversion"/>
  <printOptions horizontalCentered="1"/>
  <pageMargins left="0.70866141732283472" right="0.70866141732283472" top="0.74803149606299213" bottom="0.74803149606299213" header="0.31496062992125984" footer="0.31496062992125984"/>
  <pageSetup paperSize="14" scale="5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9D8F-4CF6-4965-9363-812FFE2ED2A3}">
  <sheetPr codeName="Hoja3"/>
  <dimension ref="A1:E127"/>
  <sheetViews>
    <sheetView topLeftCell="A59" workbookViewId="0">
      <selection activeCell="D52" sqref="D52"/>
    </sheetView>
  </sheetViews>
  <sheetFormatPr baseColWidth="10" defaultRowHeight="16.5" x14ac:dyDescent="0.3"/>
  <cols>
    <col min="1" max="1" width="32.5703125" customWidth="1"/>
    <col min="2" max="2" width="40.5703125" style="2" customWidth="1"/>
    <col min="3" max="5" width="42.5703125" customWidth="1"/>
  </cols>
  <sheetData>
    <row r="1" spans="1:5" ht="17.25" thickBot="1" x14ac:dyDescent="0.35"/>
    <row r="2" spans="1:5" ht="23.25" x14ac:dyDescent="0.35">
      <c r="A2" s="174" t="s">
        <v>16</v>
      </c>
      <c r="B2" s="176" t="s">
        <v>17</v>
      </c>
      <c r="C2" s="177"/>
      <c r="D2" s="177"/>
      <c r="E2" s="178"/>
    </row>
    <row r="3" spans="1:5" ht="18.75" thickBot="1" x14ac:dyDescent="0.3">
      <c r="A3" s="175"/>
      <c r="B3" s="3" t="s">
        <v>18</v>
      </c>
      <c r="C3" s="4" t="s">
        <v>19</v>
      </c>
      <c r="D3" s="4" t="s">
        <v>20</v>
      </c>
      <c r="E3" s="5" t="s">
        <v>21</v>
      </c>
    </row>
    <row r="4" spans="1:5" ht="15.75" x14ac:dyDescent="0.25">
      <c r="A4" s="171" t="s">
        <v>22</v>
      </c>
      <c r="B4" s="6" t="s">
        <v>23</v>
      </c>
      <c r="C4" s="7" t="s">
        <v>24</v>
      </c>
      <c r="D4" s="7"/>
      <c r="E4" s="8"/>
    </row>
    <row r="5" spans="1:5" ht="15.75" x14ac:dyDescent="0.25">
      <c r="A5" s="172"/>
      <c r="B5" s="9"/>
      <c r="C5" s="10" t="s">
        <v>25</v>
      </c>
      <c r="D5" s="10"/>
      <c r="E5" s="11"/>
    </row>
    <row r="6" spans="1:5" ht="16.5" customHeight="1" thickBot="1" x14ac:dyDescent="0.3">
      <c r="A6" s="173"/>
      <c r="B6" s="12"/>
      <c r="C6" s="13" t="s">
        <v>26</v>
      </c>
      <c r="D6" s="13"/>
      <c r="E6" s="14"/>
    </row>
    <row r="7" spans="1:5" ht="15.75" x14ac:dyDescent="0.25">
      <c r="A7" s="171" t="s">
        <v>15</v>
      </c>
      <c r="B7" s="6" t="s">
        <v>23</v>
      </c>
      <c r="C7" s="7" t="s">
        <v>24</v>
      </c>
      <c r="D7" s="7"/>
      <c r="E7" s="8"/>
    </row>
    <row r="8" spans="1:5" ht="15.75" x14ac:dyDescent="0.25">
      <c r="A8" s="172"/>
      <c r="B8" s="9"/>
      <c r="C8" s="10" t="s">
        <v>25</v>
      </c>
      <c r="D8" s="10"/>
      <c r="E8" s="11"/>
    </row>
    <row r="9" spans="1:5" ht="16.5" customHeight="1" thickBot="1" x14ac:dyDescent="0.3">
      <c r="A9" s="173"/>
      <c r="B9" s="12"/>
      <c r="C9" s="13" t="s">
        <v>26</v>
      </c>
      <c r="D9" s="13"/>
      <c r="E9" s="14"/>
    </row>
    <row r="10" spans="1:5" ht="16.5" customHeight="1" x14ac:dyDescent="0.25">
      <c r="A10" s="171" t="s">
        <v>27</v>
      </c>
      <c r="B10" s="6" t="s">
        <v>28</v>
      </c>
      <c r="C10" s="7" t="s">
        <v>29</v>
      </c>
      <c r="D10" s="7" t="s">
        <v>30</v>
      </c>
      <c r="E10" s="8"/>
    </row>
    <row r="11" spans="1:5" ht="16.5" customHeight="1" x14ac:dyDescent="0.25">
      <c r="A11" s="172"/>
      <c r="B11" s="9" t="s">
        <v>28</v>
      </c>
      <c r="C11" s="10" t="s">
        <v>31</v>
      </c>
      <c r="D11" s="10" t="s">
        <v>32</v>
      </c>
      <c r="E11" s="11"/>
    </row>
    <row r="12" spans="1:5" ht="16.5" customHeight="1" thickBot="1" x14ac:dyDescent="0.35">
      <c r="A12" s="173"/>
      <c r="B12" s="12" t="s">
        <v>28</v>
      </c>
      <c r="C12" s="13" t="s">
        <v>31</v>
      </c>
      <c r="D12" s="13" t="s">
        <v>33</v>
      </c>
      <c r="E12" s="15" t="s">
        <v>34</v>
      </c>
    </row>
    <row r="13" spans="1:5" ht="16.5" hidden="1" customHeight="1" x14ac:dyDescent="0.25">
      <c r="A13" s="16"/>
      <c r="B13" s="17" t="s">
        <v>35</v>
      </c>
      <c r="C13" s="18" t="s">
        <v>36</v>
      </c>
      <c r="D13" s="18" t="s">
        <v>37</v>
      </c>
      <c r="E13" s="19"/>
    </row>
    <row r="14" spans="1:5" ht="32.25" hidden="1" thickBot="1" x14ac:dyDescent="0.3">
      <c r="A14" s="20"/>
      <c r="B14" s="9"/>
      <c r="C14" s="10"/>
      <c r="D14" s="10" t="s">
        <v>38</v>
      </c>
      <c r="E14" s="11"/>
    </row>
    <row r="15" spans="1:5" ht="32.25" hidden="1" thickBot="1" x14ac:dyDescent="0.3">
      <c r="A15" s="20"/>
      <c r="B15" s="9"/>
      <c r="C15" s="10"/>
      <c r="D15" s="10" t="s">
        <v>39</v>
      </c>
      <c r="E15" s="11"/>
    </row>
    <row r="16" spans="1:5" hidden="1" thickBot="1" x14ac:dyDescent="0.3">
      <c r="A16" s="20"/>
      <c r="B16" s="9"/>
      <c r="C16" s="10"/>
      <c r="D16" s="10" t="s">
        <v>40</v>
      </c>
      <c r="E16" s="11"/>
    </row>
    <row r="17" spans="1:5" hidden="1" thickBot="1" x14ac:dyDescent="0.3">
      <c r="A17" s="20"/>
      <c r="B17" s="9"/>
      <c r="C17" s="10" t="s">
        <v>41</v>
      </c>
      <c r="D17" s="10" t="s">
        <v>42</v>
      </c>
      <c r="E17" s="11"/>
    </row>
    <row r="18" spans="1:5" hidden="1" thickBot="1" x14ac:dyDescent="0.3">
      <c r="A18" s="20"/>
      <c r="B18" s="9"/>
      <c r="C18" s="10"/>
      <c r="D18" s="10" t="s">
        <v>43</v>
      </c>
      <c r="E18" s="11"/>
    </row>
    <row r="19" spans="1:5" hidden="1" thickBot="1" x14ac:dyDescent="0.3">
      <c r="A19" s="20"/>
      <c r="B19" s="9"/>
      <c r="C19" s="10"/>
      <c r="D19" s="10" t="s">
        <v>44</v>
      </c>
      <c r="E19" s="11"/>
    </row>
    <row r="20" spans="1:5" ht="48" hidden="1" thickBot="1" x14ac:dyDescent="0.3">
      <c r="A20" s="20"/>
      <c r="B20" s="9"/>
      <c r="C20" s="10" t="s">
        <v>45</v>
      </c>
      <c r="D20" s="10" t="s">
        <v>46</v>
      </c>
      <c r="E20" s="11"/>
    </row>
    <row r="21" spans="1:5" hidden="1" thickBot="1" x14ac:dyDescent="0.3">
      <c r="A21" s="20"/>
      <c r="B21" s="9"/>
      <c r="C21" s="10"/>
      <c r="D21" s="10" t="s">
        <v>47</v>
      </c>
      <c r="E21" s="11"/>
    </row>
    <row r="22" spans="1:5" ht="48" hidden="1" thickBot="1" x14ac:dyDescent="0.3">
      <c r="A22" s="20"/>
      <c r="B22" s="9"/>
      <c r="C22" s="10"/>
      <c r="D22" s="10" t="s">
        <v>48</v>
      </c>
      <c r="E22" s="11"/>
    </row>
    <row r="23" spans="1:5" hidden="1" thickBot="1" x14ac:dyDescent="0.3">
      <c r="A23" s="20"/>
      <c r="B23" s="9"/>
      <c r="C23" s="10"/>
      <c r="D23" s="10" t="s">
        <v>49</v>
      </c>
      <c r="E23" s="11"/>
    </row>
    <row r="24" spans="1:5" ht="32.25" hidden="1" thickBot="1" x14ac:dyDescent="0.3">
      <c r="A24" s="20"/>
      <c r="B24" s="9"/>
      <c r="C24" s="10"/>
      <c r="D24" s="10" t="s">
        <v>50</v>
      </c>
      <c r="E24" s="11"/>
    </row>
    <row r="25" spans="1:5" ht="32.25" hidden="1" thickBot="1" x14ac:dyDescent="0.3">
      <c r="A25" s="20"/>
      <c r="B25" s="9"/>
      <c r="C25" s="10"/>
      <c r="D25" s="10" t="s">
        <v>51</v>
      </c>
      <c r="E25" s="11"/>
    </row>
    <row r="26" spans="1:5" ht="32.25" hidden="1" thickBot="1" x14ac:dyDescent="0.3">
      <c r="A26" s="20"/>
      <c r="B26" s="9"/>
      <c r="C26" s="10"/>
      <c r="D26" s="10" t="s">
        <v>52</v>
      </c>
      <c r="E26" s="11"/>
    </row>
    <row r="27" spans="1:5" hidden="1" thickBot="1" x14ac:dyDescent="0.3">
      <c r="A27" s="20"/>
      <c r="B27" s="9"/>
      <c r="C27" s="10"/>
      <c r="D27" s="10" t="s">
        <v>53</v>
      </c>
      <c r="E27" s="11"/>
    </row>
    <row r="28" spans="1:5" ht="32.25" hidden="1" thickBot="1" x14ac:dyDescent="0.3">
      <c r="A28" s="20"/>
      <c r="B28" s="9"/>
      <c r="C28" s="10" t="s">
        <v>54</v>
      </c>
      <c r="D28" s="10" t="s">
        <v>55</v>
      </c>
      <c r="E28" s="11"/>
    </row>
    <row r="29" spans="1:5" ht="32.25" hidden="1" thickBot="1" x14ac:dyDescent="0.3">
      <c r="A29" s="20"/>
      <c r="B29" s="9"/>
      <c r="C29" s="10"/>
      <c r="D29" s="10" t="s">
        <v>56</v>
      </c>
      <c r="E29" s="11"/>
    </row>
    <row r="30" spans="1:5" ht="48" hidden="1" thickBot="1" x14ac:dyDescent="0.3">
      <c r="A30" s="20"/>
      <c r="B30" s="9"/>
      <c r="C30" s="10"/>
      <c r="D30" s="10" t="s">
        <v>57</v>
      </c>
      <c r="E30" s="11"/>
    </row>
    <row r="31" spans="1:5" hidden="1" thickBot="1" x14ac:dyDescent="0.3">
      <c r="A31" s="20"/>
      <c r="B31" s="9"/>
      <c r="C31" s="10"/>
      <c r="D31" s="10" t="s">
        <v>58</v>
      </c>
      <c r="E31" s="11"/>
    </row>
    <row r="32" spans="1:5" ht="48" hidden="1" thickBot="1" x14ac:dyDescent="0.3">
      <c r="A32" s="20"/>
      <c r="B32" s="9"/>
      <c r="C32" s="10"/>
      <c r="D32" s="10" t="s">
        <v>59</v>
      </c>
      <c r="E32" s="11"/>
    </row>
    <row r="33" spans="1:5" hidden="1" thickBot="1" x14ac:dyDescent="0.3">
      <c r="A33" s="20"/>
      <c r="B33" s="9"/>
      <c r="C33" s="10"/>
      <c r="D33" s="10" t="s">
        <v>60</v>
      </c>
      <c r="E33" s="11"/>
    </row>
    <row r="34" spans="1:5" ht="32.25" hidden="1" thickBot="1" x14ac:dyDescent="0.3">
      <c r="A34" s="20"/>
      <c r="B34" s="9"/>
      <c r="C34" s="10"/>
      <c r="D34" s="10" t="s">
        <v>61</v>
      </c>
      <c r="E34" s="11"/>
    </row>
    <row r="35" spans="1:5" ht="32.25" hidden="1" thickBot="1" x14ac:dyDescent="0.3">
      <c r="A35" s="20"/>
      <c r="B35" s="9"/>
      <c r="C35" s="10"/>
      <c r="D35" s="10" t="s">
        <v>62</v>
      </c>
      <c r="E35" s="11"/>
    </row>
    <row r="36" spans="1:5" hidden="1" thickBot="1" x14ac:dyDescent="0.3">
      <c r="A36" s="20"/>
      <c r="B36" s="9"/>
      <c r="C36" s="10"/>
      <c r="D36" s="10" t="s">
        <v>63</v>
      </c>
      <c r="E36" s="11"/>
    </row>
    <row r="37" spans="1:5" hidden="1" thickBot="1" x14ac:dyDescent="0.3">
      <c r="A37" s="20"/>
      <c r="B37" s="9"/>
      <c r="C37" s="10" t="s">
        <v>64</v>
      </c>
      <c r="D37" s="10" t="s">
        <v>65</v>
      </c>
      <c r="E37" s="11"/>
    </row>
    <row r="38" spans="1:5" ht="32.25" hidden="1" thickBot="1" x14ac:dyDescent="0.3">
      <c r="A38" s="21"/>
      <c r="B38" s="22"/>
      <c r="C38" s="23"/>
      <c r="D38" s="23" t="s">
        <v>66</v>
      </c>
      <c r="E38" s="24"/>
    </row>
    <row r="39" spans="1:5" thickBot="1" x14ac:dyDescent="0.3">
      <c r="A39" s="25" t="s">
        <v>67</v>
      </c>
      <c r="B39" s="26" t="s">
        <v>28</v>
      </c>
      <c r="C39" s="27" t="s">
        <v>31</v>
      </c>
      <c r="D39" s="27" t="s">
        <v>68</v>
      </c>
      <c r="E39" s="28"/>
    </row>
    <row r="40" spans="1:5" ht="31.5" x14ac:dyDescent="0.25">
      <c r="A40" s="171" t="s">
        <v>69</v>
      </c>
      <c r="B40" s="6" t="s">
        <v>35</v>
      </c>
      <c r="C40" s="7" t="s">
        <v>70</v>
      </c>
      <c r="D40" s="7" t="s">
        <v>71</v>
      </c>
      <c r="E40" s="8"/>
    </row>
    <row r="41" spans="1:5" ht="15.75" x14ac:dyDescent="0.25">
      <c r="A41" s="172"/>
      <c r="B41" s="9"/>
      <c r="C41" s="10"/>
      <c r="D41" s="10" t="s">
        <v>72</v>
      </c>
      <c r="E41" s="11"/>
    </row>
    <row r="42" spans="1:5" ht="17.25" thickBot="1" x14ac:dyDescent="0.35">
      <c r="A42" s="173"/>
      <c r="B42" s="12" t="s">
        <v>28</v>
      </c>
      <c r="C42" s="13" t="s">
        <v>31</v>
      </c>
      <c r="D42" s="13" t="s">
        <v>33</v>
      </c>
      <c r="E42" s="15" t="s">
        <v>73</v>
      </c>
    </row>
    <row r="43" spans="1:5" x14ac:dyDescent="0.3">
      <c r="A43" s="171" t="s">
        <v>74</v>
      </c>
      <c r="B43" s="6" t="s">
        <v>28</v>
      </c>
      <c r="C43" s="7" t="s">
        <v>31</v>
      </c>
      <c r="D43" s="7" t="s">
        <v>33</v>
      </c>
      <c r="E43" s="29" t="s">
        <v>75</v>
      </c>
    </row>
    <row r="44" spans="1:5" ht="15.75" x14ac:dyDescent="0.25">
      <c r="A44" s="172"/>
      <c r="B44" s="9" t="s">
        <v>35</v>
      </c>
      <c r="C44" s="10" t="s">
        <v>64</v>
      </c>
      <c r="D44" s="10" t="s">
        <v>76</v>
      </c>
      <c r="E44" s="11"/>
    </row>
    <row r="45" spans="1:5" ht="31.5" x14ac:dyDescent="0.25">
      <c r="A45" s="172"/>
      <c r="B45" s="9"/>
      <c r="C45" s="10"/>
      <c r="D45" s="10" t="s">
        <v>77</v>
      </c>
      <c r="E45" s="11"/>
    </row>
    <row r="46" spans="1:5" ht="15.75" x14ac:dyDescent="0.25">
      <c r="A46" s="172"/>
      <c r="B46" s="9"/>
      <c r="C46" s="10"/>
      <c r="D46" s="10" t="s">
        <v>78</v>
      </c>
      <c r="E46" s="11"/>
    </row>
    <row r="47" spans="1:5" ht="31.5" x14ac:dyDescent="0.25">
      <c r="A47" s="172"/>
      <c r="B47" s="9"/>
      <c r="C47" s="10"/>
      <c r="D47" s="10" t="s">
        <v>79</v>
      </c>
      <c r="E47" s="11"/>
    </row>
    <row r="48" spans="1:5" ht="31.5" x14ac:dyDescent="0.25">
      <c r="A48" s="172"/>
      <c r="B48" s="9"/>
      <c r="C48" s="10"/>
      <c r="D48" s="10" t="s">
        <v>80</v>
      </c>
      <c r="E48" s="11"/>
    </row>
    <row r="49" spans="1:5" thickBot="1" x14ac:dyDescent="0.3">
      <c r="A49" s="173"/>
      <c r="B49" s="12"/>
      <c r="C49" s="13"/>
      <c r="D49" s="13" t="s">
        <v>81</v>
      </c>
      <c r="E49" s="14"/>
    </row>
    <row r="50" spans="1:5" ht="48" thickBot="1" x14ac:dyDescent="0.3">
      <c r="A50" s="25" t="s">
        <v>82</v>
      </c>
      <c r="B50" s="26" t="s">
        <v>35</v>
      </c>
      <c r="C50" s="27" t="s">
        <v>83</v>
      </c>
      <c r="D50" s="27" t="s">
        <v>84</v>
      </c>
      <c r="E50" s="30"/>
    </row>
    <row r="51" spans="1:5" ht="78.75" x14ac:dyDescent="0.25">
      <c r="A51" s="171" t="s">
        <v>85</v>
      </c>
      <c r="B51" s="6" t="s">
        <v>35</v>
      </c>
      <c r="C51" s="7" t="s">
        <v>86</v>
      </c>
      <c r="D51" s="7" t="s">
        <v>87</v>
      </c>
      <c r="E51" s="31"/>
    </row>
    <row r="52" spans="1:5" ht="15.75" x14ac:dyDescent="0.25">
      <c r="A52" s="172"/>
      <c r="B52" s="9"/>
      <c r="C52" s="10"/>
      <c r="D52" s="10" t="s">
        <v>88</v>
      </c>
      <c r="E52" s="32"/>
    </row>
    <row r="53" spans="1:5" ht="17.25" thickBot="1" x14ac:dyDescent="0.35">
      <c r="A53" s="173"/>
      <c r="B53" s="33"/>
      <c r="C53" s="13"/>
      <c r="D53" s="13" t="s">
        <v>89</v>
      </c>
      <c r="E53" s="14"/>
    </row>
    <row r="54" spans="1:5" ht="31.5" x14ac:dyDescent="0.25">
      <c r="A54" s="171" t="s">
        <v>90</v>
      </c>
      <c r="B54" s="6" t="s">
        <v>35</v>
      </c>
      <c r="C54" s="7" t="s">
        <v>41</v>
      </c>
      <c r="D54" s="7" t="s">
        <v>91</v>
      </c>
      <c r="E54" s="8"/>
    </row>
    <row r="55" spans="1:5" ht="48" thickBot="1" x14ac:dyDescent="0.35">
      <c r="A55" s="173"/>
      <c r="B55" s="33"/>
      <c r="C55" s="13" t="s">
        <v>92</v>
      </c>
      <c r="D55" s="13" t="s">
        <v>93</v>
      </c>
      <c r="E55" s="15"/>
    </row>
    <row r="56" spans="1:5" ht="78.75" x14ac:dyDescent="0.25">
      <c r="A56" s="171" t="s">
        <v>94</v>
      </c>
      <c r="B56" s="6" t="s">
        <v>35</v>
      </c>
      <c r="C56" s="7" t="s">
        <v>86</v>
      </c>
      <c r="D56" s="7" t="s">
        <v>95</v>
      </c>
      <c r="E56" s="8"/>
    </row>
    <row r="57" spans="1:5" x14ac:dyDescent="0.3">
      <c r="A57" s="172"/>
      <c r="B57" s="34"/>
      <c r="C57" s="10"/>
      <c r="D57" s="10" t="s">
        <v>96</v>
      </c>
      <c r="E57" s="11"/>
    </row>
    <row r="58" spans="1:5" ht="31.5" x14ac:dyDescent="0.3">
      <c r="A58" s="172"/>
      <c r="B58" s="34"/>
      <c r="C58" s="10"/>
      <c r="D58" s="10" t="s">
        <v>97</v>
      </c>
      <c r="E58" s="11"/>
    </row>
    <row r="59" spans="1:5" ht="31.5" x14ac:dyDescent="0.3">
      <c r="A59" s="172"/>
      <c r="B59" s="34"/>
      <c r="C59" s="10"/>
      <c r="D59" s="10" t="s">
        <v>98</v>
      </c>
      <c r="E59" s="11"/>
    </row>
    <row r="60" spans="1:5" ht="47.25" x14ac:dyDescent="0.3">
      <c r="A60" s="172"/>
      <c r="B60" s="34"/>
      <c r="C60" s="10" t="s">
        <v>99</v>
      </c>
      <c r="D60" s="10" t="s">
        <v>100</v>
      </c>
      <c r="E60" s="11"/>
    </row>
    <row r="61" spans="1:5" x14ac:dyDescent="0.3">
      <c r="A61" s="172"/>
      <c r="B61" s="34"/>
      <c r="C61" s="10"/>
      <c r="D61" s="10" t="s">
        <v>101</v>
      </c>
      <c r="E61" s="11"/>
    </row>
    <row r="62" spans="1:5" ht="31.5" x14ac:dyDescent="0.3">
      <c r="A62" s="172"/>
      <c r="B62" s="34"/>
      <c r="C62" s="10"/>
      <c r="D62" s="10" t="s">
        <v>102</v>
      </c>
      <c r="E62" s="11"/>
    </row>
    <row r="63" spans="1:5" ht="31.5" x14ac:dyDescent="0.3">
      <c r="A63" s="172"/>
      <c r="B63" s="34"/>
      <c r="C63" s="10" t="s">
        <v>83</v>
      </c>
      <c r="D63" s="10" t="s">
        <v>103</v>
      </c>
      <c r="E63" s="11"/>
    </row>
    <row r="64" spans="1:5" x14ac:dyDescent="0.3">
      <c r="A64" s="172"/>
      <c r="B64" s="34"/>
      <c r="C64" s="10"/>
      <c r="D64" s="10" t="s">
        <v>104</v>
      </c>
      <c r="E64" s="11"/>
    </row>
    <row r="65" spans="1:5" ht="31.5" x14ac:dyDescent="0.3">
      <c r="A65" s="172"/>
      <c r="B65" s="34"/>
      <c r="C65" s="10"/>
      <c r="D65" s="10" t="s">
        <v>105</v>
      </c>
      <c r="E65" s="11"/>
    </row>
    <row r="66" spans="1:5" ht="31.5" x14ac:dyDescent="0.3">
      <c r="A66" s="172"/>
      <c r="B66" s="34"/>
      <c r="C66" s="10"/>
      <c r="D66" s="10" t="s">
        <v>106</v>
      </c>
      <c r="E66" s="11"/>
    </row>
    <row r="67" spans="1:5" x14ac:dyDescent="0.3">
      <c r="A67" s="172"/>
      <c r="B67" s="34"/>
      <c r="C67" s="10"/>
      <c r="D67" s="10" t="s">
        <v>107</v>
      </c>
      <c r="E67" s="11"/>
    </row>
    <row r="68" spans="1:5" ht="47.25" x14ac:dyDescent="0.3">
      <c r="A68" s="172"/>
      <c r="B68" s="34"/>
      <c r="C68" s="10"/>
      <c r="D68" s="10" t="s">
        <v>108</v>
      </c>
      <c r="E68" s="11"/>
    </row>
    <row r="69" spans="1:5" ht="31.5" x14ac:dyDescent="0.3">
      <c r="A69" s="172"/>
      <c r="B69" s="34"/>
      <c r="C69" s="10"/>
      <c r="D69" s="10" t="s">
        <v>109</v>
      </c>
      <c r="E69" s="11"/>
    </row>
    <row r="70" spans="1:5" ht="63" x14ac:dyDescent="0.3">
      <c r="A70" s="172"/>
      <c r="B70" s="34"/>
      <c r="C70" s="10"/>
      <c r="D70" s="10" t="s">
        <v>110</v>
      </c>
      <c r="E70" s="11"/>
    </row>
    <row r="71" spans="1:5" ht="31.5" x14ac:dyDescent="0.3">
      <c r="A71" s="172"/>
      <c r="B71" s="34"/>
      <c r="C71" s="10" t="s">
        <v>92</v>
      </c>
      <c r="D71" s="10" t="s">
        <v>111</v>
      </c>
      <c r="E71" s="11"/>
    </row>
    <row r="72" spans="1:5" ht="31.5" x14ac:dyDescent="0.3">
      <c r="A72" s="172"/>
      <c r="B72" s="34"/>
      <c r="C72" s="10"/>
      <c r="D72" s="10" t="s">
        <v>112</v>
      </c>
      <c r="E72" s="11"/>
    </row>
    <row r="73" spans="1:5" ht="31.5" x14ac:dyDescent="0.3">
      <c r="A73" s="172"/>
      <c r="B73" s="34"/>
      <c r="C73" s="10"/>
      <c r="D73" s="10" t="s">
        <v>113</v>
      </c>
      <c r="E73" s="11"/>
    </row>
    <row r="74" spans="1:5" x14ac:dyDescent="0.3">
      <c r="A74" s="172"/>
      <c r="B74" s="34"/>
      <c r="C74" s="10"/>
      <c r="D74" s="10" t="s">
        <v>114</v>
      </c>
      <c r="E74" s="11"/>
    </row>
    <row r="75" spans="1:5" ht="32.25" thickBot="1" x14ac:dyDescent="0.35">
      <c r="A75" s="173"/>
      <c r="B75" s="33"/>
      <c r="C75" s="13"/>
      <c r="D75" s="13" t="s">
        <v>115</v>
      </c>
      <c r="E75" s="14"/>
    </row>
    <row r="76" spans="1:5" x14ac:dyDescent="0.3">
      <c r="A76" s="171" t="s">
        <v>116</v>
      </c>
      <c r="B76" s="35" t="s">
        <v>28</v>
      </c>
      <c r="C76" s="7" t="s">
        <v>29</v>
      </c>
      <c r="D76" s="7" t="s">
        <v>117</v>
      </c>
      <c r="E76" s="8"/>
    </row>
    <row r="77" spans="1:5" x14ac:dyDescent="0.3">
      <c r="A77" s="172"/>
      <c r="B77" s="34"/>
      <c r="C77" s="10"/>
      <c r="D77" s="10" t="s">
        <v>118</v>
      </c>
      <c r="E77" s="11"/>
    </row>
    <row r="78" spans="1:5" x14ac:dyDescent="0.3">
      <c r="A78" s="172"/>
      <c r="B78" s="36" t="s">
        <v>119</v>
      </c>
      <c r="C78" s="10" t="s">
        <v>120</v>
      </c>
      <c r="D78" s="10" t="s">
        <v>121</v>
      </c>
      <c r="E78" s="11"/>
    </row>
    <row r="79" spans="1:5" x14ac:dyDescent="0.3">
      <c r="A79" s="172"/>
      <c r="B79" s="34"/>
      <c r="C79" s="10"/>
      <c r="D79" s="10" t="s">
        <v>122</v>
      </c>
      <c r="E79" s="11"/>
    </row>
    <row r="80" spans="1:5" x14ac:dyDescent="0.3">
      <c r="A80" s="172"/>
      <c r="B80" s="34"/>
      <c r="C80" s="10"/>
      <c r="D80" s="10" t="s">
        <v>123</v>
      </c>
      <c r="E80" s="11"/>
    </row>
    <row r="81" spans="1:5" x14ac:dyDescent="0.3">
      <c r="A81" s="172"/>
      <c r="B81" s="34"/>
      <c r="C81" s="10"/>
      <c r="D81" s="10" t="s">
        <v>124</v>
      </c>
      <c r="E81" s="11"/>
    </row>
    <row r="82" spans="1:5" ht="31.5" x14ac:dyDescent="0.3">
      <c r="A82" s="172"/>
      <c r="B82" s="34"/>
      <c r="C82" s="10" t="s">
        <v>125</v>
      </c>
      <c r="D82" s="10" t="s">
        <v>126</v>
      </c>
      <c r="E82" s="11"/>
    </row>
    <row r="83" spans="1:5" x14ac:dyDescent="0.3">
      <c r="A83" s="172"/>
      <c r="B83" s="34"/>
      <c r="C83" s="10"/>
      <c r="D83" s="10" t="s">
        <v>127</v>
      </c>
      <c r="E83" s="11"/>
    </row>
    <row r="84" spans="1:5" x14ac:dyDescent="0.3">
      <c r="A84" s="172"/>
      <c r="B84" s="34"/>
      <c r="C84" s="10" t="s">
        <v>128</v>
      </c>
      <c r="D84" s="10" t="s">
        <v>129</v>
      </c>
      <c r="E84" s="11"/>
    </row>
    <row r="85" spans="1:5" x14ac:dyDescent="0.3">
      <c r="A85" s="172"/>
      <c r="B85" s="34"/>
      <c r="C85" s="10"/>
      <c r="D85" s="10" t="s">
        <v>130</v>
      </c>
      <c r="E85" s="11"/>
    </row>
    <row r="86" spans="1:5" x14ac:dyDescent="0.3">
      <c r="A86" s="172"/>
      <c r="B86" s="34"/>
      <c r="C86" s="10"/>
      <c r="D86" s="10" t="s">
        <v>131</v>
      </c>
      <c r="E86" s="11"/>
    </row>
    <row r="87" spans="1:5" x14ac:dyDescent="0.3">
      <c r="A87" s="172"/>
      <c r="B87" s="34"/>
      <c r="C87" s="10"/>
      <c r="D87" s="10" t="s">
        <v>132</v>
      </c>
      <c r="E87" s="11"/>
    </row>
    <row r="88" spans="1:5" ht="31.5" x14ac:dyDescent="0.3">
      <c r="A88" s="172"/>
      <c r="B88" s="34"/>
      <c r="C88" s="10" t="s">
        <v>133</v>
      </c>
      <c r="D88" s="10" t="s">
        <v>134</v>
      </c>
      <c r="E88" s="11"/>
    </row>
    <row r="89" spans="1:5" ht="31.5" x14ac:dyDescent="0.3">
      <c r="A89" s="172"/>
      <c r="B89" s="34"/>
      <c r="C89" s="10"/>
      <c r="D89" s="10" t="s">
        <v>135</v>
      </c>
      <c r="E89" s="11"/>
    </row>
    <row r="90" spans="1:5" ht="31.5" x14ac:dyDescent="0.3">
      <c r="A90" s="172"/>
      <c r="B90" s="34"/>
      <c r="C90" s="10"/>
      <c r="D90" s="10" t="s">
        <v>136</v>
      </c>
      <c r="E90" s="11"/>
    </row>
    <row r="91" spans="1:5" ht="31.5" x14ac:dyDescent="0.3">
      <c r="A91" s="172"/>
      <c r="B91" s="34"/>
      <c r="C91" s="10" t="s">
        <v>137</v>
      </c>
      <c r="D91" s="10"/>
      <c r="E91" s="11"/>
    </row>
    <row r="92" spans="1:5" ht="31.5" x14ac:dyDescent="0.3">
      <c r="A92" s="172"/>
      <c r="B92" s="34"/>
      <c r="C92" s="10" t="s">
        <v>138</v>
      </c>
      <c r="D92" s="10"/>
      <c r="E92" s="11"/>
    </row>
    <row r="93" spans="1:5" x14ac:dyDescent="0.3">
      <c r="A93" s="172"/>
      <c r="B93" s="34"/>
      <c r="C93" s="10" t="s">
        <v>139</v>
      </c>
      <c r="D93" s="10"/>
      <c r="E93" s="11"/>
    </row>
    <row r="94" spans="1:5" x14ac:dyDescent="0.3">
      <c r="A94" s="172"/>
      <c r="B94" s="34"/>
      <c r="C94" s="10" t="s">
        <v>140</v>
      </c>
      <c r="D94" s="10"/>
      <c r="E94" s="11"/>
    </row>
    <row r="95" spans="1:5" ht="31.5" x14ac:dyDescent="0.3">
      <c r="A95" s="172"/>
      <c r="B95" s="34"/>
      <c r="C95" s="10" t="s">
        <v>141</v>
      </c>
      <c r="D95" s="10"/>
      <c r="E95" s="11"/>
    </row>
    <row r="96" spans="1:5" x14ac:dyDescent="0.3">
      <c r="A96" s="172"/>
      <c r="B96" s="34"/>
      <c r="C96" s="10" t="s">
        <v>142</v>
      </c>
      <c r="D96" s="10"/>
      <c r="E96" s="11"/>
    </row>
    <row r="97" spans="1:5" x14ac:dyDescent="0.3">
      <c r="A97" s="172"/>
      <c r="B97" s="34"/>
      <c r="C97" s="10" t="s">
        <v>143</v>
      </c>
      <c r="D97" s="10"/>
      <c r="E97" s="11"/>
    </row>
    <row r="98" spans="1:5" ht="31.5" x14ac:dyDescent="0.3">
      <c r="A98" s="172"/>
      <c r="B98" s="34"/>
      <c r="C98" s="10" t="s">
        <v>144</v>
      </c>
      <c r="D98" s="10"/>
      <c r="E98" s="11"/>
    </row>
    <row r="99" spans="1:5" ht="31.5" x14ac:dyDescent="0.3">
      <c r="A99" s="172"/>
      <c r="B99" s="36" t="s">
        <v>145</v>
      </c>
      <c r="C99" s="10" t="s">
        <v>146</v>
      </c>
      <c r="D99" s="10" t="s">
        <v>147</v>
      </c>
      <c r="E99" s="11"/>
    </row>
    <row r="100" spans="1:5" x14ac:dyDescent="0.3">
      <c r="A100" s="172"/>
      <c r="B100" s="34"/>
      <c r="C100" s="10"/>
      <c r="D100" s="10" t="s">
        <v>148</v>
      </c>
      <c r="E100" s="11"/>
    </row>
    <row r="101" spans="1:5" x14ac:dyDescent="0.3">
      <c r="A101" s="172"/>
      <c r="B101" s="34"/>
      <c r="C101" s="10" t="s">
        <v>149</v>
      </c>
      <c r="D101" s="10" t="s">
        <v>150</v>
      </c>
      <c r="E101" s="11"/>
    </row>
    <row r="102" spans="1:5" x14ac:dyDescent="0.3">
      <c r="A102" s="172"/>
      <c r="B102" s="34"/>
      <c r="C102" s="10"/>
      <c r="D102" s="10" t="s">
        <v>151</v>
      </c>
      <c r="E102" s="11"/>
    </row>
    <row r="103" spans="1:5" x14ac:dyDescent="0.3">
      <c r="A103" s="172"/>
      <c r="B103" s="34"/>
      <c r="C103" s="10"/>
      <c r="D103" s="10" t="s">
        <v>152</v>
      </c>
      <c r="E103" s="11"/>
    </row>
    <row r="104" spans="1:5" x14ac:dyDescent="0.3">
      <c r="A104" s="172"/>
      <c r="B104" s="34"/>
      <c r="C104" s="10"/>
      <c r="D104" s="10" t="s">
        <v>153</v>
      </c>
      <c r="E104" s="11"/>
    </row>
    <row r="105" spans="1:5" x14ac:dyDescent="0.3">
      <c r="A105" s="172"/>
      <c r="B105" s="34"/>
      <c r="C105" s="10" t="s">
        <v>154</v>
      </c>
      <c r="D105" s="10"/>
      <c r="E105" s="11"/>
    </row>
    <row r="106" spans="1:5" ht="31.5" x14ac:dyDescent="0.3">
      <c r="A106" s="172"/>
      <c r="B106" s="34"/>
      <c r="C106" s="10" t="s">
        <v>155</v>
      </c>
      <c r="D106" s="10"/>
      <c r="E106" s="11"/>
    </row>
    <row r="107" spans="1:5" ht="31.5" x14ac:dyDescent="0.3">
      <c r="A107" s="172"/>
      <c r="B107" s="34"/>
      <c r="C107" s="10" t="s">
        <v>156</v>
      </c>
      <c r="D107" s="10"/>
      <c r="E107" s="11"/>
    </row>
    <row r="108" spans="1:5" ht="31.5" x14ac:dyDescent="0.3">
      <c r="A108" s="172"/>
      <c r="B108" s="34"/>
      <c r="C108" s="10" t="s">
        <v>157</v>
      </c>
      <c r="D108" s="10"/>
      <c r="E108" s="11"/>
    </row>
    <row r="109" spans="1:5" ht="31.5" x14ac:dyDescent="0.3">
      <c r="A109" s="172"/>
      <c r="B109" s="34"/>
      <c r="C109" s="10" t="s">
        <v>158</v>
      </c>
      <c r="D109" s="10"/>
      <c r="E109" s="11"/>
    </row>
    <row r="110" spans="1:5" x14ac:dyDescent="0.3">
      <c r="A110" s="172"/>
      <c r="B110" s="36" t="s">
        <v>159</v>
      </c>
      <c r="C110" s="10" t="s">
        <v>160</v>
      </c>
      <c r="D110" s="10"/>
      <c r="E110" s="11"/>
    </row>
    <row r="111" spans="1:5" ht="31.5" x14ac:dyDescent="0.3">
      <c r="A111" s="172"/>
      <c r="B111" s="34"/>
      <c r="C111" s="10" t="s">
        <v>161</v>
      </c>
      <c r="D111" s="10" t="s">
        <v>162</v>
      </c>
      <c r="E111" s="11"/>
    </row>
    <row r="112" spans="1:5" x14ac:dyDescent="0.3">
      <c r="A112" s="172"/>
      <c r="B112" s="34"/>
      <c r="C112" s="10"/>
      <c r="D112" s="10" t="s">
        <v>163</v>
      </c>
      <c r="E112" s="11"/>
    </row>
    <row r="113" spans="1:5" x14ac:dyDescent="0.3">
      <c r="A113" s="172"/>
      <c r="B113" s="36" t="s">
        <v>164</v>
      </c>
      <c r="C113" s="10" t="s">
        <v>165</v>
      </c>
      <c r="D113" s="10"/>
      <c r="E113" s="11"/>
    </row>
    <row r="114" spans="1:5" ht="31.5" x14ac:dyDescent="0.3">
      <c r="A114" s="172"/>
      <c r="B114" s="34"/>
      <c r="C114" s="10" t="s">
        <v>166</v>
      </c>
      <c r="D114" s="10"/>
      <c r="E114" s="11"/>
    </row>
    <row r="115" spans="1:5" x14ac:dyDescent="0.3">
      <c r="A115" s="172"/>
      <c r="B115" s="36" t="s">
        <v>167</v>
      </c>
      <c r="C115" s="10" t="s">
        <v>168</v>
      </c>
      <c r="D115" s="10" t="s">
        <v>169</v>
      </c>
      <c r="E115" s="11"/>
    </row>
    <row r="116" spans="1:5" x14ac:dyDescent="0.3">
      <c r="A116" s="172"/>
      <c r="B116" s="34"/>
      <c r="C116" s="10"/>
      <c r="D116" s="10" t="s">
        <v>170</v>
      </c>
      <c r="E116" s="11"/>
    </row>
    <row r="117" spans="1:5" x14ac:dyDescent="0.3">
      <c r="A117" s="172"/>
      <c r="B117" s="34"/>
      <c r="C117" s="10"/>
      <c r="D117" s="10" t="s">
        <v>171</v>
      </c>
      <c r="E117" s="11"/>
    </row>
    <row r="118" spans="1:5" x14ac:dyDescent="0.3">
      <c r="A118" s="172"/>
      <c r="B118" s="34"/>
      <c r="C118" s="10" t="s">
        <v>172</v>
      </c>
      <c r="D118" s="10"/>
      <c r="E118" s="11"/>
    </row>
    <row r="119" spans="1:5" x14ac:dyDescent="0.3">
      <c r="A119" s="172"/>
      <c r="B119" s="34"/>
      <c r="C119" s="10" t="s">
        <v>173</v>
      </c>
      <c r="D119" s="10" t="s">
        <v>174</v>
      </c>
      <c r="E119" s="11"/>
    </row>
    <row r="120" spans="1:5" x14ac:dyDescent="0.3">
      <c r="A120" s="172"/>
      <c r="B120" s="34"/>
      <c r="C120" s="10"/>
      <c r="D120" s="10" t="s">
        <v>175</v>
      </c>
      <c r="E120" s="11"/>
    </row>
    <row r="121" spans="1:5" x14ac:dyDescent="0.3">
      <c r="A121" s="172"/>
      <c r="B121" s="34"/>
      <c r="C121" s="10"/>
      <c r="D121" s="10" t="s">
        <v>176</v>
      </c>
      <c r="E121" s="11"/>
    </row>
    <row r="122" spans="1:5" x14ac:dyDescent="0.3">
      <c r="A122" s="172"/>
      <c r="B122" s="34"/>
      <c r="C122" s="10" t="s">
        <v>177</v>
      </c>
      <c r="D122" s="10"/>
      <c r="E122" s="11"/>
    </row>
    <row r="123" spans="1:5" ht="17.25" thickBot="1" x14ac:dyDescent="0.35">
      <c r="A123" s="173"/>
      <c r="B123" s="33"/>
      <c r="C123" s="13" t="s">
        <v>178</v>
      </c>
      <c r="D123" s="13"/>
      <c r="E123" s="14"/>
    </row>
    <row r="124" spans="1:5" x14ac:dyDescent="0.3">
      <c r="C124" s="37"/>
    </row>
    <row r="125" spans="1:5" x14ac:dyDescent="0.3">
      <c r="A125" s="38"/>
    </row>
    <row r="126" spans="1:5" x14ac:dyDescent="0.3">
      <c r="A126" s="38"/>
      <c r="B126" s="39"/>
    </row>
    <row r="127" spans="1:5" x14ac:dyDescent="0.3">
      <c r="A127" s="38"/>
    </row>
  </sheetData>
  <mergeCells count="11">
    <mergeCell ref="A40:A42"/>
    <mergeCell ref="A2:A3"/>
    <mergeCell ref="B2:E2"/>
    <mergeCell ref="A4:A6"/>
    <mergeCell ref="A7:A9"/>
    <mergeCell ref="A10:A12"/>
    <mergeCell ref="A43:A49"/>
    <mergeCell ref="A51:A53"/>
    <mergeCell ref="A54:A55"/>
    <mergeCell ref="A56:A75"/>
    <mergeCell ref="A76:A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D575-DF75-4623-8FB4-2A45278387A9}">
  <sheetPr codeName="Hoja4"/>
  <dimension ref="A1:C22"/>
  <sheetViews>
    <sheetView topLeftCell="A9" workbookViewId="0">
      <selection activeCell="C2" sqref="C2:C22"/>
    </sheetView>
  </sheetViews>
  <sheetFormatPr baseColWidth="10" defaultRowHeight="15" x14ac:dyDescent="0.25"/>
  <cols>
    <col min="1" max="1" width="34.5703125" customWidth="1"/>
    <col min="3" max="3" width="39.42578125" customWidth="1"/>
  </cols>
  <sheetData>
    <row r="1" spans="1:3" ht="15.75" x14ac:dyDescent="0.25">
      <c r="A1" t="s">
        <v>179</v>
      </c>
      <c r="C1" s="40" t="s">
        <v>180</v>
      </c>
    </row>
    <row r="2" spans="1:3" x14ac:dyDescent="0.25">
      <c r="A2" t="s">
        <v>22</v>
      </c>
      <c r="C2" s="41" t="s">
        <v>15</v>
      </c>
    </row>
    <row r="3" spans="1:3" x14ac:dyDescent="0.25">
      <c r="A3" t="s">
        <v>15</v>
      </c>
      <c r="C3" s="41" t="s">
        <v>22</v>
      </c>
    </row>
    <row r="4" spans="1:3" x14ac:dyDescent="0.25">
      <c r="A4" t="s">
        <v>27</v>
      </c>
      <c r="C4" s="41" t="s">
        <v>27</v>
      </c>
    </row>
    <row r="5" spans="1:3" x14ac:dyDescent="0.25">
      <c r="A5" t="s">
        <v>67</v>
      </c>
      <c r="C5" s="41" t="s">
        <v>90</v>
      </c>
    </row>
    <row r="6" spans="1:3" x14ac:dyDescent="0.25">
      <c r="A6" t="s">
        <v>69</v>
      </c>
      <c r="C6" s="41" t="s">
        <v>67</v>
      </c>
    </row>
    <row r="7" spans="1:3" x14ac:dyDescent="0.25">
      <c r="A7" t="s">
        <v>74</v>
      </c>
      <c r="C7" s="41" t="s">
        <v>181</v>
      </c>
    </row>
    <row r="8" spans="1:3" x14ac:dyDescent="0.25">
      <c r="A8" t="s">
        <v>82</v>
      </c>
      <c r="C8" s="41" t="s">
        <v>74</v>
      </c>
    </row>
    <row r="9" spans="1:3" x14ac:dyDescent="0.25">
      <c r="A9" t="s">
        <v>85</v>
      </c>
      <c r="C9" s="41" t="s">
        <v>82</v>
      </c>
    </row>
    <row r="10" spans="1:3" x14ac:dyDescent="0.25">
      <c r="A10" t="s">
        <v>90</v>
      </c>
      <c r="C10" s="41" t="s">
        <v>85</v>
      </c>
    </row>
    <row r="11" spans="1:3" x14ac:dyDescent="0.25">
      <c r="A11" t="s">
        <v>94</v>
      </c>
      <c r="C11" s="41" t="s">
        <v>182</v>
      </c>
    </row>
    <row r="12" spans="1:3" ht="28.5" x14ac:dyDescent="0.25">
      <c r="A12" t="s">
        <v>116</v>
      </c>
      <c r="C12" s="41" t="s">
        <v>183</v>
      </c>
    </row>
    <row r="13" spans="1:3" x14ac:dyDescent="0.25">
      <c r="C13" s="41" t="s">
        <v>184</v>
      </c>
    </row>
    <row r="14" spans="1:3" x14ac:dyDescent="0.25">
      <c r="C14" s="41" t="s">
        <v>185</v>
      </c>
    </row>
    <row r="15" spans="1:3" x14ac:dyDescent="0.25">
      <c r="C15" s="41" t="s">
        <v>186</v>
      </c>
    </row>
    <row r="16" spans="1:3" ht="28.5" x14ac:dyDescent="0.25">
      <c r="C16" s="41" t="s">
        <v>187</v>
      </c>
    </row>
    <row r="17" spans="3:3" ht="28.5" x14ac:dyDescent="0.25">
      <c r="C17" s="41" t="s">
        <v>188</v>
      </c>
    </row>
    <row r="18" spans="3:3" x14ac:dyDescent="0.25">
      <c r="C18" s="41" t="s">
        <v>189</v>
      </c>
    </row>
    <row r="19" spans="3:3" x14ac:dyDescent="0.25">
      <c r="C19" s="41" t="s">
        <v>190</v>
      </c>
    </row>
    <row r="20" spans="3:3" x14ac:dyDescent="0.25">
      <c r="C20" s="41" t="s">
        <v>191</v>
      </c>
    </row>
    <row r="21" spans="3:3" ht="28.5" x14ac:dyDescent="0.25">
      <c r="C21" s="41" t="s">
        <v>192</v>
      </c>
    </row>
    <row r="22" spans="3:3" x14ac:dyDescent="0.25">
      <c r="C22" s="4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5</vt:i4>
      </vt:variant>
    </vt:vector>
  </HeadingPairs>
  <TitlesOfParts>
    <vt:vector size="9" baseType="lpstr">
      <vt:lpstr>Cadena de Valor</vt:lpstr>
      <vt:lpstr>Detallado</vt:lpstr>
      <vt:lpstr>Insumos</vt:lpstr>
      <vt:lpstr>Lista</vt:lpstr>
      <vt:lpstr>'Cadena de Valor'!Área_de_impresión</vt:lpstr>
      <vt:lpstr>Detallado!Área_de_impresión</vt:lpstr>
      <vt:lpstr>Insumos</vt:lpstr>
      <vt:lpstr>'Cadena de Valor'!Títulos_a_imprimir</vt:lpstr>
      <vt:lpstr>Detallado!Títulos_a_imprimir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Cauca</dc:creator>
  <cp:lastModifiedBy>MANUEL ALEJANDRO VALLEJO TRUJILLO</cp:lastModifiedBy>
  <cp:lastPrinted>2024-06-14T20:48:16Z</cp:lastPrinted>
  <dcterms:created xsi:type="dcterms:W3CDTF">2010-07-07T19:31:10Z</dcterms:created>
  <dcterms:modified xsi:type="dcterms:W3CDTF">2025-10-17T05:44:30Z</dcterms:modified>
</cp:coreProperties>
</file>