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colors28.xml" ContentType="application/vnd.ms-office.chartcolor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/colors24.xml" ContentType="application/vnd.ms-office.chartcolorstyle+xml"/>
  <Override PartName="/xl/charts/style25.xml" ContentType="application/vnd.ms-office.chartstyle+xml"/>
  <Default Extension="xml" ContentType="application/xml"/>
  <Override PartName="/xl/drawings/drawing2.xml" ContentType="application/vnd.openxmlformats-officedocument.drawing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olors20.xml" ContentType="application/vnd.ms-office.chartcolorstyle+xml"/>
  <Override PartName="/xl/charts/style21.xml" ContentType="application/vnd.ms-office.chart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style19.xml" ContentType="application/vnd.ms-office.chartstyle+xml"/>
  <Override PartName="/xl/charts/style28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charts/style27.xml" ContentType="application/vnd.ms-office.chartsty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2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0" windowWidth="20730" windowHeight="11760" tabRatio="686" firstSheet="9" activeTab="16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1"/>
  <c r="S13"/>
  <c r="R13"/>
  <c r="Q13"/>
  <c r="P13"/>
  <c r="O13"/>
  <c r="N13"/>
  <c r="T13" i="20"/>
  <c r="S13"/>
  <c r="R13"/>
  <c r="Q13"/>
  <c r="P13"/>
  <c r="O13"/>
  <c r="N13"/>
  <c r="T13" i="18"/>
  <c r="S13"/>
  <c r="R13"/>
  <c r="Q13"/>
  <c r="P13"/>
  <c r="O13"/>
  <c r="N13"/>
  <c r="T13" i="19"/>
  <c r="S13"/>
  <c r="R13"/>
  <c r="Q13"/>
  <c r="P13"/>
  <c r="O13"/>
  <c r="N13"/>
  <c r="T13" i="16"/>
  <c r="S13"/>
  <c r="R13"/>
  <c r="Q13"/>
  <c r="P13"/>
  <c r="O13"/>
  <c r="N13"/>
  <c r="T13" i="15"/>
  <c r="S13"/>
  <c r="R13"/>
  <c r="Q13"/>
  <c r="P13"/>
  <c r="O13"/>
  <c r="N13"/>
  <c r="T13" i="14"/>
  <c r="S13"/>
  <c r="R13"/>
  <c r="Q13"/>
  <c r="P13"/>
  <c r="O13"/>
  <c r="N13"/>
  <c r="H13"/>
  <c r="G13"/>
  <c r="F13"/>
  <c r="E13"/>
  <c r="D13"/>
  <c r="C13"/>
  <c r="B13"/>
  <c r="H13" i="15"/>
  <c r="C13"/>
  <c r="D13"/>
  <c r="E13"/>
  <c r="F13"/>
  <c r="G13"/>
  <c r="B13"/>
  <c r="C13" i="21" l="1"/>
  <c r="D13"/>
  <c r="E13"/>
  <c r="F13"/>
  <c r="G13"/>
  <c r="B13"/>
  <c r="I13" i="20"/>
  <c r="C13"/>
  <c r="D13"/>
  <c r="E13"/>
  <c r="F13"/>
  <c r="G13"/>
  <c r="H13"/>
  <c r="B13"/>
  <c r="I13" i="18"/>
  <c r="C13"/>
  <c r="D13"/>
  <c r="E13"/>
  <c r="F13"/>
  <c r="G13"/>
  <c r="H13"/>
  <c r="B13"/>
  <c r="C13" i="19"/>
  <c r="D13"/>
  <c r="E13"/>
  <c r="F13"/>
  <c r="G13"/>
  <c r="B13"/>
  <c r="C13" i="16"/>
  <c r="D13"/>
  <c r="E13"/>
  <c r="F13"/>
  <c r="G13"/>
  <c r="B13"/>
  <c r="AZ4" i="1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D2" s="1"/>
  <c r="G10" i="21" s="1"/>
  <c r="S10" s="1"/>
  <c r="BE3" i="1"/>
  <c r="AZ3"/>
  <c r="H13" i="16"/>
  <c r="C11" i="21"/>
  <c r="C10"/>
  <c r="C12"/>
  <c r="C9"/>
  <c r="D8"/>
  <c r="C8"/>
  <c r="AZ4" i="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9"/>
  <c r="BA4"/>
  <c r="BB4"/>
  <c r="BC4"/>
  <c r="BD4"/>
  <c r="BE4"/>
  <c r="AZ5"/>
  <c r="BA5"/>
  <c r="BA2" s="1"/>
  <c r="E8" i="21" s="1"/>
  <c r="Q8" s="1"/>
  <c r="BB5" i="9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D2" s="1"/>
  <c r="E10" i="21" s="1"/>
  <c r="Q10" s="1"/>
  <c r="BE3" i="9"/>
  <c r="AZ3"/>
  <c r="AZ4" i="1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1"/>
  <c r="BA4"/>
  <c r="BB4"/>
  <c r="BB2" s="1"/>
  <c r="B9" i="21" s="1"/>
  <c r="BC4" i="11"/>
  <c r="BD4"/>
  <c r="BE4"/>
  <c r="AZ5"/>
  <c r="AZ2" s="1"/>
  <c r="B7" i="21" s="1"/>
  <c r="N7" s="1"/>
  <c r="BA5" i="11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0"/>
  <c r="AZ2" s="1"/>
  <c r="F7" i="21" s="1"/>
  <c r="R7" s="1"/>
  <c r="BA4" i="10"/>
  <c r="BB4"/>
  <c r="BC4"/>
  <c r="BD4"/>
  <c r="BE4"/>
  <c r="AZ5"/>
  <c r="BA5"/>
  <c r="BB5"/>
  <c r="BB2" s="1"/>
  <c r="F9" i="21" s="1"/>
  <c r="R9" s="1"/>
  <c r="BC5" i="10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C11" i="19"/>
  <c r="D10"/>
  <c r="P10" s="1"/>
  <c r="C10"/>
  <c r="C12"/>
  <c r="C9"/>
  <c r="C8"/>
  <c r="D7"/>
  <c r="P7" s="1"/>
  <c r="C7"/>
  <c r="G12" i="16"/>
  <c r="G11"/>
  <c r="G10"/>
  <c r="G9"/>
  <c r="G8"/>
  <c r="F12"/>
  <c r="F11"/>
  <c r="F10"/>
  <c r="F9"/>
  <c r="F8"/>
  <c r="E12"/>
  <c r="E11"/>
  <c r="E10"/>
  <c r="E9"/>
  <c r="E8"/>
  <c r="D12"/>
  <c r="D11"/>
  <c r="D10"/>
  <c r="D9"/>
  <c r="D8"/>
  <c r="D7"/>
  <c r="C12"/>
  <c r="C11"/>
  <c r="C10"/>
  <c r="C9"/>
  <c r="C8"/>
  <c r="B12"/>
  <c r="B11"/>
  <c r="B10"/>
  <c r="B9"/>
  <c r="B8"/>
  <c r="G7"/>
  <c r="F7"/>
  <c r="E7"/>
  <c r="C7"/>
  <c r="B7"/>
  <c r="AW173" i="1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173" i="11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R4"/>
  <c r="AO4"/>
  <c r="AN4"/>
  <c r="AM4"/>
  <c r="AL4"/>
  <c r="AK4"/>
  <c r="AJ4"/>
  <c r="AG4"/>
  <c r="AF4"/>
  <c r="AE4"/>
  <c r="AD4"/>
  <c r="AC4"/>
  <c r="AB4"/>
  <c r="AW3"/>
  <c r="AW2" s="1"/>
  <c r="B11" i="20" s="1"/>
  <c r="N11" s="1"/>
  <c r="AV3" i="11"/>
  <c r="AU3"/>
  <c r="AU2" s="1"/>
  <c r="B12" i="20" s="1"/>
  <c r="N12" s="1"/>
  <c r="AT3" i="11"/>
  <c r="AT2" s="1"/>
  <c r="B9" i="20" s="1"/>
  <c r="AS3" i="11"/>
  <c r="AS2" s="1"/>
  <c r="B8" i="20" s="1"/>
  <c r="N8" s="1"/>
  <c r="AR3" i="11"/>
  <c r="AO3"/>
  <c r="AO2" s="1"/>
  <c r="B11" i="18" s="1"/>
  <c r="N11" s="1"/>
  <c r="AN3" i="11"/>
  <c r="AN2" s="1"/>
  <c r="B10" i="18" s="1"/>
  <c r="AM3" i="11"/>
  <c r="AM2" s="1"/>
  <c r="B12" i="18" s="1"/>
  <c r="N12" s="1"/>
  <c r="AL3" i="11"/>
  <c r="AK3"/>
  <c r="AK2" s="1"/>
  <c r="B8" i="18" s="1"/>
  <c r="N8" s="1"/>
  <c r="AJ3" i="11"/>
  <c r="AJ2" s="1"/>
  <c r="B7" i="18" s="1"/>
  <c r="N7" s="1"/>
  <c r="AG3" i="11"/>
  <c r="AG2" s="1"/>
  <c r="B11" i="19" s="1"/>
  <c r="N11" s="1"/>
  <c r="AF3" i="11"/>
  <c r="AE3"/>
  <c r="AE2" s="1"/>
  <c r="B12" i="19" s="1"/>
  <c r="N12" s="1"/>
  <c r="AD3" i="11"/>
  <c r="AD2" s="1"/>
  <c r="B9" i="19" s="1"/>
  <c r="N9" s="1"/>
  <c r="AC3" i="11"/>
  <c r="AC2" s="1"/>
  <c r="B8" i="19" s="1"/>
  <c r="N8" s="1"/>
  <c r="AB3" i="11"/>
  <c r="BD2"/>
  <c r="B10" i="21" s="1"/>
  <c r="N10" s="1"/>
  <c r="AV2" i="11"/>
  <c r="B10" i="20" s="1"/>
  <c r="N10" s="1"/>
  <c r="AR2" i="11"/>
  <c r="B7" i="20" s="1"/>
  <c r="N7" s="1"/>
  <c r="AL2" i="11"/>
  <c r="B9" i="18" s="1"/>
  <c r="AF2" i="11"/>
  <c r="B10" i="19" s="1"/>
  <c r="AW173" i="10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U2" s="1"/>
  <c r="F12" i="20" s="1"/>
  <c r="R12" s="1"/>
  <c r="AT4" i="10"/>
  <c r="AT2" s="1"/>
  <c r="F9" i="20" s="1"/>
  <c r="R9" s="1"/>
  <c r="AS4" i="10"/>
  <c r="AR4"/>
  <c r="AO4"/>
  <c r="AO2" s="1"/>
  <c r="F11" i="18" s="1"/>
  <c r="R11" s="1"/>
  <c r="AN4" i="10"/>
  <c r="AN2" s="1"/>
  <c r="F10" i="18" s="1"/>
  <c r="R10" s="1"/>
  <c r="AM4" i="10"/>
  <c r="AL4"/>
  <c r="AK4"/>
  <c r="AK2" s="1"/>
  <c r="F8" i="18" s="1"/>
  <c r="R8" s="1"/>
  <c r="AJ4" i="10"/>
  <c r="AJ2" s="1"/>
  <c r="F7" i="18" s="1"/>
  <c r="R7" s="1"/>
  <c r="AG4" i="10"/>
  <c r="AF4"/>
  <c r="AE4"/>
  <c r="AE2" s="1"/>
  <c r="F12" i="19" s="1"/>
  <c r="R12" s="1"/>
  <c r="AD4" i="10"/>
  <c r="AD2" s="1"/>
  <c r="F9" i="19" s="1"/>
  <c r="R9" s="1"/>
  <c r="AC4" i="10"/>
  <c r="AB4"/>
  <c r="AW3"/>
  <c r="AV3"/>
  <c r="AU3"/>
  <c r="AT3"/>
  <c r="AS3"/>
  <c r="AR3"/>
  <c r="AO3"/>
  <c r="AN3"/>
  <c r="AM3"/>
  <c r="AL3"/>
  <c r="AK3"/>
  <c r="AJ3"/>
  <c r="AG3"/>
  <c r="AF3"/>
  <c r="AE3"/>
  <c r="AD3"/>
  <c r="AC3"/>
  <c r="AB3"/>
  <c r="AW2"/>
  <c r="F11" i="20" s="1"/>
  <c r="R11" s="1"/>
  <c r="AV2" i="10"/>
  <c r="F10" i="20" s="1"/>
  <c r="R10" s="1"/>
  <c r="AS2" i="10"/>
  <c r="F8" i="20" s="1"/>
  <c r="R8" s="1"/>
  <c r="AR2" i="10"/>
  <c r="F7" i="20" s="1"/>
  <c r="R7" s="1"/>
  <c r="AM2" i="10"/>
  <c r="F12" i="18" s="1"/>
  <c r="R12" s="1"/>
  <c r="AL2" i="10"/>
  <c r="F9" i="18" s="1"/>
  <c r="R9" s="1"/>
  <c r="AG2" i="10"/>
  <c r="F11" i="19" s="1"/>
  <c r="R11" s="1"/>
  <c r="AF2" i="10"/>
  <c r="F10" i="19" s="1"/>
  <c r="R10" s="1"/>
  <c r="AC2" i="10"/>
  <c r="F8" i="19" s="1"/>
  <c r="R8" s="1"/>
  <c r="AB2" i="10"/>
  <c r="F7" i="19" s="1"/>
  <c r="R7" s="1"/>
  <c r="AW173" i="9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U2" s="1"/>
  <c r="E12" i="20" s="1"/>
  <c r="Q12" s="1"/>
  <c r="AT4" i="9"/>
  <c r="AS4"/>
  <c r="AR4"/>
  <c r="AO4"/>
  <c r="AO2" s="1"/>
  <c r="E11" i="18" s="1"/>
  <c r="Q11" s="1"/>
  <c r="AN4" i="9"/>
  <c r="AM4"/>
  <c r="AL4"/>
  <c r="AK4"/>
  <c r="AJ4"/>
  <c r="AG4"/>
  <c r="AF4"/>
  <c r="AE4"/>
  <c r="AD4"/>
  <c r="AC4"/>
  <c r="AB4"/>
  <c r="AW3"/>
  <c r="AW2" s="1"/>
  <c r="E11" i="20" s="1"/>
  <c r="Q11" s="1"/>
  <c r="AV3" i="9"/>
  <c r="AU3"/>
  <c r="AT3"/>
  <c r="AS3"/>
  <c r="AS2" s="1"/>
  <c r="E8" i="20" s="1"/>
  <c r="Q8" s="1"/>
  <c r="AR3" i="9"/>
  <c r="AO3"/>
  <c r="AN3"/>
  <c r="AM3"/>
  <c r="AM2" s="1"/>
  <c r="E12" i="18" s="1"/>
  <c r="Q12" s="1"/>
  <c r="AL3" i="9"/>
  <c r="AK3"/>
  <c r="AK2" s="1"/>
  <c r="E8" i="18" s="1"/>
  <c r="Q8" s="1"/>
  <c r="AJ3" i="9"/>
  <c r="AG3"/>
  <c r="AG2" s="1"/>
  <c r="E11" i="19" s="1"/>
  <c r="Q11" s="1"/>
  <c r="AF3" i="9"/>
  <c r="AE3"/>
  <c r="AE2" s="1"/>
  <c r="E12" i="19" s="1"/>
  <c r="Q12" s="1"/>
  <c r="AD3" i="9"/>
  <c r="AC3"/>
  <c r="AC2" s="1"/>
  <c r="E8" i="19" s="1"/>
  <c r="Q8" s="1"/>
  <c r="AB3" i="9"/>
  <c r="BB2"/>
  <c r="E9" i="21" s="1"/>
  <c r="Q9" s="1"/>
  <c r="AZ2" i="9"/>
  <c r="E7" i="21" s="1"/>
  <c r="Q7" s="1"/>
  <c r="AV2" i="9"/>
  <c r="E10" i="20" s="1"/>
  <c r="Q10" s="1"/>
  <c r="AT2" i="9"/>
  <c r="E9" i="20" s="1"/>
  <c r="Q9" s="1"/>
  <c r="AR2" i="9"/>
  <c r="E7" i="20" s="1"/>
  <c r="Q7" s="1"/>
  <c r="AN2" i="9"/>
  <c r="E10" i="18" s="1"/>
  <c r="Q10" s="1"/>
  <c r="AL2" i="9"/>
  <c r="E9" i="18" s="1"/>
  <c r="Q9" s="1"/>
  <c r="AJ2" i="9"/>
  <c r="E7" i="18" s="1"/>
  <c r="Q7" s="1"/>
  <c r="AF2" i="9"/>
  <c r="E10" i="19" s="1"/>
  <c r="Q10" s="1"/>
  <c r="AD2" i="9"/>
  <c r="E9" i="19" s="1"/>
  <c r="Q9" s="1"/>
  <c r="AB2" i="9"/>
  <c r="E7" i="19" s="1"/>
  <c r="Q7" s="1"/>
  <c r="AW173" i="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S2" s="1"/>
  <c r="D8" i="20" s="1"/>
  <c r="AR4" i="2"/>
  <c r="AO4"/>
  <c r="AN4"/>
  <c r="AM4"/>
  <c r="AM2" s="1"/>
  <c r="D12" i="18" s="1"/>
  <c r="AL4" i="2"/>
  <c r="AK4"/>
  <c r="AJ4"/>
  <c r="AG4"/>
  <c r="AG2" s="1"/>
  <c r="D11" i="19" s="1"/>
  <c r="P11" s="1"/>
  <c r="AF4" i="2"/>
  <c r="AE4"/>
  <c r="AD4"/>
  <c r="AC4"/>
  <c r="AC2" s="1"/>
  <c r="D8" i="19" s="1"/>
  <c r="P8" s="1"/>
  <c r="AB4" i="2"/>
  <c r="AW3"/>
  <c r="AV3"/>
  <c r="AV2" s="1"/>
  <c r="D10" i="20" s="1"/>
  <c r="P10" s="1"/>
  <c r="AU3" i="2"/>
  <c r="AU2" s="1"/>
  <c r="D12" i="20" s="1"/>
  <c r="P12" s="1"/>
  <c r="AT3" i="2"/>
  <c r="AS3"/>
  <c r="AR3"/>
  <c r="AR2" s="1"/>
  <c r="D7" i="20" s="1"/>
  <c r="P7" s="1"/>
  <c r="AO3" i="2"/>
  <c r="AO2" s="1"/>
  <c r="D11" i="18" s="1"/>
  <c r="P11" s="1"/>
  <c r="AN3" i="2"/>
  <c r="AM3"/>
  <c r="AL3"/>
  <c r="AL2" s="1"/>
  <c r="D9" i="18" s="1"/>
  <c r="P9" s="1"/>
  <c r="AK3" i="2"/>
  <c r="AK2" s="1"/>
  <c r="D8" i="18" s="1"/>
  <c r="AJ3" i="2"/>
  <c r="AG3"/>
  <c r="AF3"/>
  <c r="AF2" s="1"/>
  <c r="AE3"/>
  <c r="AE2" s="1"/>
  <c r="D12" i="19" s="1"/>
  <c r="P12" s="1"/>
  <c r="AD3" i="2"/>
  <c r="AC3"/>
  <c r="AB3"/>
  <c r="AB2" s="1"/>
  <c r="BB2"/>
  <c r="D9" i="21" s="1"/>
  <c r="P9" s="1"/>
  <c r="BA2" i="2"/>
  <c r="AT2"/>
  <c r="D9" i="20" s="1"/>
  <c r="P9" s="1"/>
  <c r="AN2" i="2"/>
  <c r="D10" i="18" s="1"/>
  <c r="P10" s="1"/>
  <c r="AJ2" i="2"/>
  <c r="D7" i="18" s="1"/>
  <c r="P7" s="1"/>
  <c r="AD2" i="2"/>
  <c r="D9" i="19" s="1"/>
  <c r="P9" s="1"/>
  <c r="AZ2" i="1"/>
  <c r="G7" i="21" s="1"/>
  <c r="S7" s="1"/>
  <c r="BB2" i="1"/>
  <c r="G9" i="21" s="1"/>
  <c r="S9" s="1"/>
  <c r="AR4" i="1"/>
  <c r="AS4"/>
  <c r="AT4"/>
  <c r="AU4"/>
  <c r="AV4"/>
  <c r="AW4"/>
  <c r="AR5"/>
  <c r="AS5"/>
  <c r="AT5"/>
  <c r="AT2" s="1"/>
  <c r="G9" i="20" s="1"/>
  <c r="S9" s="1"/>
  <c r="AU5" i="1"/>
  <c r="AV5"/>
  <c r="AW5"/>
  <c r="AR6"/>
  <c r="AS6"/>
  <c r="AT6"/>
  <c r="AU6"/>
  <c r="AV6"/>
  <c r="AW6"/>
  <c r="AR7"/>
  <c r="AS7"/>
  <c r="AT7"/>
  <c r="AU7"/>
  <c r="AV7"/>
  <c r="AW7"/>
  <c r="AR8"/>
  <c r="AS8"/>
  <c r="AT8"/>
  <c r="AU8"/>
  <c r="AV8"/>
  <c r="AW8"/>
  <c r="AR9"/>
  <c r="AS9"/>
  <c r="AT9"/>
  <c r="AU9"/>
  <c r="AV9"/>
  <c r="AW9"/>
  <c r="AR10"/>
  <c r="AS10"/>
  <c r="AT10"/>
  <c r="AU10"/>
  <c r="AV10"/>
  <c r="AW10"/>
  <c r="AR11"/>
  <c r="AS11"/>
  <c r="AT11"/>
  <c r="AU11"/>
  <c r="AV11"/>
  <c r="AW11"/>
  <c r="AR12"/>
  <c r="AS12"/>
  <c r="AT12"/>
  <c r="AU12"/>
  <c r="AV12"/>
  <c r="AW12"/>
  <c r="AR13"/>
  <c r="AS13"/>
  <c r="AT13"/>
  <c r="AU13"/>
  <c r="AV13"/>
  <c r="AW13"/>
  <c r="AR14"/>
  <c r="AS14"/>
  <c r="AT14"/>
  <c r="AU14"/>
  <c r="AV14"/>
  <c r="AW14"/>
  <c r="AR15"/>
  <c r="AS15"/>
  <c r="AT15"/>
  <c r="AU15"/>
  <c r="AV15"/>
  <c r="AW15"/>
  <c r="AR16"/>
  <c r="AS16"/>
  <c r="AT16"/>
  <c r="AU16"/>
  <c r="AV16"/>
  <c r="AW16"/>
  <c r="AR17"/>
  <c r="AS17"/>
  <c r="AT17"/>
  <c r="AU17"/>
  <c r="AV17"/>
  <c r="AW17"/>
  <c r="AR18"/>
  <c r="AS18"/>
  <c r="AT18"/>
  <c r="AU18"/>
  <c r="AV18"/>
  <c r="AW18"/>
  <c r="AR19"/>
  <c r="AS19"/>
  <c r="AT19"/>
  <c r="AU19"/>
  <c r="AV19"/>
  <c r="AW19"/>
  <c r="AR20"/>
  <c r="AS20"/>
  <c r="AT20"/>
  <c r="AU20"/>
  <c r="AV20"/>
  <c r="AW20"/>
  <c r="AR21"/>
  <c r="AS21"/>
  <c r="AT21"/>
  <c r="AU21"/>
  <c r="AV21"/>
  <c r="AW21"/>
  <c r="AR22"/>
  <c r="AS22"/>
  <c r="AT22"/>
  <c r="AU22"/>
  <c r="AV22"/>
  <c r="AW22"/>
  <c r="AR23"/>
  <c r="AS23"/>
  <c r="AT23"/>
  <c r="AU23"/>
  <c r="AV23"/>
  <c r="AW23"/>
  <c r="AR24"/>
  <c r="AS24"/>
  <c r="AT24"/>
  <c r="AU24"/>
  <c r="AV24"/>
  <c r="AW24"/>
  <c r="AR25"/>
  <c r="AS25"/>
  <c r="AT25"/>
  <c r="AU25"/>
  <c r="AV25"/>
  <c r="AW25"/>
  <c r="AR26"/>
  <c r="AS26"/>
  <c r="AT26"/>
  <c r="AU26"/>
  <c r="AV26"/>
  <c r="AW26"/>
  <c r="AR27"/>
  <c r="AS27"/>
  <c r="AT27"/>
  <c r="AU27"/>
  <c r="AV27"/>
  <c r="AW27"/>
  <c r="AR28"/>
  <c r="AS28"/>
  <c r="AT28"/>
  <c r="AU28"/>
  <c r="AV28"/>
  <c r="AW28"/>
  <c r="AR29"/>
  <c r="AS29"/>
  <c r="AT29"/>
  <c r="AU29"/>
  <c r="AV29"/>
  <c r="AW29"/>
  <c r="AR30"/>
  <c r="AS30"/>
  <c r="AT30"/>
  <c r="AU30"/>
  <c r="AV30"/>
  <c r="AW30"/>
  <c r="AR31"/>
  <c r="AS31"/>
  <c r="AT31"/>
  <c r="AU31"/>
  <c r="AV31"/>
  <c r="AW31"/>
  <c r="AR32"/>
  <c r="AS32"/>
  <c r="AT32"/>
  <c r="AU32"/>
  <c r="AV32"/>
  <c r="AW32"/>
  <c r="AR33"/>
  <c r="AS33"/>
  <c r="AT33"/>
  <c r="AU33"/>
  <c r="AV33"/>
  <c r="AW33"/>
  <c r="AR34"/>
  <c r="AS34"/>
  <c r="AT34"/>
  <c r="AU34"/>
  <c r="AV34"/>
  <c r="AW34"/>
  <c r="AR35"/>
  <c r="AS35"/>
  <c r="AT35"/>
  <c r="AU35"/>
  <c r="AV35"/>
  <c r="AW35"/>
  <c r="AR36"/>
  <c r="AS36"/>
  <c r="AT36"/>
  <c r="AU36"/>
  <c r="AV36"/>
  <c r="AW36"/>
  <c r="AR37"/>
  <c r="AS37"/>
  <c r="AT37"/>
  <c r="AU37"/>
  <c r="AV37"/>
  <c r="AW37"/>
  <c r="AR38"/>
  <c r="AS38"/>
  <c r="AT38"/>
  <c r="AU38"/>
  <c r="AV38"/>
  <c r="AW38"/>
  <c r="AR39"/>
  <c r="AS39"/>
  <c r="AT39"/>
  <c r="AU39"/>
  <c r="AV39"/>
  <c r="AW39"/>
  <c r="AR40"/>
  <c r="AS40"/>
  <c r="AT40"/>
  <c r="AU40"/>
  <c r="AV40"/>
  <c r="AW40"/>
  <c r="AR41"/>
  <c r="AS41"/>
  <c r="AT41"/>
  <c r="AU41"/>
  <c r="AV41"/>
  <c r="AW41"/>
  <c r="AR42"/>
  <c r="AS42"/>
  <c r="AT42"/>
  <c r="AU42"/>
  <c r="AV42"/>
  <c r="AW42"/>
  <c r="AR43"/>
  <c r="AS43"/>
  <c r="AT43"/>
  <c r="AU43"/>
  <c r="AV43"/>
  <c r="AW43"/>
  <c r="AR44"/>
  <c r="AS44"/>
  <c r="AT44"/>
  <c r="AU44"/>
  <c r="AV44"/>
  <c r="AW44"/>
  <c r="AR45"/>
  <c r="AS45"/>
  <c r="AT45"/>
  <c r="AU45"/>
  <c r="AV45"/>
  <c r="AW45"/>
  <c r="AR46"/>
  <c r="AS46"/>
  <c r="AT46"/>
  <c r="AU46"/>
  <c r="AV46"/>
  <c r="AW46"/>
  <c r="AR47"/>
  <c r="AS47"/>
  <c r="AT47"/>
  <c r="AU47"/>
  <c r="AV47"/>
  <c r="AW47"/>
  <c r="AR48"/>
  <c r="AS48"/>
  <c r="AT48"/>
  <c r="AU48"/>
  <c r="AV48"/>
  <c r="AW48"/>
  <c r="AR49"/>
  <c r="AS49"/>
  <c r="AT49"/>
  <c r="AU49"/>
  <c r="AV49"/>
  <c r="AW49"/>
  <c r="AR50"/>
  <c r="AS50"/>
  <c r="AT50"/>
  <c r="AU50"/>
  <c r="AV50"/>
  <c r="AW50"/>
  <c r="AR51"/>
  <c r="AS51"/>
  <c r="AT51"/>
  <c r="AU51"/>
  <c r="AV51"/>
  <c r="AW51"/>
  <c r="AR52"/>
  <c r="AS52"/>
  <c r="AT52"/>
  <c r="AU52"/>
  <c r="AV52"/>
  <c r="AW52"/>
  <c r="AR53"/>
  <c r="AS53"/>
  <c r="AT53"/>
  <c r="AU53"/>
  <c r="AV53"/>
  <c r="AW53"/>
  <c r="AR54"/>
  <c r="AS54"/>
  <c r="AT54"/>
  <c r="AU54"/>
  <c r="AV54"/>
  <c r="AW54"/>
  <c r="AR55"/>
  <c r="AS55"/>
  <c r="AT55"/>
  <c r="AU55"/>
  <c r="AV55"/>
  <c r="AW55"/>
  <c r="AR56"/>
  <c r="AS56"/>
  <c r="AT56"/>
  <c r="AU56"/>
  <c r="AV56"/>
  <c r="AW56"/>
  <c r="AR57"/>
  <c r="AS57"/>
  <c r="AT57"/>
  <c r="AU57"/>
  <c r="AV57"/>
  <c r="AW57"/>
  <c r="AR58"/>
  <c r="AS58"/>
  <c r="AT58"/>
  <c r="AU58"/>
  <c r="AV58"/>
  <c r="AW58"/>
  <c r="AR59"/>
  <c r="AS59"/>
  <c r="AT59"/>
  <c r="AU59"/>
  <c r="AV59"/>
  <c r="AW59"/>
  <c r="AR60"/>
  <c r="AS60"/>
  <c r="AT60"/>
  <c r="AU60"/>
  <c r="AV60"/>
  <c r="AW60"/>
  <c r="AR61"/>
  <c r="AS61"/>
  <c r="AT61"/>
  <c r="AU61"/>
  <c r="AV61"/>
  <c r="AW61"/>
  <c r="AR62"/>
  <c r="AS62"/>
  <c r="AT62"/>
  <c r="AU62"/>
  <c r="AV62"/>
  <c r="AW62"/>
  <c r="AR63"/>
  <c r="AS63"/>
  <c r="AT63"/>
  <c r="AU63"/>
  <c r="AV63"/>
  <c r="AW63"/>
  <c r="AR64"/>
  <c r="AS64"/>
  <c r="AT64"/>
  <c r="AU64"/>
  <c r="AV64"/>
  <c r="AW64"/>
  <c r="AR65"/>
  <c r="AS65"/>
  <c r="AT65"/>
  <c r="AU65"/>
  <c r="AV65"/>
  <c r="AW65"/>
  <c r="AR66"/>
  <c r="AS66"/>
  <c r="AT66"/>
  <c r="AU66"/>
  <c r="AV66"/>
  <c r="AW66"/>
  <c r="AR67"/>
  <c r="AS67"/>
  <c r="AT67"/>
  <c r="AU67"/>
  <c r="AV67"/>
  <c r="AW67"/>
  <c r="AR68"/>
  <c r="AS68"/>
  <c r="AT68"/>
  <c r="AU68"/>
  <c r="AV68"/>
  <c r="AW68"/>
  <c r="AR69"/>
  <c r="AS69"/>
  <c r="AT69"/>
  <c r="AU69"/>
  <c r="AV69"/>
  <c r="AW69"/>
  <c r="AR70"/>
  <c r="AS70"/>
  <c r="AT70"/>
  <c r="AU70"/>
  <c r="AV70"/>
  <c r="AW70"/>
  <c r="AR71"/>
  <c r="AS71"/>
  <c r="AT71"/>
  <c r="AU71"/>
  <c r="AV71"/>
  <c r="AW71"/>
  <c r="AR72"/>
  <c r="AS72"/>
  <c r="AT72"/>
  <c r="AU72"/>
  <c r="AV72"/>
  <c r="AW72"/>
  <c r="AR73"/>
  <c r="AS73"/>
  <c r="AT73"/>
  <c r="AU73"/>
  <c r="AV73"/>
  <c r="AW73"/>
  <c r="AR74"/>
  <c r="AS74"/>
  <c r="AT74"/>
  <c r="AU74"/>
  <c r="AV74"/>
  <c r="AW74"/>
  <c r="AR75"/>
  <c r="AS75"/>
  <c r="AT75"/>
  <c r="AU75"/>
  <c r="AV75"/>
  <c r="AW75"/>
  <c r="AR76"/>
  <c r="AS76"/>
  <c r="AT76"/>
  <c r="AU76"/>
  <c r="AV76"/>
  <c r="AW76"/>
  <c r="AR77"/>
  <c r="AS77"/>
  <c r="AT77"/>
  <c r="AU77"/>
  <c r="AV77"/>
  <c r="AW77"/>
  <c r="AR78"/>
  <c r="AS78"/>
  <c r="AT78"/>
  <c r="AU78"/>
  <c r="AV78"/>
  <c r="AW78"/>
  <c r="AR79"/>
  <c r="AS79"/>
  <c r="AT79"/>
  <c r="AU79"/>
  <c r="AV79"/>
  <c r="AW79"/>
  <c r="AR80"/>
  <c r="AS80"/>
  <c r="AT80"/>
  <c r="AU80"/>
  <c r="AV80"/>
  <c r="AW80"/>
  <c r="AR81"/>
  <c r="AS81"/>
  <c r="AT81"/>
  <c r="AU81"/>
  <c r="AV81"/>
  <c r="AW81"/>
  <c r="AR82"/>
  <c r="AS82"/>
  <c r="AT82"/>
  <c r="AU82"/>
  <c r="AV82"/>
  <c r="AW82"/>
  <c r="AR83"/>
  <c r="AS83"/>
  <c r="AT83"/>
  <c r="AU83"/>
  <c r="AV83"/>
  <c r="AW83"/>
  <c r="AR84"/>
  <c r="AS84"/>
  <c r="AT84"/>
  <c r="AU84"/>
  <c r="AV84"/>
  <c r="AW84"/>
  <c r="AR85"/>
  <c r="AS85"/>
  <c r="AT85"/>
  <c r="AU85"/>
  <c r="AV85"/>
  <c r="AW85"/>
  <c r="AR86"/>
  <c r="AS86"/>
  <c r="AT86"/>
  <c r="AU86"/>
  <c r="AV86"/>
  <c r="AW86"/>
  <c r="AR87"/>
  <c r="AS87"/>
  <c r="AT87"/>
  <c r="AU87"/>
  <c r="AV87"/>
  <c r="AW87"/>
  <c r="AR88"/>
  <c r="AS88"/>
  <c r="AT88"/>
  <c r="AU88"/>
  <c r="AV88"/>
  <c r="AW88"/>
  <c r="AR89"/>
  <c r="AS89"/>
  <c r="AT89"/>
  <c r="AU89"/>
  <c r="AV89"/>
  <c r="AW89"/>
  <c r="AR90"/>
  <c r="AS90"/>
  <c r="AT90"/>
  <c r="AU90"/>
  <c r="AV90"/>
  <c r="AW90"/>
  <c r="AR91"/>
  <c r="AS91"/>
  <c r="AT91"/>
  <c r="AU91"/>
  <c r="AV91"/>
  <c r="AW91"/>
  <c r="AR92"/>
  <c r="AS92"/>
  <c r="AT92"/>
  <c r="AU92"/>
  <c r="AV92"/>
  <c r="AW92"/>
  <c r="AR93"/>
  <c r="AS93"/>
  <c r="AT93"/>
  <c r="AU93"/>
  <c r="AV93"/>
  <c r="AW93"/>
  <c r="AR94"/>
  <c r="AS94"/>
  <c r="AT94"/>
  <c r="AU94"/>
  <c r="AV94"/>
  <c r="AW94"/>
  <c r="AR95"/>
  <c r="AS95"/>
  <c r="AT95"/>
  <c r="AU95"/>
  <c r="AV95"/>
  <c r="AW95"/>
  <c r="AR96"/>
  <c r="AS96"/>
  <c r="AT96"/>
  <c r="AU96"/>
  <c r="AV96"/>
  <c r="AW96"/>
  <c r="AR97"/>
  <c r="AS97"/>
  <c r="AT97"/>
  <c r="AU97"/>
  <c r="AV97"/>
  <c r="AW97"/>
  <c r="AR98"/>
  <c r="AS98"/>
  <c r="AT98"/>
  <c r="AU98"/>
  <c r="AV98"/>
  <c r="AW98"/>
  <c r="AR99"/>
  <c r="AS99"/>
  <c r="AT99"/>
  <c r="AU99"/>
  <c r="AV99"/>
  <c r="AW99"/>
  <c r="AR100"/>
  <c r="AS100"/>
  <c r="AT100"/>
  <c r="AU100"/>
  <c r="AV100"/>
  <c r="AW100"/>
  <c r="AR101"/>
  <c r="AS101"/>
  <c r="AT101"/>
  <c r="AU101"/>
  <c r="AV101"/>
  <c r="AW101"/>
  <c r="AR102"/>
  <c r="AS102"/>
  <c r="AT102"/>
  <c r="AU102"/>
  <c r="AV102"/>
  <c r="AW102"/>
  <c r="AR103"/>
  <c r="AS103"/>
  <c r="AT103"/>
  <c r="AU103"/>
  <c r="AV103"/>
  <c r="AW103"/>
  <c r="AR104"/>
  <c r="AS104"/>
  <c r="AT104"/>
  <c r="AU104"/>
  <c r="AV104"/>
  <c r="AW104"/>
  <c r="AR105"/>
  <c r="AS105"/>
  <c r="AT105"/>
  <c r="AU105"/>
  <c r="AV105"/>
  <c r="AW105"/>
  <c r="AR106"/>
  <c r="AS106"/>
  <c r="AT106"/>
  <c r="AU106"/>
  <c r="AV106"/>
  <c r="AW106"/>
  <c r="AR107"/>
  <c r="AS107"/>
  <c r="AT107"/>
  <c r="AU107"/>
  <c r="AV107"/>
  <c r="AW107"/>
  <c r="AR108"/>
  <c r="AS108"/>
  <c r="AT108"/>
  <c r="AU108"/>
  <c r="AV108"/>
  <c r="AW108"/>
  <c r="AR109"/>
  <c r="AS109"/>
  <c r="AT109"/>
  <c r="AU109"/>
  <c r="AV109"/>
  <c r="AW109"/>
  <c r="AR110"/>
  <c r="AS110"/>
  <c r="AT110"/>
  <c r="AU110"/>
  <c r="AV110"/>
  <c r="AW110"/>
  <c r="AR111"/>
  <c r="AS111"/>
  <c r="AT111"/>
  <c r="AU111"/>
  <c r="AV111"/>
  <c r="AW111"/>
  <c r="AR112"/>
  <c r="AS112"/>
  <c r="AT112"/>
  <c r="AU112"/>
  <c r="AV112"/>
  <c r="AW112"/>
  <c r="AR113"/>
  <c r="AS113"/>
  <c r="AT113"/>
  <c r="AU113"/>
  <c r="AV113"/>
  <c r="AW113"/>
  <c r="AR114"/>
  <c r="AS114"/>
  <c r="AT114"/>
  <c r="AU114"/>
  <c r="AV114"/>
  <c r="AW114"/>
  <c r="AR115"/>
  <c r="AS115"/>
  <c r="AT115"/>
  <c r="AU115"/>
  <c r="AV115"/>
  <c r="AW115"/>
  <c r="AR116"/>
  <c r="AS116"/>
  <c r="AT116"/>
  <c r="AU116"/>
  <c r="AV116"/>
  <c r="AW116"/>
  <c r="AR117"/>
  <c r="AS117"/>
  <c r="AT117"/>
  <c r="AU117"/>
  <c r="AV117"/>
  <c r="AW117"/>
  <c r="AR118"/>
  <c r="AS118"/>
  <c r="AT118"/>
  <c r="AU118"/>
  <c r="AV118"/>
  <c r="AW118"/>
  <c r="AR119"/>
  <c r="AS119"/>
  <c r="AT119"/>
  <c r="AU119"/>
  <c r="AV119"/>
  <c r="AW119"/>
  <c r="AR120"/>
  <c r="AS120"/>
  <c r="AT120"/>
  <c r="AU120"/>
  <c r="AV120"/>
  <c r="AW120"/>
  <c r="AR121"/>
  <c r="AS121"/>
  <c r="AT121"/>
  <c r="AU121"/>
  <c r="AV121"/>
  <c r="AW121"/>
  <c r="AR122"/>
  <c r="AS122"/>
  <c r="AT122"/>
  <c r="AU122"/>
  <c r="AV122"/>
  <c r="AW122"/>
  <c r="AR123"/>
  <c r="AS123"/>
  <c r="AT123"/>
  <c r="AU123"/>
  <c r="AV123"/>
  <c r="AW123"/>
  <c r="AR124"/>
  <c r="AS124"/>
  <c r="AT124"/>
  <c r="AU124"/>
  <c r="AV124"/>
  <c r="AW124"/>
  <c r="AR125"/>
  <c r="AS125"/>
  <c r="AT125"/>
  <c r="AU125"/>
  <c r="AV125"/>
  <c r="AW125"/>
  <c r="AR126"/>
  <c r="AS126"/>
  <c r="AT126"/>
  <c r="AU126"/>
  <c r="AV126"/>
  <c r="AW126"/>
  <c r="AR127"/>
  <c r="AS127"/>
  <c r="AT127"/>
  <c r="AU127"/>
  <c r="AV127"/>
  <c r="AW127"/>
  <c r="AR128"/>
  <c r="AS128"/>
  <c r="AT128"/>
  <c r="AU128"/>
  <c r="AV128"/>
  <c r="AW128"/>
  <c r="AR129"/>
  <c r="AS129"/>
  <c r="AT129"/>
  <c r="AU129"/>
  <c r="AV129"/>
  <c r="AW129"/>
  <c r="AR130"/>
  <c r="AS130"/>
  <c r="AT130"/>
  <c r="AU130"/>
  <c r="AV130"/>
  <c r="AW130"/>
  <c r="AR131"/>
  <c r="AS131"/>
  <c r="AT131"/>
  <c r="AU131"/>
  <c r="AV131"/>
  <c r="AW131"/>
  <c r="AR132"/>
  <c r="AS132"/>
  <c r="AT132"/>
  <c r="AU132"/>
  <c r="AV132"/>
  <c r="AW132"/>
  <c r="AR133"/>
  <c r="AS133"/>
  <c r="AT133"/>
  <c r="AU133"/>
  <c r="AV133"/>
  <c r="AW133"/>
  <c r="AR134"/>
  <c r="AS134"/>
  <c r="AT134"/>
  <c r="AU134"/>
  <c r="AV134"/>
  <c r="AW134"/>
  <c r="AR135"/>
  <c r="AS135"/>
  <c r="AT135"/>
  <c r="AU135"/>
  <c r="AV135"/>
  <c r="AW135"/>
  <c r="AR136"/>
  <c r="AS136"/>
  <c r="AT136"/>
  <c r="AU136"/>
  <c r="AV136"/>
  <c r="AW136"/>
  <c r="AR137"/>
  <c r="AS137"/>
  <c r="AT137"/>
  <c r="AU137"/>
  <c r="AV137"/>
  <c r="AW137"/>
  <c r="AR138"/>
  <c r="AS138"/>
  <c r="AT138"/>
  <c r="AU138"/>
  <c r="AV138"/>
  <c r="AW138"/>
  <c r="AR139"/>
  <c r="AS139"/>
  <c r="AT139"/>
  <c r="AU139"/>
  <c r="AV139"/>
  <c r="AW139"/>
  <c r="AR140"/>
  <c r="AS140"/>
  <c r="AT140"/>
  <c r="AU140"/>
  <c r="AV140"/>
  <c r="AW140"/>
  <c r="AR141"/>
  <c r="AS141"/>
  <c r="AT141"/>
  <c r="AU141"/>
  <c r="AV141"/>
  <c r="AW141"/>
  <c r="AR142"/>
  <c r="AS142"/>
  <c r="AT142"/>
  <c r="AU142"/>
  <c r="AV142"/>
  <c r="AW142"/>
  <c r="AR143"/>
  <c r="AS143"/>
  <c r="AT143"/>
  <c r="AU143"/>
  <c r="AV143"/>
  <c r="AW143"/>
  <c r="AR144"/>
  <c r="AS144"/>
  <c r="AT144"/>
  <c r="AU144"/>
  <c r="AV144"/>
  <c r="AW144"/>
  <c r="AR145"/>
  <c r="AS145"/>
  <c r="AT145"/>
  <c r="AU145"/>
  <c r="AV145"/>
  <c r="AW145"/>
  <c r="AR146"/>
  <c r="AS146"/>
  <c r="AT146"/>
  <c r="AU146"/>
  <c r="AV146"/>
  <c r="AW146"/>
  <c r="AR147"/>
  <c r="AS147"/>
  <c r="AT147"/>
  <c r="AU147"/>
  <c r="AV147"/>
  <c r="AW147"/>
  <c r="AR148"/>
  <c r="AS148"/>
  <c r="AT148"/>
  <c r="AU148"/>
  <c r="AV148"/>
  <c r="AW148"/>
  <c r="AR149"/>
  <c r="AS149"/>
  <c r="AT149"/>
  <c r="AU149"/>
  <c r="AV149"/>
  <c r="AW149"/>
  <c r="AR150"/>
  <c r="AS150"/>
  <c r="AT150"/>
  <c r="AU150"/>
  <c r="AV150"/>
  <c r="AW150"/>
  <c r="AR151"/>
  <c r="AS151"/>
  <c r="AT151"/>
  <c r="AU151"/>
  <c r="AV151"/>
  <c r="AW151"/>
  <c r="AR152"/>
  <c r="AS152"/>
  <c r="AT152"/>
  <c r="AU152"/>
  <c r="AV152"/>
  <c r="AW152"/>
  <c r="AR153"/>
  <c r="AS153"/>
  <c r="AT153"/>
  <c r="AU153"/>
  <c r="AV153"/>
  <c r="AW153"/>
  <c r="AR154"/>
  <c r="AS154"/>
  <c r="AT154"/>
  <c r="AU154"/>
  <c r="AV154"/>
  <c r="AW154"/>
  <c r="AR155"/>
  <c r="AS155"/>
  <c r="AT155"/>
  <c r="AU155"/>
  <c r="AV155"/>
  <c r="AW155"/>
  <c r="AR156"/>
  <c r="AS156"/>
  <c r="AT156"/>
  <c r="AU156"/>
  <c r="AV156"/>
  <c r="AW156"/>
  <c r="AR157"/>
  <c r="AS157"/>
  <c r="AT157"/>
  <c r="AU157"/>
  <c r="AV157"/>
  <c r="AW157"/>
  <c r="AR158"/>
  <c r="AS158"/>
  <c r="AT158"/>
  <c r="AU158"/>
  <c r="AV158"/>
  <c r="AW158"/>
  <c r="AR159"/>
  <c r="AS159"/>
  <c r="AT159"/>
  <c r="AU159"/>
  <c r="AV159"/>
  <c r="AW159"/>
  <c r="AR160"/>
  <c r="AS160"/>
  <c r="AT160"/>
  <c r="AU160"/>
  <c r="AV160"/>
  <c r="AW160"/>
  <c r="AR161"/>
  <c r="AS161"/>
  <c r="AT161"/>
  <c r="AU161"/>
  <c r="AV161"/>
  <c r="AW161"/>
  <c r="AR162"/>
  <c r="AS162"/>
  <c r="AT162"/>
  <c r="AU162"/>
  <c r="AV162"/>
  <c r="AW162"/>
  <c r="AR163"/>
  <c r="AS163"/>
  <c r="AT163"/>
  <c r="AU163"/>
  <c r="AV163"/>
  <c r="AW163"/>
  <c r="AR164"/>
  <c r="AS164"/>
  <c r="AT164"/>
  <c r="AU164"/>
  <c r="AV164"/>
  <c r="AW164"/>
  <c r="AR165"/>
  <c r="AS165"/>
  <c r="AT165"/>
  <c r="AU165"/>
  <c r="AV165"/>
  <c r="AW165"/>
  <c r="AR166"/>
  <c r="AS166"/>
  <c r="AT166"/>
  <c r="AU166"/>
  <c r="AV166"/>
  <c r="AW166"/>
  <c r="AR167"/>
  <c r="AS167"/>
  <c r="AT167"/>
  <c r="AU167"/>
  <c r="AV167"/>
  <c r="AW167"/>
  <c r="AR168"/>
  <c r="AS168"/>
  <c r="AT168"/>
  <c r="AU168"/>
  <c r="AV168"/>
  <c r="AW168"/>
  <c r="AR169"/>
  <c r="AS169"/>
  <c r="AT169"/>
  <c r="AU169"/>
  <c r="AV169"/>
  <c r="AW169"/>
  <c r="AR170"/>
  <c r="AS170"/>
  <c r="AT170"/>
  <c r="AU170"/>
  <c r="AV170"/>
  <c r="AW170"/>
  <c r="AR171"/>
  <c r="AS171"/>
  <c r="AT171"/>
  <c r="AU171"/>
  <c r="AV171"/>
  <c r="AW171"/>
  <c r="AR172"/>
  <c r="AS172"/>
  <c r="AT172"/>
  <c r="AU172"/>
  <c r="AV172"/>
  <c r="AW172"/>
  <c r="AR173"/>
  <c r="AS173"/>
  <c r="AT173"/>
  <c r="AU173"/>
  <c r="AV173"/>
  <c r="AW173"/>
  <c r="AS3"/>
  <c r="AT3"/>
  <c r="AU3"/>
  <c r="AV3"/>
  <c r="AW3"/>
  <c r="AR3"/>
  <c r="AJ2"/>
  <c r="G7" i="18" s="1"/>
  <c r="S7" s="1"/>
  <c r="AJ4" i="1"/>
  <c r="AK4"/>
  <c r="AL4"/>
  <c r="AM4"/>
  <c r="AN4"/>
  <c r="AO4"/>
  <c r="AJ5"/>
  <c r="AK5"/>
  <c r="AL5"/>
  <c r="AM5"/>
  <c r="AN5"/>
  <c r="AO5"/>
  <c r="AJ6"/>
  <c r="AK6"/>
  <c r="AL6"/>
  <c r="AM6"/>
  <c r="AN6"/>
  <c r="AO6"/>
  <c r="AJ7"/>
  <c r="AK7"/>
  <c r="AL7"/>
  <c r="AM7"/>
  <c r="AN7"/>
  <c r="AO7"/>
  <c r="AJ8"/>
  <c r="AK8"/>
  <c r="AL8"/>
  <c r="AM8"/>
  <c r="AN8"/>
  <c r="AO8"/>
  <c r="AJ9"/>
  <c r="AK9"/>
  <c r="AL9"/>
  <c r="AM9"/>
  <c r="AN9"/>
  <c r="AO9"/>
  <c r="AJ10"/>
  <c r="AK10"/>
  <c r="AL10"/>
  <c r="AM10"/>
  <c r="AN10"/>
  <c r="AO10"/>
  <c r="AJ11"/>
  <c r="AK11"/>
  <c r="AL11"/>
  <c r="AM11"/>
  <c r="AN11"/>
  <c r="AO11"/>
  <c r="AJ12"/>
  <c r="AK12"/>
  <c r="AL12"/>
  <c r="AM12"/>
  <c r="AN12"/>
  <c r="AO12"/>
  <c r="AJ13"/>
  <c r="AK13"/>
  <c r="AL13"/>
  <c r="AM13"/>
  <c r="AN13"/>
  <c r="AO13"/>
  <c r="AJ14"/>
  <c r="AK14"/>
  <c r="AL14"/>
  <c r="AM14"/>
  <c r="AN14"/>
  <c r="AO14"/>
  <c r="AJ15"/>
  <c r="AK15"/>
  <c r="AL15"/>
  <c r="AM15"/>
  <c r="AN15"/>
  <c r="AO15"/>
  <c r="AJ16"/>
  <c r="AK16"/>
  <c r="AL16"/>
  <c r="AM16"/>
  <c r="AN16"/>
  <c r="AO16"/>
  <c r="AJ17"/>
  <c r="AK17"/>
  <c r="AL17"/>
  <c r="AM17"/>
  <c r="AN17"/>
  <c r="AO17"/>
  <c r="AJ18"/>
  <c r="AK18"/>
  <c r="AL18"/>
  <c r="AM18"/>
  <c r="AN18"/>
  <c r="AO18"/>
  <c r="AJ19"/>
  <c r="AK19"/>
  <c r="AL19"/>
  <c r="AM19"/>
  <c r="AN19"/>
  <c r="AO19"/>
  <c r="AJ20"/>
  <c r="AK20"/>
  <c r="AL20"/>
  <c r="AM20"/>
  <c r="AN20"/>
  <c r="AO20"/>
  <c r="AJ21"/>
  <c r="AK21"/>
  <c r="AL21"/>
  <c r="AM21"/>
  <c r="AN21"/>
  <c r="AO21"/>
  <c r="AJ22"/>
  <c r="AK22"/>
  <c r="AL22"/>
  <c r="AM22"/>
  <c r="AN22"/>
  <c r="AO22"/>
  <c r="AJ23"/>
  <c r="AK23"/>
  <c r="AL23"/>
  <c r="AM23"/>
  <c r="AN23"/>
  <c r="AO23"/>
  <c r="AJ24"/>
  <c r="AK24"/>
  <c r="AL24"/>
  <c r="AM24"/>
  <c r="AN24"/>
  <c r="AO24"/>
  <c r="AJ25"/>
  <c r="AK25"/>
  <c r="AL25"/>
  <c r="AM25"/>
  <c r="AN25"/>
  <c r="AO25"/>
  <c r="AJ26"/>
  <c r="AK26"/>
  <c r="AL26"/>
  <c r="AM26"/>
  <c r="AN26"/>
  <c r="AO26"/>
  <c r="AJ27"/>
  <c r="AK27"/>
  <c r="AL27"/>
  <c r="AM27"/>
  <c r="AN27"/>
  <c r="AO27"/>
  <c r="AJ28"/>
  <c r="AK28"/>
  <c r="AL28"/>
  <c r="AM28"/>
  <c r="AN28"/>
  <c r="AO28"/>
  <c r="AJ29"/>
  <c r="AK29"/>
  <c r="AL29"/>
  <c r="AM29"/>
  <c r="AN29"/>
  <c r="AO29"/>
  <c r="AJ30"/>
  <c r="AK30"/>
  <c r="AL30"/>
  <c r="AM30"/>
  <c r="AN30"/>
  <c r="AO30"/>
  <c r="AJ31"/>
  <c r="AK31"/>
  <c r="AL31"/>
  <c r="AM31"/>
  <c r="AN31"/>
  <c r="AO31"/>
  <c r="AJ32"/>
  <c r="AK32"/>
  <c r="AL32"/>
  <c r="AM32"/>
  <c r="AN32"/>
  <c r="AO32"/>
  <c r="AJ33"/>
  <c r="AK33"/>
  <c r="AL33"/>
  <c r="AM33"/>
  <c r="AN33"/>
  <c r="AO33"/>
  <c r="AJ34"/>
  <c r="AK34"/>
  <c r="AL34"/>
  <c r="AM34"/>
  <c r="AN34"/>
  <c r="AO34"/>
  <c r="AJ35"/>
  <c r="AK35"/>
  <c r="AL35"/>
  <c r="AM35"/>
  <c r="AN35"/>
  <c r="AO35"/>
  <c r="AJ36"/>
  <c r="AK36"/>
  <c r="AL36"/>
  <c r="AM36"/>
  <c r="AN36"/>
  <c r="AO36"/>
  <c r="AJ37"/>
  <c r="AK37"/>
  <c r="AL37"/>
  <c r="AM37"/>
  <c r="AN37"/>
  <c r="AO37"/>
  <c r="AJ38"/>
  <c r="AK38"/>
  <c r="AL38"/>
  <c r="AM38"/>
  <c r="AN38"/>
  <c r="AO38"/>
  <c r="AJ39"/>
  <c r="AK39"/>
  <c r="AL39"/>
  <c r="AM39"/>
  <c r="AN39"/>
  <c r="AO39"/>
  <c r="AJ40"/>
  <c r="AK40"/>
  <c r="AL40"/>
  <c r="AM40"/>
  <c r="AN40"/>
  <c r="AO40"/>
  <c r="AJ41"/>
  <c r="AK41"/>
  <c r="AL41"/>
  <c r="AM41"/>
  <c r="AN41"/>
  <c r="AO41"/>
  <c r="AJ42"/>
  <c r="AK42"/>
  <c r="AL42"/>
  <c r="AM42"/>
  <c r="AN42"/>
  <c r="AO42"/>
  <c r="AJ43"/>
  <c r="AK43"/>
  <c r="AL43"/>
  <c r="AM43"/>
  <c r="AN43"/>
  <c r="AO43"/>
  <c r="AJ44"/>
  <c r="AK44"/>
  <c r="AL44"/>
  <c r="AM44"/>
  <c r="AN44"/>
  <c r="AO44"/>
  <c r="AJ45"/>
  <c r="AK45"/>
  <c r="AL45"/>
  <c r="AM45"/>
  <c r="AN45"/>
  <c r="AO45"/>
  <c r="AJ46"/>
  <c r="AK46"/>
  <c r="AL46"/>
  <c r="AM46"/>
  <c r="AN46"/>
  <c r="AO46"/>
  <c r="AJ47"/>
  <c r="AK47"/>
  <c r="AL47"/>
  <c r="AM47"/>
  <c r="AN47"/>
  <c r="AO47"/>
  <c r="AJ48"/>
  <c r="AK48"/>
  <c r="AL48"/>
  <c r="AM48"/>
  <c r="AN48"/>
  <c r="AO48"/>
  <c r="AJ49"/>
  <c r="AK49"/>
  <c r="AL49"/>
  <c r="AM49"/>
  <c r="AN49"/>
  <c r="AO49"/>
  <c r="AJ50"/>
  <c r="AK50"/>
  <c r="AL50"/>
  <c r="AM50"/>
  <c r="AN50"/>
  <c r="AO50"/>
  <c r="AJ51"/>
  <c r="AK51"/>
  <c r="AL51"/>
  <c r="AM51"/>
  <c r="AN51"/>
  <c r="AO51"/>
  <c r="AJ52"/>
  <c r="AK52"/>
  <c r="AL52"/>
  <c r="AM52"/>
  <c r="AN52"/>
  <c r="AO52"/>
  <c r="AJ53"/>
  <c r="AK53"/>
  <c r="AL53"/>
  <c r="AM53"/>
  <c r="AN53"/>
  <c r="AO53"/>
  <c r="AJ54"/>
  <c r="AK54"/>
  <c r="AL54"/>
  <c r="AM54"/>
  <c r="AN54"/>
  <c r="AO54"/>
  <c r="AJ55"/>
  <c r="AK55"/>
  <c r="AL55"/>
  <c r="AM55"/>
  <c r="AN55"/>
  <c r="AO55"/>
  <c r="AJ56"/>
  <c r="AK56"/>
  <c r="AL56"/>
  <c r="AM56"/>
  <c r="AN56"/>
  <c r="AO56"/>
  <c r="AJ57"/>
  <c r="AK57"/>
  <c r="AL57"/>
  <c r="AM57"/>
  <c r="AN57"/>
  <c r="AO57"/>
  <c r="AJ58"/>
  <c r="AK58"/>
  <c r="AL58"/>
  <c r="AM58"/>
  <c r="AN58"/>
  <c r="AO58"/>
  <c r="AJ59"/>
  <c r="AK59"/>
  <c r="AL59"/>
  <c r="AM59"/>
  <c r="AN59"/>
  <c r="AO59"/>
  <c r="AJ60"/>
  <c r="AK60"/>
  <c r="AL60"/>
  <c r="AM60"/>
  <c r="AN60"/>
  <c r="AO60"/>
  <c r="AJ61"/>
  <c r="AK61"/>
  <c r="AL61"/>
  <c r="AM61"/>
  <c r="AN61"/>
  <c r="AO61"/>
  <c r="AJ62"/>
  <c r="AK62"/>
  <c r="AL62"/>
  <c r="AM62"/>
  <c r="AN62"/>
  <c r="AO62"/>
  <c r="AJ63"/>
  <c r="AK63"/>
  <c r="AL63"/>
  <c r="AM63"/>
  <c r="AN63"/>
  <c r="AO63"/>
  <c r="AJ64"/>
  <c r="AK64"/>
  <c r="AL64"/>
  <c r="AM64"/>
  <c r="AN64"/>
  <c r="AO64"/>
  <c r="AJ65"/>
  <c r="AK65"/>
  <c r="AL65"/>
  <c r="AM65"/>
  <c r="AN65"/>
  <c r="AO65"/>
  <c r="AJ66"/>
  <c r="AK66"/>
  <c r="AL66"/>
  <c r="AM66"/>
  <c r="AN66"/>
  <c r="AO66"/>
  <c r="AJ67"/>
  <c r="AK67"/>
  <c r="AL67"/>
  <c r="AM67"/>
  <c r="AN67"/>
  <c r="AO67"/>
  <c r="AJ68"/>
  <c r="AK68"/>
  <c r="AL68"/>
  <c r="AM68"/>
  <c r="AN68"/>
  <c r="AO68"/>
  <c r="AJ69"/>
  <c r="AK69"/>
  <c r="AL69"/>
  <c r="AM69"/>
  <c r="AN69"/>
  <c r="AO69"/>
  <c r="AJ70"/>
  <c r="AK70"/>
  <c r="AL70"/>
  <c r="AM70"/>
  <c r="AN70"/>
  <c r="AO70"/>
  <c r="AJ71"/>
  <c r="AK71"/>
  <c r="AL71"/>
  <c r="AM71"/>
  <c r="AN71"/>
  <c r="AO71"/>
  <c r="AJ72"/>
  <c r="AK72"/>
  <c r="AL72"/>
  <c r="AM72"/>
  <c r="AN72"/>
  <c r="AO72"/>
  <c r="AJ73"/>
  <c r="AK73"/>
  <c r="AL73"/>
  <c r="AM73"/>
  <c r="AN73"/>
  <c r="AO73"/>
  <c r="AJ74"/>
  <c r="AK74"/>
  <c r="AL74"/>
  <c r="AM74"/>
  <c r="AN74"/>
  <c r="AO74"/>
  <c r="AJ75"/>
  <c r="AK75"/>
  <c r="AL75"/>
  <c r="AM75"/>
  <c r="AN75"/>
  <c r="AO75"/>
  <c r="AJ76"/>
  <c r="AK76"/>
  <c r="AL76"/>
  <c r="AM76"/>
  <c r="AN76"/>
  <c r="AO76"/>
  <c r="AJ77"/>
  <c r="AK77"/>
  <c r="AL77"/>
  <c r="AM77"/>
  <c r="AN77"/>
  <c r="AO77"/>
  <c r="AJ78"/>
  <c r="AK78"/>
  <c r="AL78"/>
  <c r="AM78"/>
  <c r="AN78"/>
  <c r="AO78"/>
  <c r="AJ79"/>
  <c r="AK79"/>
  <c r="AL79"/>
  <c r="AM79"/>
  <c r="AN79"/>
  <c r="AO79"/>
  <c r="AJ80"/>
  <c r="AK80"/>
  <c r="AL80"/>
  <c r="AM80"/>
  <c r="AN80"/>
  <c r="AO80"/>
  <c r="AJ81"/>
  <c r="AK81"/>
  <c r="AL81"/>
  <c r="AM81"/>
  <c r="AN81"/>
  <c r="AO81"/>
  <c r="AJ82"/>
  <c r="AK82"/>
  <c r="AL82"/>
  <c r="AM82"/>
  <c r="AN82"/>
  <c r="AO82"/>
  <c r="AJ83"/>
  <c r="AK83"/>
  <c r="AL83"/>
  <c r="AM83"/>
  <c r="AN83"/>
  <c r="AO83"/>
  <c r="AJ84"/>
  <c r="AK84"/>
  <c r="AL84"/>
  <c r="AM84"/>
  <c r="AN84"/>
  <c r="AO84"/>
  <c r="AJ85"/>
  <c r="AK85"/>
  <c r="AL85"/>
  <c r="AM85"/>
  <c r="AN85"/>
  <c r="AO85"/>
  <c r="AJ86"/>
  <c r="AK86"/>
  <c r="AL86"/>
  <c r="AM86"/>
  <c r="AN86"/>
  <c r="AO86"/>
  <c r="AJ87"/>
  <c r="AK87"/>
  <c r="AL87"/>
  <c r="AM87"/>
  <c r="AN87"/>
  <c r="AO87"/>
  <c r="AJ88"/>
  <c r="AK88"/>
  <c r="AL88"/>
  <c r="AM88"/>
  <c r="AN88"/>
  <c r="AO88"/>
  <c r="AJ89"/>
  <c r="AK89"/>
  <c r="AL89"/>
  <c r="AM89"/>
  <c r="AN89"/>
  <c r="AO89"/>
  <c r="AJ90"/>
  <c r="AK90"/>
  <c r="AL90"/>
  <c r="AM90"/>
  <c r="AN90"/>
  <c r="AO90"/>
  <c r="AJ91"/>
  <c r="AK91"/>
  <c r="AL91"/>
  <c r="AM91"/>
  <c r="AN91"/>
  <c r="AO91"/>
  <c r="AJ92"/>
  <c r="AK92"/>
  <c r="AL92"/>
  <c r="AM92"/>
  <c r="AN92"/>
  <c r="AO92"/>
  <c r="AJ93"/>
  <c r="AK93"/>
  <c r="AL93"/>
  <c r="AM93"/>
  <c r="AN93"/>
  <c r="AO93"/>
  <c r="AJ94"/>
  <c r="AK94"/>
  <c r="AL94"/>
  <c r="AM94"/>
  <c r="AN94"/>
  <c r="AO94"/>
  <c r="AJ95"/>
  <c r="AK95"/>
  <c r="AL95"/>
  <c r="AM95"/>
  <c r="AN95"/>
  <c r="AO95"/>
  <c r="AJ96"/>
  <c r="AK96"/>
  <c r="AL96"/>
  <c r="AM96"/>
  <c r="AN96"/>
  <c r="AO96"/>
  <c r="AJ97"/>
  <c r="AK97"/>
  <c r="AL97"/>
  <c r="AM97"/>
  <c r="AN97"/>
  <c r="AO97"/>
  <c r="AJ98"/>
  <c r="AK98"/>
  <c r="AL98"/>
  <c r="AM98"/>
  <c r="AN98"/>
  <c r="AO98"/>
  <c r="AJ99"/>
  <c r="AK99"/>
  <c r="AL99"/>
  <c r="AM99"/>
  <c r="AN99"/>
  <c r="AO99"/>
  <c r="AJ100"/>
  <c r="AK100"/>
  <c r="AL100"/>
  <c r="AM100"/>
  <c r="AN100"/>
  <c r="AO100"/>
  <c r="AJ101"/>
  <c r="AK101"/>
  <c r="AL101"/>
  <c r="AM101"/>
  <c r="AN101"/>
  <c r="AO101"/>
  <c r="AJ102"/>
  <c r="AK102"/>
  <c r="AL102"/>
  <c r="AM102"/>
  <c r="AN102"/>
  <c r="AO102"/>
  <c r="AJ103"/>
  <c r="AK103"/>
  <c r="AL103"/>
  <c r="AM103"/>
  <c r="AN103"/>
  <c r="AO103"/>
  <c r="AJ104"/>
  <c r="AK104"/>
  <c r="AL104"/>
  <c r="AM104"/>
  <c r="AN104"/>
  <c r="AO104"/>
  <c r="AJ105"/>
  <c r="AK105"/>
  <c r="AL105"/>
  <c r="AM105"/>
  <c r="AN105"/>
  <c r="AO105"/>
  <c r="AJ106"/>
  <c r="AK106"/>
  <c r="AL106"/>
  <c r="AM106"/>
  <c r="AN106"/>
  <c r="AO106"/>
  <c r="AJ107"/>
  <c r="AK107"/>
  <c r="AL107"/>
  <c r="AM107"/>
  <c r="AN107"/>
  <c r="AO107"/>
  <c r="AJ108"/>
  <c r="AK108"/>
  <c r="AL108"/>
  <c r="AM108"/>
  <c r="AN108"/>
  <c r="AO108"/>
  <c r="AJ109"/>
  <c r="AK109"/>
  <c r="AL109"/>
  <c r="AM109"/>
  <c r="AN109"/>
  <c r="AO109"/>
  <c r="AJ110"/>
  <c r="AK110"/>
  <c r="AL110"/>
  <c r="AM110"/>
  <c r="AN110"/>
  <c r="AO110"/>
  <c r="AJ111"/>
  <c r="AK111"/>
  <c r="AL111"/>
  <c r="AM111"/>
  <c r="AN111"/>
  <c r="AO111"/>
  <c r="AJ112"/>
  <c r="AK112"/>
  <c r="AL112"/>
  <c r="AM112"/>
  <c r="AN112"/>
  <c r="AO112"/>
  <c r="AJ113"/>
  <c r="AK113"/>
  <c r="AL113"/>
  <c r="AM113"/>
  <c r="AN113"/>
  <c r="AO113"/>
  <c r="AJ114"/>
  <c r="AK114"/>
  <c r="AL114"/>
  <c r="AM114"/>
  <c r="AN114"/>
  <c r="AO114"/>
  <c r="AJ115"/>
  <c r="AK115"/>
  <c r="AL115"/>
  <c r="AM115"/>
  <c r="AN115"/>
  <c r="AO115"/>
  <c r="AJ116"/>
  <c r="AK116"/>
  <c r="AL116"/>
  <c r="AM116"/>
  <c r="AN116"/>
  <c r="AO116"/>
  <c r="AJ117"/>
  <c r="AK117"/>
  <c r="AL117"/>
  <c r="AM117"/>
  <c r="AN117"/>
  <c r="AO117"/>
  <c r="AJ118"/>
  <c r="AK118"/>
  <c r="AL118"/>
  <c r="AM118"/>
  <c r="AN118"/>
  <c r="AO118"/>
  <c r="AJ119"/>
  <c r="AK119"/>
  <c r="AL119"/>
  <c r="AM119"/>
  <c r="AN119"/>
  <c r="AO119"/>
  <c r="AJ120"/>
  <c r="AK120"/>
  <c r="AL120"/>
  <c r="AM120"/>
  <c r="AN120"/>
  <c r="AO120"/>
  <c r="AJ121"/>
  <c r="AK121"/>
  <c r="AL121"/>
  <c r="AM121"/>
  <c r="AN121"/>
  <c r="AO121"/>
  <c r="AJ122"/>
  <c r="AK122"/>
  <c r="AL122"/>
  <c r="AM122"/>
  <c r="AN122"/>
  <c r="AO122"/>
  <c r="AJ123"/>
  <c r="AK123"/>
  <c r="AL123"/>
  <c r="AM123"/>
  <c r="AN123"/>
  <c r="AO123"/>
  <c r="AJ124"/>
  <c r="AK124"/>
  <c r="AL124"/>
  <c r="AM124"/>
  <c r="AN124"/>
  <c r="AO124"/>
  <c r="AJ125"/>
  <c r="AK125"/>
  <c r="AL125"/>
  <c r="AM125"/>
  <c r="AN125"/>
  <c r="AO125"/>
  <c r="AJ126"/>
  <c r="AK126"/>
  <c r="AL126"/>
  <c r="AM126"/>
  <c r="AN126"/>
  <c r="AO126"/>
  <c r="AJ127"/>
  <c r="AK127"/>
  <c r="AL127"/>
  <c r="AM127"/>
  <c r="AN127"/>
  <c r="AO127"/>
  <c r="AJ128"/>
  <c r="AK128"/>
  <c r="AL128"/>
  <c r="AM128"/>
  <c r="AN128"/>
  <c r="AO128"/>
  <c r="AJ129"/>
  <c r="AK129"/>
  <c r="AL129"/>
  <c r="AM129"/>
  <c r="AN129"/>
  <c r="AO129"/>
  <c r="AJ130"/>
  <c r="AK130"/>
  <c r="AL130"/>
  <c r="AM130"/>
  <c r="AN130"/>
  <c r="AO130"/>
  <c r="AJ131"/>
  <c r="AK131"/>
  <c r="AL131"/>
  <c r="AM131"/>
  <c r="AN131"/>
  <c r="AO131"/>
  <c r="AJ132"/>
  <c r="AK132"/>
  <c r="AL132"/>
  <c r="AM132"/>
  <c r="AN132"/>
  <c r="AO132"/>
  <c r="AJ133"/>
  <c r="AK133"/>
  <c r="AL133"/>
  <c r="AM133"/>
  <c r="AN133"/>
  <c r="AO133"/>
  <c r="AJ134"/>
  <c r="AK134"/>
  <c r="AL134"/>
  <c r="AM134"/>
  <c r="AN134"/>
  <c r="AO134"/>
  <c r="AJ135"/>
  <c r="AK135"/>
  <c r="AL135"/>
  <c r="AM135"/>
  <c r="AN135"/>
  <c r="AO135"/>
  <c r="AJ136"/>
  <c r="AK136"/>
  <c r="AL136"/>
  <c r="AM136"/>
  <c r="AN136"/>
  <c r="AO136"/>
  <c r="AJ137"/>
  <c r="AK137"/>
  <c r="AL137"/>
  <c r="AM137"/>
  <c r="AN137"/>
  <c r="AO137"/>
  <c r="AJ138"/>
  <c r="AK138"/>
  <c r="AL138"/>
  <c r="AM138"/>
  <c r="AN138"/>
  <c r="AO138"/>
  <c r="AJ139"/>
  <c r="AK139"/>
  <c r="AL139"/>
  <c r="AM139"/>
  <c r="AN139"/>
  <c r="AO139"/>
  <c r="AJ140"/>
  <c r="AK140"/>
  <c r="AL140"/>
  <c r="AM140"/>
  <c r="AN140"/>
  <c r="AO140"/>
  <c r="AJ141"/>
  <c r="AK141"/>
  <c r="AL141"/>
  <c r="AM141"/>
  <c r="AN141"/>
  <c r="AO141"/>
  <c r="AJ142"/>
  <c r="AK142"/>
  <c r="AL142"/>
  <c r="AM142"/>
  <c r="AN142"/>
  <c r="AO142"/>
  <c r="AJ143"/>
  <c r="AK143"/>
  <c r="AL143"/>
  <c r="AM143"/>
  <c r="AN143"/>
  <c r="AO143"/>
  <c r="AJ144"/>
  <c r="AK144"/>
  <c r="AL144"/>
  <c r="AM144"/>
  <c r="AN144"/>
  <c r="AO144"/>
  <c r="AJ145"/>
  <c r="AK145"/>
  <c r="AL145"/>
  <c r="AM145"/>
  <c r="AN145"/>
  <c r="AO145"/>
  <c r="AJ146"/>
  <c r="AK146"/>
  <c r="AL146"/>
  <c r="AM146"/>
  <c r="AN146"/>
  <c r="AO146"/>
  <c r="AJ147"/>
  <c r="AK147"/>
  <c r="AL147"/>
  <c r="AM147"/>
  <c r="AN147"/>
  <c r="AO147"/>
  <c r="AJ148"/>
  <c r="AK148"/>
  <c r="AL148"/>
  <c r="AM148"/>
  <c r="AN148"/>
  <c r="AO148"/>
  <c r="AJ149"/>
  <c r="AK149"/>
  <c r="AL149"/>
  <c r="AM149"/>
  <c r="AN149"/>
  <c r="AO149"/>
  <c r="AJ150"/>
  <c r="AK150"/>
  <c r="AL150"/>
  <c r="AM150"/>
  <c r="AN150"/>
  <c r="AO150"/>
  <c r="AJ151"/>
  <c r="AK151"/>
  <c r="AL151"/>
  <c r="AM151"/>
  <c r="AN151"/>
  <c r="AO151"/>
  <c r="AJ152"/>
  <c r="AK152"/>
  <c r="AL152"/>
  <c r="AM152"/>
  <c r="AN152"/>
  <c r="AO152"/>
  <c r="AJ153"/>
  <c r="AK153"/>
  <c r="AL153"/>
  <c r="AM153"/>
  <c r="AN153"/>
  <c r="AO153"/>
  <c r="AJ154"/>
  <c r="AK154"/>
  <c r="AL154"/>
  <c r="AM154"/>
  <c r="AN154"/>
  <c r="AO154"/>
  <c r="AJ155"/>
  <c r="AK155"/>
  <c r="AL155"/>
  <c r="AM155"/>
  <c r="AN155"/>
  <c r="AO155"/>
  <c r="AJ156"/>
  <c r="AK156"/>
  <c r="AL156"/>
  <c r="AM156"/>
  <c r="AN156"/>
  <c r="AO156"/>
  <c r="AJ157"/>
  <c r="AK157"/>
  <c r="AL157"/>
  <c r="AM157"/>
  <c r="AN157"/>
  <c r="AO157"/>
  <c r="AJ158"/>
  <c r="AK158"/>
  <c r="AL158"/>
  <c r="AM158"/>
  <c r="AN158"/>
  <c r="AO158"/>
  <c r="AJ159"/>
  <c r="AK159"/>
  <c r="AL159"/>
  <c r="AM159"/>
  <c r="AN159"/>
  <c r="AO159"/>
  <c r="AJ160"/>
  <c r="AK160"/>
  <c r="AL160"/>
  <c r="AM160"/>
  <c r="AN160"/>
  <c r="AO160"/>
  <c r="AJ161"/>
  <c r="AK161"/>
  <c r="AL161"/>
  <c r="AM161"/>
  <c r="AN161"/>
  <c r="AO161"/>
  <c r="AJ162"/>
  <c r="AK162"/>
  <c r="AL162"/>
  <c r="AM162"/>
  <c r="AN162"/>
  <c r="AO162"/>
  <c r="AJ163"/>
  <c r="AK163"/>
  <c r="AL163"/>
  <c r="AM163"/>
  <c r="AN163"/>
  <c r="AO163"/>
  <c r="AJ164"/>
  <c r="AK164"/>
  <c r="AL164"/>
  <c r="AM164"/>
  <c r="AN164"/>
  <c r="AO164"/>
  <c r="AJ165"/>
  <c r="AK165"/>
  <c r="AL165"/>
  <c r="AM165"/>
  <c r="AN165"/>
  <c r="AO165"/>
  <c r="AJ166"/>
  <c r="AK166"/>
  <c r="AL166"/>
  <c r="AM166"/>
  <c r="AN166"/>
  <c r="AO166"/>
  <c r="AJ167"/>
  <c r="AK167"/>
  <c r="AL167"/>
  <c r="AM167"/>
  <c r="AN167"/>
  <c r="AO167"/>
  <c r="AJ168"/>
  <c r="AK168"/>
  <c r="AL168"/>
  <c r="AM168"/>
  <c r="AN168"/>
  <c r="AO168"/>
  <c r="AJ169"/>
  <c r="AK169"/>
  <c r="AL169"/>
  <c r="AM169"/>
  <c r="AN169"/>
  <c r="AO169"/>
  <c r="AJ170"/>
  <c r="AK170"/>
  <c r="AL170"/>
  <c r="AM170"/>
  <c r="AN170"/>
  <c r="AO170"/>
  <c r="AJ171"/>
  <c r="AK171"/>
  <c r="AL171"/>
  <c r="AM171"/>
  <c r="AN171"/>
  <c r="AO171"/>
  <c r="AJ172"/>
  <c r="AK172"/>
  <c r="AL172"/>
  <c r="AM172"/>
  <c r="AN172"/>
  <c r="AO172"/>
  <c r="AJ173"/>
  <c r="AK173"/>
  <c r="AL173"/>
  <c r="AM173"/>
  <c r="AN173"/>
  <c r="AO173"/>
  <c r="AK3"/>
  <c r="AK2" s="1"/>
  <c r="G8" i="18" s="1"/>
  <c r="S8" s="1"/>
  <c r="AL3" i="1"/>
  <c r="AL2" s="1"/>
  <c r="G9" i="18" s="1"/>
  <c r="S9" s="1"/>
  <c r="AM3" i="1"/>
  <c r="AM2" s="1"/>
  <c r="G12" i="18" s="1"/>
  <c r="S12" s="1"/>
  <c r="AN3" i="1"/>
  <c r="AN2" s="1"/>
  <c r="G10" i="18" s="1"/>
  <c r="S10" s="1"/>
  <c r="AO3" i="1"/>
  <c r="AO2" s="1"/>
  <c r="G11" i="18" s="1"/>
  <c r="S11" s="1"/>
  <c r="AJ3" i="1"/>
  <c r="AD2"/>
  <c r="G9" i="19" s="1"/>
  <c r="S9" s="1"/>
  <c r="AB2" i="1"/>
  <c r="G7" i="19" s="1"/>
  <c r="S7" s="1"/>
  <c r="AB33" i="1"/>
  <c r="AC33"/>
  <c r="AD33"/>
  <c r="AE33"/>
  <c r="AF33"/>
  <c r="AG33"/>
  <c r="AB34"/>
  <c r="AC34"/>
  <c r="AD34"/>
  <c r="AE34"/>
  <c r="AF34"/>
  <c r="AG34"/>
  <c r="AB35"/>
  <c r="AC35"/>
  <c r="AD35"/>
  <c r="AE35"/>
  <c r="AF35"/>
  <c r="AG35"/>
  <c r="AB36"/>
  <c r="AC36"/>
  <c r="AD36"/>
  <c r="AE36"/>
  <c r="AF36"/>
  <c r="AG36"/>
  <c r="AB37"/>
  <c r="AC37"/>
  <c r="AD37"/>
  <c r="AE37"/>
  <c r="AF37"/>
  <c r="AG37"/>
  <c r="AB38"/>
  <c r="AC38"/>
  <c r="AD38"/>
  <c r="AE38"/>
  <c r="AF38"/>
  <c r="AG38"/>
  <c r="AB39"/>
  <c r="AC39"/>
  <c r="AD39"/>
  <c r="AE39"/>
  <c r="AF39"/>
  <c r="AG39"/>
  <c r="AB40"/>
  <c r="AC40"/>
  <c r="AD40"/>
  <c r="AE40"/>
  <c r="AF40"/>
  <c r="AG40"/>
  <c r="AB41"/>
  <c r="AC41"/>
  <c r="AD41"/>
  <c r="AE41"/>
  <c r="AF41"/>
  <c r="AG41"/>
  <c r="AB42"/>
  <c r="AC42"/>
  <c r="AD42"/>
  <c r="AE42"/>
  <c r="AF42"/>
  <c r="AG42"/>
  <c r="AB43"/>
  <c r="AC43"/>
  <c r="AD43"/>
  <c r="AE43"/>
  <c r="AF43"/>
  <c r="AG43"/>
  <c r="AB44"/>
  <c r="AC44"/>
  <c r="AD44"/>
  <c r="AE44"/>
  <c r="AF44"/>
  <c r="AG44"/>
  <c r="AB45"/>
  <c r="AC45"/>
  <c r="AD45"/>
  <c r="AE45"/>
  <c r="AF45"/>
  <c r="AG45"/>
  <c r="AB46"/>
  <c r="AC46"/>
  <c r="AD46"/>
  <c r="AE46"/>
  <c r="AF46"/>
  <c r="AG46"/>
  <c r="AB47"/>
  <c r="AC47"/>
  <c r="AD47"/>
  <c r="AE47"/>
  <c r="AF47"/>
  <c r="AG47"/>
  <c r="AB48"/>
  <c r="AC48"/>
  <c r="AD48"/>
  <c r="AE48"/>
  <c r="AF48"/>
  <c r="AG48"/>
  <c r="AB49"/>
  <c r="AC49"/>
  <c r="AD49"/>
  <c r="AE49"/>
  <c r="AF49"/>
  <c r="AG49"/>
  <c r="AB50"/>
  <c r="AC50"/>
  <c r="AD50"/>
  <c r="AE50"/>
  <c r="AF50"/>
  <c r="AG50"/>
  <c r="AB51"/>
  <c r="AC51"/>
  <c r="AD51"/>
  <c r="AE51"/>
  <c r="AF51"/>
  <c r="AG51"/>
  <c r="AB52"/>
  <c r="AC52"/>
  <c r="AD52"/>
  <c r="AE52"/>
  <c r="AF52"/>
  <c r="AG52"/>
  <c r="AB53"/>
  <c r="AC53"/>
  <c r="AD53"/>
  <c r="AE53"/>
  <c r="AF53"/>
  <c r="AG53"/>
  <c r="AB54"/>
  <c r="AC54"/>
  <c r="AD54"/>
  <c r="AE54"/>
  <c r="AF54"/>
  <c r="AG54"/>
  <c r="AB55"/>
  <c r="AC55"/>
  <c r="AD55"/>
  <c r="AE55"/>
  <c r="AF55"/>
  <c r="AG55"/>
  <c r="AB56"/>
  <c r="AC56"/>
  <c r="AD56"/>
  <c r="AE56"/>
  <c r="AF56"/>
  <c r="AG56"/>
  <c r="AB57"/>
  <c r="AC57"/>
  <c r="AD57"/>
  <c r="AE57"/>
  <c r="AF57"/>
  <c r="AG57"/>
  <c r="AB58"/>
  <c r="AC58"/>
  <c r="AD58"/>
  <c r="AE58"/>
  <c r="AF58"/>
  <c r="AG58"/>
  <c r="AB59"/>
  <c r="AC59"/>
  <c r="AD59"/>
  <c r="AE59"/>
  <c r="AF59"/>
  <c r="AG59"/>
  <c r="AB60"/>
  <c r="AC60"/>
  <c r="AD60"/>
  <c r="AE60"/>
  <c r="AF60"/>
  <c r="AG60"/>
  <c r="AB61"/>
  <c r="AC61"/>
  <c r="AD61"/>
  <c r="AE61"/>
  <c r="AF61"/>
  <c r="AG61"/>
  <c r="AB62"/>
  <c r="AC62"/>
  <c r="AD62"/>
  <c r="AE62"/>
  <c r="AF62"/>
  <c r="AG62"/>
  <c r="AB63"/>
  <c r="AC63"/>
  <c r="AD63"/>
  <c r="AE63"/>
  <c r="AF63"/>
  <c r="AG63"/>
  <c r="AB64"/>
  <c r="AC64"/>
  <c r="AD64"/>
  <c r="AE64"/>
  <c r="AF64"/>
  <c r="AG64"/>
  <c r="AB65"/>
  <c r="AC65"/>
  <c r="AD65"/>
  <c r="AE65"/>
  <c r="AF65"/>
  <c r="AG65"/>
  <c r="AB66"/>
  <c r="AC66"/>
  <c r="AD66"/>
  <c r="AE66"/>
  <c r="AF66"/>
  <c r="AG66"/>
  <c r="AB67"/>
  <c r="AC67"/>
  <c r="AD67"/>
  <c r="AE67"/>
  <c r="AF67"/>
  <c r="AG67"/>
  <c r="AB68"/>
  <c r="AC68"/>
  <c r="AD68"/>
  <c r="AE68"/>
  <c r="AF68"/>
  <c r="AG68"/>
  <c r="AB69"/>
  <c r="AC69"/>
  <c r="AD69"/>
  <c r="AE69"/>
  <c r="AF69"/>
  <c r="AG69"/>
  <c r="AB70"/>
  <c r="AC70"/>
  <c r="AD70"/>
  <c r="AE70"/>
  <c r="AF70"/>
  <c r="AG70"/>
  <c r="AB71"/>
  <c r="AC71"/>
  <c r="AD71"/>
  <c r="AE71"/>
  <c r="AF71"/>
  <c r="AG71"/>
  <c r="AB72"/>
  <c r="AC72"/>
  <c r="AD72"/>
  <c r="AE72"/>
  <c r="AF72"/>
  <c r="AG72"/>
  <c r="AB73"/>
  <c r="AC73"/>
  <c r="AD73"/>
  <c r="AE73"/>
  <c r="AF73"/>
  <c r="AG73"/>
  <c r="AB74"/>
  <c r="AC74"/>
  <c r="AD74"/>
  <c r="AE74"/>
  <c r="AF74"/>
  <c r="AG74"/>
  <c r="AB75"/>
  <c r="AC75"/>
  <c r="AD75"/>
  <c r="AE75"/>
  <c r="AF75"/>
  <c r="AG75"/>
  <c r="AB76"/>
  <c r="AC76"/>
  <c r="AD76"/>
  <c r="AE76"/>
  <c r="AF76"/>
  <c r="AG76"/>
  <c r="AB77"/>
  <c r="AC77"/>
  <c r="AD77"/>
  <c r="AE77"/>
  <c r="AF77"/>
  <c r="AG77"/>
  <c r="AB78"/>
  <c r="AC78"/>
  <c r="AD78"/>
  <c r="AE78"/>
  <c r="AF78"/>
  <c r="AG78"/>
  <c r="AB79"/>
  <c r="AC79"/>
  <c r="AD79"/>
  <c r="AE79"/>
  <c r="AF79"/>
  <c r="AG79"/>
  <c r="AB80"/>
  <c r="AC80"/>
  <c r="AD80"/>
  <c r="AE80"/>
  <c r="AF80"/>
  <c r="AG80"/>
  <c r="AB81"/>
  <c r="AC81"/>
  <c r="AD81"/>
  <c r="AE81"/>
  <c r="AF81"/>
  <c r="AG81"/>
  <c r="AB82"/>
  <c r="AC82"/>
  <c r="AD82"/>
  <c r="AE82"/>
  <c r="AF82"/>
  <c r="AG82"/>
  <c r="AB83"/>
  <c r="AC83"/>
  <c r="AD83"/>
  <c r="AE83"/>
  <c r="AF83"/>
  <c r="AG83"/>
  <c r="AB84"/>
  <c r="AC84"/>
  <c r="AD84"/>
  <c r="AE84"/>
  <c r="AF84"/>
  <c r="AG84"/>
  <c r="AB85"/>
  <c r="AC85"/>
  <c r="AD85"/>
  <c r="AE85"/>
  <c r="AF85"/>
  <c r="AG85"/>
  <c r="AB86"/>
  <c r="AC86"/>
  <c r="AD86"/>
  <c r="AE86"/>
  <c r="AF86"/>
  <c r="AG86"/>
  <c r="AB87"/>
  <c r="AC87"/>
  <c r="AD87"/>
  <c r="AE87"/>
  <c r="AF87"/>
  <c r="AG87"/>
  <c r="AB88"/>
  <c r="AC88"/>
  <c r="AD88"/>
  <c r="AE88"/>
  <c r="AF88"/>
  <c r="AG88"/>
  <c r="AB89"/>
  <c r="AC89"/>
  <c r="AD89"/>
  <c r="AE89"/>
  <c r="AF89"/>
  <c r="AG89"/>
  <c r="AB90"/>
  <c r="AC90"/>
  <c r="AD90"/>
  <c r="AE90"/>
  <c r="AF90"/>
  <c r="AG90"/>
  <c r="AB91"/>
  <c r="AC91"/>
  <c r="AD91"/>
  <c r="AE91"/>
  <c r="AF91"/>
  <c r="AG91"/>
  <c r="AB92"/>
  <c r="AC92"/>
  <c r="AD92"/>
  <c r="AE92"/>
  <c r="AF92"/>
  <c r="AG92"/>
  <c r="AB93"/>
  <c r="AC93"/>
  <c r="AD93"/>
  <c r="AE93"/>
  <c r="AF93"/>
  <c r="AG93"/>
  <c r="AB94"/>
  <c r="AC94"/>
  <c r="AD94"/>
  <c r="AE94"/>
  <c r="AF94"/>
  <c r="AG94"/>
  <c r="AB95"/>
  <c r="AC95"/>
  <c r="AD95"/>
  <c r="AE95"/>
  <c r="AF95"/>
  <c r="AG95"/>
  <c r="AB96"/>
  <c r="AC96"/>
  <c r="AD96"/>
  <c r="AE96"/>
  <c r="AF96"/>
  <c r="AG96"/>
  <c r="AB97"/>
  <c r="AC97"/>
  <c r="AD97"/>
  <c r="AE97"/>
  <c r="AF97"/>
  <c r="AG97"/>
  <c r="AB98"/>
  <c r="AC98"/>
  <c r="AD98"/>
  <c r="AE98"/>
  <c r="AF98"/>
  <c r="AG98"/>
  <c r="AB99"/>
  <c r="AC99"/>
  <c r="AD99"/>
  <c r="AE99"/>
  <c r="AF99"/>
  <c r="AG99"/>
  <c r="AB100"/>
  <c r="AC100"/>
  <c r="AD100"/>
  <c r="AE100"/>
  <c r="AF100"/>
  <c r="AG100"/>
  <c r="AB101"/>
  <c r="AC101"/>
  <c r="AD101"/>
  <c r="AE101"/>
  <c r="AF101"/>
  <c r="AG101"/>
  <c r="AB102"/>
  <c r="AC102"/>
  <c r="AD102"/>
  <c r="AE102"/>
  <c r="AF102"/>
  <c r="AG102"/>
  <c r="AB103"/>
  <c r="AC103"/>
  <c r="AD103"/>
  <c r="AE103"/>
  <c r="AF103"/>
  <c r="AG103"/>
  <c r="AB104"/>
  <c r="AC104"/>
  <c r="AD104"/>
  <c r="AE104"/>
  <c r="AF104"/>
  <c r="AG104"/>
  <c r="AB105"/>
  <c r="AC105"/>
  <c r="AD105"/>
  <c r="AE105"/>
  <c r="AF105"/>
  <c r="AG105"/>
  <c r="AB106"/>
  <c r="AC106"/>
  <c r="AD106"/>
  <c r="AE106"/>
  <c r="AF106"/>
  <c r="AG106"/>
  <c r="AB107"/>
  <c r="AC107"/>
  <c r="AD107"/>
  <c r="AE107"/>
  <c r="AF107"/>
  <c r="AG107"/>
  <c r="AB108"/>
  <c r="AC108"/>
  <c r="AD108"/>
  <c r="AE108"/>
  <c r="AF108"/>
  <c r="AG108"/>
  <c r="AB109"/>
  <c r="AC109"/>
  <c r="AD109"/>
  <c r="AE109"/>
  <c r="AF109"/>
  <c r="AG109"/>
  <c r="AB110"/>
  <c r="AC110"/>
  <c r="AD110"/>
  <c r="AE110"/>
  <c r="AF110"/>
  <c r="AG110"/>
  <c r="AB111"/>
  <c r="AC111"/>
  <c r="AD111"/>
  <c r="AE111"/>
  <c r="AF111"/>
  <c r="AG111"/>
  <c r="AB112"/>
  <c r="AC112"/>
  <c r="AD112"/>
  <c r="AE112"/>
  <c r="AF112"/>
  <c r="AG112"/>
  <c r="AB113"/>
  <c r="AC113"/>
  <c r="AD113"/>
  <c r="AE113"/>
  <c r="AF113"/>
  <c r="AG113"/>
  <c r="AB114"/>
  <c r="AC114"/>
  <c r="AD114"/>
  <c r="AE114"/>
  <c r="AF114"/>
  <c r="AG114"/>
  <c r="AB115"/>
  <c r="AC115"/>
  <c r="AD115"/>
  <c r="AE115"/>
  <c r="AF115"/>
  <c r="AG115"/>
  <c r="AB116"/>
  <c r="AC116"/>
  <c r="AD116"/>
  <c r="AE116"/>
  <c r="AF116"/>
  <c r="AG116"/>
  <c r="AB117"/>
  <c r="AC117"/>
  <c r="AD117"/>
  <c r="AE117"/>
  <c r="AF117"/>
  <c r="AG117"/>
  <c r="AB118"/>
  <c r="AC118"/>
  <c r="AD118"/>
  <c r="AE118"/>
  <c r="AF118"/>
  <c r="AG118"/>
  <c r="AB119"/>
  <c r="AC119"/>
  <c r="AD119"/>
  <c r="AE119"/>
  <c r="AF119"/>
  <c r="AG119"/>
  <c r="AB120"/>
  <c r="AC120"/>
  <c r="AD120"/>
  <c r="AE120"/>
  <c r="AF120"/>
  <c r="AG120"/>
  <c r="AB121"/>
  <c r="AC121"/>
  <c r="AD121"/>
  <c r="AE121"/>
  <c r="AF121"/>
  <c r="AG121"/>
  <c r="AB122"/>
  <c r="AC122"/>
  <c r="AD122"/>
  <c r="AE122"/>
  <c r="AF122"/>
  <c r="AG122"/>
  <c r="AB123"/>
  <c r="AC123"/>
  <c r="AD123"/>
  <c r="AE123"/>
  <c r="AF123"/>
  <c r="AG123"/>
  <c r="AB124"/>
  <c r="AC124"/>
  <c r="AD124"/>
  <c r="AE124"/>
  <c r="AF124"/>
  <c r="AG124"/>
  <c r="AB125"/>
  <c r="AC125"/>
  <c r="AD125"/>
  <c r="AE125"/>
  <c r="AF125"/>
  <c r="AG125"/>
  <c r="AB126"/>
  <c r="AC126"/>
  <c r="AD126"/>
  <c r="AE126"/>
  <c r="AF126"/>
  <c r="AG126"/>
  <c r="AB127"/>
  <c r="AC127"/>
  <c r="AD127"/>
  <c r="AE127"/>
  <c r="AF127"/>
  <c r="AG127"/>
  <c r="AB128"/>
  <c r="AC128"/>
  <c r="AD128"/>
  <c r="AE128"/>
  <c r="AF128"/>
  <c r="AG128"/>
  <c r="AB129"/>
  <c r="AC129"/>
  <c r="AD129"/>
  <c r="AE129"/>
  <c r="AF129"/>
  <c r="AG129"/>
  <c r="AB130"/>
  <c r="AC130"/>
  <c r="AD130"/>
  <c r="AE130"/>
  <c r="AF130"/>
  <c r="AG130"/>
  <c r="AB131"/>
  <c r="AC131"/>
  <c r="AD131"/>
  <c r="AE131"/>
  <c r="AF131"/>
  <c r="AG131"/>
  <c r="AB132"/>
  <c r="AC132"/>
  <c r="AD132"/>
  <c r="AE132"/>
  <c r="AF132"/>
  <c r="AG132"/>
  <c r="AB133"/>
  <c r="AC133"/>
  <c r="AD133"/>
  <c r="AE133"/>
  <c r="AF133"/>
  <c r="AG133"/>
  <c r="AB134"/>
  <c r="AC134"/>
  <c r="AD134"/>
  <c r="AE134"/>
  <c r="AF134"/>
  <c r="AG134"/>
  <c r="AB135"/>
  <c r="AC135"/>
  <c r="AD135"/>
  <c r="AE135"/>
  <c r="AF135"/>
  <c r="AG135"/>
  <c r="AB136"/>
  <c r="AC136"/>
  <c r="AD136"/>
  <c r="AE136"/>
  <c r="AF136"/>
  <c r="AG136"/>
  <c r="AB137"/>
  <c r="AC137"/>
  <c r="AD137"/>
  <c r="AE137"/>
  <c r="AF137"/>
  <c r="AG137"/>
  <c r="AB138"/>
  <c r="AC138"/>
  <c r="AD138"/>
  <c r="AE138"/>
  <c r="AF138"/>
  <c r="AG138"/>
  <c r="AB139"/>
  <c r="AC139"/>
  <c r="AD139"/>
  <c r="AE139"/>
  <c r="AF139"/>
  <c r="AG139"/>
  <c r="AB140"/>
  <c r="AC140"/>
  <c r="AD140"/>
  <c r="AE140"/>
  <c r="AF140"/>
  <c r="AG140"/>
  <c r="AB141"/>
  <c r="AC141"/>
  <c r="AD141"/>
  <c r="AE141"/>
  <c r="AF141"/>
  <c r="AG141"/>
  <c r="AB142"/>
  <c r="AC142"/>
  <c r="AD142"/>
  <c r="AE142"/>
  <c r="AF142"/>
  <c r="AG142"/>
  <c r="AB143"/>
  <c r="AC143"/>
  <c r="AD143"/>
  <c r="AE143"/>
  <c r="AF143"/>
  <c r="AG143"/>
  <c r="AB144"/>
  <c r="AC144"/>
  <c r="AD144"/>
  <c r="AE144"/>
  <c r="AF144"/>
  <c r="AG144"/>
  <c r="AB145"/>
  <c r="AC145"/>
  <c r="AD145"/>
  <c r="AE145"/>
  <c r="AF145"/>
  <c r="AG145"/>
  <c r="AB146"/>
  <c r="AC146"/>
  <c r="AD146"/>
  <c r="AE146"/>
  <c r="AF146"/>
  <c r="AG146"/>
  <c r="AB147"/>
  <c r="AC147"/>
  <c r="AD147"/>
  <c r="AE147"/>
  <c r="AF147"/>
  <c r="AG147"/>
  <c r="AB148"/>
  <c r="AC148"/>
  <c r="AD148"/>
  <c r="AE148"/>
  <c r="AF148"/>
  <c r="AG148"/>
  <c r="AB149"/>
  <c r="AC149"/>
  <c r="AD149"/>
  <c r="AE149"/>
  <c r="AF149"/>
  <c r="AG149"/>
  <c r="AB150"/>
  <c r="AC150"/>
  <c r="AD150"/>
  <c r="AE150"/>
  <c r="AF150"/>
  <c r="AG150"/>
  <c r="AB151"/>
  <c r="AC151"/>
  <c r="AD151"/>
  <c r="AE151"/>
  <c r="AF151"/>
  <c r="AG151"/>
  <c r="AB152"/>
  <c r="AC152"/>
  <c r="AD152"/>
  <c r="AE152"/>
  <c r="AF152"/>
  <c r="AG152"/>
  <c r="AB153"/>
  <c r="AC153"/>
  <c r="AD153"/>
  <c r="AE153"/>
  <c r="AF153"/>
  <c r="AG153"/>
  <c r="AB154"/>
  <c r="AC154"/>
  <c r="AD154"/>
  <c r="AE154"/>
  <c r="AF154"/>
  <c r="AG154"/>
  <c r="AB155"/>
  <c r="AC155"/>
  <c r="AD155"/>
  <c r="AE155"/>
  <c r="AF155"/>
  <c r="AG155"/>
  <c r="AB156"/>
  <c r="AC156"/>
  <c r="AD156"/>
  <c r="AE156"/>
  <c r="AF156"/>
  <c r="AG156"/>
  <c r="AB157"/>
  <c r="AC157"/>
  <c r="AD157"/>
  <c r="AE157"/>
  <c r="AF157"/>
  <c r="AG157"/>
  <c r="AB158"/>
  <c r="AC158"/>
  <c r="AD158"/>
  <c r="AE158"/>
  <c r="AF158"/>
  <c r="AG158"/>
  <c r="AB159"/>
  <c r="AC159"/>
  <c r="AD159"/>
  <c r="AE159"/>
  <c r="AF159"/>
  <c r="AG159"/>
  <c r="AB160"/>
  <c r="AC160"/>
  <c r="AD160"/>
  <c r="AE160"/>
  <c r="AF160"/>
  <c r="AG160"/>
  <c r="AB161"/>
  <c r="AC161"/>
  <c r="AD161"/>
  <c r="AE161"/>
  <c r="AF161"/>
  <c r="AG161"/>
  <c r="AB162"/>
  <c r="AC162"/>
  <c r="AD162"/>
  <c r="AE162"/>
  <c r="AF162"/>
  <c r="AG162"/>
  <c r="AB163"/>
  <c r="AC163"/>
  <c r="AD163"/>
  <c r="AE163"/>
  <c r="AF163"/>
  <c r="AG163"/>
  <c r="AB164"/>
  <c r="AC164"/>
  <c r="AD164"/>
  <c r="AE164"/>
  <c r="AF164"/>
  <c r="AG164"/>
  <c r="AB165"/>
  <c r="AC165"/>
  <c r="AD165"/>
  <c r="AE165"/>
  <c r="AF165"/>
  <c r="AG165"/>
  <c r="AB166"/>
  <c r="AC166"/>
  <c r="AD166"/>
  <c r="AE166"/>
  <c r="AF166"/>
  <c r="AG166"/>
  <c r="AB167"/>
  <c r="AC167"/>
  <c r="AD167"/>
  <c r="AE167"/>
  <c r="AF167"/>
  <c r="AG167"/>
  <c r="AB168"/>
  <c r="AC168"/>
  <c r="AD168"/>
  <c r="AE168"/>
  <c r="AF168"/>
  <c r="AG168"/>
  <c r="AB169"/>
  <c r="AC169"/>
  <c r="AD169"/>
  <c r="AE169"/>
  <c r="AF169"/>
  <c r="AG169"/>
  <c r="AB170"/>
  <c r="AC170"/>
  <c r="AD170"/>
  <c r="AE170"/>
  <c r="AF170"/>
  <c r="AG170"/>
  <c r="AB171"/>
  <c r="AC171"/>
  <c r="AD171"/>
  <c r="AE171"/>
  <c r="AF171"/>
  <c r="AG171"/>
  <c r="AB172"/>
  <c r="AC172"/>
  <c r="AD172"/>
  <c r="AE172"/>
  <c r="AF172"/>
  <c r="AG172"/>
  <c r="AB173"/>
  <c r="AC173"/>
  <c r="AD173"/>
  <c r="AE173"/>
  <c r="AF173"/>
  <c r="AG173"/>
  <c r="AB13"/>
  <c r="AC13"/>
  <c r="AD13"/>
  <c r="AE13"/>
  <c r="AF13"/>
  <c r="AG13"/>
  <c r="AB14"/>
  <c r="AC14"/>
  <c r="AD14"/>
  <c r="AE14"/>
  <c r="AF14"/>
  <c r="AG14"/>
  <c r="AB15"/>
  <c r="AC15"/>
  <c r="AD15"/>
  <c r="AE15"/>
  <c r="AF15"/>
  <c r="AG15"/>
  <c r="AB16"/>
  <c r="AC16"/>
  <c r="AD16"/>
  <c r="AE16"/>
  <c r="AF16"/>
  <c r="AG16"/>
  <c r="AB17"/>
  <c r="AC17"/>
  <c r="AD17"/>
  <c r="AE17"/>
  <c r="AF17"/>
  <c r="AG17"/>
  <c r="AB18"/>
  <c r="AC18"/>
  <c r="AD18"/>
  <c r="AE18"/>
  <c r="AF18"/>
  <c r="AG18"/>
  <c r="AB19"/>
  <c r="AC19"/>
  <c r="AD19"/>
  <c r="AE19"/>
  <c r="AF19"/>
  <c r="AG19"/>
  <c r="AB20"/>
  <c r="AC20"/>
  <c r="AD20"/>
  <c r="AE20"/>
  <c r="AF20"/>
  <c r="AG20"/>
  <c r="AB21"/>
  <c r="AC21"/>
  <c r="AD21"/>
  <c r="AE21"/>
  <c r="AF21"/>
  <c r="AG21"/>
  <c r="AB22"/>
  <c r="AC22"/>
  <c r="AD22"/>
  <c r="AE22"/>
  <c r="AF22"/>
  <c r="AG22"/>
  <c r="AB23"/>
  <c r="AC23"/>
  <c r="AD23"/>
  <c r="AE23"/>
  <c r="AF23"/>
  <c r="AG23"/>
  <c r="AB24"/>
  <c r="AC24"/>
  <c r="AD24"/>
  <c r="AE24"/>
  <c r="AF24"/>
  <c r="AG24"/>
  <c r="AB25"/>
  <c r="AC25"/>
  <c r="AD25"/>
  <c r="AE25"/>
  <c r="AF25"/>
  <c r="AG25"/>
  <c r="AB26"/>
  <c r="AC26"/>
  <c r="AD26"/>
  <c r="AE26"/>
  <c r="AF26"/>
  <c r="AG26"/>
  <c r="AB27"/>
  <c r="AC27"/>
  <c r="AD27"/>
  <c r="AE27"/>
  <c r="AF27"/>
  <c r="AG27"/>
  <c r="AB28"/>
  <c r="AC28"/>
  <c r="AD28"/>
  <c r="AE28"/>
  <c r="AF28"/>
  <c r="AG28"/>
  <c r="AB29"/>
  <c r="AC29"/>
  <c r="AD29"/>
  <c r="AE29"/>
  <c r="AF29"/>
  <c r="AG29"/>
  <c r="AB30"/>
  <c r="AC30"/>
  <c r="AD30"/>
  <c r="AE30"/>
  <c r="AF30"/>
  <c r="AG30"/>
  <c r="AB31"/>
  <c r="AC31"/>
  <c r="AD31"/>
  <c r="AE31"/>
  <c r="AF31"/>
  <c r="AG31"/>
  <c r="AB32"/>
  <c r="AC32"/>
  <c r="AD32"/>
  <c r="AE32"/>
  <c r="AF32"/>
  <c r="AG32"/>
  <c r="AB4"/>
  <c r="AC4"/>
  <c r="AD4"/>
  <c r="AE4"/>
  <c r="AF4"/>
  <c r="AG4"/>
  <c r="AB5"/>
  <c r="AC5"/>
  <c r="AD5"/>
  <c r="AE5"/>
  <c r="AF5"/>
  <c r="AG5"/>
  <c r="AB6"/>
  <c r="AC6"/>
  <c r="AD6"/>
  <c r="AE6"/>
  <c r="AF6"/>
  <c r="AG6"/>
  <c r="AB7"/>
  <c r="AC7"/>
  <c r="AD7"/>
  <c r="AE7"/>
  <c r="AF7"/>
  <c r="AG7"/>
  <c r="AB8"/>
  <c r="AC8"/>
  <c r="AD8"/>
  <c r="AE8"/>
  <c r="AF8"/>
  <c r="AG8"/>
  <c r="AB9"/>
  <c r="AC9"/>
  <c r="AD9"/>
  <c r="AE9"/>
  <c r="AF9"/>
  <c r="AG9"/>
  <c r="AB10"/>
  <c r="AC10"/>
  <c r="AD10"/>
  <c r="AE10"/>
  <c r="AF10"/>
  <c r="AG10"/>
  <c r="AB11"/>
  <c r="AC11"/>
  <c r="AD11"/>
  <c r="AE11"/>
  <c r="AF11"/>
  <c r="AG11"/>
  <c r="AB12"/>
  <c r="AC12"/>
  <c r="AD12"/>
  <c r="AE12"/>
  <c r="AF12"/>
  <c r="AG12"/>
  <c r="AC3"/>
  <c r="AC2" s="1"/>
  <c r="G8" i="19" s="1"/>
  <c r="S8" s="1"/>
  <c r="AD3" i="1"/>
  <c r="AE3"/>
  <c r="AE2" s="1"/>
  <c r="G12" i="19" s="1"/>
  <c r="S12" s="1"/>
  <c r="AF3" i="1"/>
  <c r="AF2" s="1"/>
  <c r="G10" i="19" s="1"/>
  <c r="S10" s="1"/>
  <c r="AG3" i="1"/>
  <c r="AG2" s="1"/>
  <c r="G11" i="19" s="1"/>
  <c r="S11" s="1"/>
  <c r="AB3" i="1"/>
  <c r="K10"/>
  <c r="E10"/>
  <c r="Z15"/>
  <c r="Y15"/>
  <c r="X15"/>
  <c r="W15"/>
  <c r="U15"/>
  <c r="V15"/>
  <c r="O45" i="21"/>
  <c r="Y13"/>
  <c r="O45" i="20"/>
  <c r="Y13"/>
  <c r="O45" i="19"/>
  <c r="Y13"/>
  <c r="O45" i="18"/>
  <c r="Y13"/>
  <c r="O45" i="16"/>
  <c r="Y13"/>
  <c r="S12"/>
  <c r="R12"/>
  <c r="Q12"/>
  <c r="P12"/>
  <c r="N12"/>
  <c r="S11"/>
  <c r="R11"/>
  <c r="Q11"/>
  <c r="P11"/>
  <c r="N11"/>
  <c r="S10"/>
  <c r="R10"/>
  <c r="Q10"/>
  <c r="P10"/>
  <c r="N10"/>
  <c r="S9"/>
  <c r="R9"/>
  <c r="Q9"/>
  <c r="P9"/>
  <c r="S8"/>
  <c r="R8"/>
  <c r="Q8"/>
  <c r="P8"/>
  <c r="N8"/>
  <c r="S7"/>
  <c r="R7"/>
  <c r="Q7"/>
  <c r="P7"/>
  <c r="N7"/>
  <c r="Y13" i="15"/>
  <c r="R11"/>
  <c r="R12"/>
  <c r="F11"/>
  <c r="E11"/>
  <c r="Q11" s="1"/>
  <c r="D11"/>
  <c r="P11" s="1"/>
  <c r="B11"/>
  <c r="N11" s="1"/>
  <c r="F10"/>
  <c r="R10" s="1"/>
  <c r="E10"/>
  <c r="Q10" s="1"/>
  <c r="D10"/>
  <c r="P10" s="1"/>
  <c r="B10"/>
  <c r="N10" s="1"/>
  <c r="F12"/>
  <c r="E12"/>
  <c r="Q12" s="1"/>
  <c r="D12"/>
  <c r="P12" s="1"/>
  <c r="B12"/>
  <c r="N12" s="1"/>
  <c r="F9"/>
  <c r="R9" s="1"/>
  <c r="E9"/>
  <c r="Q9" s="1"/>
  <c r="D9"/>
  <c r="P9" s="1"/>
  <c r="B9"/>
  <c r="F8"/>
  <c r="R8" s="1"/>
  <c r="E8"/>
  <c r="D8"/>
  <c r="P8" s="1"/>
  <c r="B8"/>
  <c r="N8" s="1"/>
  <c r="F7"/>
  <c r="E7"/>
  <c r="D7"/>
  <c r="P7" s="1"/>
  <c r="B7"/>
  <c r="N7" s="1"/>
  <c r="Z5" i="11"/>
  <c r="Y5"/>
  <c r="X5"/>
  <c r="W5"/>
  <c r="V5"/>
  <c r="U5"/>
  <c r="Z5" i="2"/>
  <c r="Y5"/>
  <c r="X5"/>
  <c r="W5"/>
  <c r="V5"/>
  <c r="U5"/>
  <c r="O45" i="15"/>
  <c r="N9"/>
  <c r="Q8"/>
  <c r="R7"/>
  <c r="Q7"/>
  <c r="O45" i="14"/>
  <c r="R11"/>
  <c r="Q9"/>
  <c r="F9"/>
  <c r="R9" s="1"/>
  <c r="E9"/>
  <c r="F10"/>
  <c r="R10" s="1"/>
  <c r="E10"/>
  <c r="Q10" s="1"/>
  <c r="F11"/>
  <c r="E11"/>
  <c r="Q11" s="1"/>
  <c r="F12"/>
  <c r="R12" s="1"/>
  <c r="E12"/>
  <c r="Q12" s="1"/>
  <c r="F8"/>
  <c r="R8" s="1"/>
  <c r="E8"/>
  <c r="Q8" s="1"/>
  <c r="A4" i="12"/>
  <c r="B4"/>
  <c r="C4"/>
  <c r="D4"/>
  <c r="E4"/>
  <c r="F4"/>
  <c r="G4"/>
  <c r="R4" s="1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P6" s="1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P8" s="1"/>
  <c r="H8"/>
  <c r="I8"/>
  <c r="J8"/>
  <c r="A9"/>
  <c r="B9"/>
  <c r="C9"/>
  <c r="D9"/>
  <c r="E9"/>
  <c r="F9"/>
  <c r="G9"/>
  <c r="P9" s="1"/>
  <c r="H9"/>
  <c r="I9"/>
  <c r="J9"/>
  <c r="A10"/>
  <c r="B10"/>
  <c r="C10"/>
  <c r="D10"/>
  <c r="E10"/>
  <c r="F10"/>
  <c r="G10"/>
  <c r="P10" s="1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R12" s="1"/>
  <c r="H12"/>
  <c r="I12"/>
  <c r="J12"/>
  <c r="A13"/>
  <c r="B13"/>
  <c r="C13"/>
  <c r="D13"/>
  <c r="E13"/>
  <c r="F13"/>
  <c r="G13"/>
  <c r="R13" s="1"/>
  <c r="H13"/>
  <c r="I13"/>
  <c r="J13"/>
  <c r="A14"/>
  <c r="B14"/>
  <c r="C14"/>
  <c r="D14"/>
  <c r="E14"/>
  <c r="F14"/>
  <c r="G14"/>
  <c r="O14" s="1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O16" s="1"/>
  <c r="H16"/>
  <c r="I16"/>
  <c r="J16"/>
  <c r="A17"/>
  <c r="B17"/>
  <c r="C17"/>
  <c r="D17"/>
  <c r="E17"/>
  <c r="F17"/>
  <c r="G17"/>
  <c r="O17" s="1"/>
  <c r="H17"/>
  <c r="I17"/>
  <c r="J17"/>
  <c r="A18"/>
  <c r="B18"/>
  <c r="C18"/>
  <c r="D18"/>
  <c r="E18"/>
  <c r="F18"/>
  <c r="G18"/>
  <c r="P18" s="1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P20" s="1"/>
  <c r="H20"/>
  <c r="I20"/>
  <c r="J20"/>
  <c r="A21"/>
  <c r="B21"/>
  <c r="C21"/>
  <c r="D21"/>
  <c r="E21"/>
  <c r="F21"/>
  <c r="G21"/>
  <c r="O21" s="1"/>
  <c r="H21"/>
  <c r="I21"/>
  <c r="J21"/>
  <c r="A22"/>
  <c r="B22"/>
  <c r="C22"/>
  <c r="D22"/>
  <c r="E22"/>
  <c r="F22"/>
  <c r="G22"/>
  <c r="P22" s="1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P24" s="1"/>
  <c r="H24"/>
  <c r="I24"/>
  <c r="J24"/>
  <c r="A25"/>
  <c r="B25"/>
  <c r="C25"/>
  <c r="D25"/>
  <c r="E25"/>
  <c r="F25"/>
  <c r="G25"/>
  <c r="O25" s="1"/>
  <c r="H25"/>
  <c r="I25"/>
  <c r="J25"/>
  <c r="A26"/>
  <c r="B26"/>
  <c r="C26"/>
  <c r="D26"/>
  <c r="E26"/>
  <c r="F26"/>
  <c r="G26"/>
  <c r="P26" s="1"/>
  <c r="H26"/>
  <c r="I26"/>
  <c r="J26"/>
  <c r="A27"/>
  <c r="B27"/>
  <c r="C27"/>
  <c r="D27"/>
  <c r="E27"/>
  <c r="F27"/>
  <c r="G27"/>
  <c r="O27" s="1"/>
  <c r="H27"/>
  <c r="I27"/>
  <c r="J27"/>
  <c r="A28"/>
  <c r="B28"/>
  <c r="C28"/>
  <c r="D28"/>
  <c r="E28"/>
  <c r="F28"/>
  <c r="G28"/>
  <c r="P28" s="1"/>
  <c r="H28"/>
  <c r="I28"/>
  <c r="J28"/>
  <c r="A29"/>
  <c r="B29"/>
  <c r="C29"/>
  <c r="D29"/>
  <c r="E29"/>
  <c r="F29"/>
  <c r="G29"/>
  <c r="P29" s="1"/>
  <c r="H29"/>
  <c r="I29"/>
  <c r="J29"/>
  <c r="A30"/>
  <c r="B30"/>
  <c r="C30"/>
  <c r="D30"/>
  <c r="E30"/>
  <c r="F30"/>
  <c r="G30"/>
  <c r="R30" s="1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R32" s="1"/>
  <c r="H32"/>
  <c r="I32"/>
  <c r="J32"/>
  <c r="A33"/>
  <c r="B33"/>
  <c r="C33"/>
  <c r="D33"/>
  <c r="E33"/>
  <c r="F33"/>
  <c r="G33"/>
  <c r="R33" s="1"/>
  <c r="H33"/>
  <c r="I33"/>
  <c r="J33"/>
  <c r="A34"/>
  <c r="B34"/>
  <c r="C34"/>
  <c r="D34"/>
  <c r="E34"/>
  <c r="F34"/>
  <c r="G34"/>
  <c r="O34" s="1"/>
  <c r="H34"/>
  <c r="I34"/>
  <c r="J34"/>
  <c r="A35"/>
  <c r="B35"/>
  <c r="C35"/>
  <c r="D35"/>
  <c r="E35"/>
  <c r="F35"/>
  <c r="G35"/>
  <c r="R35" s="1"/>
  <c r="H35"/>
  <c r="I35"/>
  <c r="J35"/>
  <c r="A36"/>
  <c r="B36"/>
  <c r="C36"/>
  <c r="D36"/>
  <c r="E36"/>
  <c r="F36"/>
  <c r="G36"/>
  <c r="P36" s="1"/>
  <c r="H36"/>
  <c r="I36"/>
  <c r="J36"/>
  <c r="A37"/>
  <c r="B37"/>
  <c r="C37"/>
  <c r="D37"/>
  <c r="E37"/>
  <c r="F37"/>
  <c r="G37"/>
  <c r="P37" s="1"/>
  <c r="H37"/>
  <c r="I37"/>
  <c r="J37"/>
  <c r="A38"/>
  <c r="B38"/>
  <c r="C38"/>
  <c r="D38"/>
  <c r="E38"/>
  <c r="F38"/>
  <c r="G38"/>
  <c r="P38" s="1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B3"/>
  <c r="C3"/>
  <c r="D3"/>
  <c r="E3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R208"/>
  <c r="O208"/>
  <c r="N208"/>
  <c r="J208"/>
  <c r="I208"/>
  <c r="H208"/>
  <c r="G208"/>
  <c r="Q208" s="1"/>
  <c r="F208"/>
  <c r="E208"/>
  <c r="D208"/>
  <c r="C208"/>
  <c r="B208"/>
  <c r="A208"/>
  <c r="R207"/>
  <c r="O207"/>
  <c r="N207"/>
  <c r="J207"/>
  <c r="I207"/>
  <c r="H207"/>
  <c r="G207"/>
  <c r="Q207" s="1"/>
  <c r="F207"/>
  <c r="E207"/>
  <c r="D207"/>
  <c r="C207"/>
  <c r="B207"/>
  <c r="A207"/>
  <c r="R206"/>
  <c r="O206"/>
  <c r="N206"/>
  <c r="J206"/>
  <c r="I206"/>
  <c r="H206"/>
  <c r="G206"/>
  <c r="Q206" s="1"/>
  <c r="F206"/>
  <c r="E206"/>
  <c r="D206"/>
  <c r="C206"/>
  <c r="B206"/>
  <c r="A206"/>
  <c r="R205"/>
  <c r="O205"/>
  <c r="N205"/>
  <c r="J205"/>
  <c r="I205"/>
  <c r="H205"/>
  <c r="G205"/>
  <c r="Q205" s="1"/>
  <c r="F205"/>
  <c r="E205"/>
  <c r="D205"/>
  <c r="C205"/>
  <c r="B205"/>
  <c r="A205"/>
  <c r="R204"/>
  <c r="O204"/>
  <c r="N204"/>
  <c r="J204"/>
  <c r="I204"/>
  <c r="H204"/>
  <c r="G204"/>
  <c r="Q204" s="1"/>
  <c r="F204"/>
  <c r="E204"/>
  <c r="D204"/>
  <c r="C204"/>
  <c r="B204"/>
  <c r="A204"/>
  <c r="R203"/>
  <c r="O203"/>
  <c r="N203"/>
  <c r="J203"/>
  <c r="I203"/>
  <c r="H203"/>
  <c r="G203"/>
  <c r="Q203" s="1"/>
  <c r="F203"/>
  <c r="E203"/>
  <c r="D203"/>
  <c r="C203"/>
  <c r="B203"/>
  <c r="A203"/>
  <c r="R202"/>
  <c r="O202"/>
  <c r="N202"/>
  <c r="J202"/>
  <c r="I202"/>
  <c r="H202"/>
  <c r="G202"/>
  <c r="Q202" s="1"/>
  <c r="F202"/>
  <c r="E202"/>
  <c r="D202"/>
  <c r="C202"/>
  <c r="B202"/>
  <c r="A202"/>
  <c r="R201"/>
  <c r="O201"/>
  <c r="N201"/>
  <c r="J201"/>
  <c r="I201"/>
  <c r="H201"/>
  <c r="G201"/>
  <c r="Q201" s="1"/>
  <c r="F201"/>
  <c r="E201"/>
  <c r="D201"/>
  <c r="C201"/>
  <c r="B201"/>
  <c r="A201"/>
  <c r="R200"/>
  <c r="O200"/>
  <c r="N200"/>
  <c r="J200"/>
  <c r="I200"/>
  <c r="H200"/>
  <c r="G200"/>
  <c r="Q200" s="1"/>
  <c r="F200"/>
  <c r="E200"/>
  <c r="D200"/>
  <c r="C200"/>
  <c r="B200"/>
  <c r="A200"/>
  <c r="R199"/>
  <c r="O199"/>
  <c r="N199"/>
  <c r="J199"/>
  <c r="I199"/>
  <c r="H199"/>
  <c r="G199"/>
  <c r="Q199" s="1"/>
  <c r="F199"/>
  <c r="E199"/>
  <c r="D199"/>
  <c r="C199"/>
  <c r="B199"/>
  <c r="A199"/>
  <c r="R198"/>
  <c r="O198"/>
  <c r="N198"/>
  <c r="J198"/>
  <c r="I198"/>
  <c r="H198"/>
  <c r="G198"/>
  <c r="Q198" s="1"/>
  <c r="F198"/>
  <c r="E198"/>
  <c r="D198"/>
  <c r="C198"/>
  <c r="B198"/>
  <c r="A198"/>
  <c r="R197"/>
  <c r="O197"/>
  <c r="N197"/>
  <c r="J197"/>
  <c r="I197"/>
  <c r="H197"/>
  <c r="G197"/>
  <c r="Q197" s="1"/>
  <c r="F197"/>
  <c r="E197"/>
  <c r="D197"/>
  <c r="C197"/>
  <c r="B197"/>
  <c r="A197"/>
  <c r="R196"/>
  <c r="O196"/>
  <c r="N196"/>
  <c r="J196"/>
  <c r="I196"/>
  <c r="H196"/>
  <c r="G196"/>
  <c r="Q196" s="1"/>
  <c r="F196"/>
  <c r="E196"/>
  <c r="D196"/>
  <c r="C196"/>
  <c r="B196"/>
  <c r="A196"/>
  <c r="R195"/>
  <c r="O195"/>
  <c r="N195"/>
  <c r="J195"/>
  <c r="I195"/>
  <c r="H195"/>
  <c r="G195"/>
  <c r="Q195" s="1"/>
  <c r="F195"/>
  <c r="E195"/>
  <c r="D195"/>
  <c r="C195"/>
  <c r="B195"/>
  <c r="A195"/>
  <c r="R194"/>
  <c r="O194"/>
  <c r="N194"/>
  <c r="J194"/>
  <c r="I194"/>
  <c r="H194"/>
  <c r="G194"/>
  <c r="Q194" s="1"/>
  <c r="F194"/>
  <c r="E194"/>
  <c r="D194"/>
  <c r="C194"/>
  <c r="B194"/>
  <c r="A194"/>
  <c r="R193"/>
  <c r="O193"/>
  <c r="N193"/>
  <c r="J193"/>
  <c r="I193"/>
  <c r="H193"/>
  <c r="G193"/>
  <c r="Q193" s="1"/>
  <c r="F193"/>
  <c r="E193"/>
  <c r="D193"/>
  <c r="C193"/>
  <c r="B193"/>
  <c r="A193"/>
  <c r="R192"/>
  <c r="O192"/>
  <c r="N192"/>
  <c r="J192"/>
  <c r="I192"/>
  <c r="H192"/>
  <c r="G192"/>
  <c r="Q192" s="1"/>
  <c r="F192"/>
  <c r="E192"/>
  <c r="D192"/>
  <c r="C192"/>
  <c r="B192"/>
  <c r="A192"/>
  <c r="R191"/>
  <c r="O191"/>
  <c r="N191"/>
  <c r="J191"/>
  <c r="I191"/>
  <c r="H191"/>
  <c r="G191"/>
  <c r="Q191" s="1"/>
  <c r="F191"/>
  <c r="E191"/>
  <c r="D191"/>
  <c r="C191"/>
  <c r="B191"/>
  <c r="A191"/>
  <c r="R190"/>
  <c r="O190"/>
  <c r="N190"/>
  <c r="J190"/>
  <c r="I190"/>
  <c r="H190"/>
  <c r="G190"/>
  <c r="Q190" s="1"/>
  <c r="F190"/>
  <c r="E190"/>
  <c r="D190"/>
  <c r="C190"/>
  <c r="B190"/>
  <c r="A190"/>
  <c r="R189"/>
  <c r="O189"/>
  <c r="N189"/>
  <c r="J189"/>
  <c r="I189"/>
  <c r="H189"/>
  <c r="G189"/>
  <c r="Q189" s="1"/>
  <c r="F189"/>
  <c r="E189"/>
  <c r="D189"/>
  <c r="C189"/>
  <c r="B189"/>
  <c r="A189"/>
  <c r="R188"/>
  <c r="O188"/>
  <c r="N188"/>
  <c r="J188"/>
  <c r="I188"/>
  <c r="H188"/>
  <c r="G188"/>
  <c r="Q188" s="1"/>
  <c r="F188"/>
  <c r="E188"/>
  <c r="D188"/>
  <c r="C188"/>
  <c r="B188"/>
  <c r="A188"/>
  <c r="R187"/>
  <c r="O187"/>
  <c r="N187"/>
  <c r="J187"/>
  <c r="I187"/>
  <c r="H187"/>
  <c r="G187"/>
  <c r="Q187" s="1"/>
  <c r="F187"/>
  <c r="E187"/>
  <c r="D187"/>
  <c r="C187"/>
  <c r="B187"/>
  <c r="A187"/>
  <c r="R186"/>
  <c r="O186"/>
  <c r="N186"/>
  <c r="J186"/>
  <c r="I186"/>
  <c r="H186"/>
  <c r="G186"/>
  <c r="Q186" s="1"/>
  <c r="F186"/>
  <c r="E186"/>
  <c r="D186"/>
  <c r="C186"/>
  <c r="B186"/>
  <c r="A186"/>
  <c r="R185"/>
  <c r="O185"/>
  <c r="N185"/>
  <c r="J185"/>
  <c r="I185"/>
  <c r="H185"/>
  <c r="G185"/>
  <c r="Q185" s="1"/>
  <c r="F185"/>
  <c r="E185"/>
  <c r="D185"/>
  <c r="C185"/>
  <c r="B185"/>
  <c r="A185"/>
  <c r="R184"/>
  <c r="O184"/>
  <c r="N184"/>
  <c r="J184"/>
  <c r="I184"/>
  <c r="H184"/>
  <c r="G184"/>
  <c r="Q184" s="1"/>
  <c r="F184"/>
  <c r="E184"/>
  <c r="D184"/>
  <c r="C184"/>
  <c r="B184"/>
  <c r="A184"/>
  <c r="R183"/>
  <c r="O183"/>
  <c r="N183"/>
  <c r="J183"/>
  <c r="I183"/>
  <c r="H183"/>
  <c r="G183"/>
  <c r="Q183" s="1"/>
  <c r="F183"/>
  <c r="E183"/>
  <c r="D183"/>
  <c r="C183"/>
  <c r="B183"/>
  <c r="A183"/>
  <c r="R182"/>
  <c r="O182"/>
  <c r="N182"/>
  <c r="J182"/>
  <c r="I182"/>
  <c r="H182"/>
  <c r="G182"/>
  <c r="Q182" s="1"/>
  <c r="F182"/>
  <c r="E182"/>
  <c r="D182"/>
  <c r="C182"/>
  <c r="B182"/>
  <c r="A182"/>
  <c r="R181"/>
  <c r="O181"/>
  <c r="N181"/>
  <c r="J181"/>
  <c r="I181"/>
  <c r="H181"/>
  <c r="G181"/>
  <c r="Q181" s="1"/>
  <c r="F181"/>
  <c r="E181"/>
  <c r="D181"/>
  <c r="C181"/>
  <c r="B181"/>
  <c r="A181"/>
  <c r="R180"/>
  <c r="O180"/>
  <c r="N180"/>
  <c r="J180"/>
  <c r="I180"/>
  <c r="H180"/>
  <c r="G180"/>
  <c r="Q180" s="1"/>
  <c r="F180"/>
  <c r="E180"/>
  <c r="D180"/>
  <c r="C180"/>
  <c r="B180"/>
  <c r="A180"/>
  <c r="R179"/>
  <c r="O179"/>
  <c r="N179"/>
  <c r="J179"/>
  <c r="I179"/>
  <c r="H179"/>
  <c r="G179"/>
  <c r="Q179" s="1"/>
  <c r="F179"/>
  <c r="E179"/>
  <c r="D179"/>
  <c r="C179"/>
  <c r="B179"/>
  <c r="A179"/>
  <c r="R178"/>
  <c r="O178"/>
  <c r="N178"/>
  <c r="J178"/>
  <c r="I178"/>
  <c r="H178"/>
  <c r="G178"/>
  <c r="Q178" s="1"/>
  <c r="F178"/>
  <c r="E178"/>
  <c r="D178"/>
  <c r="C178"/>
  <c r="B178"/>
  <c r="A178"/>
  <c r="R177"/>
  <c r="O177"/>
  <c r="N177"/>
  <c r="J177"/>
  <c r="I177"/>
  <c r="H177"/>
  <c r="G177"/>
  <c r="Q177" s="1"/>
  <c r="F177"/>
  <c r="E177"/>
  <c r="D177"/>
  <c r="C177"/>
  <c r="B177"/>
  <c r="A177"/>
  <c r="R176"/>
  <c r="O176"/>
  <c r="N176"/>
  <c r="J176"/>
  <c r="I176"/>
  <c r="H176"/>
  <c r="G176"/>
  <c r="Q176" s="1"/>
  <c r="F176"/>
  <c r="E176"/>
  <c r="D176"/>
  <c r="C176"/>
  <c r="B176"/>
  <c r="A176"/>
  <c r="R175"/>
  <c r="O175"/>
  <c r="N175"/>
  <c r="J175"/>
  <c r="I175"/>
  <c r="H175"/>
  <c r="G175"/>
  <c r="Q175" s="1"/>
  <c r="F175"/>
  <c r="E175"/>
  <c r="D175"/>
  <c r="C175"/>
  <c r="B175"/>
  <c r="A175"/>
  <c r="R174"/>
  <c r="O174"/>
  <c r="N174"/>
  <c r="J174"/>
  <c r="I174"/>
  <c r="H174"/>
  <c r="G174"/>
  <c r="Q174" s="1"/>
  <c r="F174"/>
  <c r="E174"/>
  <c r="D174"/>
  <c r="C174"/>
  <c r="B174"/>
  <c r="A174"/>
  <c r="R173"/>
  <c r="O173"/>
  <c r="N173"/>
  <c r="J173"/>
  <c r="I173"/>
  <c r="H173"/>
  <c r="G173"/>
  <c r="Q173" s="1"/>
  <c r="F173"/>
  <c r="E173"/>
  <c r="D173"/>
  <c r="C173"/>
  <c r="B173"/>
  <c r="A173"/>
  <c r="R172"/>
  <c r="O172"/>
  <c r="N172"/>
  <c r="J172"/>
  <c r="I172"/>
  <c r="H172"/>
  <c r="G172"/>
  <c r="Q172" s="1"/>
  <c r="F172"/>
  <c r="E172"/>
  <c r="D172"/>
  <c r="C172"/>
  <c r="B172"/>
  <c r="A172"/>
  <c r="R171"/>
  <c r="O171"/>
  <c r="N171"/>
  <c r="J171"/>
  <c r="I171"/>
  <c r="H171"/>
  <c r="G171"/>
  <c r="Q171" s="1"/>
  <c r="F171"/>
  <c r="E171"/>
  <c r="D171"/>
  <c r="C171"/>
  <c r="B171"/>
  <c r="A171"/>
  <c r="R170"/>
  <c r="O170"/>
  <c r="N170"/>
  <c r="J170"/>
  <c r="I170"/>
  <c r="H170"/>
  <c r="G170"/>
  <c r="Q170" s="1"/>
  <c r="F170"/>
  <c r="E170"/>
  <c r="D170"/>
  <c r="C170"/>
  <c r="B170"/>
  <c r="A170"/>
  <c r="R169"/>
  <c r="O169"/>
  <c r="N169"/>
  <c r="J169"/>
  <c r="I169"/>
  <c r="H169"/>
  <c r="G169"/>
  <c r="Q169" s="1"/>
  <c r="F169"/>
  <c r="E169"/>
  <c r="D169"/>
  <c r="C169"/>
  <c r="B169"/>
  <c r="A169"/>
  <c r="R168"/>
  <c r="O168"/>
  <c r="N168"/>
  <c r="J168"/>
  <c r="I168"/>
  <c r="H168"/>
  <c r="G168"/>
  <c r="Q168" s="1"/>
  <c r="F168"/>
  <c r="E168"/>
  <c r="D168"/>
  <c r="C168"/>
  <c r="B168"/>
  <c r="A168"/>
  <c r="O167"/>
  <c r="J167"/>
  <c r="I167"/>
  <c r="H167"/>
  <c r="G167"/>
  <c r="R167" s="1"/>
  <c r="F167"/>
  <c r="E167"/>
  <c r="D167"/>
  <c r="C167"/>
  <c r="B167"/>
  <c r="A167"/>
  <c r="O166"/>
  <c r="J166"/>
  <c r="I166"/>
  <c r="H166"/>
  <c r="G166"/>
  <c r="R166" s="1"/>
  <c r="F166"/>
  <c r="E166"/>
  <c r="D166"/>
  <c r="C166"/>
  <c r="B166"/>
  <c r="A166"/>
  <c r="O165"/>
  <c r="J165"/>
  <c r="I165"/>
  <c r="H165"/>
  <c r="G165"/>
  <c r="R165" s="1"/>
  <c r="F165"/>
  <c r="E165"/>
  <c r="D165"/>
  <c r="C165"/>
  <c r="B165"/>
  <c r="A165"/>
  <c r="O164"/>
  <c r="J164"/>
  <c r="I164"/>
  <c r="H164"/>
  <c r="G164"/>
  <c r="R164" s="1"/>
  <c r="F164"/>
  <c r="E164"/>
  <c r="D164"/>
  <c r="C164"/>
  <c r="B164"/>
  <c r="A164"/>
  <c r="O163"/>
  <c r="J163"/>
  <c r="I163"/>
  <c r="H163"/>
  <c r="G163"/>
  <c r="R163" s="1"/>
  <c r="F163"/>
  <c r="E163"/>
  <c r="D163"/>
  <c r="C163"/>
  <c r="B163"/>
  <c r="A163"/>
  <c r="O162"/>
  <c r="R162"/>
  <c r="O161"/>
  <c r="R161"/>
  <c r="O160"/>
  <c r="R160"/>
  <c r="O159"/>
  <c r="R159"/>
  <c r="O158"/>
  <c r="R158"/>
  <c r="O157"/>
  <c r="R157"/>
  <c r="O156"/>
  <c r="R156"/>
  <c r="O155"/>
  <c r="R155"/>
  <c r="O154"/>
  <c r="R154"/>
  <c r="O153"/>
  <c r="R153"/>
  <c r="O152"/>
  <c r="R152"/>
  <c r="O151"/>
  <c r="R151"/>
  <c r="O150"/>
  <c r="R150"/>
  <c r="O149"/>
  <c r="R149"/>
  <c r="O148"/>
  <c r="R148"/>
  <c r="Q146"/>
  <c r="P146"/>
  <c r="Q144"/>
  <c r="P144"/>
  <c r="Q142"/>
  <c r="P142"/>
  <c r="Q140"/>
  <c r="P140"/>
  <c r="Q138"/>
  <c r="P138"/>
  <c r="Q136"/>
  <c r="P136"/>
  <c r="Q134"/>
  <c r="P134"/>
  <c r="Q132"/>
  <c r="P132"/>
  <c r="Q130"/>
  <c r="P130"/>
  <c r="Q128"/>
  <c r="P128"/>
  <c r="Q126"/>
  <c r="P126"/>
  <c r="R124"/>
  <c r="Q124"/>
  <c r="N124"/>
  <c r="R122"/>
  <c r="Q122"/>
  <c r="N122"/>
  <c r="R120"/>
  <c r="Q120"/>
  <c r="N120"/>
  <c r="R118"/>
  <c r="Q118"/>
  <c r="N118"/>
  <c r="R116"/>
  <c r="Q116"/>
  <c r="N116"/>
  <c r="R114"/>
  <c r="Q114"/>
  <c r="N114"/>
  <c r="R112"/>
  <c r="Q112"/>
  <c r="N112"/>
  <c r="R110"/>
  <c r="Q110"/>
  <c r="N110"/>
  <c r="R108"/>
  <c r="Q108"/>
  <c r="N108"/>
  <c r="R106"/>
  <c r="Q106"/>
  <c r="N106"/>
  <c r="R104"/>
  <c r="Q104"/>
  <c r="N104"/>
  <c r="R102"/>
  <c r="Q102"/>
  <c r="N102"/>
  <c r="R100"/>
  <c r="Q100"/>
  <c r="N100"/>
  <c r="R98"/>
  <c r="Q98"/>
  <c r="N98"/>
  <c r="R96"/>
  <c r="Q96"/>
  <c r="N96"/>
  <c r="R94"/>
  <c r="Q94"/>
  <c r="N94"/>
  <c r="R92"/>
  <c r="Q92"/>
  <c r="N92"/>
  <c r="R90"/>
  <c r="Q90"/>
  <c r="N90"/>
  <c r="R88"/>
  <c r="Q88"/>
  <c r="N88"/>
  <c r="R86"/>
  <c r="Q86"/>
  <c r="N86"/>
  <c r="R84"/>
  <c r="Q84"/>
  <c r="N84"/>
  <c r="R82"/>
  <c r="Q82"/>
  <c r="N82"/>
  <c r="R80"/>
  <c r="Q80"/>
  <c r="N80"/>
  <c r="R78"/>
  <c r="Q78"/>
  <c r="N78"/>
  <c r="R76"/>
  <c r="Q76"/>
  <c r="N76"/>
  <c r="R74"/>
  <c r="Q74"/>
  <c r="N74"/>
  <c r="R72"/>
  <c r="Q72"/>
  <c r="N72"/>
  <c r="R70"/>
  <c r="Q70"/>
  <c r="N70"/>
  <c r="R68"/>
  <c r="Q68"/>
  <c r="N68"/>
  <c r="Q66"/>
  <c r="O66"/>
  <c r="P66"/>
  <c r="P65"/>
  <c r="O65"/>
  <c r="R65"/>
  <c r="P64"/>
  <c r="O64"/>
  <c r="R64"/>
  <c r="P63"/>
  <c r="O63"/>
  <c r="R63"/>
  <c r="P62"/>
  <c r="O62"/>
  <c r="R62"/>
  <c r="P61"/>
  <c r="O61"/>
  <c r="R61"/>
  <c r="P60"/>
  <c r="O60"/>
  <c r="R60"/>
  <c r="P59"/>
  <c r="O59"/>
  <c r="R59"/>
  <c r="P58"/>
  <c r="O58"/>
  <c r="R58"/>
  <c r="P57"/>
  <c r="O57"/>
  <c r="R57"/>
  <c r="P56"/>
  <c r="O56"/>
  <c r="R56"/>
  <c r="P55"/>
  <c r="O55"/>
  <c r="R55"/>
  <c r="P54"/>
  <c r="O54"/>
  <c r="R54"/>
  <c r="P53"/>
  <c r="O53"/>
  <c r="R53"/>
  <c r="P52"/>
  <c r="O52"/>
  <c r="R52"/>
  <c r="P51"/>
  <c r="O51"/>
  <c r="R51"/>
  <c r="P50"/>
  <c r="O50"/>
  <c r="R50"/>
  <c r="P49"/>
  <c r="O49"/>
  <c r="R49"/>
  <c r="P48"/>
  <c r="O48"/>
  <c r="R48"/>
  <c r="P47"/>
  <c r="O47"/>
  <c r="R47"/>
  <c r="P46"/>
  <c r="O46"/>
  <c r="R46"/>
  <c r="P45"/>
  <c r="O45"/>
  <c r="R45"/>
  <c r="P44"/>
  <c r="O44"/>
  <c r="R44"/>
  <c r="P43"/>
  <c r="O43"/>
  <c r="R43"/>
  <c r="P42"/>
  <c r="O42"/>
  <c r="R42"/>
  <c r="P41"/>
  <c r="O41"/>
  <c r="R41"/>
  <c r="P40"/>
  <c r="O40"/>
  <c r="R40"/>
  <c r="P39"/>
  <c r="O39"/>
  <c r="R39"/>
  <c r="R38"/>
  <c r="O37"/>
  <c r="R36"/>
  <c r="O32"/>
  <c r="O31"/>
  <c r="O30"/>
  <c r="R28"/>
  <c r="R26"/>
  <c r="P25"/>
  <c r="R24"/>
  <c r="R22"/>
  <c r="P21"/>
  <c r="R20"/>
  <c r="R18"/>
  <c r="P17"/>
  <c r="R14"/>
  <c r="N13"/>
  <c r="Q12"/>
  <c r="Q4"/>
  <c r="R3"/>
  <c r="O3"/>
  <c r="N3"/>
  <c r="Q3"/>
  <c r="A4" i="11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N12" s="1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O151" s="1"/>
  <c r="H151"/>
  <c r="I151"/>
  <c r="J151"/>
  <c r="A152"/>
  <c r="B152"/>
  <c r="C152"/>
  <c r="D152"/>
  <c r="E152"/>
  <c r="F152"/>
  <c r="G152"/>
  <c r="O152" s="1"/>
  <c r="H152"/>
  <c r="I152"/>
  <c r="J152"/>
  <c r="A153"/>
  <c r="B153"/>
  <c r="C153"/>
  <c r="D153"/>
  <c r="E153"/>
  <c r="F153"/>
  <c r="G153"/>
  <c r="N153" s="1"/>
  <c r="H153"/>
  <c r="I153"/>
  <c r="J153"/>
  <c r="A154"/>
  <c r="B154"/>
  <c r="C154"/>
  <c r="D154"/>
  <c r="E154"/>
  <c r="F154"/>
  <c r="G154"/>
  <c r="R154" s="1"/>
  <c r="H154"/>
  <c r="I154"/>
  <c r="J154"/>
  <c r="A155"/>
  <c r="B155"/>
  <c r="C155"/>
  <c r="D155"/>
  <c r="E155"/>
  <c r="F155"/>
  <c r="G155"/>
  <c r="P155" s="1"/>
  <c r="H155"/>
  <c r="I155"/>
  <c r="J155"/>
  <c r="A156"/>
  <c r="B156"/>
  <c r="C156"/>
  <c r="D156"/>
  <c r="E156"/>
  <c r="F156"/>
  <c r="G156"/>
  <c r="O156" s="1"/>
  <c r="H156"/>
  <c r="I156"/>
  <c r="J156"/>
  <c r="A157"/>
  <c r="B157"/>
  <c r="C157"/>
  <c r="D157"/>
  <c r="E157"/>
  <c r="F157"/>
  <c r="G157"/>
  <c r="N157" s="1"/>
  <c r="H157"/>
  <c r="I157"/>
  <c r="J157"/>
  <c r="A158"/>
  <c r="B158"/>
  <c r="C158"/>
  <c r="D158"/>
  <c r="E158"/>
  <c r="F158"/>
  <c r="G158"/>
  <c r="R158" s="1"/>
  <c r="H158"/>
  <c r="I158"/>
  <c r="J158"/>
  <c r="A159"/>
  <c r="B159"/>
  <c r="C159"/>
  <c r="D159"/>
  <c r="E159"/>
  <c r="F159"/>
  <c r="G159"/>
  <c r="P159" s="1"/>
  <c r="H159"/>
  <c r="I159"/>
  <c r="J159"/>
  <c r="A160"/>
  <c r="B160"/>
  <c r="C160"/>
  <c r="D160"/>
  <c r="E160"/>
  <c r="F160"/>
  <c r="G160"/>
  <c r="O160" s="1"/>
  <c r="H160"/>
  <c r="I160"/>
  <c r="J160"/>
  <c r="A161"/>
  <c r="B161"/>
  <c r="C161"/>
  <c r="D161"/>
  <c r="E161"/>
  <c r="F161"/>
  <c r="G161"/>
  <c r="N161" s="1"/>
  <c r="H161"/>
  <c r="I161"/>
  <c r="J161"/>
  <c r="A162"/>
  <c r="B162"/>
  <c r="C162"/>
  <c r="D162"/>
  <c r="E162"/>
  <c r="F162"/>
  <c r="G162"/>
  <c r="R162" s="1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O164" s="1"/>
  <c r="H164"/>
  <c r="I164"/>
  <c r="J164"/>
  <c r="A165"/>
  <c r="B165"/>
  <c r="C165"/>
  <c r="D165"/>
  <c r="E165"/>
  <c r="F165"/>
  <c r="G165"/>
  <c r="N165" s="1"/>
  <c r="H165"/>
  <c r="I165"/>
  <c r="J165"/>
  <c r="A166"/>
  <c r="B166"/>
  <c r="C166"/>
  <c r="D166"/>
  <c r="E166"/>
  <c r="F166"/>
  <c r="G166"/>
  <c r="P166" s="1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Q182" s="1"/>
  <c r="H182"/>
  <c r="I182"/>
  <c r="J182"/>
  <c r="A183"/>
  <c r="B183"/>
  <c r="C183"/>
  <c r="D183"/>
  <c r="E183"/>
  <c r="F183"/>
  <c r="G183"/>
  <c r="Q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R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H3"/>
  <c r="I3"/>
  <c r="J3"/>
  <c r="A3"/>
  <c r="O209"/>
  <c r="R209"/>
  <c r="O208"/>
  <c r="O207"/>
  <c r="R207"/>
  <c r="O206"/>
  <c r="O205"/>
  <c r="R205"/>
  <c r="O204"/>
  <c r="O203"/>
  <c r="R203"/>
  <c r="O202"/>
  <c r="O201"/>
  <c r="R201"/>
  <c r="O200"/>
  <c r="O199"/>
  <c r="R199"/>
  <c r="O198"/>
  <c r="O197"/>
  <c r="R197"/>
  <c r="O196"/>
  <c r="O195"/>
  <c r="R195"/>
  <c r="O194"/>
  <c r="R193"/>
  <c r="R192"/>
  <c r="R191"/>
  <c r="R189"/>
  <c r="R188"/>
  <c r="R187"/>
  <c r="R185"/>
  <c r="O184"/>
  <c r="N184"/>
  <c r="R183"/>
  <c r="O183"/>
  <c r="N183"/>
  <c r="R182"/>
  <c r="O182"/>
  <c r="N182"/>
  <c r="R181"/>
  <c r="N181"/>
  <c r="Q181"/>
  <c r="R179"/>
  <c r="R178"/>
  <c r="R177"/>
  <c r="R175"/>
  <c r="R174"/>
  <c r="R173"/>
  <c r="R171"/>
  <c r="R170"/>
  <c r="R169"/>
  <c r="Q166"/>
  <c r="O166"/>
  <c r="N166"/>
  <c r="R165"/>
  <c r="P165"/>
  <c r="O165"/>
  <c r="Q165"/>
  <c r="R164"/>
  <c r="P164"/>
  <c r="N164"/>
  <c r="Q164"/>
  <c r="R163"/>
  <c r="O163"/>
  <c r="N163"/>
  <c r="Q163"/>
  <c r="P162"/>
  <c r="O162"/>
  <c r="N162"/>
  <c r="R161"/>
  <c r="P161"/>
  <c r="O161"/>
  <c r="Q161"/>
  <c r="R160"/>
  <c r="P160"/>
  <c r="N160"/>
  <c r="Q160"/>
  <c r="R159"/>
  <c r="O159"/>
  <c r="N159"/>
  <c r="Q159"/>
  <c r="P158"/>
  <c r="O158"/>
  <c r="N158"/>
  <c r="R157"/>
  <c r="P157"/>
  <c r="O157"/>
  <c r="Q157"/>
  <c r="R156"/>
  <c r="P156"/>
  <c r="N156"/>
  <c r="Q156"/>
  <c r="R155"/>
  <c r="O155"/>
  <c r="N155"/>
  <c r="Q155"/>
  <c r="P154"/>
  <c r="O154"/>
  <c r="N154"/>
  <c r="R153"/>
  <c r="P153"/>
  <c r="O153"/>
  <c r="Q153"/>
  <c r="R152"/>
  <c r="P152"/>
  <c r="N152"/>
  <c r="Q152"/>
  <c r="R151"/>
  <c r="N151"/>
  <c r="Q151"/>
  <c r="R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O146"/>
  <c r="N146"/>
  <c r="Q146"/>
  <c r="R145"/>
  <c r="O145"/>
  <c r="N145"/>
  <c r="Q145"/>
  <c r="R144"/>
  <c r="O144"/>
  <c r="N144"/>
  <c r="Q144"/>
  <c r="R143"/>
  <c r="O143"/>
  <c r="N143"/>
  <c r="Q143"/>
  <c r="R142"/>
  <c r="O142"/>
  <c r="N142"/>
  <c r="Q142"/>
  <c r="R141"/>
  <c r="O141"/>
  <c r="N141"/>
  <c r="Q141"/>
  <c r="R140"/>
  <c r="O140"/>
  <c r="N140"/>
  <c r="Q140"/>
  <c r="R139"/>
  <c r="O139"/>
  <c r="N139"/>
  <c r="Q139"/>
  <c r="R138"/>
  <c r="O138"/>
  <c r="N138"/>
  <c r="Q138"/>
  <c r="R137"/>
  <c r="O137"/>
  <c r="N137"/>
  <c r="Q137"/>
  <c r="R136"/>
  <c r="O136"/>
  <c r="N136"/>
  <c r="Q136"/>
  <c r="R135"/>
  <c r="O135"/>
  <c r="N135"/>
  <c r="Q135"/>
  <c r="R134"/>
  <c r="O134"/>
  <c r="N134"/>
  <c r="Q134"/>
  <c r="R133"/>
  <c r="O133"/>
  <c r="N133"/>
  <c r="Q133"/>
  <c r="R132"/>
  <c r="O132"/>
  <c r="N132"/>
  <c r="Q132"/>
  <c r="R131"/>
  <c r="O131"/>
  <c r="N131"/>
  <c r="Q131"/>
  <c r="R130"/>
  <c r="O130"/>
  <c r="N130"/>
  <c r="Q130"/>
  <c r="R129"/>
  <c r="O129"/>
  <c r="N129"/>
  <c r="Q129"/>
  <c r="R128"/>
  <c r="O128"/>
  <c r="N128"/>
  <c r="Q128"/>
  <c r="R127"/>
  <c r="O127"/>
  <c r="N127"/>
  <c r="Q127"/>
  <c r="R126"/>
  <c r="O126"/>
  <c r="N126"/>
  <c r="Q126"/>
  <c r="R125"/>
  <c r="Q124"/>
  <c r="Q123"/>
  <c r="Q122"/>
  <c r="Q121"/>
  <c r="Q120"/>
  <c r="Q119"/>
  <c r="Q118"/>
  <c r="Q117"/>
  <c r="Q116"/>
  <c r="Q115"/>
  <c r="R114"/>
  <c r="N114"/>
  <c r="Q114"/>
  <c r="R113"/>
  <c r="N113"/>
  <c r="Q113"/>
  <c r="R112"/>
  <c r="N112"/>
  <c r="Q112"/>
  <c r="R111"/>
  <c r="N111"/>
  <c r="Q111"/>
  <c r="R110"/>
  <c r="N110"/>
  <c r="Q110"/>
  <c r="R109"/>
  <c r="N109"/>
  <c r="Q109"/>
  <c r="R108"/>
  <c r="N108"/>
  <c r="Q108"/>
  <c r="R107"/>
  <c r="N107"/>
  <c r="Q107"/>
  <c r="R106"/>
  <c r="N106"/>
  <c r="Q106"/>
  <c r="R105"/>
  <c r="N105"/>
  <c r="Q105"/>
  <c r="R104"/>
  <c r="N104"/>
  <c r="Q104"/>
  <c r="R103"/>
  <c r="N103"/>
  <c r="Q103"/>
  <c r="R102"/>
  <c r="N102"/>
  <c r="Q102"/>
  <c r="R101"/>
  <c r="N101"/>
  <c r="Q101"/>
  <c r="R100"/>
  <c r="N100"/>
  <c r="Q100"/>
  <c r="R99"/>
  <c r="N99"/>
  <c r="Q99"/>
  <c r="R98"/>
  <c r="N98"/>
  <c r="Q98"/>
  <c r="R97"/>
  <c r="P97"/>
  <c r="N97"/>
  <c r="Q97"/>
  <c r="R96"/>
  <c r="P96"/>
  <c r="N96"/>
  <c r="Q96"/>
  <c r="R95"/>
  <c r="P95"/>
  <c r="N95"/>
  <c r="Q95"/>
  <c r="R94"/>
  <c r="P94"/>
  <c r="N94"/>
  <c r="Q94"/>
  <c r="R93"/>
  <c r="P93"/>
  <c r="N93"/>
  <c r="Q93"/>
  <c r="R92"/>
  <c r="P92"/>
  <c r="N92"/>
  <c r="Q92"/>
  <c r="R91"/>
  <c r="P91"/>
  <c r="N91"/>
  <c r="Q91"/>
  <c r="R90"/>
  <c r="P90"/>
  <c r="N90"/>
  <c r="Q90"/>
  <c r="R89"/>
  <c r="P89"/>
  <c r="N89"/>
  <c r="Q89"/>
  <c r="R88"/>
  <c r="P88"/>
  <c r="N88"/>
  <c r="Q88"/>
  <c r="R87"/>
  <c r="P87"/>
  <c r="N87"/>
  <c r="Q87"/>
  <c r="R86"/>
  <c r="P86"/>
  <c r="N86"/>
  <c r="Q86"/>
  <c r="R85"/>
  <c r="P85"/>
  <c r="N85"/>
  <c r="Q85"/>
  <c r="R84"/>
  <c r="P84"/>
  <c r="N84"/>
  <c r="Q84"/>
  <c r="R83"/>
  <c r="Q82"/>
  <c r="P82"/>
  <c r="O82"/>
  <c r="Q81"/>
  <c r="P81"/>
  <c r="N81"/>
  <c r="O81"/>
  <c r="N80"/>
  <c r="O80"/>
  <c r="O79"/>
  <c r="Q78"/>
  <c r="P78"/>
  <c r="O78"/>
  <c r="Q77"/>
  <c r="P77"/>
  <c r="N77"/>
  <c r="O77"/>
  <c r="N76"/>
  <c r="O76"/>
  <c r="O75"/>
  <c r="Q74"/>
  <c r="P74"/>
  <c r="O74"/>
  <c r="Q73"/>
  <c r="P73"/>
  <c r="N73"/>
  <c r="O73"/>
  <c r="N72"/>
  <c r="O72"/>
  <c r="O71"/>
  <c r="Q70"/>
  <c r="P70"/>
  <c r="O70"/>
  <c r="Q69"/>
  <c r="P69"/>
  <c r="N69"/>
  <c r="O69"/>
  <c r="N68"/>
  <c r="O68"/>
  <c r="O67"/>
  <c r="Q66"/>
  <c r="P66"/>
  <c r="O66"/>
  <c r="Q65"/>
  <c r="P65"/>
  <c r="N65"/>
  <c r="O65"/>
  <c r="N64"/>
  <c r="O64"/>
  <c r="O63"/>
  <c r="Q62"/>
  <c r="P62"/>
  <c r="O62"/>
  <c r="Q61"/>
  <c r="P61"/>
  <c r="N61"/>
  <c r="O61"/>
  <c r="N60"/>
  <c r="O60"/>
  <c r="O59"/>
  <c r="Q58"/>
  <c r="P58"/>
  <c r="O58"/>
  <c r="Q57"/>
  <c r="P57"/>
  <c r="N57"/>
  <c r="O57"/>
  <c r="N56"/>
  <c r="O56"/>
  <c r="O55"/>
  <c r="Q54"/>
  <c r="P54"/>
  <c r="O54"/>
  <c r="Q53"/>
  <c r="P53"/>
  <c r="N53"/>
  <c r="O53"/>
  <c r="N52"/>
  <c r="O52"/>
  <c r="Q50"/>
  <c r="P50"/>
  <c r="O50"/>
  <c r="Q49"/>
  <c r="P49"/>
  <c r="N49"/>
  <c r="O49"/>
  <c r="N48"/>
  <c r="O48"/>
  <c r="Q46"/>
  <c r="P46"/>
  <c r="O46"/>
  <c r="Q45"/>
  <c r="P45"/>
  <c r="N45"/>
  <c r="O45"/>
  <c r="N44"/>
  <c r="O44"/>
  <c r="Q42"/>
  <c r="P42"/>
  <c r="O42"/>
  <c r="Q41"/>
  <c r="P41"/>
  <c r="N41"/>
  <c r="O41"/>
  <c r="N40"/>
  <c r="O40"/>
  <c r="Q38"/>
  <c r="P38"/>
  <c r="O38"/>
  <c r="Q37"/>
  <c r="P37"/>
  <c r="N37"/>
  <c r="O37"/>
  <c r="N36"/>
  <c r="O36"/>
  <c r="Q34"/>
  <c r="P34"/>
  <c r="O34"/>
  <c r="Q33"/>
  <c r="P33"/>
  <c r="N33"/>
  <c r="O33"/>
  <c r="N32"/>
  <c r="O32"/>
  <c r="Q30"/>
  <c r="P30"/>
  <c r="O30"/>
  <c r="Q29"/>
  <c r="P29"/>
  <c r="N29"/>
  <c r="O29"/>
  <c r="N28"/>
  <c r="O28"/>
  <c r="Q26"/>
  <c r="P26"/>
  <c r="O26"/>
  <c r="P25"/>
  <c r="N25"/>
  <c r="O25"/>
  <c r="N24"/>
  <c r="O24"/>
  <c r="R23"/>
  <c r="Q22"/>
  <c r="P22"/>
  <c r="O22"/>
  <c r="P21"/>
  <c r="N21"/>
  <c r="O21"/>
  <c r="N20"/>
  <c r="O20"/>
  <c r="R19"/>
  <c r="N19"/>
  <c r="Q19"/>
  <c r="R18"/>
  <c r="N18"/>
  <c r="Q18"/>
  <c r="R17"/>
  <c r="N17"/>
  <c r="Q17"/>
  <c r="R16"/>
  <c r="N16"/>
  <c r="Q16"/>
  <c r="R15"/>
  <c r="N15"/>
  <c r="Q15"/>
  <c r="R14"/>
  <c r="N14"/>
  <c r="Q14"/>
  <c r="R13"/>
  <c r="Q13"/>
  <c r="R12"/>
  <c r="R11"/>
  <c r="Q11"/>
  <c r="P10"/>
  <c r="O10"/>
  <c r="R10"/>
  <c r="P9"/>
  <c r="O9"/>
  <c r="R9"/>
  <c r="P8"/>
  <c r="O8"/>
  <c r="R8"/>
  <c r="P7"/>
  <c r="O7"/>
  <c r="R7"/>
  <c r="P6"/>
  <c r="R5"/>
  <c r="N5"/>
  <c r="Q5"/>
  <c r="R4"/>
  <c r="N4"/>
  <c r="Q4"/>
  <c r="R3"/>
  <c r="N3"/>
  <c r="Q3"/>
  <c r="A4" i="10"/>
  <c r="B4"/>
  <c r="C4"/>
  <c r="D4"/>
  <c r="E4"/>
  <c r="F4"/>
  <c r="G4"/>
  <c r="Q4" s="1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N6" s="1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R8" s="1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N10" s="1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Q12" s="1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Q14" s="1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Q16" s="1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Q18" s="1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Q142" s="1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P144" s="1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P147" s="1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Q149" s="1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Q151" s="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P154" s="1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Q156" s="1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Q158" s="1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Q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B3"/>
  <c r="C3"/>
  <c r="D3"/>
  <c r="E3"/>
  <c r="F3"/>
  <c r="G3"/>
  <c r="Q3" s="1"/>
  <c r="H3"/>
  <c r="I3"/>
  <c r="J3"/>
  <c r="A3"/>
  <c r="J209"/>
  <c r="I209"/>
  <c r="H209"/>
  <c r="G209"/>
  <c r="F209"/>
  <c r="E209"/>
  <c r="D209"/>
  <c r="C209"/>
  <c r="B209"/>
  <c r="A209"/>
  <c r="J208"/>
  <c r="I208"/>
  <c r="H208"/>
  <c r="G208"/>
  <c r="F208"/>
  <c r="E208"/>
  <c r="D208"/>
  <c r="C208"/>
  <c r="B208"/>
  <c r="A208"/>
  <c r="Q169"/>
  <c r="P169"/>
  <c r="O168"/>
  <c r="P167"/>
  <c r="Q166"/>
  <c r="P166"/>
  <c r="P164"/>
  <c r="Q164"/>
  <c r="Q163"/>
  <c r="Q162"/>
  <c r="P162"/>
  <c r="Q161"/>
  <c r="Q160"/>
  <c r="Q159"/>
  <c r="P159"/>
  <c r="P158"/>
  <c r="Q157"/>
  <c r="P156"/>
  <c r="Q155"/>
  <c r="P155"/>
  <c r="Q154"/>
  <c r="Q153"/>
  <c r="P152"/>
  <c r="Q152"/>
  <c r="P151"/>
  <c r="Q150"/>
  <c r="P150"/>
  <c r="P148"/>
  <c r="Q148"/>
  <c r="Q147"/>
  <c r="Q146"/>
  <c r="P146"/>
  <c r="Q145"/>
  <c r="Q144"/>
  <c r="Q143"/>
  <c r="P143"/>
  <c r="P142"/>
  <c r="Q141"/>
  <c r="P140"/>
  <c r="Q140"/>
  <c r="Q139"/>
  <c r="P139"/>
  <c r="Q138"/>
  <c r="P138"/>
  <c r="Q137"/>
  <c r="P136"/>
  <c r="Q136"/>
  <c r="Q135"/>
  <c r="P135"/>
  <c r="Q134"/>
  <c r="P134"/>
  <c r="Q133"/>
  <c r="P132"/>
  <c r="Q132"/>
  <c r="Q131"/>
  <c r="P131"/>
  <c r="Q130"/>
  <c r="P130"/>
  <c r="Q129"/>
  <c r="P128"/>
  <c r="Q128"/>
  <c r="Q127"/>
  <c r="P127"/>
  <c r="Q126"/>
  <c r="P126"/>
  <c r="R125"/>
  <c r="P125"/>
  <c r="O125"/>
  <c r="N125"/>
  <c r="Q125"/>
  <c r="R124"/>
  <c r="P124"/>
  <c r="O124"/>
  <c r="N124"/>
  <c r="Q124"/>
  <c r="R123"/>
  <c r="P123"/>
  <c r="O123"/>
  <c r="N123"/>
  <c r="Q123"/>
  <c r="R122"/>
  <c r="P122"/>
  <c r="O122"/>
  <c r="N122"/>
  <c r="Q122"/>
  <c r="R121"/>
  <c r="P121"/>
  <c r="O121"/>
  <c r="N121"/>
  <c r="Q121"/>
  <c r="R120"/>
  <c r="P120"/>
  <c r="O120"/>
  <c r="N120"/>
  <c r="Q120"/>
  <c r="R119"/>
  <c r="P119"/>
  <c r="O119"/>
  <c r="N119"/>
  <c r="Q119"/>
  <c r="R118"/>
  <c r="P118"/>
  <c r="O118"/>
  <c r="N118"/>
  <c r="Q118"/>
  <c r="R117"/>
  <c r="P117"/>
  <c r="O117"/>
  <c r="N117"/>
  <c r="Q117"/>
  <c r="R116"/>
  <c r="P116"/>
  <c r="O116"/>
  <c r="N116"/>
  <c r="Q116"/>
  <c r="R115"/>
  <c r="P115"/>
  <c r="O115"/>
  <c r="N115"/>
  <c r="Q115"/>
  <c r="R114"/>
  <c r="P114"/>
  <c r="O114"/>
  <c r="N114"/>
  <c r="Q114"/>
  <c r="R113"/>
  <c r="P113"/>
  <c r="O113"/>
  <c r="N113"/>
  <c r="Q113"/>
  <c r="R112"/>
  <c r="P112"/>
  <c r="O112"/>
  <c r="N112"/>
  <c r="Q112"/>
  <c r="R111"/>
  <c r="P111"/>
  <c r="O111"/>
  <c r="N111"/>
  <c r="Q111"/>
  <c r="R110"/>
  <c r="P110"/>
  <c r="O110"/>
  <c r="N110"/>
  <c r="Q110"/>
  <c r="R109"/>
  <c r="P109"/>
  <c r="O109"/>
  <c r="N109"/>
  <c r="Q109"/>
  <c r="R108"/>
  <c r="P108"/>
  <c r="O108"/>
  <c r="N108"/>
  <c r="Q108"/>
  <c r="R107"/>
  <c r="P107"/>
  <c r="O107"/>
  <c r="N107"/>
  <c r="Q107"/>
  <c r="R106"/>
  <c r="P106"/>
  <c r="O106"/>
  <c r="N106"/>
  <c r="Q106"/>
  <c r="R105"/>
  <c r="P105"/>
  <c r="O105"/>
  <c r="N105"/>
  <c r="Q105"/>
  <c r="R104"/>
  <c r="P104"/>
  <c r="O104"/>
  <c r="N104"/>
  <c r="Q104"/>
  <c r="R103"/>
  <c r="P103"/>
  <c r="O103"/>
  <c r="N103"/>
  <c r="Q103"/>
  <c r="R102"/>
  <c r="P102"/>
  <c r="O102"/>
  <c r="N102"/>
  <c r="Q102"/>
  <c r="R101"/>
  <c r="P101"/>
  <c r="O101"/>
  <c r="N101"/>
  <c r="Q101"/>
  <c r="R100"/>
  <c r="P100"/>
  <c r="O100"/>
  <c r="N100"/>
  <c r="Q100"/>
  <c r="R99"/>
  <c r="P99"/>
  <c r="O99"/>
  <c r="N99"/>
  <c r="Q99"/>
  <c r="R98"/>
  <c r="P98"/>
  <c r="O98"/>
  <c r="N98"/>
  <c r="Q98"/>
  <c r="R97"/>
  <c r="P97"/>
  <c r="O97"/>
  <c r="N97"/>
  <c r="Q97"/>
  <c r="R96"/>
  <c r="P96"/>
  <c r="O96"/>
  <c r="N96"/>
  <c r="Q96"/>
  <c r="R95"/>
  <c r="P95"/>
  <c r="O95"/>
  <c r="N95"/>
  <c r="Q95"/>
  <c r="R94"/>
  <c r="P94"/>
  <c r="O94"/>
  <c r="N94"/>
  <c r="Q94"/>
  <c r="R93"/>
  <c r="P93"/>
  <c r="O93"/>
  <c r="N93"/>
  <c r="Q93"/>
  <c r="R92"/>
  <c r="P92"/>
  <c r="O92"/>
  <c r="N92"/>
  <c r="Q92"/>
  <c r="R91"/>
  <c r="P91"/>
  <c r="O91"/>
  <c r="N91"/>
  <c r="Q91"/>
  <c r="R90"/>
  <c r="P90"/>
  <c r="O90"/>
  <c r="N90"/>
  <c r="Q90"/>
  <c r="R89"/>
  <c r="P89"/>
  <c r="O89"/>
  <c r="N89"/>
  <c r="Q89"/>
  <c r="R88"/>
  <c r="P88"/>
  <c r="O88"/>
  <c r="N88"/>
  <c r="Q88"/>
  <c r="R87"/>
  <c r="P87"/>
  <c r="O87"/>
  <c r="N87"/>
  <c r="Q87"/>
  <c r="R86"/>
  <c r="P86"/>
  <c r="O86"/>
  <c r="N86"/>
  <c r="Q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R74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19"/>
  <c r="Q17"/>
  <c r="Q15"/>
  <c r="Q13"/>
  <c r="Q11"/>
  <c r="R9"/>
  <c r="O9"/>
  <c r="Q9"/>
  <c r="O7"/>
  <c r="N7"/>
  <c r="Q7"/>
  <c r="Q5"/>
  <c r="A4" i="9"/>
  <c r="B4"/>
  <c r="C4"/>
  <c r="D4"/>
  <c r="E4"/>
  <c r="F4"/>
  <c r="G4"/>
  <c r="H4"/>
  <c r="I4"/>
  <c r="J4"/>
  <c r="A5"/>
  <c r="B5"/>
  <c r="C5"/>
  <c r="D5"/>
  <c r="E5"/>
  <c r="F5"/>
  <c r="G5"/>
  <c r="H5"/>
  <c r="Q5" s="1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R9" s="1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Q11" s="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P15" s="1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P17" s="1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N21" s="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R31" s="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N39" s="1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O155" s="1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O157" s="1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O159" s="1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O161" s="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O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O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R170" s="1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R174" s="1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R178" s="1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R182" s="1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R201" s="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R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R205" s="1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R207" s="1"/>
  <c r="H207"/>
  <c r="I207"/>
  <c r="J207"/>
  <c r="A208"/>
  <c r="B208"/>
  <c r="C208"/>
  <c r="D208"/>
  <c r="E208"/>
  <c r="F208"/>
  <c r="G208"/>
  <c r="R208" s="1"/>
  <c r="H208"/>
  <c r="I208"/>
  <c r="J208"/>
  <c r="B3"/>
  <c r="C3"/>
  <c r="D3"/>
  <c r="E3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O208"/>
  <c r="N208"/>
  <c r="Q208"/>
  <c r="O207"/>
  <c r="N207"/>
  <c r="Q207"/>
  <c r="O206"/>
  <c r="N206"/>
  <c r="Q206"/>
  <c r="O205"/>
  <c r="N205"/>
  <c r="Q205"/>
  <c r="O204"/>
  <c r="N204"/>
  <c r="Q204"/>
  <c r="O203"/>
  <c r="N203"/>
  <c r="Q203"/>
  <c r="O202"/>
  <c r="N202"/>
  <c r="Q202"/>
  <c r="O201"/>
  <c r="N201"/>
  <c r="Q201"/>
  <c r="O200"/>
  <c r="N200"/>
  <c r="Q200"/>
  <c r="O199"/>
  <c r="N199"/>
  <c r="Q199"/>
  <c r="O198"/>
  <c r="N198"/>
  <c r="Q198"/>
  <c r="O197"/>
  <c r="N197"/>
  <c r="Q197"/>
  <c r="O196"/>
  <c r="N196"/>
  <c r="Q196"/>
  <c r="O195"/>
  <c r="N195"/>
  <c r="Q195"/>
  <c r="O194"/>
  <c r="N194"/>
  <c r="Q194"/>
  <c r="O193"/>
  <c r="N193"/>
  <c r="Q193"/>
  <c r="O192"/>
  <c r="N192"/>
  <c r="Q192"/>
  <c r="O191"/>
  <c r="N191"/>
  <c r="Q191"/>
  <c r="O190"/>
  <c r="N190"/>
  <c r="Q190"/>
  <c r="O189"/>
  <c r="N189"/>
  <c r="Q189"/>
  <c r="O188"/>
  <c r="N188"/>
  <c r="Q188"/>
  <c r="O187"/>
  <c r="N187"/>
  <c r="Q187"/>
  <c r="O186"/>
  <c r="N186"/>
  <c r="Q186"/>
  <c r="O185"/>
  <c r="N185"/>
  <c r="Q185"/>
  <c r="O184"/>
  <c r="N184"/>
  <c r="Q184"/>
  <c r="O183"/>
  <c r="N183"/>
  <c r="Q183"/>
  <c r="O182"/>
  <c r="N182"/>
  <c r="Q182"/>
  <c r="O181"/>
  <c r="N181"/>
  <c r="Q181"/>
  <c r="O180"/>
  <c r="N180"/>
  <c r="Q180"/>
  <c r="O179"/>
  <c r="N179"/>
  <c r="Q179"/>
  <c r="O178"/>
  <c r="N178"/>
  <c r="Q178"/>
  <c r="O177"/>
  <c r="N177"/>
  <c r="Q177"/>
  <c r="O176"/>
  <c r="N176"/>
  <c r="Q176"/>
  <c r="O175"/>
  <c r="N175"/>
  <c r="Q175"/>
  <c r="O174"/>
  <c r="N174"/>
  <c r="Q174"/>
  <c r="O173"/>
  <c r="N173"/>
  <c r="Q173"/>
  <c r="O172"/>
  <c r="N172"/>
  <c r="Q172"/>
  <c r="O171"/>
  <c r="N171"/>
  <c r="Q171"/>
  <c r="O170"/>
  <c r="N170"/>
  <c r="Q170"/>
  <c r="O169"/>
  <c r="N169"/>
  <c r="Q169"/>
  <c r="O168"/>
  <c r="N168"/>
  <c r="Q168"/>
  <c r="R167"/>
  <c r="O166"/>
  <c r="R166"/>
  <c r="R165"/>
  <c r="O164"/>
  <c r="R164"/>
  <c r="R163"/>
  <c r="O162"/>
  <c r="R162"/>
  <c r="R161"/>
  <c r="O160"/>
  <c r="R160"/>
  <c r="R159"/>
  <c r="O158"/>
  <c r="R158"/>
  <c r="R157"/>
  <c r="O156"/>
  <c r="R156"/>
  <c r="R155"/>
  <c r="O154"/>
  <c r="R154"/>
  <c r="O153"/>
  <c r="R153"/>
  <c r="O152"/>
  <c r="R152"/>
  <c r="O151"/>
  <c r="R151"/>
  <c r="O150"/>
  <c r="R150"/>
  <c r="O149"/>
  <c r="R149"/>
  <c r="O148"/>
  <c r="R148"/>
  <c r="O147"/>
  <c r="R147"/>
  <c r="O146"/>
  <c r="R146"/>
  <c r="O145"/>
  <c r="R145"/>
  <c r="O144"/>
  <c r="R144"/>
  <c r="O143"/>
  <c r="R143"/>
  <c r="O142"/>
  <c r="R142"/>
  <c r="Q140"/>
  <c r="O140"/>
  <c r="Q137"/>
  <c r="O137"/>
  <c r="Q136"/>
  <c r="O136"/>
  <c r="Q135"/>
  <c r="O134"/>
  <c r="Q132"/>
  <c r="O132"/>
  <c r="O129"/>
  <c r="Q129"/>
  <c r="Q128"/>
  <c r="O128"/>
  <c r="Q127"/>
  <c r="O126"/>
  <c r="Q125"/>
  <c r="O125"/>
  <c r="Q123"/>
  <c r="O123"/>
  <c r="R123"/>
  <c r="Q122"/>
  <c r="O122"/>
  <c r="N122"/>
  <c r="P122"/>
  <c r="N121"/>
  <c r="R121"/>
  <c r="R120"/>
  <c r="Q120"/>
  <c r="N120"/>
  <c r="O119"/>
  <c r="R119"/>
  <c r="Q118"/>
  <c r="O118"/>
  <c r="N118"/>
  <c r="P118"/>
  <c r="Q116"/>
  <c r="R116"/>
  <c r="Q114"/>
  <c r="O114"/>
  <c r="N114"/>
  <c r="P114"/>
  <c r="R113"/>
  <c r="O113"/>
  <c r="N113"/>
  <c r="N112"/>
  <c r="R112"/>
  <c r="R111"/>
  <c r="Q111"/>
  <c r="O111"/>
  <c r="Q110"/>
  <c r="O110"/>
  <c r="N110"/>
  <c r="P110"/>
  <c r="O109"/>
  <c r="R109"/>
  <c r="Q107"/>
  <c r="R107"/>
  <c r="Q106"/>
  <c r="O106"/>
  <c r="N106"/>
  <c r="P106"/>
  <c r="N105"/>
  <c r="R105"/>
  <c r="R104"/>
  <c r="Q104"/>
  <c r="N104"/>
  <c r="O103"/>
  <c r="R103"/>
  <c r="Q102"/>
  <c r="O102"/>
  <c r="N102"/>
  <c r="P102"/>
  <c r="Q100"/>
  <c r="N100"/>
  <c r="R100"/>
  <c r="Q98"/>
  <c r="O98"/>
  <c r="N98"/>
  <c r="P98"/>
  <c r="R97"/>
  <c r="O97"/>
  <c r="N97"/>
  <c r="N96"/>
  <c r="R96"/>
  <c r="R95"/>
  <c r="Q95"/>
  <c r="O95"/>
  <c r="Q94"/>
  <c r="O94"/>
  <c r="N94"/>
  <c r="P94"/>
  <c r="O93"/>
  <c r="N93"/>
  <c r="R93"/>
  <c r="Q91"/>
  <c r="O91"/>
  <c r="R91"/>
  <c r="Q90"/>
  <c r="O90"/>
  <c r="N90"/>
  <c r="P90"/>
  <c r="N89"/>
  <c r="R89"/>
  <c r="R88"/>
  <c r="Q88"/>
  <c r="N88"/>
  <c r="O87"/>
  <c r="R87"/>
  <c r="Q86"/>
  <c r="O86"/>
  <c r="N86"/>
  <c r="P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P65"/>
  <c r="O65"/>
  <c r="N65"/>
  <c r="Q65"/>
  <c r="R64"/>
  <c r="P64"/>
  <c r="O64"/>
  <c r="N64"/>
  <c r="Q64"/>
  <c r="R63"/>
  <c r="P63"/>
  <c r="O63"/>
  <c r="N63"/>
  <c r="Q63"/>
  <c r="R62"/>
  <c r="P62"/>
  <c r="O62"/>
  <c r="N62"/>
  <c r="Q62"/>
  <c r="R61"/>
  <c r="P61"/>
  <c r="O61"/>
  <c r="N61"/>
  <c r="Q61"/>
  <c r="R60"/>
  <c r="P60"/>
  <c r="O60"/>
  <c r="N60"/>
  <c r="Q60"/>
  <c r="R59"/>
  <c r="P59"/>
  <c r="O59"/>
  <c r="N59"/>
  <c r="Q59"/>
  <c r="R58"/>
  <c r="P58"/>
  <c r="O58"/>
  <c r="N58"/>
  <c r="Q58"/>
  <c r="R57"/>
  <c r="P57"/>
  <c r="O57"/>
  <c r="N57"/>
  <c r="Q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R45"/>
  <c r="P45"/>
  <c r="O45"/>
  <c r="N45"/>
  <c r="Q45"/>
  <c r="R44"/>
  <c r="P44"/>
  <c r="O44"/>
  <c r="N44"/>
  <c r="Q44"/>
  <c r="R43"/>
  <c r="P43"/>
  <c r="O43"/>
  <c r="N43"/>
  <c r="Q43"/>
  <c r="R42"/>
  <c r="P42"/>
  <c r="O42"/>
  <c r="N42"/>
  <c r="Q42"/>
  <c r="R41"/>
  <c r="P41"/>
  <c r="O41"/>
  <c r="N41"/>
  <c r="Q41"/>
  <c r="R40"/>
  <c r="P40"/>
  <c r="O40"/>
  <c r="N40"/>
  <c r="Q40"/>
  <c r="R39"/>
  <c r="P39"/>
  <c r="O39"/>
  <c r="Q39"/>
  <c r="R38"/>
  <c r="P38"/>
  <c r="O38"/>
  <c r="N38"/>
  <c r="Q38"/>
  <c r="R37"/>
  <c r="P37"/>
  <c r="O37"/>
  <c r="N37"/>
  <c r="Q37"/>
  <c r="R36"/>
  <c r="P36"/>
  <c r="O36"/>
  <c r="N36"/>
  <c r="Q36"/>
  <c r="R35"/>
  <c r="P35"/>
  <c r="O35"/>
  <c r="N35"/>
  <c r="Q35"/>
  <c r="R34"/>
  <c r="P34"/>
  <c r="O34"/>
  <c r="N34"/>
  <c r="Q34"/>
  <c r="R33"/>
  <c r="P33"/>
  <c r="O33"/>
  <c r="N33"/>
  <c r="Q33"/>
  <c r="R32"/>
  <c r="P32"/>
  <c r="O32"/>
  <c r="N32"/>
  <c r="Q32"/>
  <c r="P31"/>
  <c r="O31"/>
  <c r="N31"/>
  <c r="Q31"/>
  <c r="R30"/>
  <c r="P30"/>
  <c r="O30"/>
  <c r="N30"/>
  <c r="Q30"/>
  <c r="R29"/>
  <c r="P29"/>
  <c r="O29"/>
  <c r="N29"/>
  <c r="Q29"/>
  <c r="R28"/>
  <c r="P28"/>
  <c r="O28"/>
  <c r="N28"/>
  <c r="Q28"/>
  <c r="R27"/>
  <c r="P27"/>
  <c r="O27"/>
  <c r="N27"/>
  <c r="Q27"/>
  <c r="R26"/>
  <c r="P26"/>
  <c r="O26"/>
  <c r="N26"/>
  <c r="Q26"/>
  <c r="R25"/>
  <c r="P25"/>
  <c r="O25"/>
  <c r="N25"/>
  <c r="Q25"/>
  <c r="R24"/>
  <c r="P24"/>
  <c r="O24"/>
  <c r="N24"/>
  <c r="Q24"/>
  <c r="R23"/>
  <c r="P23"/>
  <c r="O23"/>
  <c r="N23"/>
  <c r="Q23"/>
  <c r="R22"/>
  <c r="P22"/>
  <c r="O22"/>
  <c r="N22"/>
  <c r="Q22"/>
  <c r="R21"/>
  <c r="P21"/>
  <c r="O21"/>
  <c r="Q21"/>
  <c r="P20"/>
  <c r="O20"/>
  <c r="N20"/>
  <c r="R19"/>
  <c r="P19"/>
  <c r="N19"/>
  <c r="O19"/>
  <c r="Q19"/>
  <c r="P18"/>
  <c r="N18"/>
  <c r="R18"/>
  <c r="Q18"/>
  <c r="R17"/>
  <c r="O17"/>
  <c r="N17"/>
  <c r="Q17"/>
  <c r="R16"/>
  <c r="O16"/>
  <c r="N16"/>
  <c r="Q16"/>
  <c r="R15"/>
  <c r="O15"/>
  <c r="N15"/>
  <c r="Q15"/>
  <c r="R14"/>
  <c r="P14"/>
  <c r="O14"/>
  <c r="N14"/>
  <c r="Q14"/>
  <c r="R13"/>
  <c r="P13"/>
  <c r="O13"/>
  <c r="N13"/>
  <c r="Q13"/>
  <c r="R12"/>
  <c r="P12"/>
  <c r="N12"/>
  <c r="O12"/>
  <c r="Q12"/>
  <c r="R11"/>
  <c r="P11"/>
  <c r="O11"/>
  <c r="N11"/>
  <c r="Q10"/>
  <c r="N10"/>
  <c r="O10"/>
  <c r="P9"/>
  <c r="O9"/>
  <c r="N9"/>
  <c r="Q9"/>
  <c r="R8"/>
  <c r="P8"/>
  <c r="O8"/>
  <c r="N8"/>
  <c r="Q8"/>
  <c r="R7"/>
  <c r="P7"/>
  <c r="O7"/>
  <c r="N7"/>
  <c r="Q7"/>
  <c r="P6"/>
  <c r="O6"/>
  <c r="N6"/>
  <c r="Q6"/>
  <c r="R5"/>
  <c r="N5"/>
  <c r="N4"/>
  <c r="R4"/>
  <c r="Q4"/>
  <c r="R3"/>
  <c r="N3"/>
  <c r="Q3"/>
  <c r="A4" i="2"/>
  <c r="B4"/>
  <c r="C4"/>
  <c r="D4"/>
  <c r="E4"/>
  <c r="F4"/>
  <c r="G4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N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O9" s="1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Q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Q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R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P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R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N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N25" s="1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R27" s="1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O29" s="1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N162" s="1"/>
  <c r="H162"/>
  <c r="I162"/>
  <c r="J162"/>
  <c r="A163"/>
  <c r="B163"/>
  <c r="C163"/>
  <c r="D163"/>
  <c r="E163"/>
  <c r="F163"/>
  <c r="G163"/>
  <c r="R163" s="1"/>
  <c r="H163"/>
  <c r="I163"/>
  <c r="J163"/>
  <c r="A164"/>
  <c r="B164"/>
  <c r="C164"/>
  <c r="D164"/>
  <c r="E164"/>
  <c r="F164"/>
  <c r="G164"/>
  <c r="P164" s="1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N166" s="1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P169" s="1"/>
  <c r="H169"/>
  <c r="I169"/>
  <c r="J169"/>
  <c r="A170"/>
  <c r="B170"/>
  <c r="C170"/>
  <c r="D170"/>
  <c r="E170"/>
  <c r="F170"/>
  <c r="G170"/>
  <c r="O170" s="1"/>
  <c r="H170"/>
  <c r="I170"/>
  <c r="J170"/>
  <c r="A171"/>
  <c r="B171"/>
  <c r="C171"/>
  <c r="D171"/>
  <c r="E171"/>
  <c r="F171"/>
  <c r="G171"/>
  <c r="N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P173" s="1"/>
  <c r="H173"/>
  <c r="I173"/>
  <c r="J173"/>
  <c r="A174"/>
  <c r="B174"/>
  <c r="C174"/>
  <c r="D174"/>
  <c r="E174"/>
  <c r="F174"/>
  <c r="G174"/>
  <c r="O174" s="1"/>
  <c r="H174"/>
  <c r="I174"/>
  <c r="J174"/>
  <c r="A175"/>
  <c r="B175"/>
  <c r="C175"/>
  <c r="D175"/>
  <c r="E175"/>
  <c r="F175"/>
  <c r="G175"/>
  <c r="N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P177" s="1"/>
  <c r="H177"/>
  <c r="I177"/>
  <c r="J177"/>
  <c r="A178"/>
  <c r="B178"/>
  <c r="C178"/>
  <c r="D178"/>
  <c r="E178"/>
  <c r="F178"/>
  <c r="G178"/>
  <c r="O178" s="1"/>
  <c r="H178"/>
  <c r="I178"/>
  <c r="J178"/>
  <c r="A179"/>
  <c r="B179"/>
  <c r="C179"/>
  <c r="D179"/>
  <c r="E179"/>
  <c r="F179"/>
  <c r="G179"/>
  <c r="N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P181" s="1"/>
  <c r="H181"/>
  <c r="I181"/>
  <c r="J181"/>
  <c r="A182"/>
  <c r="B182"/>
  <c r="C182"/>
  <c r="D182"/>
  <c r="E182"/>
  <c r="F182"/>
  <c r="G182"/>
  <c r="O182" s="1"/>
  <c r="H182"/>
  <c r="I182"/>
  <c r="J182"/>
  <c r="A183"/>
  <c r="B183"/>
  <c r="C183"/>
  <c r="D183"/>
  <c r="E183"/>
  <c r="F183"/>
  <c r="G183"/>
  <c r="N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P185" s="1"/>
  <c r="H185"/>
  <c r="I185"/>
  <c r="J185"/>
  <c r="A186"/>
  <c r="B186"/>
  <c r="C186"/>
  <c r="D186"/>
  <c r="E186"/>
  <c r="F186"/>
  <c r="G186"/>
  <c r="O186" s="1"/>
  <c r="H186"/>
  <c r="I186"/>
  <c r="J186"/>
  <c r="A187"/>
  <c r="B187"/>
  <c r="C187"/>
  <c r="D187"/>
  <c r="E187"/>
  <c r="F187"/>
  <c r="G187"/>
  <c r="N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P189" s="1"/>
  <c r="H189"/>
  <c r="I189"/>
  <c r="J189"/>
  <c r="A190"/>
  <c r="B190"/>
  <c r="C190"/>
  <c r="D190"/>
  <c r="E190"/>
  <c r="F190"/>
  <c r="G190"/>
  <c r="O190" s="1"/>
  <c r="H190"/>
  <c r="I190"/>
  <c r="J190"/>
  <c r="A191"/>
  <c r="B191"/>
  <c r="C191"/>
  <c r="D191"/>
  <c r="E191"/>
  <c r="F191"/>
  <c r="G191"/>
  <c r="N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P193" s="1"/>
  <c r="H193"/>
  <c r="I193"/>
  <c r="J193"/>
  <c r="A194"/>
  <c r="B194"/>
  <c r="C194"/>
  <c r="D194"/>
  <c r="E194"/>
  <c r="F194"/>
  <c r="G194"/>
  <c r="O194" s="1"/>
  <c r="H194"/>
  <c r="I194"/>
  <c r="J194"/>
  <c r="A195"/>
  <c r="B195"/>
  <c r="C195"/>
  <c r="D195"/>
  <c r="E195"/>
  <c r="F195"/>
  <c r="G195"/>
  <c r="N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P197" s="1"/>
  <c r="H197"/>
  <c r="I197"/>
  <c r="J197"/>
  <c r="A198"/>
  <c r="B198"/>
  <c r="C198"/>
  <c r="D198"/>
  <c r="E198"/>
  <c r="F198"/>
  <c r="G198"/>
  <c r="O198" s="1"/>
  <c r="H198"/>
  <c r="I198"/>
  <c r="J198"/>
  <c r="A199"/>
  <c r="B199"/>
  <c r="C199"/>
  <c r="D199"/>
  <c r="E199"/>
  <c r="F199"/>
  <c r="G199"/>
  <c r="N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P201" s="1"/>
  <c r="H201"/>
  <c r="I201"/>
  <c r="J201"/>
  <c r="A202"/>
  <c r="B202"/>
  <c r="C202"/>
  <c r="D202"/>
  <c r="E202"/>
  <c r="F202"/>
  <c r="G202"/>
  <c r="O202" s="1"/>
  <c r="H202"/>
  <c r="I202"/>
  <c r="J202"/>
  <c r="A203"/>
  <c r="B203"/>
  <c r="C203"/>
  <c r="D203"/>
  <c r="E203"/>
  <c r="F203"/>
  <c r="G203"/>
  <c r="N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P205" s="1"/>
  <c r="H205"/>
  <c r="I205"/>
  <c r="J205"/>
  <c r="A206"/>
  <c r="B206"/>
  <c r="C206"/>
  <c r="D206"/>
  <c r="E206"/>
  <c r="F206"/>
  <c r="G206"/>
  <c r="O206" s="1"/>
  <c r="H206"/>
  <c r="I206"/>
  <c r="J206"/>
  <c r="A207"/>
  <c r="B207"/>
  <c r="C207"/>
  <c r="D207"/>
  <c r="E207"/>
  <c r="F207"/>
  <c r="G207"/>
  <c r="N207" s="1"/>
  <c r="H207"/>
  <c r="I207"/>
  <c r="J207"/>
  <c r="A208"/>
  <c r="B208"/>
  <c r="C208"/>
  <c r="D208"/>
  <c r="E208"/>
  <c r="F208"/>
  <c r="G208"/>
  <c r="N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O3" s="1"/>
  <c r="H3"/>
  <c r="I3"/>
  <c r="J3"/>
  <c r="A3"/>
  <c r="P209"/>
  <c r="O209"/>
  <c r="R209"/>
  <c r="P208"/>
  <c r="O208"/>
  <c r="R207"/>
  <c r="P207"/>
  <c r="O207"/>
  <c r="Q207"/>
  <c r="R206"/>
  <c r="P206"/>
  <c r="N206"/>
  <c r="Q206"/>
  <c r="R205"/>
  <c r="O205"/>
  <c r="N205"/>
  <c r="Q205"/>
  <c r="P204"/>
  <c r="O204"/>
  <c r="N204"/>
  <c r="R203"/>
  <c r="P203"/>
  <c r="O203"/>
  <c r="Q203"/>
  <c r="R202"/>
  <c r="P202"/>
  <c r="N202"/>
  <c r="Q202"/>
  <c r="R201"/>
  <c r="O201"/>
  <c r="N201"/>
  <c r="Q201"/>
  <c r="P200"/>
  <c r="O200"/>
  <c r="N200"/>
  <c r="R199"/>
  <c r="P199"/>
  <c r="O199"/>
  <c r="Q199"/>
  <c r="R198"/>
  <c r="P198"/>
  <c r="N198"/>
  <c r="Q198"/>
  <c r="R197"/>
  <c r="O197"/>
  <c r="N197"/>
  <c r="Q197"/>
  <c r="P196"/>
  <c r="O196"/>
  <c r="N196"/>
  <c r="R195"/>
  <c r="P195"/>
  <c r="O195"/>
  <c r="Q195"/>
  <c r="R194"/>
  <c r="P194"/>
  <c r="N194"/>
  <c r="Q194"/>
  <c r="R193"/>
  <c r="O193"/>
  <c r="N193"/>
  <c r="Q193"/>
  <c r="P192"/>
  <c r="O192"/>
  <c r="N192"/>
  <c r="R191"/>
  <c r="P191"/>
  <c r="O191"/>
  <c r="Q191"/>
  <c r="R190"/>
  <c r="P190"/>
  <c r="N190"/>
  <c r="Q190"/>
  <c r="R189"/>
  <c r="O189"/>
  <c r="N189"/>
  <c r="Q189"/>
  <c r="P188"/>
  <c r="O188"/>
  <c r="N188"/>
  <c r="R187"/>
  <c r="P187"/>
  <c r="O187"/>
  <c r="Q187"/>
  <c r="R186"/>
  <c r="P186"/>
  <c r="N186"/>
  <c r="Q186"/>
  <c r="R185"/>
  <c r="O185"/>
  <c r="N185"/>
  <c r="Q185"/>
  <c r="P184"/>
  <c r="O184"/>
  <c r="N184"/>
  <c r="R183"/>
  <c r="P183"/>
  <c r="O183"/>
  <c r="Q183"/>
  <c r="R182"/>
  <c r="P182"/>
  <c r="N182"/>
  <c r="Q182"/>
  <c r="R181"/>
  <c r="O181"/>
  <c r="N181"/>
  <c r="Q181"/>
  <c r="P180"/>
  <c r="O180"/>
  <c r="N180"/>
  <c r="R179"/>
  <c r="P179"/>
  <c r="O179"/>
  <c r="Q179"/>
  <c r="R178"/>
  <c r="P178"/>
  <c r="N178"/>
  <c r="Q178"/>
  <c r="R177"/>
  <c r="O177"/>
  <c r="N177"/>
  <c r="Q177"/>
  <c r="P176"/>
  <c r="O176"/>
  <c r="N176"/>
  <c r="R175"/>
  <c r="P175"/>
  <c r="O175"/>
  <c r="Q175"/>
  <c r="R174"/>
  <c r="P174"/>
  <c r="N174"/>
  <c r="Q174"/>
  <c r="R173"/>
  <c r="O173"/>
  <c r="N173"/>
  <c r="Q173"/>
  <c r="P172"/>
  <c r="O172"/>
  <c r="N172"/>
  <c r="R171"/>
  <c r="P171"/>
  <c r="O171"/>
  <c r="Q171"/>
  <c r="R170"/>
  <c r="P170"/>
  <c r="N170"/>
  <c r="Q170"/>
  <c r="R169"/>
  <c r="O169"/>
  <c r="N169"/>
  <c r="Q169"/>
  <c r="P168"/>
  <c r="O168"/>
  <c r="N168"/>
  <c r="P167"/>
  <c r="O167"/>
  <c r="N167"/>
  <c r="R166"/>
  <c r="P166"/>
  <c r="O166"/>
  <c r="Q166"/>
  <c r="R165"/>
  <c r="P165"/>
  <c r="N165"/>
  <c r="Q165"/>
  <c r="R164"/>
  <c r="O164"/>
  <c r="N164"/>
  <c r="Q164"/>
  <c r="P163"/>
  <c r="O163"/>
  <c r="N163"/>
  <c r="R162"/>
  <c r="P162"/>
  <c r="O162"/>
  <c r="Q162"/>
  <c r="R161"/>
  <c r="P161"/>
  <c r="O161"/>
  <c r="N161"/>
  <c r="Q161"/>
  <c r="R160"/>
  <c r="O160"/>
  <c r="N160"/>
  <c r="Q160"/>
  <c r="R159"/>
  <c r="P159"/>
  <c r="O159"/>
  <c r="N159"/>
  <c r="Q159"/>
  <c r="R158"/>
  <c r="P158"/>
  <c r="O158"/>
  <c r="N158"/>
  <c r="Q158"/>
  <c r="R157"/>
  <c r="P157"/>
  <c r="O157"/>
  <c r="N157"/>
  <c r="Q157"/>
  <c r="R156"/>
  <c r="P156"/>
  <c r="O156"/>
  <c r="N156"/>
  <c r="Q156"/>
  <c r="R155"/>
  <c r="P155"/>
  <c r="O155"/>
  <c r="N155"/>
  <c r="Q155"/>
  <c r="R154"/>
  <c r="P154"/>
  <c r="O154"/>
  <c r="N154"/>
  <c r="Q154"/>
  <c r="R153"/>
  <c r="P153"/>
  <c r="O153"/>
  <c r="N153"/>
  <c r="Q153"/>
  <c r="R152"/>
  <c r="P152"/>
  <c r="O152"/>
  <c r="N152"/>
  <c r="Q152"/>
  <c r="R151"/>
  <c r="P151"/>
  <c r="O151"/>
  <c r="N151"/>
  <c r="Q151"/>
  <c r="R150"/>
  <c r="P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P146"/>
  <c r="O146"/>
  <c r="N146"/>
  <c r="Q146"/>
  <c r="R145"/>
  <c r="P145"/>
  <c r="O145"/>
  <c r="N145"/>
  <c r="Q145"/>
  <c r="R144"/>
  <c r="P144"/>
  <c r="O144"/>
  <c r="N144"/>
  <c r="Q144"/>
  <c r="R143"/>
  <c r="P143"/>
  <c r="O143"/>
  <c r="N143"/>
  <c r="Q143"/>
  <c r="R142"/>
  <c r="P142"/>
  <c r="O142"/>
  <c r="N142"/>
  <c r="Q142"/>
  <c r="R141"/>
  <c r="P141"/>
  <c r="O141"/>
  <c r="N141"/>
  <c r="Q141"/>
  <c r="R140"/>
  <c r="P140"/>
  <c r="O140"/>
  <c r="N140"/>
  <c r="Q140"/>
  <c r="R139"/>
  <c r="P139"/>
  <c r="O139"/>
  <c r="N139"/>
  <c r="Q139"/>
  <c r="R138"/>
  <c r="P138"/>
  <c r="O138"/>
  <c r="N138"/>
  <c r="Q138"/>
  <c r="R137"/>
  <c r="P137"/>
  <c r="O137"/>
  <c r="N137"/>
  <c r="Q137"/>
  <c r="R136"/>
  <c r="P136"/>
  <c r="O136"/>
  <c r="N136"/>
  <c r="Q136"/>
  <c r="R135"/>
  <c r="P135"/>
  <c r="O135"/>
  <c r="N135"/>
  <c r="Q135"/>
  <c r="R134"/>
  <c r="P134"/>
  <c r="O134"/>
  <c r="N134"/>
  <c r="Q134"/>
  <c r="R133"/>
  <c r="P133"/>
  <c r="O133"/>
  <c r="N133"/>
  <c r="Q133"/>
  <c r="R132"/>
  <c r="P132"/>
  <c r="O132"/>
  <c r="N132"/>
  <c r="Q132"/>
  <c r="R131"/>
  <c r="P131"/>
  <c r="O131"/>
  <c r="N131"/>
  <c r="Q131"/>
  <c r="R130"/>
  <c r="P130"/>
  <c r="O130"/>
  <c r="N130"/>
  <c r="Q130"/>
  <c r="R129"/>
  <c r="P129"/>
  <c r="O129"/>
  <c r="N129"/>
  <c r="Q129"/>
  <c r="R128"/>
  <c r="P128"/>
  <c r="O128"/>
  <c r="N128"/>
  <c r="Q128"/>
  <c r="R127"/>
  <c r="P127"/>
  <c r="O127"/>
  <c r="N127"/>
  <c r="Q127"/>
  <c r="R126"/>
  <c r="P126"/>
  <c r="O126"/>
  <c r="N126"/>
  <c r="Q126"/>
  <c r="O125"/>
  <c r="Q125"/>
  <c r="O124"/>
  <c r="R124"/>
  <c r="O123"/>
  <c r="R123"/>
  <c r="O122"/>
  <c r="R122"/>
  <c r="O121"/>
  <c r="R121"/>
  <c r="O120"/>
  <c r="R120"/>
  <c r="O119"/>
  <c r="Q118"/>
  <c r="O118"/>
  <c r="Q117"/>
  <c r="O117"/>
  <c r="O115"/>
  <c r="Q115"/>
  <c r="Q114"/>
  <c r="O114"/>
  <c r="Q113"/>
  <c r="O113"/>
  <c r="O111"/>
  <c r="Q111"/>
  <c r="Q110"/>
  <c r="O110"/>
  <c r="Q109"/>
  <c r="O109"/>
  <c r="O107"/>
  <c r="Q107"/>
  <c r="Q106"/>
  <c r="O106"/>
  <c r="Q105"/>
  <c r="O105"/>
  <c r="O103"/>
  <c r="Q103"/>
  <c r="Q102"/>
  <c r="O102"/>
  <c r="Q101"/>
  <c r="O101"/>
  <c r="O99"/>
  <c r="Q99"/>
  <c r="Q98"/>
  <c r="O98"/>
  <c r="Q97"/>
  <c r="O97"/>
  <c r="O95"/>
  <c r="Q95"/>
  <c r="Q94"/>
  <c r="O94"/>
  <c r="Q93"/>
  <c r="O93"/>
  <c r="O91"/>
  <c r="Q91"/>
  <c r="Q90"/>
  <c r="O90"/>
  <c r="Q89"/>
  <c r="O89"/>
  <c r="O87"/>
  <c r="Q87"/>
  <c r="Q86"/>
  <c r="O86"/>
  <c r="Q85"/>
  <c r="O85"/>
  <c r="O83"/>
  <c r="Q83"/>
  <c r="Q81"/>
  <c r="O81"/>
  <c r="N81"/>
  <c r="P81"/>
  <c r="O80"/>
  <c r="N80"/>
  <c r="P80"/>
  <c r="N79"/>
  <c r="P79"/>
  <c r="Q77"/>
  <c r="O77"/>
  <c r="N77"/>
  <c r="P77"/>
  <c r="O76"/>
  <c r="N76"/>
  <c r="P76"/>
  <c r="N75"/>
  <c r="P75"/>
  <c r="Q73"/>
  <c r="O73"/>
  <c r="N73"/>
  <c r="P73"/>
  <c r="O72"/>
  <c r="P72"/>
  <c r="N71"/>
  <c r="P71"/>
  <c r="R70"/>
  <c r="Q69"/>
  <c r="O69"/>
  <c r="N69"/>
  <c r="P69"/>
  <c r="O68"/>
  <c r="N68"/>
  <c r="P68"/>
  <c r="N67"/>
  <c r="P67"/>
  <c r="R66"/>
  <c r="Q65"/>
  <c r="O65"/>
  <c r="N65"/>
  <c r="P65"/>
  <c r="O64"/>
  <c r="N64"/>
  <c r="P64"/>
  <c r="N63"/>
  <c r="P63"/>
  <c r="Q61"/>
  <c r="O61"/>
  <c r="N61"/>
  <c r="P61"/>
  <c r="O60"/>
  <c r="N60"/>
  <c r="P60"/>
  <c r="N59"/>
  <c r="P59"/>
  <c r="Q57"/>
  <c r="O57"/>
  <c r="N57"/>
  <c r="P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R45"/>
  <c r="P45"/>
  <c r="O45"/>
  <c r="N45"/>
  <c r="Q45"/>
  <c r="R44"/>
  <c r="P44"/>
  <c r="O44"/>
  <c r="N44"/>
  <c r="Q44"/>
  <c r="P43"/>
  <c r="O43"/>
  <c r="N43"/>
  <c r="R43"/>
  <c r="Q43"/>
  <c r="R42"/>
  <c r="P42"/>
  <c r="O42"/>
  <c r="N42"/>
  <c r="Q42"/>
  <c r="R41"/>
  <c r="P41"/>
  <c r="O41"/>
  <c r="N41"/>
  <c r="Q41"/>
  <c r="R40"/>
  <c r="P40"/>
  <c r="O40"/>
  <c r="N40"/>
  <c r="Q40"/>
  <c r="R39"/>
  <c r="P39"/>
  <c r="O39"/>
  <c r="N39"/>
  <c r="Q39"/>
  <c r="R38"/>
  <c r="P38"/>
  <c r="O38"/>
  <c r="N38"/>
  <c r="Q38"/>
  <c r="R37"/>
  <c r="P37"/>
  <c r="O37"/>
  <c r="N37"/>
  <c r="Q37"/>
  <c r="R36"/>
  <c r="P36"/>
  <c r="O36"/>
  <c r="N36"/>
  <c r="Q36"/>
  <c r="R35"/>
  <c r="P35"/>
  <c r="O35"/>
  <c r="N35"/>
  <c r="Q35"/>
  <c r="R34"/>
  <c r="P34"/>
  <c r="O34"/>
  <c r="N34"/>
  <c r="Q34"/>
  <c r="R33"/>
  <c r="P33"/>
  <c r="O33"/>
  <c r="N33"/>
  <c r="Q33"/>
  <c r="R32"/>
  <c r="P32"/>
  <c r="O32"/>
  <c r="N32"/>
  <c r="Q32"/>
  <c r="R31"/>
  <c r="P31"/>
  <c r="O31"/>
  <c r="N31"/>
  <c r="Q31"/>
  <c r="R30"/>
  <c r="P30"/>
  <c r="O30"/>
  <c r="N30"/>
  <c r="Q30"/>
  <c r="P29"/>
  <c r="R28"/>
  <c r="P28"/>
  <c r="O28"/>
  <c r="N28"/>
  <c r="Q28"/>
  <c r="N27"/>
  <c r="R26"/>
  <c r="P26"/>
  <c r="O26"/>
  <c r="N26"/>
  <c r="Q26"/>
  <c r="O25"/>
  <c r="R24"/>
  <c r="O24"/>
  <c r="N24"/>
  <c r="Q24"/>
  <c r="P23"/>
  <c r="R22"/>
  <c r="P22"/>
  <c r="O22"/>
  <c r="N22"/>
  <c r="Q22"/>
  <c r="O21"/>
  <c r="R20"/>
  <c r="P20"/>
  <c r="O20"/>
  <c r="N20"/>
  <c r="Q19"/>
  <c r="P18"/>
  <c r="O18"/>
  <c r="N18"/>
  <c r="Q18"/>
  <c r="N17"/>
  <c r="R16"/>
  <c r="P16"/>
  <c r="O16"/>
  <c r="N16"/>
  <c r="Q16"/>
  <c r="O15"/>
  <c r="R14"/>
  <c r="O14"/>
  <c r="N14"/>
  <c r="Q14"/>
  <c r="N13"/>
  <c r="R12"/>
  <c r="P12"/>
  <c r="N12"/>
  <c r="Q12"/>
  <c r="O11"/>
  <c r="O10"/>
  <c r="Q8"/>
  <c r="P8"/>
  <c r="N8"/>
  <c r="O8"/>
  <c r="P7"/>
  <c r="N6"/>
  <c r="O6"/>
  <c r="N5"/>
  <c r="P4"/>
  <c r="O4"/>
  <c r="N4"/>
  <c r="Q4"/>
  <c r="P3"/>
  <c r="A4" i="1"/>
  <c r="B4"/>
  <c r="C4"/>
  <c r="D4"/>
  <c r="E4"/>
  <c r="F4"/>
  <c r="G4"/>
  <c r="H4"/>
  <c r="I4"/>
  <c r="J4"/>
  <c r="A5"/>
  <c r="B5"/>
  <c r="C5"/>
  <c r="D5"/>
  <c r="E5"/>
  <c r="F5"/>
  <c r="G5"/>
  <c r="O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P9" s="1"/>
  <c r="H9"/>
  <c r="I9"/>
  <c r="J9"/>
  <c r="A10"/>
  <c r="B10"/>
  <c r="C10"/>
  <c r="D10"/>
  <c r="F10"/>
  <c r="G10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Q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Q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Q25" s="1"/>
  <c r="H25"/>
  <c r="I25"/>
  <c r="J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K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N33" s="1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P35" s="1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R39" s="1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O41" s="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M45" s="1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R47" s="1"/>
  <c r="H47"/>
  <c r="N47" s="1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O51" s="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Q55" s="1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Q57" s="1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P59" s="1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M61" s="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O63" s="1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R65" s="1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P67" s="1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M69" s="1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O71" s="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P73" s="1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N75" s="1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P77" s="1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R79" s="1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R81" s="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O83" s="1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P85" s="1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P87" s="1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P89" s="1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O91" s="1"/>
  <c r="H91"/>
  <c r="I91"/>
  <c r="J91"/>
  <c r="A92"/>
  <c r="B92"/>
  <c r="C92"/>
  <c r="D92"/>
  <c r="E92"/>
  <c r="F92"/>
  <c r="G92"/>
  <c r="Q92" s="1"/>
  <c r="H92"/>
  <c r="I92"/>
  <c r="J92"/>
  <c r="A93"/>
  <c r="B93"/>
  <c r="C93"/>
  <c r="D93"/>
  <c r="E93"/>
  <c r="F93"/>
  <c r="G93"/>
  <c r="P93" s="1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R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O201" s="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O203" s="1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O205" s="1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O207" s="1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O209" s="1"/>
  <c r="H209"/>
  <c r="I209"/>
  <c r="J209"/>
  <c r="B3"/>
  <c r="C3"/>
  <c r="D3"/>
  <c r="E3"/>
  <c r="F3"/>
  <c r="G3"/>
  <c r="R3" s="1"/>
  <c r="H3"/>
  <c r="I3"/>
  <c r="J3"/>
  <c r="A3"/>
  <c r="Q209"/>
  <c r="P209"/>
  <c r="M209"/>
  <c r="R208"/>
  <c r="Q208"/>
  <c r="P208"/>
  <c r="O208"/>
  <c r="N208"/>
  <c r="M208"/>
  <c r="Q207"/>
  <c r="P207"/>
  <c r="M207"/>
  <c r="R206"/>
  <c r="Q206"/>
  <c r="P206"/>
  <c r="O206"/>
  <c r="N206"/>
  <c r="M206"/>
  <c r="Q205"/>
  <c r="P205"/>
  <c r="M205"/>
  <c r="R204"/>
  <c r="Q204"/>
  <c r="P204"/>
  <c r="O204"/>
  <c r="N204"/>
  <c r="M204"/>
  <c r="Q203"/>
  <c r="P203"/>
  <c r="M203"/>
  <c r="R202"/>
  <c r="Q202"/>
  <c r="P202"/>
  <c r="O202"/>
  <c r="N202"/>
  <c r="M202"/>
  <c r="Q201"/>
  <c r="P201"/>
  <c r="M201"/>
  <c r="R200"/>
  <c r="Q200"/>
  <c r="P200"/>
  <c r="O200"/>
  <c r="N200"/>
  <c r="M200"/>
  <c r="Q199"/>
  <c r="P199"/>
  <c r="O199"/>
  <c r="M199"/>
  <c r="R198"/>
  <c r="Q198"/>
  <c r="P198"/>
  <c r="O198"/>
  <c r="N198"/>
  <c r="M198"/>
  <c r="Q197"/>
  <c r="P197"/>
  <c r="O197"/>
  <c r="M197"/>
  <c r="R196"/>
  <c r="Q196"/>
  <c r="P196"/>
  <c r="O196"/>
  <c r="N196"/>
  <c r="M196"/>
  <c r="Q195"/>
  <c r="P195"/>
  <c r="O195"/>
  <c r="M195"/>
  <c r="R194"/>
  <c r="Q194"/>
  <c r="P194"/>
  <c r="O194"/>
  <c r="N194"/>
  <c r="M194"/>
  <c r="Q193"/>
  <c r="P193"/>
  <c r="O193"/>
  <c r="M193"/>
  <c r="R192"/>
  <c r="Q192"/>
  <c r="P192"/>
  <c r="O192"/>
  <c r="N192"/>
  <c r="M192"/>
  <c r="Q191"/>
  <c r="P191"/>
  <c r="O191"/>
  <c r="M191"/>
  <c r="R190"/>
  <c r="Q190"/>
  <c r="P190"/>
  <c r="O190"/>
  <c r="N190"/>
  <c r="M190"/>
  <c r="Q189"/>
  <c r="P189"/>
  <c r="O189"/>
  <c r="M189"/>
  <c r="R188"/>
  <c r="Q188"/>
  <c r="P188"/>
  <c r="O188"/>
  <c r="N188"/>
  <c r="M188"/>
  <c r="Q187"/>
  <c r="P187"/>
  <c r="O187"/>
  <c r="M187"/>
  <c r="R186"/>
  <c r="Q186"/>
  <c r="P186"/>
  <c r="O186"/>
  <c r="N186"/>
  <c r="M186"/>
  <c r="Q185"/>
  <c r="P185"/>
  <c r="O185"/>
  <c r="M185"/>
  <c r="R184"/>
  <c r="Q184"/>
  <c r="P184"/>
  <c r="O184"/>
  <c r="N184"/>
  <c r="M184"/>
  <c r="Q183"/>
  <c r="P183"/>
  <c r="O183"/>
  <c r="M183"/>
  <c r="R182"/>
  <c r="Q182"/>
  <c r="P182"/>
  <c r="O182"/>
  <c r="N182"/>
  <c r="M182"/>
  <c r="Q181"/>
  <c r="P181"/>
  <c r="O181"/>
  <c r="M181"/>
  <c r="R180"/>
  <c r="Q180"/>
  <c r="P180"/>
  <c r="O180"/>
  <c r="N180"/>
  <c r="M180"/>
  <c r="Q179"/>
  <c r="P179"/>
  <c r="O179"/>
  <c r="M179"/>
  <c r="R178"/>
  <c r="Q178"/>
  <c r="P178"/>
  <c r="O178"/>
  <c r="N178"/>
  <c r="M178"/>
  <c r="Q177"/>
  <c r="P177"/>
  <c r="O177"/>
  <c r="M177"/>
  <c r="R176"/>
  <c r="Q176"/>
  <c r="P176"/>
  <c r="O176"/>
  <c r="N176"/>
  <c r="M176"/>
  <c r="Q175"/>
  <c r="P175"/>
  <c r="O175"/>
  <c r="M175"/>
  <c r="R174"/>
  <c r="Q174"/>
  <c r="P174"/>
  <c r="O174"/>
  <c r="N174"/>
  <c r="M174"/>
  <c r="Q173"/>
  <c r="P173"/>
  <c r="O173"/>
  <c r="M173"/>
  <c r="R172"/>
  <c r="Q172"/>
  <c r="P172"/>
  <c r="O172"/>
  <c r="N172"/>
  <c r="M172"/>
  <c r="Q171"/>
  <c r="P171"/>
  <c r="O171"/>
  <c r="M171"/>
  <c r="R170"/>
  <c r="Q170"/>
  <c r="P170"/>
  <c r="O170"/>
  <c r="N170"/>
  <c r="M170"/>
  <c r="Q169"/>
  <c r="P169"/>
  <c r="O169"/>
  <c r="M169"/>
  <c r="R168"/>
  <c r="Q168"/>
  <c r="P168"/>
  <c r="O168"/>
  <c r="N168"/>
  <c r="M168"/>
  <c r="Q167"/>
  <c r="P167"/>
  <c r="O167"/>
  <c r="M167"/>
  <c r="R166"/>
  <c r="Q166"/>
  <c r="P166"/>
  <c r="O166"/>
  <c r="N166"/>
  <c r="M166"/>
  <c r="R165"/>
  <c r="Q165"/>
  <c r="P165"/>
  <c r="O165"/>
  <c r="N165"/>
  <c r="M165"/>
  <c r="R164"/>
  <c r="Q164"/>
  <c r="P164"/>
  <c r="O164"/>
  <c r="N164"/>
  <c r="M164"/>
  <c r="R163"/>
  <c r="Q163"/>
  <c r="P163"/>
  <c r="O163"/>
  <c r="N163"/>
  <c r="M163"/>
  <c r="R162"/>
  <c r="Q162"/>
  <c r="P162"/>
  <c r="O162"/>
  <c r="N162"/>
  <c r="M162"/>
  <c r="R161"/>
  <c r="Q161"/>
  <c r="P161"/>
  <c r="O161"/>
  <c r="N161"/>
  <c r="M161"/>
  <c r="R160"/>
  <c r="Q160"/>
  <c r="P160"/>
  <c r="O160"/>
  <c r="N160"/>
  <c r="M160"/>
  <c r="R159"/>
  <c r="Q159"/>
  <c r="P159"/>
  <c r="O159"/>
  <c r="N159"/>
  <c r="M159"/>
  <c r="R158"/>
  <c r="Q158"/>
  <c r="P158"/>
  <c r="O158"/>
  <c r="N158"/>
  <c r="M158"/>
  <c r="R157"/>
  <c r="Q157"/>
  <c r="P157"/>
  <c r="O157"/>
  <c r="N157"/>
  <c r="M157"/>
  <c r="R156"/>
  <c r="Q156"/>
  <c r="P156"/>
  <c r="O156"/>
  <c r="N156"/>
  <c r="M156"/>
  <c r="R155"/>
  <c r="Q155"/>
  <c r="P155"/>
  <c r="O155"/>
  <c r="N155"/>
  <c r="M155"/>
  <c r="R154"/>
  <c r="Q154"/>
  <c r="P154"/>
  <c r="O154"/>
  <c r="N154"/>
  <c r="M154"/>
  <c r="R153"/>
  <c r="Q153"/>
  <c r="P153"/>
  <c r="O153"/>
  <c r="N153"/>
  <c r="M153"/>
  <c r="R152"/>
  <c r="Q152"/>
  <c r="P152"/>
  <c r="O152"/>
  <c r="N152"/>
  <c r="M152"/>
  <c r="R151"/>
  <c r="Q151"/>
  <c r="P151"/>
  <c r="O151"/>
  <c r="N151"/>
  <c r="M151"/>
  <c r="R150"/>
  <c r="Q150"/>
  <c r="P150"/>
  <c r="O150"/>
  <c r="N150"/>
  <c r="M150"/>
  <c r="R149"/>
  <c r="Q149"/>
  <c r="P149"/>
  <c r="O149"/>
  <c r="N149"/>
  <c r="M149"/>
  <c r="R148"/>
  <c r="Q148"/>
  <c r="P148"/>
  <c r="O148"/>
  <c r="N148"/>
  <c r="M148"/>
  <c r="R147"/>
  <c r="Q147"/>
  <c r="P147"/>
  <c r="O147"/>
  <c r="N147"/>
  <c r="M147"/>
  <c r="R146"/>
  <c r="Q146"/>
  <c r="P146"/>
  <c r="O146"/>
  <c r="N146"/>
  <c r="M146"/>
  <c r="R145"/>
  <c r="Q145"/>
  <c r="P145"/>
  <c r="O145"/>
  <c r="N145"/>
  <c r="M145"/>
  <c r="R144"/>
  <c r="Q144"/>
  <c r="P144"/>
  <c r="O144"/>
  <c r="N144"/>
  <c r="M144"/>
  <c r="R143"/>
  <c r="Q143"/>
  <c r="P143"/>
  <c r="O143"/>
  <c r="N143"/>
  <c r="M143"/>
  <c r="R142"/>
  <c r="Q142"/>
  <c r="P142"/>
  <c r="O142"/>
  <c r="N142"/>
  <c r="M142"/>
  <c r="R141"/>
  <c r="Q141"/>
  <c r="P141"/>
  <c r="O141"/>
  <c r="N141"/>
  <c r="M141"/>
  <c r="R140"/>
  <c r="Q140"/>
  <c r="P140"/>
  <c r="O140"/>
  <c r="N140"/>
  <c r="M140"/>
  <c r="R139"/>
  <c r="Q139"/>
  <c r="P139"/>
  <c r="O139"/>
  <c r="N139"/>
  <c r="M139"/>
  <c r="R138"/>
  <c r="Q138"/>
  <c r="P138"/>
  <c r="O138"/>
  <c r="N138"/>
  <c r="M138"/>
  <c r="R137"/>
  <c r="Q137"/>
  <c r="P137"/>
  <c r="O137"/>
  <c r="N137"/>
  <c r="M137"/>
  <c r="R136"/>
  <c r="Q136"/>
  <c r="P136"/>
  <c r="O136"/>
  <c r="N136"/>
  <c r="M136"/>
  <c r="R135"/>
  <c r="Q135"/>
  <c r="P135"/>
  <c r="O135"/>
  <c r="N135"/>
  <c r="M135"/>
  <c r="R134"/>
  <c r="Q134"/>
  <c r="P134"/>
  <c r="O134"/>
  <c r="N134"/>
  <c r="M134"/>
  <c r="R133"/>
  <c r="Q133"/>
  <c r="P133"/>
  <c r="O133"/>
  <c r="N133"/>
  <c r="M133"/>
  <c r="R132"/>
  <c r="Q132"/>
  <c r="P132"/>
  <c r="O132"/>
  <c r="N132"/>
  <c r="M132"/>
  <c r="R131"/>
  <c r="Q131"/>
  <c r="P131"/>
  <c r="O131"/>
  <c r="N131"/>
  <c r="M131"/>
  <c r="R130"/>
  <c r="Q130"/>
  <c r="P130"/>
  <c r="O130"/>
  <c r="N130"/>
  <c r="M130"/>
  <c r="R129"/>
  <c r="Q129"/>
  <c r="P129"/>
  <c r="O129"/>
  <c r="N129"/>
  <c r="M129"/>
  <c r="R128"/>
  <c r="Q128"/>
  <c r="P128"/>
  <c r="O128"/>
  <c r="N128"/>
  <c r="M128"/>
  <c r="R127"/>
  <c r="Q127"/>
  <c r="P127"/>
  <c r="O127"/>
  <c r="N127"/>
  <c r="M127"/>
  <c r="R126"/>
  <c r="Q126"/>
  <c r="P126"/>
  <c r="O126"/>
  <c r="N126"/>
  <c r="M126"/>
  <c r="R125"/>
  <c r="Q125"/>
  <c r="P125"/>
  <c r="O125"/>
  <c r="N125"/>
  <c r="M125"/>
  <c r="R124"/>
  <c r="Q124"/>
  <c r="P124"/>
  <c r="O124"/>
  <c r="N124"/>
  <c r="M124"/>
  <c r="R123"/>
  <c r="Q123"/>
  <c r="P123"/>
  <c r="O123"/>
  <c r="N123"/>
  <c r="M123"/>
  <c r="R122"/>
  <c r="Q122"/>
  <c r="P122"/>
  <c r="O122"/>
  <c r="N122"/>
  <c r="M122"/>
  <c r="R121"/>
  <c r="Q121"/>
  <c r="P121"/>
  <c r="O121"/>
  <c r="N121"/>
  <c r="M121"/>
  <c r="R120"/>
  <c r="Q120"/>
  <c r="P120"/>
  <c r="O120"/>
  <c r="N120"/>
  <c r="M120"/>
  <c r="R119"/>
  <c r="Q119"/>
  <c r="P119"/>
  <c r="O119"/>
  <c r="N119"/>
  <c r="M119"/>
  <c r="R118"/>
  <c r="Q118"/>
  <c r="P118"/>
  <c r="O118"/>
  <c r="N118"/>
  <c r="M118"/>
  <c r="R117"/>
  <c r="Q117"/>
  <c r="P117"/>
  <c r="O117"/>
  <c r="N117"/>
  <c r="M117"/>
  <c r="R116"/>
  <c r="Q116"/>
  <c r="P116"/>
  <c r="O116"/>
  <c r="N116"/>
  <c r="M116"/>
  <c r="R115"/>
  <c r="Q115"/>
  <c r="P115"/>
  <c r="O115"/>
  <c r="N115"/>
  <c r="M115"/>
  <c r="R114"/>
  <c r="Q114"/>
  <c r="P114"/>
  <c r="O114"/>
  <c r="N114"/>
  <c r="M114"/>
  <c r="R113"/>
  <c r="Q113"/>
  <c r="P113"/>
  <c r="O113"/>
  <c r="N113"/>
  <c r="M113"/>
  <c r="R112"/>
  <c r="Q112"/>
  <c r="P112"/>
  <c r="O112"/>
  <c r="N112"/>
  <c r="M112"/>
  <c r="R111"/>
  <c r="Q111"/>
  <c r="P111"/>
  <c r="O111"/>
  <c r="N111"/>
  <c r="M111"/>
  <c r="R110"/>
  <c r="Q110"/>
  <c r="P110"/>
  <c r="O110"/>
  <c r="N110"/>
  <c r="M110"/>
  <c r="R109"/>
  <c r="Q109"/>
  <c r="P109"/>
  <c r="O109"/>
  <c r="N109"/>
  <c r="M109"/>
  <c r="R108"/>
  <c r="Q108"/>
  <c r="P108"/>
  <c r="O108"/>
  <c r="N108"/>
  <c r="M108"/>
  <c r="R107"/>
  <c r="Q107"/>
  <c r="P107"/>
  <c r="O107"/>
  <c r="N107"/>
  <c r="M107"/>
  <c r="R106"/>
  <c r="Q106"/>
  <c r="P106"/>
  <c r="O106"/>
  <c r="N106"/>
  <c r="M106"/>
  <c r="R105"/>
  <c r="Q105"/>
  <c r="P105"/>
  <c r="O105"/>
  <c r="N105"/>
  <c r="M105"/>
  <c r="R104"/>
  <c r="Q104"/>
  <c r="P104"/>
  <c r="O104"/>
  <c r="N104"/>
  <c r="M104"/>
  <c r="R103"/>
  <c r="Q103"/>
  <c r="P103"/>
  <c r="O103"/>
  <c r="N103"/>
  <c r="M103"/>
  <c r="R102"/>
  <c r="Q102"/>
  <c r="P102"/>
  <c r="O102"/>
  <c r="N102"/>
  <c r="M102"/>
  <c r="R101"/>
  <c r="Q101"/>
  <c r="P101"/>
  <c r="O101"/>
  <c r="N101"/>
  <c r="M101"/>
  <c r="R100"/>
  <c r="Q100"/>
  <c r="P100"/>
  <c r="O100"/>
  <c r="N100"/>
  <c r="M100"/>
  <c r="R99"/>
  <c r="Q99"/>
  <c r="P99"/>
  <c r="O99"/>
  <c r="N99"/>
  <c r="M99"/>
  <c r="R98"/>
  <c r="Q98"/>
  <c r="P98"/>
  <c r="O98"/>
  <c r="N98"/>
  <c r="M98"/>
  <c r="R97"/>
  <c r="Q97"/>
  <c r="P97"/>
  <c r="O97"/>
  <c r="N97"/>
  <c r="M97"/>
  <c r="R96"/>
  <c r="Q96"/>
  <c r="P96"/>
  <c r="O96"/>
  <c r="N96"/>
  <c r="M96"/>
  <c r="R95"/>
  <c r="Q95"/>
  <c r="P95"/>
  <c r="O95"/>
  <c r="N95"/>
  <c r="M95"/>
  <c r="R94"/>
  <c r="Q94"/>
  <c r="P94"/>
  <c r="O94"/>
  <c r="N94"/>
  <c r="M94"/>
  <c r="R92"/>
  <c r="O92"/>
  <c r="N92"/>
  <c r="M92"/>
  <c r="R90"/>
  <c r="Q90"/>
  <c r="P90"/>
  <c r="N90"/>
  <c r="M90"/>
  <c r="R88"/>
  <c r="Q88"/>
  <c r="P88"/>
  <c r="O88"/>
  <c r="N88"/>
  <c r="M88"/>
  <c r="R86"/>
  <c r="Q86"/>
  <c r="P86"/>
  <c r="O86"/>
  <c r="N86"/>
  <c r="M86"/>
  <c r="R84"/>
  <c r="Q84"/>
  <c r="O84"/>
  <c r="N84"/>
  <c r="M84"/>
  <c r="O82"/>
  <c r="N81"/>
  <c r="O80"/>
  <c r="M75"/>
  <c r="O74"/>
  <c r="N66"/>
  <c r="O65"/>
  <c r="R64"/>
  <c r="M64"/>
  <c r="R63"/>
  <c r="P62"/>
  <c r="P56"/>
  <c r="N54"/>
  <c r="N52"/>
  <c r="Q49"/>
  <c r="P46"/>
  <c r="P44"/>
  <c r="P41"/>
  <c r="O38"/>
  <c r="M37"/>
  <c r="O36"/>
  <c r="O34"/>
  <c r="O33"/>
  <c r="O32"/>
  <c r="O30"/>
  <c r="P29"/>
  <c r="N28"/>
  <c r="R26"/>
  <c r="N26"/>
  <c r="P25"/>
  <c r="R24"/>
  <c r="N24"/>
  <c r="R22"/>
  <c r="N22"/>
  <c r="R20"/>
  <c r="N20"/>
  <c r="R18"/>
  <c r="N18"/>
  <c r="R16"/>
  <c r="N16"/>
  <c r="R14"/>
  <c r="N14"/>
  <c r="Q12"/>
  <c r="M12"/>
  <c r="Q10"/>
  <c r="P8"/>
  <c r="N7"/>
  <c r="P6"/>
  <c r="P4"/>
  <c r="M4"/>
  <c r="O3"/>
  <c r="BC2" l="1"/>
  <c r="G12" i="21" s="1"/>
  <c r="S12" s="1"/>
  <c r="AV2" i="1"/>
  <c r="G10" i="20" s="1"/>
  <c r="S10" s="1"/>
  <c r="AW2" i="1"/>
  <c r="G11" i="20" s="1"/>
  <c r="S11" s="1"/>
  <c r="AS2" i="1"/>
  <c r="G8" i="20" s="1"/>
  <c r="S8" s="1"/>
  <c r="BA2" i="1"/>
  <c r="G8" i="21" s="1"/>
  <c r="S8" s="1"/>
  <c r="AR2" i="1"/>
  <c r="G7" i="20" s="1"/>
  <c r="S7" s="1"/>
  <c r="AZ2" i="2"/>
  <c r="D7" i="21" s="1"/>
  <c r="P7" s="1"/>
  <c r="BD2" i="2"/>
  <c r="D10" i="21" s="1"/>
  <c r="P10" s="1"/>
  <c r="BE2" i="2"/>
  <c r="D11" i="21" s="1"/>
  <c r="P11" s="1"/>
  <c r="BC2" i="2"/>
  <c r="D12" i="21" s="1"/>
  <c r="P12" s="1"/>
  <c r="BD2" i="10"/>
  <c r="F10" i="21" s="1"/>
  <c r="R10" s="1"/>
  <c r="BE2" i="10"/>
  <c r="F11" i="21" s="1"/>
  <c r="R11" s="1"/>
  <c r="BA2" i="10"/>
  <c r="F8" i="21" s="1"/>
  <c r="R8" s="1"/>
  <c r="BC2" i="10"/>
  <c r="F12" i="21" s="1"/>
  <c r="R12" s="1"/>
  <c r="BE2" i="11"/>
  <c r="B11" i="21" s="1"/>
  <c r="N11" s="1"/>
  <c r="BA2" i="11"/>
  <c r="B8" i="21" s="1"/>
  <c r="N8" s="1"/>
  <c r="BC2" i="11"/>
  <c r="B12" i="21" s="1"/>
  <c r="N12" s="1"/>
  <c r="BE2" i="9"/>
  <c r="E11" i="21" s="1"/>
  <c r="Q11" s="1"/>
  <c r="BC2" i="9"/>
  <c r="E12" i="21" s="1"/>
  <c r="Q12" s="1"/>
  <c r="O5" i="12"/>
  <c r="R19"/>
  <c r="R23"/>
  <c r="R27"/>
  <c r="AO27" s="1"/>
  <c r="N11"/>
  <c r="P15"/>
  <c r="O4"/>
  <c r="N12"/>
  <c r="Q14"/>
  <c r="O18"/>
  <c r="O20"/>
  <c r="O22"/>
  <c r="O24"/>
  <c r="O26"/>
  <c r="O28"/>
  <c r="P30"/>
  <c r="P32"/>
  <c r="O36"/>
  <c r="O38"/>
  <c r="AC3"/>
  <c r="AM3"/>
  <c r="AW3"/>
  <c r="O12"/>
  <c r="N14"/>
  <c r="R34"/>
  <c r="AD3"/>
  <c r="AJ3"/>
  <c r="AN3"/>
  <c r="AT3"/>
  <c r="AB3"/>
  <c r="AF3"/>
  <c r="AL3"/>
  <c r="AR3"/>
  <c r="AV3"/>
  <c r="AG3"/>
  <c r="AS3"/>
  <c r="AF39"/>
  <c r="AL37"/>
  <c r="AV35"/>
  <c r="AF31"/>
  <c r="AL29"/>
  <c r="AV27"/>
  <c r="AE3"/>
  <c r="AK3"/>
  <c r="AO3"/>
  <c r="AU3"/>
  <c r="AV38"/>
  <c r="AB36"/>
  <c r="AL34"/>
  <c r="AB28"/>
  <c r="AL26"/>
  <c r="AG14"/>
  <c r="AG6"/>
  <c r="AS8"/>
  <c r="AC4"/>
  <c r="AM6"/>
  <c r="AW8"/>
  <c r="AC12"/>
  <c r="AM14"/>
  <c r="AD18"/>
  <c r="AD22"/>
  <c r="AV26"/>
  <c r="AS4"/>
  <c r="AG10"/>
  <c r="AS12"/>
  <c r="AB32"/>
  <c r="AW4"/>
  <c r="AC8"/>
  <c r="AM10"/>
  <c r="AW12"/>
  <c r="AD16"/>
  <c r="AD20"/>
  <c r="AD24"/>
  <c r="AG4"/>
  <c r="AS6"/>
  <c r="AG8"/>
  <c r="AS10"/>
  <c r="AG12"/>
  <c r="AS14"/>
  <c r="AL16"/>
  <c r="AL18"/>
  <c r="AL20"/>
  <c r="AL22"/>
  <c r="AL24"/>
  <c r="AR36"/>
  <c r="AM4"/>
  <c r="AC6"/>
  <c r="AW6"/>
  <c r="AM8"/>
  <c r="AC10"/>
  <c r="AW10"/>
  <c r="AM12"/>
  <c r="AC14"/>
  <c r="AW14"/>
  <c r="AS16"/>
  <c r="AS18"/>
  <c r="AS20"/>
  <c r="AS22"/>
  <c r="AS24"/>
  <c r="AL30"/>
  <c r="AL38"/>
  <c r="AN25"/>
  <c r="AV25"/>
  <c r="AB25"/>
  <c r="AG25"/>
  <c r="AG19"/>
  <c r="AV19"/>
  <c r="AB19"/>
  <c r="AN19"/>
  <c r="AS9"/>
  <c r="AG9"/>
  <c r="AW9"/>
  <c r="AC9"/>
  <c r="AM9"/>
  <c r="AG23"/>
  <c r="AV23"/>
  <c r="AN23"/>
  <c r="AB23"/>
  <c r="AV17"/>
  <c r="AB17"/>
  <c r="AN17"/>
  <c r="AG17"/>
  <c r="AS13"/>
  <c r="AC13"/>
  <c r="AM13"/>
  <c r="AW13"/>
  <c r="AG13"/>
  <c r="AW5"/>
  <c r="AM5"/>
  <c r="AG5"/>
  <c r="AS5"/>
  <c r="AC5"/>
  <c r="AB33"/>
  <c r="AN21"/>
  <c r="AG21"/>
  <c r="AV21"/>
  <c r="AB21"/>
  <c r="AV15"/>
  <c r="AN15"/>
  <c r="AC15"/>
  <c r="AG15"/>
  <c r="AS11"/>
  <c r="AC11"/>
  <c r="AM11"/>
  <c r="AW11"/>
  <c r="AG11"/>
  <c r="AW7"/>
  <c r="AG7"/>
  <c r="AS7"/>
  <c r="AM7"/>
  <c r="AC7"/>
  <c r="AU39"/>
  <c r="AO39"/>
  <c r="AK39"/>
  <c r="AE39"/>
  <c r="AT39"/>
  <c r="AN39"/>
  <c r="AJ39"/>
  <c r="AD39"/>
  <c r="AW39"/>
  <c r="AS39"/>
  <c r="AM39"/>
  <c r="AG39"/>
  <c r="AC39"/>
  <c r="AR39"/>
  <c r="AU37"/>
  <c r="AO37"/>
  <c r="AK37"/>
  <c r="AE37"/>
  <c r="AT37"/>
  <c r="AN37"/>
  <c r="AJ37"/>
  <c r="AD37"/>
  <c r="AW37"/>
  <c r="AS37"/>
  <c r="AM37"/>
  <c r="AG37"/>
  <c r="AC37"/>
  <c r="AR37"/>
  <c r="AU35"/>
  <c r="AO35"/>
  <c r="AK35"/>
  <c r="AE35"/>
  <c r="AT35"/>
  <c r="AN35"/>
  <c r="AJ35"/>
  <c r="AD35"/>
  <c r="AW35"/>
  <c r="AS35"/>
  <c r="AM35"/>
  <c r="AG35"/>
  <c r="AC35"/>
  <c r="AR35"/>
  <c r="AO33"/>
  <c r="AK33"/>
  <c r="AE33"/>
  <c r="AN33"/>
  <c r="AJ33"/>
  <c r="AD33"/>
  <c r="AW33"/>
  <c r="AM33"/>
  <c r="AG33"/>
  <c r="AC33"/>
  <c r="AU31"/>
  <c r="AO31"/>
  <c r="AK31"/>
  <c r="AE31"/>
  <c r="AT31"/>
  <c r="AN31"/>
  <c r="AJ31"/>
  <c r="AD31"/>
  <c r="AM31"/>
  <c r="AG31"/>
  <c r="AC31"/>
  <c r="AU29"/>
  <c r="AO29"/>
  <c r="AK29"/>
  <c r="AE29"/>
  <c r="AN29"/>
  <c r="AJ29"/>
  <c r="AD29"/>
  <c r="AM29"/>
  <c r="AG29"/>
  <c r="AC29"/>
  <c r="AU27"/>
  <c r="AE27"/>
  <c r="AT27"/>
  <c r="AD27"/>
  <c r="AW27"/>
  <c r="AS27"/>
  <c r="AG27"/>
  <c r="AC27"/>
  <c r="AR27"/>
  <c r="AU25"/>
  <c r="AO25"/>
  <c r="AK25"/>
  <c r="AE25"/>
  <c r="AU23"/>
  <c r="AO23"/>
  <c r="AK23"/>
  <c r="AE23"/>
  <c r="AU21"/>
  <c r="AO21"/>
  <c r="AK21"/>
  <c r="AE21"/>
  <c r="AU19"/>
  <c r="AO19"/>
  <c r="AK19"/>
  <c r="AE19"/>
  <c r="AU17"/>
  <c r="AO17"/>
  <c r="AK17"/>
  <c r="AE17"/>
  <c r="AU15"/>
  <c r="AO15"/>
  <c r="AK15"/>
  <c r="AD4"/>
  <c r="AJ4"/>
  <c r="AN4"/>
  <c r="AT4"/>
  <c r="AD5"/>
  <c r="AJ5"/>
  <c r="AN5"/>
  <c r="AT5"/>
  <c r="AD6"/>
  <c r="AJ6"/>
  <c r="AN6"/>
  <c r="AT6"/>
  <c r="AD7"/>
  <c r="AJ7"/>
  <c r="AN7"/>
  <c r="AT7"/>
  <c r="AD8"/>
  <c r="AJ8"/>
  <c r="AN8"/>
  <c r="AT8"/>
  <c r="AD9"/>
  <c r="AJ9"/>
  <c r="AN9"/>
  <c r="AT9"/>
  <c r="AD10"/>
  <c r="AJ10"/>
  <c r="AN10"/>
  <c r="AT10"/>
  <c r="AD11"/>
  <c r="AJ11"/>
  <c r="AN11"/>
  <c r="AT11"/>
  <c r="AD12"/>
  <c r="AJ12"/>
  <c r="AN12"/>
  <c r="AT12"/>
  <c r="AD13"/>
  <c r="AJ13"/>
  <c r="AN13"/>
  <c r="AT13"/>
  <c r="AD14"/>
  <c r="AJ14"/>
  <c r="AN14"/>
  <c r="AT14"/>
  <c r="AD15"/>
  <c r="AJ15"/>
  <c r="AR15"/>
  <c r="AW15"/>
  <c r="AF16"/>
  <c r="AM16"/>
  <c r="AT16"/>
  <c r="AC17"/>
  <c r="AJ17"/>
  <c r="AR17"/>
  <c r="AW17"/>
  <c r="AF18"/>
  <c r="AM18"/>
  <c r="AT18"/>
  <c r="AC19"/>
  <c r="AJ19"/>
  <c r="AR19"/>
  <c r="AW19"/>
  <c r="AF20"/>
  <c r="AM20"/>
  <c r="AT20"/>
  <c r="AC21"/>
  <c r="AJ21"/>
  <c r="AR21"/>
  <c r="AW21"/>
  <c r="AF22"/>
  <c r="AM22"/>
  <c r="AT22"/>
  <c r="AC23"/>
  <c r="AJ23"/>
  <c r="AR23"/>
  <c r="AW23"/>
  <c r="AF24"/>
  <c r="AM24"/>
  <c r="AT24"/>
  <c r="AC25"/>
  <c r="AJ25"/>
  <c r="AR25"/>
  <c r="AW25"/>
  <c r="AB26"/>
  <c r="AB27"/>
  <c r="AV29"/>
  <c r="AL31"/>
  <c r="AL32"/>
  <c r="AF33"/>
  <c r="AB34"/>
  <c r="AB35"/>
  <c r="AV36"/>
  <c r="AV37"/>
  <c r="AR38"/>
  <c r="AL39"/>
  <c r="AE4"/>
  <c r="AK4"/>
  <c r="AO4"/>
  <c r="AU4"/>
  <c r="AE5"/>
  <c r="AK5"/>
  <c r="AO5"/>
  <c r="AU5"/>
  <c r="AE6"/>
  <c r="AK6"/>
  <c r="AO6"/>
  <c r="AU6"/>
  <c r="AE7"/>
  <c r="AK7"/>
  <c r="AO7"/>
  <c r="AU7"/>
  <c r="AE8"/>
  <c r="AK8"/>
  <c r="AO8"/>
  <c r="AU8"/>
  <c r="AE9"/>
  <c r="AK9"/>
  <c r="AO9"/>
  <c r="AU9"/>
  <c r="AE10"/>
  <c r="AK10"/>
  <c r="AO10"/>
  <c r="AU10"/>
  <c r="AE11"/>
  <c r="AK11"/>
  <c r="AO11"/>
  <c r="AU11"/>
  <c r="AE12"/>
  <c r="AK12"/>
  <c r="AO12"/>
  <c r="AU12"/>
  <c r="AE13"/>
  <c r="AK13"/>
  <c r="AO13"/>
  <c r="AU13"/>
  <c r="AE14"/>
  <c r="AK14"/>
  <c r="AO14"/>
  <c r="AU14"/>
  <c r="AE15"/>
  <c r="AL15"/>
  <c r="AS15"/>
  <c r="AB16"/>
  <c r="AG16"/>
  <c r="AN16"/>
  <c r="AV16"/>
  <c r="AD17"/>
  <c r="AL17"/>
  <c r="AS17"/>
  <c r="AB18"/>
  <c r="AG18"/>
  <c r="AN18"/>
  <c r="AV18"/>
  <c r="AD19"/>
  <c r="AL19"/>
  <c r="AS19"/>
  <c r="AB20"/>
  <c r="AG20"/>
  <c r="AN20"/>
  <c r="AV20"/>
  <c r="AD21"/>
  <c r="AL21"/>
  <c r="AS21"/>
  <c r="AB22"/>
  <c r="AG22"/>
  <c r="AN22"/>
  <c r="AV22"/>
  <c r="AD23"/>
  <c r="AL23"/>
  <c r="AS23"/>
  <c r="AB24"/>
  <c r="AG24"/>
  <c r="AN24"/>
  <c r="AV24"/>
  <c r="AD25"/>
  <c r="AL25"/>
  <c r="AS25"/>
  <c r="AF27"/>
  <c r="AB29"/>
  <c r="AL33"/>
  <c r="AF35"/>
  <c r="AB37"/>
  <c r="AV39"/>
  <c r="AU38"/>
  <c r="AO38"/>
  <c r="AK38"/>
  <c r="AE38"/>
  <c r="AT38"/>
  <c r="AN38"/>
  <c r="AJ38"/>
  <c r="AD38"/>
  <c r="AW38"/>
  <c r="AS38"/>
  <c r="AM38"/>
  <c r="AG38"/>
  <c r="AC38"/>
  <c r="AF38"/>
  <c r="AU36"/>
  <c r="AO36"/>
  <c r="AK36"/>
  <c r="AE36"/>
  <c r="AT36"/>
  <c r="AN36"/>
  <c r="AJ36"/>
  <c r="AD36"/>
  <c r="AW36"/>
  <c r="AS36"/>
  <c r="AM36"/>
  <c r="AG36"/>
  <c r="AC36"/>
  <c r="AF36"/>
  <c r="AO34"/>
  <c r="AK34"/>
  <c r="AE34"/>
  <c r="AT34"/>
  <c r="AN34"/>
  <c r="AJ34"/>
  <c r="AD34"/>
  <c r="AW34"/>
  <c r="AM34"/>
  <c r="AG34"/>
  <c r="AC34"/>
  <c r="AF34"/>
  <c r="AU32"/>
  <c r="AO32"/>
  <c r="AK32"/>
  <c r="AE32"/>
  <c r="AT32"/>
  <c r="AN32"/>
  <c r="AJ32"/>
  <c r="AD32"/>
  <c r="AW32"/>
  <c r="AM32"/>
  <c r="AG32"/>
  <c r="AC32"/>
  <c r="AF32"/>
  <c r="AU30"/>
  <c r="AO30"/>
  <c r="AK30"/>
  <c r="AE30"/>
  <c r="AT30"/>
  <c r="AN30"/>
  <c r="AJ30"/>
  <c r="AD30"/>
  <c r="AW30"/>
  <c r="AM30"/>
  <c r="AG30"/>
  <c r="AC30"/>
  <c r="AF30"/>
  <c r="AU28"/>
  <c r="AO28"/>
  <c r="AK28"/>
  <c r="AE28"/>
  <c r="AT28"/>
  <c r="AN28"/>
  <c r="AJ28"/>
  <c r="AD28"/>
  <c r="AW28"/>
  <c r="AM28"/>
  <c r="AG28"/>
  <c r="AC28"/>
  <c r="AF28"/>
  <c r="AU26"/>
  <c r="AO26"/>
  <c r="AE26"/>
  <c r="AT26"/>
  <c r="AN26"/>
  <c r="AD26"/>
  <c r="AW26"/>
  <c r="AS26"/>
  <c r="AM26"/>
  <c r="AG26"/>
  <c r="AC26"/>
  <c r="AF26"/>
  <c r="AU24"/>
  <c r="AO24"/>
  <c r="AK24"/>
  <c r="AE24"/>
  <c r="AU22"/>
  <c r="AO22"/>
  <c r="AK22"/>
  <c r="AE22"/>
  <c r="AU20"/>
  <c r="AO20"/>
  <c r="AK20"/>
  <c r="AE20"/>
  <c r="AU18"/>
  <c r="AO18"/>
  <c r="AK18"/>
  <c r="AE18"/>
  <c r="AU16"/>
  <c r="AO16"/>
  <c r="AK16"/>
  <c r="AE16"/>
  <c r="AB4"/>
  <c r="AF4"/>
  <c r="AL4"/>
  <c r="AR4"/>
  <c r="AV4"/>
  <c r="AB5"/>
  <c r="AF5"/>
  <c r="AL5"/>
  <c r="AR5"/>
  <c r="AV5"/>
  <c r="AB6"/>
  <c r="AF6"/>
  <c r="AL6"/>
  <c r="AR6"/>
  <c r="AV6"/>
  <c r="AB7"/>
  <c r="AF7"/>
  <c r="AL7"/>
  <c r="AR7"/>
  <c r="AV7"/>
  <c r="AB8"/>
  <c r="AF8"/>
  <c r="AL8"/>
  <c r="AR8"/>
  <c r="AV8"/>
  <c r="AB9"/>
  <c r="AF9"/>
  <c r="AL9"/>
  <c r="AR9"/>
  <c r="AV9"/>
  <c r="AB10"/>
  <c r="AF10"/>
  <c r="AL10"/>
  <c r="AR10"/>
  <c r="AV10"/>
  <c r="AB11"/>
  <c r="AF11"/>
  <c r="AL11"/>
  <c r="AR11"/>
  <c r="AV11"/>
  <c r="AB12"/>
  <c r="AF12"/>
  <c r="AL12"/>
  <c r="AR12"/>
  <c r="AV12"/>
  <c r="AB13"/>
  <c r="AF13"/>
  <c r="AL13"/>
  <c r="AR13"/>
  <c r="AV13"/>
  <c r="AB14"/>
  <c r="AF14"/>
  <c r="AL14"/>
  <c r="AR14"/>
  <c r="AV14"/>
  <c r="AB15"/>
  <c r="AF15"/>
  <c r="AM15"/>
  <c r="AT15"/>
  <c r="AC16"/>
  <c r="AJ16"/>
  <c r="AR16"/>
  <c r="AW16"/>
  <c r="AF17"/>
  <c r="AM17"/>
  <c r="AT17"/>
  <c r="AC18"/>
  <c r="AJ18"/>
  <c r="AR18"/>
  <c r="AW18"/>
  <c r="AF19"/>
  <c r="AM19"/>
  <c r="AT19"/>
  <c r="AC20"/>
  <c r="AJ20"/>
  <c r="AR20"/>
  <c r="AW20"/>
  <c r="AF21"/>
  <c r="AM21"/>
  <c r="AT21"/>
  <c r="AC22"/>
  <c r="AJ22"/>
  <c r="AR22"/>
  <c r="AW22"/>
  <c r="AF23"/>
  <c r="AM23"/>
  <c r="AT23"/>
  <c r="AC24"/>
  <c r="AJ24"/>
  <c r="AR24"/>
  <c r="AW24"/>
  <c r="AF25"/>
  <c r="AM25"/>
  <c r="AT25"/>
  <c r="AR26"/>
  <c r="AL27"/>
  <c r="AL28"/>
  <c r="AF29"/>
  <c r="AB30"/>
  <c r="AB31"/>
  <c r="AV33"/>
  <c r="AR34"/>
  <c r="AL35"/>
  <c r="AL36"/>
  <c r="AF37"/>
  <c r="AB38"/>
  <c r="AB39"/>
  <c r="AB2" i="11"/>
  <c r="B7" i="19" s="1"/>
  <c r="N7" s="1"/>
  <c r="AW2" i="2"/>
  <c r="D11" i="20" s="1"/>
  <c r="P11" s="1"/>
  <c r="BE2" i="1"/>
  <c r="G11" i="21" s="1"/>
  <c r="S11" s="1"/>
  <c r="AU2" i="1"/>
  <c r="G12" i="20" s="1"/>
  <c r="S12" s="1"/>
  <c r="P8" i="21"/>
  <c r="N9"/>
  <c r="P8" i="20"/>
  <c r="N9"/>
  <c r="N10" i="19"/>
  <c r="P8" i="18"/>
  <c r="N10"/>
  <c r="N9"/>
  <c r="P12"/>
  <c r="N9" i="16"/>
  <c r="P19" i="1"/>
  <c r="M17"/>
  <c r="O72"/>
  <c r="P11"/>
  <c r="R11" i="12"/>
  <c r="Q15"/>
  <c r="Q17"/>
  <c r="P19"/>
  <c r="R21"/>
  <c r="P23"/>
  <c r="R25"/>
  <c r="P27"/>
  <c r="AM27" s="1"/>
  <c r="O29"/>
  <c r="AT29" s="1"/>
  <c r="P33"/>
  <c r="O35"/>
  <c r="Q5"/>
  <c r="Q11"/>
  <c r="Q13"/>
  <c r="R31"/>
  <c r="AW31" s="1"/>
  <c r="P35"/>
  <c r="R37"/>
  <c r="O33"/>
  <c r="AT33" s="1"/>
  <c r="R29"/>
  <c r="O13"/>
  <c r="N5"/>
  <c r="P34"/>
  <c r="AU34" s="1"/>
  <c r="N4"/>
  <c r="M49" i="1"/>
  <c r="M43"/>
  <c r="Q37"/>
  <c r="O29"/>
  <c r="O27"/>
  <c r="N69"/>
  <c r="P3"/>
  <c r="P53"/>
  <c r="M3"/>
  <c r="Q3"/>
  <c r="Q5"/>
  <c r="R9"/>
  <c r="P15"/>
  <c r="N45"/>
  <c r="O59"/>
  <c r="M79"/>
  <c r="P83"/>
  <c r="N3"/>
  <c r="M13"/>
  <c r="M21"/>
  <c r="P27"/>
  <c r="N31"/>
  <c r="M35"/>
  <c r="M39"/>
  <c r="O53"/>
  <c r="R61"/>
  <c r="M5"/>
  <c r="R5"/>
  <c r="O7"/>
  <c r="N9"/>
  <c r="Q11"/>
  <c r="O13"/>
  <c r="Q15"/>
  <c r="O17"/>
  <c r="Q19"/>
  <c r="O21"/>
  <c r="M23"/>
  <c r="Q27"/>
  <c r="Q29"/>
  <c r="Q31"/>
  <c r="P33"/>
  <c r="O35"/>
  <c r="P37"/>
  <c r="N39"/>
  <c r="P43"/>
  <c r="Q45"/>
  <c r="O47"/>
  <c r="N51"/>
  <c r="M57"/>
  <c r="Q69"/>
  <c r="M73"/>
  <c r="Q75"/>
  <c r="N79"/>
  <c r="O81"/>
  <c r="P91"/>
  <c r="P92"/>
  <c r="O90"/>
  <c r="P84"/>
  <c r="P42"/>
  <c r="M15"/>
  <c r="P17"/>
  <c r="M19"/>
  <c r="P21"/>
  <c r="R33"/>
  <c r="Q43"/>
  <c r="R45"/>
  <c r="R51"/>
  <c r="M55"/>
  <c r="N57"/>
  <c r="N61"/>
  <c r="N63"/>
  <c r="O67"/>
  <c r="R69"/>
  <c r="Q73"/>
  <c r="R75"/>
  <c r="Q79"/>
  <c r="O85"/>
  <c r="O87"/>
  <c r="O89"/>
  <c r="N5"/>
  <c r="Q7"/>
  <c r="O9"/>
  <c r="M11"/>
  <c r="P13"/>
  <c r="P23"/>
  <c r="M25"/>
  <c r="R31"/>
  <c r="Q39"/>
  <c r="P5"/>
  <c r="M7"/>
  <c r="R7"/>
  <c r="Q23"/>
  <c r="O25"/>
  <c r="M27"/>
  <c r="N29"/>
  <c r="M31"/>
  <c r="P49"/>
  <c r="P55"/>
  <c r="R57"/>
  <c r="Q61"/>
  <c r="N65"/>
  <c r="P71"/>
  <c r="O77"/>
  <c r="O93"/>
  <c r="O5" i="2"/>
  <c r="P11"/>
  <c r="P13"/>
  <c r="N15"/>
  <c r="O17"/>
  <c r="N19"/>
  <c r="N21"/>
  <c r="Q23"/>
  <c r="R23"/>
  <c r="R25"/>
  <c r="O27"/>
  <c r="Q29"/>
  <c r="R29"/>
  <c r="P24"/>
  <c r="Q20"/>
  <c r="R18"/>
  <c r="P14"/>
  <c r="O12"/>
  <c r="N10"/>
  <c r="R4"/>
  <c r="P5"/>
  <c r="O7"/>
  <c r="R11"/>
  <c r="R13"/>
  <c r="R15"/>
  <c r="P17"/>
  <c r="O19"/>
  <c r="P21"/>
  <c r="O23"/>
  <c r="Q25"/>
  <c r="P27"/>
  <c r="N29"/>
  <c r="Q5"/>
  <c r="Q27"/>
  <c r="P25"/>
  <c r="Q21"/>
  <c r="R19"/>
  <c r="P15"/>
  <c r="O13"/>
  <c r="N11"/>
  <c r="M29" i="1"/>
  <c r="R29"/>
  <c r="O31"/>
  <c r="R93"/>
  <c r="N93"/>
  <c r="Q93"/>
  <c r="M93"/>
  <c r="R91"/>
  <c r="N91"/>
  <c r="Q91"/>
  <c r="M91"/>
  <c r="R89"/>
  <c r="N89"/>
  <c r="Q89"/>
  <c r="M89"/>
  <c r="R87"/>
  <c r="N87"/>
  <c r="Q87"/>
  <c r="M87"/>
  <c r="R85"/>
  <c r="N85"/>
  <c r="Q85"/>
  <c r="M85"/>
  <c r="R83"/>
  <c r="N83"/>
  <c r="Q83"/>
  <c r="M83"/>
  <c r="Q81"/>
  <c r="M81"/>
  <c r="P81"/>
  <c r="P79"/>
  <c r="O79"/>
  <c r="R77"/>
  <c r="N77"/>
  <c r="Q77"/>
  <c r="M77"/>
  <c r="P75"/>
  <c r="O75"/>
  <c r="O73"/>
  <c r="R73"/>
  <c r="N73"/>
  <c r="R71"/>
  <c r="N71"/>
  <c r="Q71"/>
  <c r="M71"/>
  <c r="P69"/>
  <c r="O69"/>
  <c r="R67"/>
  <c r="N67"/>
  <c r="Q67"/>
  <c r="M67"/>
  <c r="Q65"/>
  <c r="M65"/>
  <c r="P65"/>
  <c r="Q63"/>
  <c r="M63"/>
  <c r="P63"/>
  <c r="P61"/>
  <c r="O61"/>
  <c r="R59"/>
  <c r="N59"/>
  <c r="Q59"/>
  <c r="M59"/>
  <c r="P57"/>
  <c r="O57"/>
  <c r="O55"/>
  <c r="R55"/>
  <c r="N55"/>
  <c r="R53"/>
  <c r="N53"/>
  <c r="Q53"/>
  <c r="M53"/>
  <c r="Q51"/>
  <c r="M51"/>
  <c r="P51"/>
  <c r="O49"/>
  <c r="R49"/>
  <c r="N49"/>
  <c r="Q47"/>
  <c r="M47"/>
  <c r="P47"/>
  <c r="P45"/>
  <c r="O45"/>
  <c r="O43"/>
  <c r="R43"/>
  <c r="N43"/>
  <c r="R41"/>
  <c r="N41"/>
  <c r="M41"/>
  <c r="Q41"/>
  <c r="P39"/>
  <c r="O39"/>
  <c r="O37"/>
  <c r="N37"/>
  <c r="R37"/>
  <c r="R35"/>
  <c r="N35"/>
  <c r="Q35"/>
  <c r="Q33"/>
  <c r="M33"/>
  <c r="R27"/>
  <c r="N27"/>
  <c r="R25"/>
  <c r="N25"/>
  <c r="R23"/>
  <c r="N23"/>
  <c r="R21"/>
  <c r="N21"/>
  <c r="R19"/>
  <c r="N19"/>
  <c r="R17"/>
  <c r="N17"/>
  <c r="R15"/>
  <c r="N15"/>
  <c r="R13"/>
  <c r="N13"/>
  <c r="R11"/>
  <c r="N11"/>
  <c r="Q9"/>
  <c r="M9"/>
  <c r="R78"/>
  <c r="N78"/>
  <c r="Q78"/>
  <c r="M78"/>
  <c r="P78"/>
  <c r="R76"/>
  <c r="N76"/>
  <c r="Q76"/>
  <c r="M76"/>
  <c r="P76"/>
  <c r="R74"/>
  <c r="N74"/>
  <c r="Q74"/>
  <c r="M74"/>
  <c r="P74"/>
  <c r="R72"/>
  <c r="N72"/>
  <c r="Q72"/>
  <c r="M72"/>
  <c r="P72"/>
  <c r="R70"/>
  <c r="N70"/>
  <c r="Q70"/>
  <c r="M70"/>
  <c r="P70"/>
  <c r="R68"/>
  <c r="N68"/>
  <c r="Q68"/>
  <c r="M68"/>
  <c r="P68"/>
  <c r="R66"/>
  <c r="M66"/>
  <c r="Q66"/>
  <c r="O66"/>
  <c r="Q64"/>
  <c r="P64"/>
  <c r="O64"/>
  <c r="O62"/>
  <c r="N62"/>
  <c r="R62"/>
  <c r="M62"/>
  <c r="O60"/>
  <c r="R60"/>
  <c r="N60"/>
  <c r="Q60"/>
  <c r="M60"/>
  <c r="O58"/>
  <c r="R58"/>
  <c r="N58"/>
  <c r="Q58"/>
  <c r="M58"/>
  <c r="O56"/>
  <c r="R56"/>
  <c r="M56"/>
  <c r="Q56"/>
  <c r="R54"/>
  <c r="M54"/>
  <c r="Q54"/>
  <c r="O54"/>
  <c r="Q52"/>
  <c r="P52"/>
  <c r="O52"/>
  <c r="P50"/>
  <c r="O50"/>
  <c r="R50"/>
  <c r="N50"/>
  <c r="O48"/>
  <c r="R48"/>
  <c r="N48"/>
  <c r="Q48"/>
  <c r="M48"/>
  <c r="O46"/>
  <c r="R46"/>
  <c r="N46"/>
  <c r="Q46"/>
  <c r="M46"/>
  <c r="O44"/>
  <c r="R44"/>
  <c r="N44"/>
  <c r="Q44"/>
  <c r="M44"/>
  <c r="O42"/>
  <c r="R42"/>
  <c r="N42"/>
  <c r="Q42"/>
  <c r="M42"/>
  <c r="O40"/>
  <c r="R40"/>
  <c r="N40"/>
  <c r="Q40"/>
  <c r="M40"/>
  <c r="N38"/>
  <c r="R38"/>
  <c r="M38"/>
  <c r="P38"/>
  <c r="R36"/>
  <c r="N36"/>
  <c r="Q36"/>
  <c r="M36"/>
  <c r="P36"/>
  <c r="R34"/>
  <c r="N34"/>
  <c r="Q34"/>
  <c r="M34"/>
  <c r="P34"/>
  <c r="R32"/>
  <c r="N32"/>
  <c r="Q32"/>
  <c r="M32"/>
  <c r="P32"/>
  <c r="R30"/>
  <c r="N30"/>
  <c r="Q30"/>
  <c r="M30"/>
  <c r="P30"/>
  <c r="Q28"/>
  <c r="M28"/>
  <c r="P28"/>
  <c r="O28"/>
  <c r="Q26"/>
  <c r="M26"/>
  <c r="P26"/>
  <c r="O26"/>
  <c r="Q24"/>
  <c r="M24"/>
  <c r="P24"/>
  <c r="O24"/>
  <c r="Q22"/>
  <c r="M22"/>
  <c r="P22"/>
  <c r="O22"/>
  <c r="Q20"/>
  <c r="M20"/>
  <c r="P20"/>
  <c r="O20"/>
  <c r="Q18"/>
  <c r="M18"/>
  <c r="P18"/>
  <c r="O18"/>
  <c r="Q16"/>
  <c r="M16"/>
  <c r="P16"/>
  <c r="O16"/>
  <c r="Q14"/>
  <c r="M14"/>
  <c r="P14"/>
  <c r="O14"/>
  <c r="P12"/>
  <c r="O12"/>
  <c r="N12"/>
  <c r="O10"/>
  <c r="N10"/>
  <c r="R10"/>
  <c r="M10"/>
  <c r="O8"/>
  <c r="N8"/>
  <c r="R8"/>
  <c r="Q8"/>
  <c r="M8"/>
  <c r="O6"/>
  <c r="R6"/>
  <c r="Z5" s="1"/>
  <c r="N6"/>
  <c r="Q6"/>
  <c r="M6"/>
  <c r="O4"/>
  <c r="W5" s="1"/>
  <c r="R4"/>
  <c r="Q4"/>
  <c r="R80"/>
  <c r="N80"/>
  <c r="Q80"/>
  <c r="M80"/>
  <c r="P80"/>
  <c r="R82"/>
  <c r="N82"/>
  <c r="Q82"/>
  <c r="M82"/>
  <c r="P82"/>
  <c r="Q50"/>
  <c r="R52"/>
  <c r="P60"/>
  <c r="O70"/>
  <c r="O78"/>
  <c r="P40"/>
  <c r="P48"/>
  <c r="P58"/>
  <c r="O68"/>
  <c r="O76"/>
  <c r="P66"/>
  <c r="N64"/>
  <c r="Q62"/>
  <c r="N56"/>
  <c r="P54"/>
  <c r="M52"/>
  <c r="M50"/>
  <c r="Q38"/>
  <c r="R28"/>
  <c r="R12"/>
  <c r="P10"/>
  <c r="N4"/>
  <c r="O6" i="10"/>
  <c r="N8"/>
  <c r="O10"/>
  <c r="N9"/>
  <c r="Q6"/>
  <c r="O8"/>
  <c r="R10"/>
  <c r="R7"/>
  <c r="R6"/>
  <c r="Q10"/>
  <c r="Q20"/>
  <c r="Q8"/>
  <c r="R20" i="9"/>
  <c r="O18"/>
  <c r="P16"/>
  <c r="P10"/>
  <c r="R6"/>
  <c r="Q3" i="2"/>
  <c r="R3"/>
  <c r="N3"/>
  <c r="P3" i="12"/>
  <c r="P4"/>
  <c r="P5"/>
  <c r="N6"/>
  <c r="R6"/>
  <c r="N7"/>
  <c r="R7"/>
  <c r="N8"/>
  <c r="R8"/>
  <c r="N9"/>
  <c r="R9"/>
  <c r="N10"/>
  <c r="R10"/>
  <c r="P11"/>
  <c r="P12"/>
  <c r="P13"/>
  <c r="P14"/>
  <c r="R131"/>
  <c r="N131"/>
  <c r="Q131"/>
  <c r="P131"/>
  <c r="O131"/>
  <c r="M131"/>
  <c r="R139"/>
  <c r="N139"/>
  <c r="Q139"/>
  <c r="P139"/>
  <c r="O139"/>
  <c r="M139"/>
  <c r="R147"/>
  <c r="N147"/>
  <c r="P147"/>
  <c r="Q147"/>
  <c r="O147"/>
  <c r="M147"/>
  <c r="M7"/>
  <c r="Q7"/>
  <c r="M8"/>
  <c r="Q8"/>
  <c r="Q9"/>
  <c r="Q10"/>
  <c r="R16"/>
  <c r="N16"/>
  <c r="P67"/>
  <c r="O67"/>
  <c r="R67"/>
  <c r="Q67"/>
  <c r="N67"/>
  <c r="M67"/>
  <c r="P69"/>
  <c r="O69"/>
  <c r="R69"/>
  <c r="Q69"/>
  <c r="N69"/>
  <c r="M69"/>
  <c r="P71"/>
  <c r="O71"/>
  <c r="R71"/>
  <c r="Q71"/>
  <c r="N71"/>
  <c r="M71"/>
  <c r="P73"/>
  <c r="O73"/>
  <c r="R73"/>
  <c r="Q73"/>
  <c r="N73"/>
  <c r="M73"/>
  <c r="P75"/>
  <c r="O75"/>
  <c r="R75"/>
  <c r="Q75"/>
  <c r="N75"/>
  <c r="M75"/>
  <c r="P77"/>
  <c r="O77"/>
  <c r="R77"/>
  <c r="Q77"/>
  <c r="N77"/>
  <c r="M77"/>
  <c r="P79"/>
  <c r="O79"/>
  <c r="R79"/>
  <c r="Q79"/>
  <c r="N79"/>
  <c r="M79"/>
  <c r="P81"/>
  <c r="O81"/>
  <c r="R81"/>
  <c r="Q81"/>
  <c r="N81"/>
  <c r="M81"/>
  <c r="P83"/>
  <c r="O83"/>
  <c r="R83"/>
  <c r="Q83"/>
  <c r="N83"/>
  <c r="M83"/>
  <c r="P85"/>
  <c r="O85"/>
  <c r="R85"/>
  <c r="Q85"/>
  <c r="N85"/>
  <c r="M85"/>
  <c r="P87"/>
  <c r="O87"/>
  <c r="R87"/>
  <c r="Q87"/>
  <c r="N87"/>
  <c r="M87"/>
  <c r="P89"/>
  <c r="O89"/>
  <c r="R89"/>
  <c r="Q89"/>
  <c r="N89"/>
  <c r="M89"/>
  <c r="P91"/>
  <c r="O91"/>
  <c r="R91"/>
  <c r="Q91"/>
  <c r="N91"/>
  <c r="M91"/>
  <c r="P93"/>
  <c r="O93"/>
  <c r="R93"/>
  <c r="Q93"/>
  <c r="N93"/>
  <c r="M93"/>
  <c r="P95"/>
  <c r="O95"/>
  <c r="R95"/>
  <c r="Q95"/>
  <c r="N95"/>
  <c r="M95"/>
  <c r="P97"/>
  <c r="O97"/>
  <c r="R97"/>
  <c r="Q97"/>
  <c r="N97"/>
  <c r="M97"/>
  <c r="P99"/>
  <c r="O99"/>
  <c r="R99"/>
  <c r="Q99"/>
  <c r="N99"/>
  <c r="M99"/>
  <c r="P101"/>
  <c r="O101"/>
  <c r="R101"/>
  <c r="Q101"/>
  <c r="N101"/>
  <c r="M101"/>
  <c r="P103"/>
  <c r="O103"/>
  <c r="R103"/>
  <c r="Q103"/>
  <c r="N103"/>
  <c r="M103"/>
  <c r="P105"/>
  <c r="O105"/>
  <c r="R105"/>
  <c r="Q105"/>
  <c r="N105"/>
  <c r="M105"/>
  <c r="P107"/>
  <c r="O107"/>
  <c r="R107"/>
  <c r="Q107"/>
  <c r="N107"/>
  <c r="M107"/>
  <c r="P109"/>
  <c r="O109"/>
  <c r="R109"/>
  <c r="Q109"/>
  <c r="N109"/>
  <c r="M109"/>
  <c r="P111"/>
  <c r="O111"/>
  <c r="R111"/>
  <c r="Q111"/>
  <c r="N111"/>
  <c r="M111"/>
  <c r="P113"/>
  <c r="O113"/>
  <c r="R113"/>
  <c r="Q113"/>
  <c r="N113"/>
  <c r="M113"/>
  <c r="P115"/>
  <c r="O115"/>
  <c r="R115"/>
  <c r="Q115"/>
  <c r="N115"/>
  <c r="M115"/>
  <c r="P117"/>
  <c r="O117"/>
  <c r="R117"/>
  <c r="Q117"/>
  <c r="N117"/>
  <c r="M117"/>
  <c r="P119"/>
  <c r="O119"/>
  <c r="R119"/>
  <c r="Q119"/>
  <c r="N119"/>
  <c r="M119"/>
  <c r="P121"/>
  <c r="O121"/>
  <c r="R121"/>
  <c r="Q121"/>
  <c r="N121"/>
  <c r="M121"/>
  <c r="P123"/>
  <c r="O123"/>
  <c r="R123"/>
  <c r="Q123"/>
  <c r="N123"/>
  <c r="M123"/>
  <c r="R125"/>
  <c r="N125"/>
  <c r="Q125"/>
  <c r="P125"/>
  <c r="O125"/>
  <c r="M125"/>
  <c r="R133"/>
  <c r="N133"/>
  <c r="Q133"/>
  <c r="P133"/>
  <c r="O133"/>
  <c r="M133"/>
  <c r="R141"/>
  <c r="N141"/>
  <c r="Q141"/>
  <c r="P141"/>
  <c r="O141"/>
  <c r="M141"/>
  <c r="M3"/>
  <c r="M4"/>
  <c r="M5"/>
  <c r="O6"/>
  <c r="O7"/>
  <c r="O8"/>
  <c r="O9"/>
  <c r="O10"/>
  <c r="M11"/>
  <c r="M12"/>
  <c r="M13"/>
  <c r="M14"/>
  <c r="R15"/>
  <c r="N15"/>
  <c r="M15"/>
  <c r="P16"/>
  <c r="R17"/>
  <c r="N17"/>
  <c r="M17"/>
  <c r="R129"/>
  <c r="N129"/>
  <c r="Q129"/>
  <c r="P129"/>
  <c r="O129"/>
  <c r="M129"/>
  <c r="R137"/>
  <c r="N137"/>
  <c r="Q137"/>
  <c r="P137"/>
  <c r="O137"/>
  <c r="M137"/>
  <c r="R145"/>
  <c r="N145"/>
  <c r="Q145"/>
  <c r="P145"/>
  <c r="O145"/>
  <c r="M145"/>
  <c r="M6"/>
  <c r="Q6"/>
  <c r="M9"/>
  <c r="M10"/>
  <c r="M16"/>
  <c r="Q16"/>
  <c r="R127"/>
  <c r="N127"/>
  <c r="Q127"/>
  <c r="P127"/>
  <c r="O127"/>
  <c r="M127"/>
  <c r="R135"/>
  <c r="N135"/>
  <c r="Q135"/>
  <c r="P135"/>
  <c r="O135"/>
  <c r="M135"/>
  <c r="R143"/>
  <c r="N143"/>
  <c r="Q143"/>
  <c r="P143"/>
  <c r="O143"/>
  <c r="M143"/>
  <c r="M18"/>
  <c r="Q18"/>
  <c r="M19"/>
  <c r="Q19"/>
  <c r="M20"/>
  <c r="Q20"/>
  <c r="M21"/>
  <c r="Q21"/>
  <c r="M22"/>
  <c r="Q22"/>
  <c r="M23"/>
  <c r="Q23"/>
  <c r="M24"/>
  <c r="Q24"/>
  <c r="M25"/>
  <c r="Q25"/>
  <c r="M26"/>
  <c r="AJ26" s="1"/>
  <c r="Q26"/>
  <c r="M27"/>
  <c r="AJ27" s="1"/>
  <c r="Q27"/>
  <c r="AN27" s="1"/>
  <c r="M28"/>
  <c r="Q28"/>
  <c r="M29"/>
  <c r="AR29" s="1"/>
  <c r="Q29"/>
  <c r="M30"/>
  <c r="AR30" s="1"/>
  <c r="Q30"/>
  <c r="M31"/>
  <c r="AR31" s="1"/>
  <c r="Q31"/>
  <c r="AV31" s="1"/>
  <c r="M32"/>
  <c r="Q32"/>
  <c r="M33"/>
  <c r="AR33" s="1"/>
  <c r="Q33"/>
  <c r="M34"/>
  <c r="Q34"/>
  <c r="M35"/>
  <c r="Q35"/>
  <c r="M36"/>
  <c r="Q36"/>
  <c r="M37"/>
  <c r="Q37"/>
  <c r="M38"/>
  <c r="Q38"/>
  <c r="M39"/>
  <c r="Q39"/>
  <c r="M40"/>
  <c r="Q40"/>
  <c r="M41"/>
  <c r="Q41"/>
  <c r="M42"/>
  <c r="Q42"/>
  <c r="M43"/>
  <c r="Q43"/>
  <c r="M44"/>
  <c r="Q44"/>
  <c r="M45"/>
  <c r="Q45"/>
  <c r="M46"/>
  <c r="Q46"/>
  <c r="M47"/>
  <c r="Q47"/>
  <c r="M48"/>
  <c r="Q48"/>
  <c r="M49"/>
  <c r="Q49"/>
  <c r="M50"/>
  <c r="Q50"/>
  <c r="M51"/>
  <c r="Q51"/>
  <c r="M52"/>
  <c r="Q52"/>
  <c r="M53"/>
  <c r="Q53"/>
  <c r="M54"/>
  <c r="Q54"/>
  <c r="M55"/>
  <c r="Q55"/>
  <c r="M56"/>
  <c r="Q56"/>
  <c r="M57"/>
  <c r="Q57"/>
  <c r="M58"/>
  <c r="Q58"/>
  <c r="M59"/>
  <c r="Q59"/>
  <c r="M60"/>
  <c r="Q60"/>
  <c r="M61"/>
  <c r="Q61"/>
  <c r="M62"/>
  <c r="Q62"/>
  <c r="M63"/>
  <c r="Q63"/>
  <c r="M64"/>
  <c r="Q64"/>
  <c r="M65"/>
  <c r="Q65"/>
  <c r="M66"/>
  <c r="R66"/>
  <c r="N18"/>
  <c r="N19"/>
  <c r="N20"/>
  <c r="N21"/>
  <c r="N22"/>
  <c r="N23"/>
  <c r="N24"/>
  <c r="N25"/>
  <c r="N26"/>
  <c r="AK26" s="1"/>
  <c r="N27"/>
  <c r="AK27" s="1"/>
  <c r="N28"/>
  <c r="AS28" s="1"/>
  <c r="N29"/>
  <c r="AS29" s="1"/>
  <c r="N30"/>
  <c r="AS30" s="1"/>
  <c r="N31"/>
  <c r="N32"/>
  <c r="AS32" s="1"/>
  <c r="N33"/>
  <c r="N34"/>
  <c r="AS34" s="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P68"/>
  <c r="O68"/>
  <c r="M68"/>
  <c r="P70"/>
  <c r="O70"/>
  <c r="M70"/>
  <c r="P72"/>
  <c r="O72"/>
  <c r="M72"/>
  <c r="P74"/>
  <c r="O74"/>
  <c r="M74"/>
  <c r="P76"/>
  <c r="O76"/>
  <c r="M76"/>
  <c r="P78"/>
  <c r="O78"/>
  <c r="M78"/>
  <c r="P80"/>
  <c r="O80"/>
  <c r="M80"/>
  <c r="P82"/>
  <c r="O82"/>
  <c r="M82"/>
  <c r="P84"/>
  <c r="O84"/>
  <c r="M84"/>
  <c r="P86"/>
  <c r="O86"/>
  <c r="M86"/>
  <c r="P88"/>
  <c r="O88"/>
  <c r="M88"/>
  <c r="P90"/>
  <c r="O90"/>
  <c r="M90"/>
  <c r="P92"/>
  <c r="O92"/>
  <c r="M92"/>
  <c r="P94"/>
  <c r="O94"/>
  <c r="M94"/>
  <c r="P96"/>
  <c r="O96"/>
  <c r="M96"/>
  <c r="P98"/>
  <c r="O98"/>
  <c r="M98"/>
  <c r="P100"/>
  <c r="O100"/>
  <c r="M100"/>
  <c r="P102"/>
  <c r="O102"/>
  <c r="M102"/>
  <c r="P104"/>
  <c r="O104"/>
  <c r="M104"/>
  <c r="P106"/>
  <c r="O106"/>
  <c r="M106"/>
  <c r="P108"/>
  <c r="O108"/>
  <c r="M108"/>
  <c r="P110"/>
  <c r="O110"/>
  <c r="M110"/>
  <c r="P112"/>
  <c r="O112"/>
  <c r="M112"/>
  <c r="P114"/>
  <c r="O114"/>
  <c r="M114"/>
  <c r="P116"/>
  <c r="O116"/>
  <c r="M116"/>
  <c r="P118"/>
  <c r="O118"/>
  <c r="M118"/>
  <c r="P120"/>
  <c r="O120"/>
  <c r="M120"/>
  <c r="P122"/>
  <c r="O122"/>
  <c r="M122"/>
  <c r="P124"/>
  <c r="O124"/>
  <c r="M124"/>
  <c r="R126"/>
  <c r="N126"/>
  <c r="M126"/>
  <c r="R128"/>
  <c r="N128"/>
  <c r="M128"/>
  <c r="R130"/>
  <c r="N130"/>
  <c r="M130"/>
  <c r="R132"/>
  <c r="N132"/>
  <c r="M132"/>
  <c r="R134"/>
  <c r="N134"/>
  <c r="M134"/>
  <c r="R136"/>
  <c r="N136"/>
  <c r="M136"/>
  <c r="R138"/>
  <c r="N138"/>
  <c r="M138"/>
  <c r="R140"/>
  <c r="N140"/>
  <c r="M140"/>
  <c r="R142"/>
  <c r="N142"/>
  <c r="M142"/>
  <c r="R144"/>
  <c r="N144"/>
  <c r="M144"/>
  <c r="R146"/>
  <c r="N146"/>
  <c r="M146"/>
  <c r="O126"/>
  <c r="O128"/>
  <c r="O130"/>
  <c r="O132"/>
  <c r="O134"/>
  <c r="O136"/>
  <c r="O138"/>
  <c r="O140"/>
  <c r="O142"/>
  <c r="O144"/>
  <c r="O146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54" i="11"/>
  <c r="Q158"/>
  <c r="Q162"/>
  <c r="O3"/>
  <c r="O4"/>
  <c r="O5"/>
  <c r="O6"/>
  <c r="P11"/>
  <c r="O11"/>
  <c r="M11"/>
  <c r="Q12"/>
  <c r="P13"/>
  <c r="O13"/>
  <c r="M13"/>
  <c r="O27"/>
  <c r="Q27"/>
  <c r="P27"/>
  <c r="N27"/>
  <c r="M27"/>
  <c r="O31"/>
  <c r="Q31"/>
  <c r="P31"/>
  <c r="N31"/>
  <c r="M31"/>
  <c r="O35"/>
  <c r="Q35"/>
  <c r="P35"/>
  <c r="N35"/>
  <c r="M35"/>
  <c r="O39"/>
  <c r="Q39"/>
  <c r="P39"/>
  <c r="N39"/>
  <c r="M39"/>
  <c r="O43"/>
  <c r="Q43"/>
  <c r="P43"/>
  <c r="N43"/>
  <c r="M43"/>
  <c r="O47"/>
  <c r="Q47"/>
  <c r="P47"/>
  <c r="N47"/>
  <c r="M47"/>
  <c r="O51"/>
  <c r="Q51"/>
  <c r="P51"/>
  <c r="N51"/>
  <c r="M51"/>
  <c r="P3"/>
  <c r="P4"/>
  <c r="P5"/>
  <c r="N11"/>
  <c r="N13"/>
  <c r="O23"/>
  <c r="Q23"/>
  <c r="P23"/>
  <c r="N23"/>
  <c r="M23"/>
  <c r="R27"/>
  <c r="R31"/>
  <c r="R35"/>
  <c r="R39"/>
  <c r="R43"/>
  <c r="R47"/>
  <c r="R51"/>
  <c r="M3"/>
  <c r="M4"/>
  <c r="M5"/>
  <c r="P12"/>
  <c r="O12"/>
  <c r="M12"/>
  <c r="R6"/>
  <c r="N6"/>
  <c r="Q6"/>
  <c r="M6"/>
  <c r="M7"/>
  <c r="Q7"/>
  <c r="M8"/>
  <c r="Q8"/>
  <c r="M9"/>
  <c r="Q9"/>
  <c r="M10"/>
  <c r="Q10"/>
  <c r="O14"/>
  <c r="O15"/>
  <c r="O16"/>
  <c r="O17"/>
  <c r="O18"/>
  <c r="O19"/>
  <c r="P20"/>
  <c r="Q21"/>
  <c r="M22"/>
  <c r="R22"/>
  <c r="P24"/>
  <c r="Q25"/>
  <c r="M26"/>
  <c r="R26"/>
  <c r="P28"/>
  <c r="M30"/>
  <c r="R30"/>
  <c r="P32"/>
  <c r="M34"/>
  <c r="R34"/>
  <c r="P36"/>
  <c r="M38"/>
  <c r="R38"/>
  <c r="P40"/>
  <c r="M42"/>
  <c r="R42"/>
  <c r="P44"/>
  <c r="M46"/>
  <c r="R46"/>
  <c r="P48"/>
  <c r="M50"/>
  <c r="R50"/>
  <c r="P52"/>
  <c r="M54"/>
  <c r="R54"/>
  <c r="N55"/>
  <c r="P56"/>
  <c r="M58"/>
  <c r="R58"/>
  <c r="N59"/>
  <c r="P60"/>
  <c r="M62"/>
  <c r="R62"/>
  <c r="N63"/>
  <c r="P64"/>
  <c r="M66"/>
  <c r="R66"/>
  <c r="N67"/>
  <c r="P68"/>
  <c r="M70"/>
  <c r="R70"/>
  <c r="N71"/>
  <c r="P72"/>
  <c r="M74"/>
  <c r="R74"/>
  <c r="N75"/>
  <c r="P76"/>
  <c r="M78"/>
  <c r="R78"/>
  <c r="N79"/>
  <c r="P80"/>
  <c r="M82"/>
  <c r="R82"/>
  <c r="P83"/>
  <c r="N7"/>
  <c r="N8"/>
  <c r="N9"/>
  <c r="N10"/>
  <c r="P14"/>
  <c r="P15"/>
  <c r="P16"/>
  <c r="P17"/>
  <c r="P18"/>
  <c r="P19"/>
  <c r="Q20"/>
  <c r="M21"/>
  <c r="R21"/>
  <c r="N22"/>
  <c r="Q24"/>
  <c r="M25"/>
  <c r="R25"/>
  <c r="N26"/>
  <c r="Q28"/>
  <c r="M29"/>
  <c r="R29"/>
  <c r="N30"/>
  <c r="Q32"/>
  <c r="M33"/>
  <c r="R33"/>
  <c r="N34"/>
  <c r="Q36"/>
  <c r="M37"/>
  <c r="R37"/>
  <c r="N38"/>
  <c r="Q40"/>
  <c r="M41"/>
  <c r="R41"/>
  <c r="N42"/>
  <c r="Q44"/>
  <c r="M45"/>
  <c r="R45"/>
  <c r="N46"/>
  <c r="Q48"/>
  <c r="M49"/>
  <c r="R49"/>
  <c r="N50"/>
  <c r="Q52"/>
  <c r="M53"/>
  <c r="R53"/>
  <c r="N54"/>
  <c r="P55"/>
  <c r="Q56"/>
  <c r="M57"/>
  <c r="R57"/>
  <c r="N58"/>
  <c r="P59"/>
  <c r="Q60"/>
  <c r="M61"/>
  <c r="R61"/>
  <c r="N62"/>
  <c r="P63"/>
  <c r="Q64"/>
  <c r="M65"/>
  <c r="R65"/>
  <c r="N66"/>
  <c r="P67"/>
  <c r="Q68"/>
  <c r="M69"/>
  <c r="R69"/>
  <c r="N70"/>
  <c r="P71"/>
  <c r="Q72"/>
  <c r="M73"/>
  <c r="R73"/>
  <c r="N74"/>
  <c r="P75"/>
  <c r="Q76"/>
  <c r="M77"/>
  <c r="R77"/>
  <c r="N78"/>
  <c r="P79"/>
  <c r="Q80"/>
  <c r="M81"/>
  <c r="R81"/>
  <c r="N82"/>
  <c r="M14"/>
  <c r="M15"/>
  <c r="M16"/>
  <c r="M17"/>
  <c r="M18"/>
  <c r="M19"/>
  <c r="M20"/>
  <c r="R20"/>
  <c r="M24"/>
  <c r="R24"/>
  <c r="M28"/>
  <c r="R28"/>
  <c r="M32"/>
  <c r="R32"/>
  <c r="M36"/>
  <c r="R36"/>
  <c r="M40"/>
  <c r="R40"/>
  <c r="M44"/>
  <c r="R44"/>
  <c r="M48"/>
  <c r="R48"/>
  <c r="M52"/>
  <c r="R52"/>
  <c r="Q55"/>
  <c r="M56"/>
  <c r="R56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M55"/>
  <c r="R55"/>
  <c r="M59"/>
  <c r="R59"/>
  <c r="M63"/>
  <c r="R63"/>
  <c r="M67"/>
  <c r="R67"/>
  <c r="M71"/>
  <c r="R71"/>
  <c r="M75"/>
  <c r="R75"/>
  <c r="M79"/>
  <c r="R79"/>
  <c r="Q83"/>
  <c r="M83"/>
  <c r="O83"/>
  <c r="N83"/>
  <c r="N115"/>
  <c r="R115"/>
  <c r="N116"/>
  <c r="R116"/>
  <c r="N117"/>
  <c r="R117"/>
  <c r="N118"/>
  <c r="R118"/>
  <c r="N119"/>
  <c r="R119"/>
  <c r="N120"/>
  <c r="R120"/>
  <c r="N121"/>
  <c r="R121"/>
  <c r="N122"/>
  <c r="R122"/>
  <c r="N123"/>
  <c r="R123"/>
  <c r="N124"/>
  <c r="R124"/>
  <c r="O125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Q125"/>
  <c r="M125"/>
  <c r="P125"/>
  <c r="N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50"/>
  <c r="P151"/>
  <c r="R167"/>
  <c r="Q167"/>
  <c r="P167"/>
  <c r="O167"/>
  <c r="M167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R166"/>
  <c r="N167"/>
  <c r="O168"/>
  <c r="O169"/>
  <c r="O170"/>
  <c r="O171"/>
  <c r="O172"/>
  <c r="O173"/>
  <c r="O174"/>
  <c r="O175"/>
  <c r="O176"/>
  <c r="O177"/>
  <c r="O178"/>
  <c r="O179"/>
  <c r="O180"/>
  <c r="O181"/>
  <c r="O185"/>
  <c r="O186"/>
  <c r="O187"/>
  <c r="O188"/>
  <c r="O189"/>
  <c r="O190"/>
  <c r="O191"/>
  <c r="O192"/>
  <c r="O193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Q168"/>
  <c r="M169"/>
  <c r="Q169"/>
  <c r="M170"/>
  <c r="Q170"/>
  <c r="M171"/>
  <c r="Q171"/>
  <c r="M172"/>
  <c r="Q172"/>
  <c r="M173"/>
  <c r="Q173"/>
  <c r="M174"/>
  <c r="Q174"/>
  <c r="M175"/>
  <c r="Q175"/>
  <c r="M176"/>
  <c r="Q176"/>
  <c r="M177"/>
  <c r="Q177"/>
  <c r="M178"/>
  <c r="Q178"/>
  <c r="M179"/>
  <c r="Q179"/>
  <c r="M180"/>
  <c r="Q180"/>
  <c r="M181"/>
  <c r="M182"/>
  <c r="M183"/>
  <c r="M184"/>
  <c r="Q184"/>
  <c r="M185"/>
  <c r="Q185"/>
  <c r="M186"/>
  <c r="Q186"/>
  <c r="M187"/>
  <c r="Q187"/>
  <c r="M188"/>
  <c r="Q188"/>
  <c r="M189"/>
  <c r="Q189"/>
  <c r="M190"/>
  <c r="Q190"/>
  <c r="M191"/>
  <c r="Q191"/>
  <c r="M192"/>
  <c r="Q192"/>
  <c r="M193"/>
  <c r="Q193"/>
  <c r="M194"/>
  <c r="Q194"/>
  <c r="M195"/>
  <c r="Q195"/>
  <c r="M196"/>
  <c r="Q196"/>
  <c r="M197"/>
  <c r="Q197"/>
  <c r="M198"/>
  <c r="Q198"/>
  <c r="M199"/>
  <c r="Q199"/>
  <c r="M200"/>
  <c r="Q200"/>
  <c r="M201"/>
  <c r="Q201"/>
  <c r="M202"/>
  <c r="Q202"/>
  <c r="M203"/>
  <c r="Q203"/>
  <c r="M204"/>
  <c r="Q204"/>
  <c r="M205"/>
  <c r="Q205"/>
  <c r="M206"/>
  <c r="Q206"/>
  <c r="M207"/>
  <c r="Q207"/>
  <c r="M208"/>
  <c r="Q208"/>
  <c r="M209"/>
  <c r="Q209"/>
  <c r="N168"/>
  <c r="N169"/>
  <c r="N170"/>
  <c r="N171"/>
  <c r="N172"/>
  <c r="N173"/>
  <c r="N174"/>
  <c r="N175"/>
  <c r="N176"/>
  <c r="N177"/>
  <c r="N178"/>
  <c r="N179"/>
  <c r="N180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3" i="10"/>
  <c r="R3"/>
  <c r="N4"/>
  <c r="R4"/>
  <c r="N5"/>
  <c r="R5"/>
  <c r="P6"/>
  <c r="P7"/>
  <c r="P8"/>
  <c r="P9"/>
  <c r="P10"/>
  <c r="N11"/>
  <c r="R11"/>
  <c r="N12"/>
  <c r="R12"/>
  <c r="N13"/>
  <c r="R13"/>
  <c r="N14"/>
  <c r="R14"/>
  <c r="N15"/>
  <c r="R15"/>
  <c r="N16"/>
  <c r="R16"/>
  <c r="N17"/>
  <c r="R17"/>
  <c r="N18"/>
  <c r="R18"/>
  <c r="N19"/>
  <c r="R19"/>
  <c r="N20"/>
  <c r="R20"/>
  <c r="N21"/>
  <c r="R21"/>
  <c r="N22"/>
  <c r="R22"/>
  <c r="N23"/>
  <c r="R23"/>
  <c r="N24"/>
  <c r="R24"/>
  <c r="N25"/>
  <c r="R25"/>
  <c r="N26"/>
  <c r="R26"/>
  <c r="N27"/>
  <c r="R27"/>
  <c r="N28"/>
  <c r="R28"/>
  <c r="N29"/>
  <c r="R29"/>
  <c r="N30"/>
  <c r="R30"/>
  <c r="N31"/>
  <c r="R31"/>
  <c r="N32"/>
  <c r="R32"/>
  <c r="N33"/>
  <c r="R33"/>
  <c r="N34"/>
  <c r="R34"/>
  <c r="N35"/>
  <c r="R35"/>
  <c r="N36"/>
  <c r="R36"/>
  <c r="N37"/>
  <c r="R37"/>
  <c r="N38"/>
  <c r="R38"/>
  <c r="N39"/>
  <c r="R39"/>
  <c r="N40"/>
  <c r="R40"/>
  <c r="N41"/>
  <c r="R41"/>
  <c r="N42"/>
  <c r="R42"/>
  <c r="N43"/>
  <c r="R43"/>
  <c r="N44"/>
  <c r="R44"/>
  <c r="N45"/>
  <c r="R45"/>
  <c r="N46"/>
  <c r="R46"/>
  <c r="N47"/>
  <c r="R47"/>
  <c r="N48"/>
  <c r="R48"/>
  <c r="N49"/>
  <c r="R49"/>
  <c r="N50"/>
  <c r="R50"/>
  <c r="N51"/>
  <c r="R51"/>
  <c r="N52"/>
  <c r="R52"/>
  <c r="N53"/>
  <c r="R53"/>
  <c r="N54"/>
  <c r="R54"/>
  <c r="N55"/>
  <c r="R55"/>
  <c r="N56"/>
  <c r="R56"/>
  <c r="N57"/>
  <c r="R57"/>
  <c r="N58"/>
  <c r="R58"/>
  <c r="N59"/>
  <c r="R59"/>
  <c r="N60"/>
  <c r="R60"/>
  <c r="N61"/>
  <c r="R61"/>
  <c r="N62"/>
  <c r="R62"/>
  <c r="N63"/>
  <c r="R63"/>
  <c r="N64"/>
  <c r="R64"/>
  <c r="O65"/>
  <c r="O3"/>
  <c r="O4"/>
  <c r="O5"/>
  <c r="M6"/>
  <c r="M7"/>
  <c r="M8"/>
  <c r="M9"/>
  <c r="M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P65"/>
  <c r="P3"/>
  <c r="P4"/>
  <c r="P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Q65"/>
  <c r="M65"/>
  <c r="N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O126"/>
  <c r="R126"/>
  <c r="N126"/>
  <c r="M126"/>
  <c r="P129"/>
  <c r="O130"/>
  <c r="R130"/>
  <c r="N130"/>
  <c r="M130"/>
  <c r="P133"/>
  <c r="O134"/>
  <c r="R134"/>
  <c r="N134"/>
  <c r="M134"/>
  <c r="P137"/>
  <c r="O138"/>
  <c r="R138"/>
  <c r="N138"/>
  <c r="M138"/>
  <c r="P141"/>
  <c r="O142"/>
  <c r="R142"/>
  <c r="N142"/>
  <c r="M142"/>
  <c r="P145"/>
  <c r="O146"/>
  <c r="R146"/>
  <c r="N146"/>
  <c r="M146"/>
  <c r="P149"/>
  <c r="O150"/>
  <c r="R150"/>
  <c r="N150"/>
  <c r="M150"/>
  <c r="P153"/>
  <c r="O154"/>
  <c r="R154"/>
  <c r="N154"/>
  <c r="M154"/>
  <c r="P157"/>
  <c r="O158"/>
  <c r="R158"/>
  <c r="N158"/>
  <c r="M158"/>
  <c r="P161"/>
  <c r="O162"/>
  <c r="R162"/>
  <c r="N162"/>
  <c r="M162"/>
  <c r="P165"/>
  <c r="O166"/>
  <c r="R166"/>
  <c r="N166"/>
  <c r="M166"/>
  <c r="R172"/>
  <c r="N172"/>
  <c r="P172"/>
  <c r="O172"/>
  <c r="Q172"/>
  <c r="M172"/>
  <c r="R176"/>
  <c r="N176"/>
  <c r="P176"/>
  <c r="O176"/>
  <c r="Q176"/>
  <c r="M176"/>
  <c r="R180"/>
  <c r="N180"/>
  <c r="P180"/>
  <c r="O180"/>
  <c r="Q180"/>
  <c r="M180"/>
  <c r="R184"/>
  <c r="N184"/>
  <c r="P184"/>
  <c r="O184"/>
  <c r="Q184"/>
  <c r="M184"/>
  <c r="R188"/>
  <c r="N188"/>
  <c r="P188"/>
  <c r="O188"/>
  <c r="Q188"/>
  <c r="M188"/>
  <c r="R192"/>
  <c r="N192"/>
  <c r="P192"/>
  <c r="O192"/>
  <c r="Q192"/>
  <c r="M192"/>
  <c r="R196"/>
  <c r="N196"/>
  <c r="P196"/>
  <c r="O196"/>
  <c r="Q196"/>
  <c r="M196"/>
  <c r="R200"/>
  <c r="N200"/>
  <c r="P200"/>
  <c r="O200"/>
  <c r="Q200"/>
  <c r="M200"/>
  <c r="R204"/>
  <c r="N204"/>
  <c r="P204"/>
  <c r="O204"/>
  <c r="Q204"/>
  <c r="M204"/>
  <c r="R208"/>
  <c r="N208"/>
  <c r="P208"/>
  <c r="O208"/>
  <c r="Q208"/>
  <c r="M208"/>
  <c r="O127"/>
  <c r="R127"/>
  <c r="N127"/>
  <c r="M127"/>
  <c r="O131"/>
  <c r="R131"/>
  <c r="N131"/>
  <c r="M131"/>
  <c r="O135"/>
  <c r="R135"/>
  <c r="N135"/>
  <c r="M135"/>
  <c r="O139"/>
  <c r="R139"/>
  <c r="N139"/>
  <c r="M139"/>
  <c r="O143"/>
  <c r="R143"/>
  <c r="N143"/>
  <c r="M143"/>
  <c r="O147"/>
  <c r="R147"/>
  <c r="N147"/>
  <c r="M147"/>
  <c r="O151"/>
  <c r="R151"/>
  <c r="N151"/>
  <c r="M151"/>
  <c r="O155"/>
  <c r="R155"/>
  <c r="N155"/>
  <c r="M155"/>
  <c r="O159"/>
  <c r="R159"/>
  <c r="N159"/>
  <c r="M159"/>
  <c r="O163"/>
  <c r="R163"/>
  <c r="N163"/>
  <c r="M163"/>
  <c r="R167"/>
  <c r="O167"/>
  <c r="N167"/>
  <c r="M167"/>
  <c r="R171"/>
  <c r="N171"/>
  <c r="P171"/>
  <c r="O171"/>
  <c r="Q171"/>
  <c r="M171"/>
  <c r="R175"/>
  <c r="N175"/>
  <c r="P175"/>
  <c r="O175"/>
  <c r="Q175"/>
  <c r="M175"/>
  <c r="R179"/>
  <c r="N179"/>
  <c r="P179"/>
  <c r="O179"/>
  <c r="Q179"/>
  <c r="M179"/>
  <c r="R183"/>
  <c r="N183"/>
  <c r="P183"/>
  <c r="O183"/>
  <c r="Q183"/>
  <c r="M183"/>
  <c r="R187"/>
  <c r="N187"/>
  <c r="P187"/>
  <c r="O187"/>
  <c r="Q187"/>
  <c r="M187"/>
  <c r="R191"/>
  <c r="N191"/>
  <c r="P191"/>
  <c r="O191"/>
  <c r="Q191"/>
  <c r="M191"/>
  <c r="R195"/>
  <c r="N195"/>
  <c r="P195"/>
  <c r="O195"/>
  <c r="Q195"/>
  <c r="M195"/>
  <c r="R199"/>
  <c r="N199"/>
  <c r="P199"/>
  <c r="O199"/>
  <c r="Q199"/>
  <c r="M199"/>
  <c r="R203"/>
  <c r="N203"/>
  <c r="P203"/>
  <c r="O203"/>
  <c r="Q203"/>
  <c r="M203"/>
  <c r="R207"/>
  <c r="N207"/>
  <c r="P207"/>
  <c r="O207"/>
  <c r="Q207"/>
  <c r="M207"/>
  <c r="O128"/>
  <c r="R128"/>
  <c r="N128"/>
  <c r="M128"/>
  <c r="O132"/>
  <c r="R132"/>
  <c r="N132"/>
  <c r="M132"/>
  <c r="O136"/>
  <c r="R136"/>
  <c r="N136"/>
  <c r="M136"/>
  <c r="O140"/>
  <c r="R140"/>
  <c r="N140"/>
  <c r="M140"/>
  <c r="O144"/>
  <c r="R144"/>
  <c r="N144"/>
  <c r="M144"/>
  <c r="O148"/>
  <c r="R148"/>
  <c r="N148"/>
  <c r="M148"/>
  <c r="O152"/>
  <c r="R152"/>
  <c r="N152"/>
  <c r="M152"/>
  <c r="O156"/>
  <c r="R156"/>
  <c r="N156"/>
  <c r="M156"/>
  <c r="O160"/>
  <c r="R160"/>
  <c r="N160"/>
  <c r="M160"/>
  <c r="O164"/>
  <c r="R164"/>
  <c r="N164"/>
  <c r="M164"/>
  <c r="R168"/>
  <c r="N168"/>
  <c r="Q168"/>
  <c r="P168"/>
  <c r="M168"/>
  <c r="R170"/>
  <c r="N170"/>
  <c r="P170"/>
  <c r="O170"/>
  <c r="Q170"/>
  <c r="M170"/>
  <c r="R174"/>
  <c r="N174"/>
  <c r="P174"/>
  <c r="O174"/>
  <c r="Q174"/>
  <c r="M174"/>
  <c r="R178"/>
  <c r="N178"/>
  <c r="P178"/>
  <c r="O178"/>
  <c r="Q178"/>
  <c r="M178"/>
  <c r="R182"/>
  <c r="N182"/>
  <c r="P182"/>
  <c r="O182"/>
  <c r="Q182"/>
  <c r="M182"/>
  <c r="R186"/>
  <c r="N186"/>
  <c r="P186"/>
  <c r="O186"/>
  <c r="Q186"/>
  <c r="M186"/>
  <c r="R190"/>
  <c r="N190"/>
  <c r="P190"/>
  <c r="O190"/>
  <c r="Q190"/>
  <c r="M190"/>
  <c r="R194"/>
  <c r="N194"/>
  <c r="P194"/>
  <c r="O194"/>
  <c r="Q194"/>
  <c r="M194"/>
  <c r="R198"/>
  <c r="N198"/>
  <c r="P198"/>
  <c r="O198"/>
  <c r="Q198"/>
  <c r="M198"/>
  <c r="R202"/>
  <c r="N202"/>
  <c r="P202"/>
  <c r="O202"/>
  <c r="Q202"/>
  <c r="M202"/>
  <c r="R206"/>
  <c r="N206"/>
  <c r="P206"/>
  <c r="O206"/>
  <c r="Q206"/>
  <c r="M206"/>
  <c r="O129"/>
  <c r="R129"/>
  <c r="N129"/>
  <c r="M129"/>
  <c r="O133"/>
  <c r="R133"/>
  <c r="N133"/>
  <c r="M133"/>
  <c r="O137"/>
  <c r="R137"/>
  <c r="N137"/>
  <c r="M137"/>
  <c r="O141"/>
  <c r="R141"/>
  <c r="N141"/>
  <c r="M141"/>
  <c r="O145"/>
  <c r="R145"/>
  <c r="N145"/>
  <c r="M145"/>
  <c r="O149"/>
  <c r="R149"/>
  <c r="N149"/>
  <c r="M149"/>
  <c r="O153"/>
  <c r="R153"/>
  <c r="N153"/>
  <c r="M153"/>
  <c r="O157"/>
  <c r="R157"/>
  <c r="N157"/>
  <c r="M157"/>
  <c r="O161"/>
  <c r="R161"/>
  <c r="N161"/>
  <c r="M161"/>
  <c r="O165"/>
  <c r="R165"/>
  <c r="N165"/>
  <c r="M165"/>
  <c r="R173"/>
  <c r="N173"/>
  <c r="P173"/>
  <c r="O173"/>
  <c r="Q173"/>
  <c r="M173"/>
  <c r="R177"/>
  <c r="N177"/>
  <c r="P177"/>
  <c r="O177"/>
  <c r="Q177"/>
  <c r="M177"/>
  <c r="R181"/>
  <c r="N181"/>
  <c r="P181"/>
  <c r="O181"/>
  <c r="Q181"/>
  <c r="M181"/>
  <c r="R185"/>
  <c r="N185"/>
  <c r="P185"/>
  <c r="O185"/>
  <c r="Q185"/>
  <c r="M185"/>
  <c r="R189"/>
  <c r="N189"/>
  <c r="P189"/>
  <c r="O189"/>
  <c r="Q189"/>
  <c r="M189"/>
  <c r="R193"/>
  <c r="N193"/>
  <c r="P193"/>
  <c r="O193"/>
  <c r="Q193"/>
  <c r="M193"/>
  <c r="R197"/>
  <c r="N197"/>
  <c r="P197"/>
  <c r="O197"/>
  <c r="Q197"/>
  <c r="M197"/>
  <c r="R201"/>
  <c r="N201"/>
  <c r="P201"/>
  <c r="O201"/>
  <c r="Q201"/>
  <c r="M201"/>
  <c r="R205"/>
  <c r="N205"/>
  <c r="P205"/>
  <c r="O205"/>
  <c r="Q205"/>
  <c r="M205"/>
  <c r="R209"/>
  <c r="N209"/>
  <c r="P209"/>
  <c r="O209"/>
  <c r="Q209"/>
  <c r="M209"/>
  <c r="R169"/>
  <c r="N169"/>
  <c r="M169"/>
  <c r="O169"/>
  <c r="P99" i="9"/>
  <c r="N99"/>
  <c r="R99"/>
  <c r="Q99"/>
  <c r="O99"/>
  <c r="M99"/>
  <c r="R131"/>
  <c r="N131"/>
  <c r="P131"/>
  <c r="O131"/>
  <c r="Q131"/>
  <c r="M131"/>
  <c r="O3"/>
  <c r="O4"/>
  <c r="O5"/>
  <c r="M6"/>
  <c r="M7"/>
  <c r="M8"/>
  <c r="M9"/>
  <c r="M10"/>
  <c r="R10"/>
  <c r="P117"/>
  <c r="Q117"/>
  <c r="R117"/>
  <c r="O117"/>
  <c r="N117"/>
  <c r="M117"/>
  <c r="P124"/>
  <c r="O124"/>
  <c r="R124"/>
  <c r="Q124"/>
  <c r="N124"/>
  <c r="M124"/>
  <c r="R130"/>
  <c r="N130"/>
  <c r="P130"/>
  <c r="Q130"/>
  <c r="O130"/>
  <c r="M130"/>
  <c r="P3"/>
  <c r="P4"/>
  <c r="P5"/>
  <c r="Q20"/>
  <c r="P92"/>
  <c r="O92"/>
  <c r="R92"/>
  <c r="Q92"/>
  <c r="N92"/>
  <c r="M92"/>
  <c r="P108"/>
  <c r="O108"/>
  <c r="R108"/>
  <c r="Q108"/>
  <c r="N108"/>
  <c r="M108"/>
  <c r="M3"/>
  <c r="M4"/>
  <c r="M5"/>
  <c r="P101"/>
  <c r="Q101"/>
  <c r="R101"/>
  <c r="O101"/>
  <c r="N101"/>
  <c r="M101"/>
  <c r="P115"/>
  <c r="N115"/>
  <c r="R115"/>
  <c r="Q115"/>
  <c r="O115"/>
  <c r="M115"/>
  <c r="R133"/>
  <c r="N133"/>
  <c r="P133"/>
  <c r="Q133"/>
  <c r="O133"/>
  <c r="M133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R74"/>
  <c r="Q87"/>
  <c r="P88"/>
  <c r="O88"/>
  <c r="M88"/>
  <c r="O89"/>
  <c r="P95"/>
  <c r="N95"/>
  <c r="M95"/>
  <c r="Q96"/>
  <c r="P97"/>
  <c r="Q97"/>
  <c r="M97"/>
  <c r="Q103"/>
  <c r="P104"/>
  <c r="O104"/>
  <c r="M104"/>
  <c r="O105"/>
  <c r="P111"/>
  <c r="N111"/>
  <c r="M111"/>
  <c r="Q112"/>
  <c r="P113"/>
  <c r="Q113"/>
  <c r="M113"/>
  <c r="Q119"/>
  <c r="P120"/>
  <c r="O120"/>
  <c r="M120"/>
  <c r="O121"/>
  <c r="R134"/>
  <c r="N134"/>
  <c r="P134"/>
  <c r="Q134"/>
  <c r="M134"/>
  <c r="R135"/>
  <c r="N135"/>
  <c r="P135"/>
  <c r="O135"/>
  <c r="M135"/>
  <c r="R137"/>
  <c r="N137"/>
  <c r="P137"/>
  <c r="M137"/>
  <c r="P91"/>
  <c r="N91"/>
  <c r="M91"/>
  <c r="P93"/>
  <c r="Q93"/>
  <c r="M93"/>
  <c r="P100"/>
  <c r="O100"/>
  <c r="M100"/>
  <c r="P107"/>
  <c r="N107"/>
  <c r="M107"/>
  <c r="P109"/>
  <c r="Q109"/>
  <c r="M109"/>
  <c r="P116"/>
  <c r="O116"/>
  <c r="M116"/>
  <c r="P123"/>
  <c r="N123"/>
  <c r="M123"/>
  <c r="R125"/>
  <c r="N125"/>
  <c r="P125"/>
  <c r="M125"/>
  <c r="R138"/>
  <c r="N138"/>
  <c r="P138"/>
  <c r="Q138"/>
  <c r="M138"/>
  <c r="R139"/>
  <c r="N139"/>
  <c r="P139"/>
  <c r="O139"/>
  <c r="M139"/>
  <c r="R141"/>
  <c r="N141"/>
  <c r="Q141"/>
  <c r="P141"/>
  <c r="M141"/>
  <c r="P87"/>
  <c r="N87"/>
  <c r="M87"/>
  <c r="P89"/>
  <c r="Q89"/>
  <c r="M89"/>
  <c r="P96"/>
  <c r="O96"/>
  <c r="M96"/>
  <c r="P103"/>
  <c r="N103"/>
  <c r="M103"/>
  <c r="P105"/>
  <c r="Q105"/>
  <c r="M105"/>
  <c r="O107"/>
  <c r="N109"/>
  <c r="P112"/>
  <c r="O112"/>
  <c r="M112"/>
  <c r="N116"/>
  <c r="P119"/>
  <c r="N119"/>
  <c r="M119"/>
  <c r="P121"/>
  <c r="Q121"/>
  <c r="M121"/>
  <c r="R126"/>
  <c r="N126"/>
  <c r="P126"/>
  <c r="Q126"/>
  <c r="M126"/>
  <c r="R127"/>
  <c r="N127"/>
  <c r="P127"/>
  <c r="O127"/>
  <c r="M127"/>
  <c r="R129"/>
  <c r="N129"/>
  <c r="P129"/>
  <c r="M129"/>
  <c r="O138"/>
  <c r="Q139"/>
  <c r="O141"/>
  <c r="M75"/>
  <c r="M76"/>
  <c r="M77"/>
  <c r="M78"/>
  <c r="M79"/>
  <c r="M80"/>
  <c r="M81"/>
  <c r="M82"/>
  <c r="M83"/>
  <c r="M84"/>
  <c r="M85"/>
  <c r="M86"/>
  <c r="R86"/>
  <c r="M90"/>
  <c r="R90"/>
  <c r="M94"/>
  <c r="R94"/>
  <c r="M98"/>
  <c r="R98"/>
  <c r="M102"/>
  <c r="R102"/>
  <c r="M106"/>
  <c r="R106"/>
  <c r="M110"/>
  <c r="R110"/>
  <c r="M114"/>
  <c r="R114"/>
  <c r="M118"/>
  <c r="R118"/>
  <c r="M122"/>
  <c r="R122"/>
  <c r="R128"/>
  <c r="N128"/>
  <c r="P128"/>
  <c r="M128"/>
  <c r="R132"/>
  <c r="N132"/>
  <c r="P132"/>
  <c r="M132"/>
  <c r="R136"/>
  <c r="N136"/>
  <c r="P136"/>
  <c r="M136"/>
  <c r="R140"/>
  <c r="N140"/>
  <c r="P140"/>
  <c r="M140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2"/>
  <c r="Q142"/>
  <c r="M143"/>
  <c r="Q143"/>
  <c r="M144"/>
  <c r="Q144"/>
  <c r="M145"/>
  <c r="Q145"/>
  <c r="M146"/>
  <c r="Q146"/>
  <c r="M147"/>
  <c r="Q147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63" i="2"/>
  <c r="Q168"/>
  <c r="Q172"/>
  <c r="Q176"/>
  <c r="Q180"/>
  <c r="Q184"/>
  <c r="Q188"/>
  <c r="Q192"/>
  <c r="Q196"/>
  <c r="Q200"/>
  <c r="Q204"/>
  <c r="Q208"/>
  <c r="R208"/>
  <c r="P58"/>
  <c r="Q58"/>
  <c r="O58"/>
  <c r="N58"/>
  <c r="M58"/>
  <c r="P62"/>
  <c r="Q62"/>
  <c r="O62"/>
  <c r="N62"/>
  <c r="M62"/>
  <c r="P6"/>
  <c r="Q7"/>
  <c r="M8"/>
  <c r="R8"/>
  <c r="N9"/>
  <c r="P10"/>
  <c r="R58"/>
  <c r="R62"/>
  <c r="R84"/>
  <c r="N84"/>
  <c r="P84"/>
  <c r="Q84"/>
  <c r="O84"/>
  <c r="M84"/>
  <c r="R92"/>
  <c r="N92"/>
  <c r="P92"/>
  <c r="Q92"/>
  <c r="O92"/>
  <c r="M92"/>
  <c r="R100"/>
  <c r="N100"/>
  <c r="P100"/>
  <c r="Q100"/>
  <c r="O100"/>
  <c r="M100"/>
  <c r="R108"/>
  <c r="N108"/>
  <c r="P108"/>
  <c r="Q108"/>
  <c r="O108"/>
  <c r="M108"/>
  <c r="R116"/>
  <c r="N116"/>
  <c r="P116"/>
  <c r="Q116"/>
  <c r="O116"/>
  <c r="M116"/>
  <c r="M9"/>
  <c r="Q6"/>
  <c r="M7"/>
  <c r="R7"/>
  <c r="P9"/>
  <c r="Q10"/>
  <c r="Q17"/>
  <c r="P74"/>
  <c r="Q74"/>
  <c r="O74"/>
  <c r="N74"/>
  <c r="M74"/>
  <c r="P78"/>
  <c r="Q78"/>
  <c r="O78"/>
  <c r="N78"/>
  <c r="M78"/>
  <c r="P82"/>
  <c r="Q82"/>
  <c r="O82"/>
  <c r="N82"/>
  <c r="M82"/>
  <c r="R9"/>
  <c r="M6"/>
  <c r="R6"/>
  <c r="Q9"/>
  <c r="M10"/>
  <c r="R10"/>
  <c r="P66"/>
  <c r="Q66"/>
  <c r="O66"/>
  <c r="N66"/>
  <c r="M66"/>
  <c r="P70"/>
  <c r="Q70"/>
  <c r="O70"/>
  <c r="N70"/>
  <c r="M70"/>
  <c r="R74"/>
  <c r="R78"/>
  <c r="R82"/>
  <c r="R88"/>
  <c r="N88"/>
  <c r="P88"/>
  <c r="Q88"/>
  <c r="O88"/>
  <c r="M88"/>
  <c r="R96"/>
  <c r="N96"/>
  <c r="P96"/>
  <c r="Q96"/>
  <c r="O96"/>
  <c r="M96"/>
  <c r="R104"/>
  <c r="N104"/>
  <c r="P104"/>
  <c r="Q104"/>
  <c r="O104"/>
  <c r="M104"/>
  <c r="R112"/>
  <c r="N112"/>
  <c r="P112"/>
  <c r="Q112"/>
  <c r="O112"/>
  <c r="M112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R57"/>
  <c r="O59"/>
  <c r="Q60"/>
  <c r="M61"/>
  <c r="R61"/>
  <c r="O63"/>
  <c r="Q64"/>
  <c r="M65"/>
  <c r="R65"/>
  <c r="O67"/>
  <c r="Q68"/>
  <c r="M69"/>
  <c r="R69"/>
  <c r="O71"/>
  <c r="Q72"/>
  <c r="M73"/>
  <c r="R73"/>
  <c r="O75"/>
  <c r="Q76"/>
  <c r="M77"/>
  <c r="R77"/>
  <c r="O79"/>
  <c r="Q80"/>
  <c r="M81"/>
  <c r="R81"/>
  <c r="R85"/>
  <c r="N85"/>
  <c r="P85"/>
  <c r="M85"/>
  <c r="R89"/>
  <c r="N89"/>
  <c r="P89"/>
  <c r="M89"/>
  <c r="R93"/>
  <c r="N93"/>
  <c r="P93"/>
  <c r="M93"/>
  <c r="R97"/>
  <c r="N97"/>
  <c r="P97"/>
  <c r="M97"/>
  <c r="R101"/>
  <c r="N101"/>
  <c r="P101"/>
  <c r="M101"/>
  <c r="R105"/>
  <c r="N105"/>
  <c r="P105"/>
  <c r="M105"/>
  <c r="R109"/>
  <c r="N109"/>
  <c r="P109"/>
  <c r="M109"/>
  <c r="R113"/>
  <c r="N113"/>
  <c r="P113"/>
  <c r="M113"/>
  <c r="R117"/>
  <c r="N117"/>
  <c r="P117"/>
  <c r="M117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R86"/>
  <c r="N86"/>
  <c r="P86"/>
  <c r="M86"/>
  <c r="R90"/>
  <c r="N90"/>
  <c r="P90"/>
  <c r="M90"/>
  <c r="R94"/>
  <c r="N94"/>
  <c r="P94"/>
  <c r="M94"/>
  <c r="R98"/>
  <c r="N98"/>
  <c r="P98"/>
  <c r="M98"/>
  <c r="R102"/>
  <c r="N102"/>
  <c r="P102"/>
  <c r="M102"/>
  <c r="R106"/>
  <c r="N106"/>
  <c r="P106"/>
  <c r="M106"/>
  <c r="R110"/>
  <c r="N110"/>
  <c r="P110"/>
  <c r="M110"/>
  <c r="R114"/>
  <c r="N114"/>
  <c r="P114"/>
  <c r="M114"/>
  <c r="R118"/>
  <c r="N118"/>
  <c r="P118"/>
  <c r="M118"/>
  <c r="M59"/>
  <c r="R59"/>
  <c r="M63"/>
  <c r="R63"/>
  <c r="M67"/>
  <c r="R67"/>
  <c r="M71"/>
  <c r="R71"/>
  <c r="N72"/>
  <c r="M75"/>
  <c r="R75"/>
  <c r="M79"/>
  <c r="R79"/>
  <c r="R83"/>
  <c r="N83"/>
  <c r="P83"/>
  <c r="M83"/>
  <c r="R87"/>
  <c r="N87"/>
  <c r="P87"/>
  <c r="M87"/>
  <c r="R91"/>
  <c r="N91"/>
  <c r="P91"/>
  <c r="M91"/>
  <c r="R95"/>
  <c r="N95"/>
  <c r="P95"/>
  <c r="M95"/>
  <c r="R99"/>
  <c r="N99"/>
  <c r="P99"/>
  <c r="M99"/>
  <c r="R103"/>
  <c r="N103"/>
  <c r="P103"/>
  <c r="M103"/>
  <c r="R107"/>
  <c r="N107"/>
  <c r="P107"/>
  <c r="M107"/>
  <c r="R111"/>
  <c r="N111"/>
  <c r="P111"/>
  <c r="M111"/>
  <c r="R115"/>
  <c r="N115"/>
  <c r="P115"/>
  <c r="M115"/>
  <c r="R119"/>
  <c r="N119"/>
  <c r="Q119"/>
  <c r="P119"/>
  <c r="M119"/>
  <c r="P120"/>
  <c r="P121"/>
  <c r="P122"/>
  <c r="P123"/>
  <c r="P124"/>
  <c r="P125"/>
  <c r="M120"/>
  <c r="Q120"/>
  <c r="M121"/>
  <c r="Q121"/>
  <c r="M122"/>
  <c r="Q122"/>
  <c r="M123"/>
  <c r="Q123"/>
  <c r="M124"/>
  <c r="Q124"/>
  <c r="M125"/>
  <c r="R125"/>
  <c r="N120"/>
  <c r="N121"/>
  <c r="N122"/>
  <c r="N123"/>
  <c r="N124"/>
  <c r="N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R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209"/>
  <c r="N209"/>
  <c r="N167" i="1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R201"/>
  <c r="N203"/>
  <c r="R203"/>
  <c r="N205"/>
  <c r="R205"/>
  <c r="N207"/>
  <c r="R207"/>
  <c r="N209"/>
  <c r="R209"/>
  <c r="AW29" i="12" l="1"/>
  <c r="AV34"/>
  <c r="AV30"/>
  <c r="AV28"/>
  <c r="AS33"/>
  <c r="AU33"/>
  <c r="AR28"/>
  <c r="AR32"/>
  <c r="AS31"/>
  <c r="AV32"/>
  <c r="W5"/>
  <c r="Y5"/>
  <c r="Z5"/>
  <c r="BB2"/>
  <c r="AC2"/>
  <c r="AF2"/>
  <c r="AB2"/>
  <c r="AK2"/>
  <c r="C8" i="18" s="1"/>
  <c r="AM2" i="12"/>
  <c r="C12" i="18" s="1"/>
  <c r="AL2" i="12"/>
  <c r="C9" i="18" s="1"/>
  <c r="BA2" i="12"/>
  <c r="AE2"/>
  <c r="AT2"/>
  <c r="C9" i="20" s="1"/>
  <c r="AS2" i="12"/>
  <c r="C8" i="20" s="1"/>
  <c r="AW2" i="12"/>
  <c r="C11" i="20" s="1"/>
  <c r="BE2" i="12"/>
  <c r="AD2"/>
  <c r="AU2"/>
  <c r="C12" i="20" s="1"/>
  <c r="AN2" i="12"/>
  <c r="C10" i="18" s="1"/>
  <c r="AG2" i="12"/>
  <c r="AR2"/>
  <c r="C7" i="20" s="1"/>
  <c r="AZ2" i="12"/>
  <c r="C7" i="21" s="1"/>
  <c r="AV2" i="12"/>
  <c r="C10" i="20" s="1"/>
  <c r="AO2" i="12"/>
  <c r="C11" i="18" s="1"/>
  <c r="BD2" i="12"/>
  <c r="AJ2"/>
  <c r="C7" i="18" s="1"/>
  <c r="BC2" i="12"/>
  <c r="X5" i="1"/>
  <c r="V5"/>
  <c r="Y5"/>
  <c r="U5"/>
  <c r="X5" i="12"/>
  <c r="V5"/>
  <c r="U5"/>
  <c r="O2" i="1"/>
  <c r="W10" s="1"/>
  <c r="G9" i="15" s="1"/>
  <c r="Q2" i="1"/>
  <c r="Y10" s="1"/>
  <c r="G10" i="15" s="1"/>
  <c r="S10" s="1"/>
  <c r="M2" i="1"/>
  <c r="R2"/>
  <c r="N2"/>
  <c r="V10" s="1"/>
  <c r="G8" i="15" s="1"/>
  <c r="P2" i="1"/>
  <c r="N2" i="12"/>
  <c r="Q2"/>
  <c r="C10" i="14" s="1"/>
  <c r="O10" s="1"/>
  <c r="R2" i="12"/>
  <c r="C11" i="14" s="1"/>
  <c r="O11" s="1"/>
  <c r="P2" i="12"/>
  <c r="C12" i="14" s="1"/>
  <c r="O12" s="1"/>
  <c r="M2" i="12"/>
  <c r="C7" i="14" s="1"/>
  <c r="O7" s="1"/>
  <c r="O2" i="12"/>
  <c r="C9" i="14" s="1"/>
  <c r="O9" s="1"/>
  <c r="Q2" i="11"/>
  <c r="B10" i="14" s="1"/>
  <c r="N10" s="1"/>
  <c r="O2" i="11"/>
  <c r="B9" i="14" s="1"/>
  <c r="N9" s="1"/>
  <c r="N2" i="11"/>
  <c r="B8" i="14" s="1"/>
  <c r="N8" s="1"/>
  <c r="M2" i="11"/>
  <c r="B7" i="14" s="1"/>
  <c r="N7" s="1"/>
  <c r="R2" i="11"/>
  <c r="B11" i="14" s="1"/>
  <c r="N11" s="1"/>
  <c r="P2" i="11"/>
  <c r="Q2" i="10"/>
  <c r="R2"/>
  <c r="M2"/>
  <c r="F7" i="14" s="1"/>
  <c r="R7" s="1"/>
  <c r="O2" i="10"/>
  <c r="N2"/>
  <c r="P2"/>
  <c r="Q2" i="9"/>
  <c r="Y10"/>
  <c r="N2"/>
  <c r="V10" s="1"/>
  <c r="O2"/>
  <c r="W10" s="1"/>
  <c r="M2"/>
  <c r="E7" i="14" s="1"/>
  <c r="Q7" s="1"/>
  <c r="P2" i="9"/>
  <c r="X10" s="1"/>
  <c r="R2"/>
  <c r="Z10" s="1"/>
  <c r="N2" i="2"/>
  <c r="D8" i="14" s="1"/>
  <c r="P8" s="1"/>
  <c r="O2" i="2"/>
  <c r="Q2"/>
  <c r="D10" i="14" s="1"/>
  <c r="P10" s="1"/>
  <c r="M2" i="2"/>
  <c r="D7" i="14" s="1"/>
  <c r="P7" s="1"/>
  <c r="P2" i="2"/>
  <c r="D12" i="14" s="1"/>
  <c r="P12" s="1"/>
  <c r="R2" i="2"/>
  <c r="D11" i="14" s="1"/>
  <c r="P11" s="1"/>
  <c r="U10" i="1" l="1"/>
  <c r="G7" i="15" s="1"/>
  <c r="Y10" i="12"/>
  <c r="V10"/>
  <c r="C8" i="14"/>
  <c r="O8" s="1"/>
  <c r="G9"/>
  <c r="S9" s="1"/>
  <c r="G10"/>
  <c r="S10" s="1"/>
  <c r="T10" s="1"/>
  <c r="G11"/>
  <c r="G7"/>
  <c r="S7" s="1"/>
  <c r="G8"/>
  <c r="S8" s="1"/>
  <c r="T8" s="1"/>
  <c r="Z10" i="1"/>
  <c r="G11" i="15" s="1"/>
  <c r="S11" s="1"/>
  <c r="W10" i="2"/>
  <c r="D9" i="14"/>
  <c r="T7"/>
  <c r="H10"/>
  <c r="S11"/>
  <c r="T11" s="1"/>
  <c r="H11"/>
  <c r="X10" i="1"/>
  <c r="G12" i="15" s="1"/>
  <c r="S12" s="1"/>
  <c r="G12" i="14"/>
  <c r="X10" i="11"/>
  <c r="B12" i="14"/>
  <c r="N12" s="1"/>
  <c r="Y10" i="11"/>
  <c r="Y10" i="2"/>
  <c r="H7" i="14"/>
  <c r="X10" i="12"/>
  <c r="Z10"/>
  <c r="U10"/>
  <c r="W10"/>
  <c r="Z10" i="11"/>
  <c r="V10"/>
  <c r="U10"/>
  <c r="W10"/>
  <c r="Y10" i="10"/>
  <c r="X10"/>
  <c r="V10"/>
  <c r="U10"/>
  <c r="W10"/>
  <c r="Z10"/>
  <c r="U10" i="9"/>
  <c r="Z10" i="2"/>
  <c r="X10"/>
  <c r="V10"/>
  <c r="U10"/>
  <c r="C11" i="15" l="1"/>
  <c r="O11" s="1"/>
  <c r="T11" s="1"/>
  <c r="C12"/>
  <c r="H12" s="1"/>
  <c r="C9"/>
  <c r="O9" s="1"/>
  <c r="C8"/>
  <c r="O8" s="1"/>
  <c r="C7"/>
  <c r="O7" s="1"/>
  <c r="C10"/>
  <c r="H10" s="1"/>
  <c r="J10" s="1"/>
  <c r="H8" i="14"/>
  <c r="O10" i="15"/>
  <c r="T10" s="1"/>
  <c r="S8"/>
  <c r="T8" s="1"/>
  <c r="S7"/>
  <c r="S9"/>
  <c r="H9"/>
  <c r="P9" i="14"/>
  <c r="T9" s="1"/>
  <c r="H9"/>
  <c r="S12"/>
  <c r="T12" s="1"/>
  <c r="H12"/>
  <c r="O12" i="15" l="1"/>
  <c r="T12" s="1"/>
  <c r="H8"/>
  <c r="J8" s="1"/>
  <c r="H11"/>
  <c r="J11" s="1"/>
  <c r="H9" i="19"/>
  <c r="J9" s="1"/>
  <c r="O9"/>
  <c r="T9" s="1"/>
  <c r="T9" i="15"/>
  <c r="O10" i="18"/>
  <c r="T10" s="1"/>
  <c r="H10"/>
  <c r="J10" s="1"/>
  <c r="O10" i="16"/>
  <c r="T10" s="1"/>
  <c r="H10"/>
  <c r="J10" s="1"/>
  <c r="O7" i="21"/>
  <c r="T7" s="1"/>
  <c r="H7"/>
  <c r="O8" i="18"/>
  <c r="T8" s="1"/>
  <c r="H8"/>
  <c r="J8" s="1"/>
  <c r="O8" i="19"/>
  <c r="T8" s="1"/>
  <c r="H8"/>
  <c r="J8" s="1"/>
  <c r="O9" i="21"/>
  <c r="T9" s="1"/>
  <c r="H9"/>
  <c r="J9" s="1"/>
  <c r="O12" i="18"/>
  <c r="T12" s="1"/>
  <c r="H12"/>
  <c r="O12" i="16"/>
  <c r="T12" s="1"/>
  <c r="H12"/>
  <c r="J12" s="1"/>
  <c r="O11" i="21"/>
  <c r="T11" s="1"/>
  <c r="H11"/>
  <c r="J11" s="1"/>
  <c r="H7" i="15"/>
  <c r="J7" s="1"/>
  <c r="O10" i="20"/>
  <c r="T10" s="1"/>
  <c r="H10"/>
  <c r="J10" s="1"/>
  <c r="H7"/>
  <c r="O7"/>
  <c r="T7" s="1"/>
  <c r="O8"/>
  <c r="T8" s="1"/>
  <c r="H8"/>
  <c r="J8" s="1"/>
  <c r="O9"/>
  <c r="T9" s="1"/>
  <c r="H9"/>
  <c r="J9" s="1"/>
  <c r="O12"/>
  <c r="T12" s="1"/>
  <c r="H12"/>
  <c r="J12" s="1"/>
  <c r="H11"/>
  <c r="J11" s="1"/>
  <c r="O11"/>
  <c r="T11" s="1"/>
  <c r="O7" i="19"/>
  <c r="T7" s="1"/>
  <c r="H7"/>
  <c r="T7" i="15"/>
  <c r="O10" i="19"/>
  <c r="T10" s="1"/>
  <c r="H10"/>
  <c r="J10" s="1"/>
  <c r="O7" i="16"/>
  <c r="T7" s="1"/>
  <c r="H7"/>
  <c r="J7" s="1"/>
  <c r="O7" i="18"/>
  <c r="T7" s="1"/>
  <c r="H7"/>
  <c r="O8" i="21"/>
  <c r="T8" s="1"/>
  <c r="H8"/>
  <c r="J8" s="1"/>
  <c r="O9" i="16"/>
  <c r="T9" s="1"/>
  <c r="H9"/>
  <c r="J9" s="1"/>
  <c r="O9" i="18"/>
  <c r="T9" s="1"/>
  <c r="H9"/>
  <c r="J9" s="1"/>
  <c r="O12" i="19"/>
  <c r="T12" s="1"/>
  <c r="H12"/>
  <c r="J12" s="1"/>
  <c r="O11" i="16"/>
  <c r="T11" s="1"/>
  <c r="H11"/>
  <c r="J11" s="1"/>
  <c r="O11" i="18"/>
  <c r="T11" s="1"/>
  <c r="H11"/>
  <c r="J11" s="1"/>
  <c r="O10" i="21"/>
  <c r="T10" s="1"/>
  <c r="H10"/>
  <c r="J10" s="1"/>
  <c r="O8" i="16"/>
  <c r="T8" s="1"/>
  <c r="H8"/>
  <c r="J8" s="1"/>
  <c r="O12" i="21"/>
  <c r="T12" s="1"/>
  <c r="H12"/>
  <c r="J12" s="1"/>
  <c r="O11" i="19"/>
  <c r="T11" s="1"/>
  <c r="H11"/>
  <c r="J11" s="1"/>
  <c r="J12" i="15"/>
  <c r="J12" i="18"/>
  <c r="J9" i="15"/>
  <c r="J7" i="19" l="1"/>
  <c r="H13"/>
  <c r="J7" i="18"/>
  <c r="J7" i="20"/>
  <c r="J7" i="21"/>
  <c r="H13"/>
</calcChain>
</file>

<file path=xl/sharedStrings.xml><?xml version="1.0" encoding="utf-8"?>
<sst xmlns="http://schemas.openxmlformats.org/spreadsheetml/2006/main" count="2355" uniqueCount="352">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</sst>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/>
        <c:gapWidth val="182"/>
        <c:axId val="78731904"/>
        <c:axId val="78741888"/>
      </c:barChart>
      <c:catAx>
        <c:axId val="7873190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41888"/>
        <c:crosses val="autoZero"/>
        <c:auto val="1"/>
        <c:lblAlgn val="ctr"/>
        <c:lblOffset val="100"/>
      </c:catAx>
      <c:valAx>
        <c:axId val="7874188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80073856"/>
        <c:axId val="80075392"/>
      </c:barChart>
      <c:catAx>
        <c:axId val="800738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392"/>
        <c:crosses val="autoZero"/>
        <c:auto val="1"/>
        <c:lblAlgn val="ctr"/>
        <c:lblOffset val="100"/>
      </c:catAx>
      <c:valAx>
        <c:axId val="800753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AN'!$N$7:$S$7</c:f>
              <c:numCache>
                <c:formatCode>General</c:formatCode>
                <c:ptCount val="6"/>
                <c:pt idx="0">
                  <c:v>210</c:v>
                </c:pt>
                <c:pt idx="1">
                  <c:v>60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AN'!$N$8:$S$8</c:f>
              <c:numCache>
                <c:formatCode>General</c:formatCode>
                <c:ptCount val="6"/>
                <c:pt idx="0">
                  <c:v>360</c:v>
                </c:pt>
                <c:pt idx="1">
                  <c:v>220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AN'!$N$9:$S$9</c:f>
              <c:numCache>
                <c:formatCode>General</c:formatCode>
                <c:ptCount val="6"/>
                <c:pt idx="0">
                  <c:v>0</c:v>
                </c:pt>
                <c:pt idx="1">
                  <c:v>480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AN'!$N$10:$S$10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AN'!$N$11:$S$11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AN'!$N$12:$S$12</c:f>
              <c:numCache>
                <c:formatCode>General</c:formatCode>
                <c:ptCount val="6"/>
                <c:pt idx="0">
                  <c:v>30</c:v>
                </c:pt>
                <c:pt idx="1">
                  <c:v>80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80174080"/>
        <c:axId val="80188160"/>
      </c:barChart>
      <c:catAx>
        <c:axId val="801740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88160"/>
        <c:crosses val="autoZero"/>
        <c:auto val="1"/>
        <c:lblAlgn val="ctr"/>
        <c:lblOffset val="100"/>
      </c:catAx>
      <c:valAx>
        <c:axId val="8018816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80098432"/>
        <c:axId val="80099968"/>
      </c:barChart>
      <c:catAx>
        <c:axId val="800984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99968"/>
        <c:crosses val="autoZero"/>
        <c:auto val="1"/>
        <c:lblAlgn val="ctr"/>
        <c:lblOffset val="100"/>
      </c:catAx>
      <c:valAx>
        <c:axId val="8009996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/>
        <c:gapWidth val="182"/>
        <c:axId val="80366976"/>
        <c:axId val="80381056"/>
      </c:barChart>
      <c:catAx>
        <c:axId val="8036697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81056"/>
        <c:crosses val="autoZero"/>
        <c:auto val="1"/>
        <c:lblAlgn val="ctr"/>
        <c:lblOffset val="100"/>
      </c:catAx>
      <c:valAx>
        <c:axId val="80381056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80512896"/>
        <c:axId val="80514432"/>
      </c:barChart>
      <c:catAx>
        <c:axId val="8051289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4432"/>
        <c:crosses val="autoZero"/>
        <c:auto val="1"/>
        <c:lblAlgn val="ctr"/>
        <c:lblOffset val="100"/>
      </c:catAx>
      <c:valAx>
        <c:axId val="8051443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ARI'!$N$8:$S$8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Val val="1"/>
        </c:dLbls>
        <c:gapWidth val="55"/>
        <c:overlap val="100"/>
        <c:axId val="80547840"/>
        <c:axId val="80549376"/>
      </c:barChart>
      <c:catAx>
        <c:axId val="805478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49376"/>
        <c:crosses val="autoZero"/>
        <c:auto val="1"/>
        <c:lblAlgn val="ctr"/>
        <c:lblOffset val="100"/>
      </c:catAx>
      <c:valAx>
        <c:axId val="8054937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Val val="1"/>
        </c:dLbls>
        <c:gapWidth val="55"/>
        <c:overlap val="100"/>
        <c:axId val="80680832"/>
        <c:axId val="80682368"/>
      </c:barChart>
      <c:catAx>
        <c:axId val="806808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82368"/>
        <c:crosses val="autoZero"/>
        <c:auto val="1"/>
        <c:lblAlgn val="ctr"/>
        <c:lblOffset val="100"/>
      </c:catAx>
      <c:valAx>
        <c:axId val="8068236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/>
        <c:gapWidth val="182"/>
        <c:axId val="80830848"/>
        <c:axId val="80832384"/>
      </c:barChart>
      <c:catAx>
        <c:axId val="8083084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32384"/>
        <c:crosses val="autoZero"/>
        <c:auto val="1"/>
        <c:lblAlgn val="ctr"/>
        <c:lblOffset val="100"/>
      </c:catAx>
      <c:valAx>
        <c:axId val="80832384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Val val="1"/>
        </c:dLbls>
        <c:gapWidth val="55"/>
        <c:overlap val="100"/>
        <c:axId val="80976128"/>
        <c:axId val="80879616"/>
      </c:barChart>
      <c:catAx>
        <c:axId val="8097612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9616"/>
        <c:crosses val="autoZero"/>
        <c:auto val="1"/>
        <c:lblAlgn val="ctr"/>
        <c:lblOffset val="100"/>
      </c:catAx>
      <c:valAx>
        <c:axId val="8087961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PA'!$N$8:$S$8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836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PA'!$N$9:$S$9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770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PA'!$N$11:$S$11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880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792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Val val="1"/>
        </c:dLbls>
        <c:gapWidth val="55"/>
        <c:overlap val="100"/>
        <c:axId val="81027456"/>
        <c:axId val="81028992"/>
      </c:barChart>
      <c:catAx>
        <c:axId val="810274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28992"/>
        <c:crosses val="autoZero"/>
        <c:auto val="1"/>
        <c:lblAlgn val="ctr"/>
        <c:lblOffset val="100"/>
      </c:catAx>
      <c:valAx>
        <c:axId val="810289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Val val="1"/>
        </c:dLbls>
        <c:gapWidth val="55"/>
        <c:overlap val="100"/>
        <c:axId val="78791424"/>
        <c:axId val="78792960"/>
      </c:barChart>
      <c:catAx>
        <c:axId val="7879142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2960"/>
        <c:crosses val="autoZero"/>
        <c:auto val="1"/>
        <c:lblAlgn val="ctr"/>
        <c:lblOffset val="100"/>
      </c:catAx>
      <c:valAx>
        <c:axId val="7879296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1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Val val="1"/>
        </c:dLbls>
        <c:gapWidth val="55"/>
        <c:overlap val="100"/>
        <c:axId val="81230080"/>
        <c:axId val="81244160"/>
      </c:barChart>
      <c:catAx>
        <c:axId val="812300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44160"/>
        <c:crosses val="autoZero"/>
        <c:auto val="1"/>
        <c:lblAlgn val="ctr"/>
        <c:lblOffset val="100"/>
      </c:catAx>
      <c:valAx>
        <c:axId val="8124416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/>
        <c:gapWidth val="182"/>
        <c:axId val="81294080"/>
        <c:axId val="81295616"/>
      </c:barChart>
      <c:catAx>
        <c:axId val="812940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95616"/>
        <c:crosses val="autoZero"/>
        <c:auto val="1"/>
        <c:lblAlgn val="ctr"/>
        <c:lblOffset val="100"/>
      </c:catAx>
      <c:valAx>
        <c:axId val="81295616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Val val="1"/>
        </c:dLbls>
        <c:gapWidth val="55"/>
        <c:overlap val="100"/>
        <c:axId val="81386112"/>
        <c:axId val="81412480"/>
      </c:barChart>
      <c:catAx>
        <c:axId val="8138611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12480"/>
        <c:crosses val="autoZero"/>
        <c:auto val="1"/>
        <c:lblAlgn val="ctr"/>
        <c:lblOffset val="100"/>
      </c:catAx>
      <c:valAx>
        <c:axId val="8141248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396</c:v>
                </c:pt>
                <c:pt idx="4">
                  <c:v>450</c:v>
                </c:pt>
                <c:pt idx="5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PDC'!$N$8:$S$8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176</c:v>
                </c:pt>
                <c:pt idx="4">
                  <c:v>450</c:v>
                </c:pt>
                <c:pt idx="5">
                  <c:v>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PDC'!$N$9:$S$9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PDC'!$N$11:$S$11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Val val="1"/>
        </c:dLbls>
        <c:gapWidth val="55"/>
        <c:overlap val="100"/>
        <c:axId val="99259136"/>
        <c:axId val="99260672"/>
      </c:barChart>
      <c:catAx>
        <c:axId val="9925913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0672"/>
        <c:crosses val="autoZero"/>
        <c:auto val="1"/>
        <c:lblAlgn val="ctr"/>
        <c:lblOffset val="100"/>
      </c:catAx>
      <c:valAx>
        <c:axId val="9926067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Val val="1"/>
        </c:dLbls>
        <c:gapWidth val="55"/>
        <c:overlap val="100"/>
        <c:axId val="99334784"/>
        <c:axId val="99160448"/>
      </c:barChart>
      <c:catAx>
        <c:axId val="9933478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160448"/>
        <c:crosses val="autoZero"/>
        <c:auto val="1"/>
        <c:lblAlgn val="ctr"/>
        <c:lblOffset val="100"/>
      </c:catAx>
      <c:valAx>
        <c:axId val="9916044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/>
        <c:gapWidth val="182"/>
        <c:axId val="99357824"/>
        <c:axId val="99359360"/>
      </c:barChart>
      <c:catAx>
        <c:axId val="9935782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59360"/>
        <c:crosses val="autoZero"/>
        <c:auto val="1"/>
        <c:lblAlgn val="ctr"/>
        <c:lblOffset val="100"/>
      </c:catAx>
      <c:valAx>
        <c:axId val="99359360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Val val="1"/>
        </c:dLbls>
        <c:gapWidth val="55"/>
        <c:overlap val="100"/>
        <c:axId val="99593216"/>
        <c:axId val="99611392"/>
      </c:barChart>
      <c:catAx>
        <c:axId val="9959321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392"/>
        <c:crosses val="autoZero"/>
        <c:auto val="1"/>
        <c:lblAlgn val="ctr"/>
        <c:lblOffset val="100"/>
      </c:catAx>
      <c:valAx>
        <c:axId val="996113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VV'!$N$8:$S$8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Val val="1"/>
        </c:dLbls>
        <c:gapWidth val="55"/>
        <c:overlap val="100"/>
        <c:axId val="99546240"/>
        <c:axId val="99547776"/>
      </c:barChart>
      <c:catAx>
        <c:axId val="995462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47776"/>
        <c:crosses val="autoZero"/>
        <c:auto val="1"/>
        <c:lblAlgn val="ctr"/>
        <c:lblOffset val="100"/>
      </c:catAx>
      <c:valAx>
        <c:axId val="9954777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[VV]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Val val="1"/>
        </c:dLbls>
        <c:gapWidth val="55"/>
        <c:overlap val="100"/>
        <c:axId val="99683328"/>
        <c:axId val="99709696"/>
      </c:barChart>
      <c:catAx>
        <c:axId val="9968332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09696"/>
        <c:crosses val="autoZero"/>
        <c:auto val="1"/>
        <c:lblAlgn val="ctr"/>
        <c:lblOffset val="100"/>
      </c:catAx>
      <c:valAx>
        <c:axId val="9970969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GRAFICI!$N$7:$S$7</c:f>
              <c:numCache>
                <c:formatCode>General</c:formatCode>
                <c:ptCount val="6"/>
                <c:pt idx="0">
                  <c:v>300</c:v>
                </c:pt>
                <c:pt idx="1">
                  <c:v>220</c:v>
                </c:pt>
                <c:pt idx="2">
                  <c:v>350</c:v>
                </c:pt>
                <c:pt idx="3">
                  <c:v>1056</c:v>
                </c:pt>
                <c:pt idx="4">
                  <c:v>450</c:v>
                </c:pt>
                <c:pt idx="5">
                  <c:v>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GRAFICI!$N$8:$S$8</c:f>
              <c:numCache>
                <c:formatCode>General</c:formatCode>
                <c:ptCount val="6"/>
                <c:pt idx="0">
                  <c:v>450</c:v>
                </c:pt>
                <c:pt idx="1">
                  <c:v>380</c:v>
                </c:pt>
                <c:pt idx="2">
                  <c:v>150</c:v>
                </c:pt>
                <c:pt idx="3">
                  <c:v>1012</c:v>
                </c:pt>
                <c:pt idx="4">
                  <c:v>450</c:v>
                </c:pt>
                <c:pt idx="5">
                  <c:v>330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GRAFICI!$N$9:$S$9</c:f>
              <c:numCache>
                <c:formatCode>General</c:formatCode>
                <c:ptCount val="6"/>
                <c:pt idx="0">
                  <c:v>90</c:v>
                </c:pt>
                <c:pt idx="1">
                  <c:v>580</c:v>
                </c:pt>
                <c:pt idx="2">
                  <c:v>200</c:v>
                </c:pt>
                <c:pt idx="3">
                  <c:v>990</c:v>
                </c:pt>
                <c:pt idx="4">
                  <c:v>450</c:v>
                </c:pt>
                <c:pt idx="5">
                  <c:v>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GRAFICI!$N$10:$S$10</c:f>
              <c:numCache>
                <c:formatCode>General</c:formatCode>
                <c:ptCount val="6"/>
                <c:pt idx="0">
                  <c:v>60</c:v>
                </c:pt>
                <c:pt idx="1">
                  <c:v>400</c:v>
                </c:pt>
                <c:pt idx="2">
                  <c:v>250</c:v>
                </c:pt>
                <c:pt idx="3">
                  <c:v>990</c:v>
                </c:pt>
                <c:pt idx="4">
                  <c:v>450</c:v>
                </c:pt>
                <c:pt idx="5">
                  <c:v>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GRAFICI!$N$11:$S$11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425</c:v>
                </c:pt>
                <c:pt idx="3">
                  <c:v>1100</c:v>
                </c:pt>
                <c:pt idx="4">
                  <c:v>450</c:v>
                </c:pt>
                <c:pt idx="5">
                  <c:v>510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GRAFICI!$N$12:$S$12</c:f>
              <c:numCache>
                <c:formatCode>General</c:formatCode>
                <c:ptCount val="6"/>
                <c:pt idx="0">
                  <c:v>90</c:v>
                </c:pt>
                <c:pt idx="1">
                  <c:v>180</c:v>
                </c:pt>
                <c:pt idx="2">
                  <c:v>525</c:v>
                </c:pt>
                <c:pt idx="3">
                  <c:v>1012</c:v>
                </c:pt>
                <c:pt idx="4">
                  <c:v>450</c:v>
                </c:pt>
                <c:pt idx="5">
                  <c:v>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79006336"/>
        <c:axId val="79016320"/>
      </c:barChart>
      <c:catAx>
        <c:axId val="7900633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16320"/>
        <c:crosses val="autoZero"/>
        <c:auto val="1"/>
        <c:lblAlgn val="ctr"/>
        <c:lblOffset val="100"/>
      </c:catAx>
      <c:valAx>
        <c:axId val="7901632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Val val="1"/>
        </c:dLbls>
        <c:gapWidth val="75"/>
        <c:overlap val="100"/>
        <c:axId val="79045376"/>
        <c:axId val="79046912"/>
      </c:barChart>
      <c:catAx>
        <c:axId val="7904537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46912"/>
        <c:crosses val="autoZero"/>
        <c:auto val="1"/>
        <c:lblAlgn val="ctr"/>
        <c:lblOffset val="100"/>
      </c:catAx>
      <c:valAx>
        <c:axId val="7904691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/>
        <c:gapWidth val="182"/>
        <c:axId val="79199232"/>
        <c:axId val="79221504"/>
      </c:barChart>
      <c:catAx>
        <c:axId val="791992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504"/>
        <c:crosses val="autoZero"/>
        <c:auto val="1"/>
        <c:lblAlgn val="ctr"/>
        <c:lblOffset val="100"/>
      </c:catAx>
      <c:valAx>
        <c:axId val="79221504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79258752"/>
        <c:axId val="79260288"/>
      </c:barChart>
      <c:catAx>
        <c:axId val="7925875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0288"/>
        <c:crosses val="autoZero"/>
        <c:auto val="1"/>
        <c:lblAlgn val="ctr"/>
        <c:lblOffset val="100"/>
      </c:catAx>
      <c:valAx>
        <c:axId val="7926028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1056</c:v>
                </c:pt>
                <c:pt idx="4">
                  <c:v>450</c:v>
                </c:pt>
                <c:pt idx="5">
                  <c:v>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rendicontabili'!$N$8:$S$8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1012</c:v>
                </c:pt>
                <c:pt idx="4">
                  <c:v>450</c:v>
                </c:pt>
                <c:pt idx="5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rendicontabili'!$N$9:$S$9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0</c:v>
                </c:pt>
                <c:pt idx="3">
                  <c:v>990</c:v>
                </c:pt>
                <c:pt idx="4">
                  <c:v>450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50</c:v>
                </c:pt>
                <c:pt idx="3">
                  <c:v>990</c:v>
                </c:pt>
                <c:pt idx="4">
                  <c:v>450</c:v>
                </c:pt>
                <c:pt idx="5">
                  <c:v>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rendicontabili'!$N$11:$S$11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125</c:v>
                </c:pt>
                <c:pt idx="3">
                  <c:v>1100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1012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79436800"/>
        <c:axId val="79328000"/>
      </c:barChart>
      <c:catAx>
        <c:axId val="7943680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28000"/>
        <c:crosses val="autoZero"/>
        <c:auto val="1"/>
        <c:lblAlgn val="ctr"/>
        <c:lblOffset val="100"/>
      </c:catAx>
      <c:valAx>
        <c:axId val="7932800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79688448"/>
        <c:axId val="79689984"/>
      </c:barChart>
      <c:catAx>
        <c:axId val="7968844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89984"/>
        <c:crosses val="autoZero"/>
        <c:auto val="1"/>
        <c:lblAlgn val="ctr"/>
        <c:lblOffset val="100"/>
      </c:catAx>
      <c:valAx>
        <c:axId val="7968998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8"/>
          <c:y val="2.8950539156300741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/>
        <c:gapWidth val="182"/>
        <c:axId val="79854592"/>
        <c:axId val="79868672"/>
      </c:barChart>
      <c:catAx>
        <c:axId val="798545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68672"/>
        <c:crosses val="autoZero"/>
        <c:auto val="1"/>
        <c:lblAlgn val="ctr"/>
        <c:lblOffset val="100"/>
      </c:catAx>
      <c:valAx>
        <c:axId val="79868672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157160</xdr:rowOff>
    </xdr:from>
    <xdr:to>
      <xdr:col>7</xdr:col>
      <xdr:colOff>150412</xdr:colOff>
      <xdr:row>40</xdr:row>
      <xdr:rowOff>53660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zoomScaleNormal="100" workbookViewId="0">
      <pane ySplit="2" topLeftCell="A45" activePane="bottomLeft" state="frozen"/>
      <selection pane="bottomLeft" activeCell="I89" sqref="I89"/>
    </sheetView>
  </sheetViews>
  <sheetFormatPr defaultRowHeight="15"/>
  <cols>
    <col min="1" max="1" width="8.42578125" style="10" customWidth="1"/>
    <col min="2" max="2" width="7.7109375" style="10" customWidth="1"/>
    <col min="3" max="3" width="57.5703125" style="10" customWidth="1"/>
    <col min="4" max="4" width="8.42578125" style="10" customWidth="1"/>
    <col min="5" max="5" width="14.28515625" style="10" customWidth="1"/>
    <col min="6" max="6" width="12.85546875" style="10" customWidth="1"/>
    <col min="7" max="8" width="9.140625" style="10"/>
    <col min="9" max="9" width="17.5703125" style="10" customWidth="1"/>
    <col min="10" max="10" width="17" style="10" customWidth="1"/>
    <col min="11" max="16384" width="9.140625" style="10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>
      <c r="A3" s="16">
        <v>235957229476509</v>
      </c>
      <c r="B3" s="16">
        <v>1</v>
      </c>
      <c r="C3" s="16" t="s">
        <v>53</v>
      </c>
      <c r="D3" s="16" t="s">
        <v>20</v>
      </c>
      <c r="E3" s="16" t="s">
        <v>32</v>
      </c>
      <c r="F3" s="16" t="s">
        <v>54</v>
      </c>
      <c r="G3" s="16" t="s">
        <v>13</v>
      </c>
      <c r="H3" s="16">
        <v>3</v>
      </c>
      <c r="I3" s="16" t="s">
        <v>12</v>
      </c>
      <c r="J3" s="16" t="s">
        <v>12</v>
      </c>
    </row>
    <row r="4" spans="1:10">
      <c r="A4" s="16">
        <v>235957230188440</v>
      </c>
      <c r="B4" s="16">
        <v>2</v>
      </c>
      <c r="C4" s="16" t="s">
        <v>301</v>
      </c>
      <c r="D4" s="16" t="s">
        <v>12</v>
      </c>
      <c r="E4" s="16" t="s">
        <v>54</v>
      </c>
      <c r="F4" s="16" t="s">
        <v>54</v>
      </c>
      <c r="G4" s="16" t="s">
        <v>18</v>
      </c>
      <c r="H4" s="16">
        <v>3</v>
      </c>
      <c r="I4" s="16" t="s">
        <v>12</v>
      </c>
      <c r="J4" s="16" t="s">
        <v>12</v>
      </c>
    </row>
    <row r="5" spans="1:10">
      <c r="A5" s="16">
        <v>228086793357886</v>
      </c>
      <c r="B5" s="16">
        <v>1</v>
      </c>
      <c r="C5" s="16" t="s">
        <v>176</v>
      </c>
      <c r="D5" s="16" t="s">
        <v>20</v>
      </c>
      <c r="E5" s="16" t="s">
        <v>177</v>
      </c>
      <c r="F5" s="16" t="s">
        <v>178</v>
      </c>
      <c r="G5" s="16" t="s">
        <v>13</v>
      </c>
      <c r="H5" s="16">
        <v>2</v>
      </c>
      <c r="I5" s="16" t="s">
        <v>12</v>
      </c>
      <c r="J5" s="16" t="s">
        <v>12</v>
      </c>
    </row>
    <row r="6" spans="1:10">
      <c r="A6" s="16">
        <v>235563710522576</v>
      </c>
      <c r="B6" s="16">
        <v>2</v>
      </c>
      <c r="C6" s="16" t="s">
        <v>211</v>
      </c>
      <c r="D6" s="16" t="s">
        <v>12</v>
      </c>
      <c r="E6" s="16" t="s">
        <v>178</v>
      </c>
      <c r="F6" s="16" t="s">
        <v>178</v>
      </c>
      <c r="G6" s="16" t="s">
        <v>18</v>
      </c>
      <c r="H6" s="16">
        <v>2</v>
      </c>
      <c r="I6" s="16" t="s">
        <v>12</v>
      </c>
      <c r="J6" s="16" t="s">
        <v>12</v>
      </c>
    </row>
    <row r="7" spans="1:10">
      <c r="A7" s="16">
        <v>235957200377018</v>
      </c>
      <c r="B7" s="16">
        <v>1</v>
      </c>
      <c r="C7" s="16" t="s">
        <v>86</v>
      </c>
      <c r="D7" s="16" t="s">
        <v>20</v>
      </c>
      <c r="E7" s="16" t="s">
        <v>87</v>
      </c>
      <c r="F7" s="16" t="s">
        <v>88</v>
      </c>
      <c r="G7" s="16" t="s">
        <v>13</v>
      </c>
      <c r="H7" s="16">
        <v>2</v>
      </c>
      <c r="I7" s="16" t="s">
        <v>12</v>
      </c>
      <c r="J7" s="16" t="s">
        <v>12</v>
      </c>
    </row>
    <row r="8" spans="1:10">
      <c r="A8" s="16">
        <v>235957200377026</v>
      </c>
      <c r="B8" s="16">
        <v>2</v>
      </c>
      <c r="C8" s="16" t="s">
        <v>212</v>
      </c>
      <c r="D8" s="16" t="s">
        <v>12</v>
      </c>
      <c r="E8" s="16" t="s">
        <v>88</v>
      </c>
      <c r="F8" s="16" t="s">
        <v>88</v>
      </c>
      <c r="G8" s="16" t="s">
        <v>33</v>
      </c>
      <c r="H8" s="16">
        <v>2</v>
      </c>
      <c r="I8" s="16" t="s">
        <v>12</v>
      </c>
      <c r="J8" s="16" t="s">
        <v>12</v>
      </c>
    </row>
    <row r="9" spans="1:10">
      <c r="A9" s="16">
        <v>235956442704199</v>
      </c>
      <c r="B9" s="16">
        <v>1</v>
      </c>
      <c r="C9" s="16" t="s">
        <v>213</v>
      </c>
      <c r="D9" s="16" t="s">
        <v>20</v>
      </c>
      <c r="E9" s="16" t="s">
        <v>87</v>
      </c>
      <c r="F9" s="16" t="s">
        <v>185</v>
      </c>
      <c r="G9" s="16" t="s">
        <v>13</v>
      </c>
      <c r="H9" s="16">
        <v>29</v>
      </c>
      <c r="I9" s="16" t="s">
        <v>12</v>
      </c>
      <c r="J9" s="16" t="s">
        <v>12</v>
      </c>
    </row>
    <row r="10" spans="1:10">
      <c r="A10" s="16">
        <v>235956442704209</v>
      </c>
      <c r="B10" s="16">
        <v>2</v>
      </c>
      <c r="C10" s="16" t="s">
        <v>214</v>
      </c>
      <c r="D10" s="16" t="s">
        <v>20</v>
      </c>
      <c r="E10" s="16" t="s">
        <v>12</v>
      </c>
      <c r="F10" s="16" t="s">
        <v>12</v>
      </c>
      <c r="G10" s="16" t="s">
        <v>12</v>
      </c>
      <c r="H10" s="16">
        <v>26</v>
      </c>
      <c r="I10" s="16" t="s">
        <v>12</v>
      </c>
      <c r="J10" s="16" t="s">
        <v>12</v>
      </c>
    </row>
    <row r="11" spans="1:10">
      <c r="A11" s="16">
        <v>236425439195247</v>
      </c>
      <c r="B11" s="16">
        <v>3</v>
      </c>
      <c r="C11" s="16" t="s">
        <v>215</v>
      </c>
      <c r="D11" s="16" t="s">
        <v>12</v>
      </c>
      <c r="E11" s="16" t="s">
        <v>87</v>
      </c>
      <c r="F11" s="16" t="s">
        <v>97</v>
      </c>
      <c r="G11" s="16" t="s">
        <v>46</v>
      </c>
      <c r="H11" s="16">
        <v>7</v>
      </c>
      <c r="I11" s="16" t="s">
        <v>12</v>
      </c>
      <c r="J11" s="16" t="s">
        <v>12</v>
      </c>
    </row>
    <row r="12" spans="1:10">
      <c r="A12" s="16">
        <v>236424820032832</v>
      </c>
      <c r="B12" s="16">
        <v>3</v>
      </c>
      <c r="C12" s="16" t="s">
        <v>216</v>
      </c>
      <c r="D12" s="16" t="s">
        <v>12</v>
      </c>
      <c r="E12" s="16" t="s">
        <v>87</v>
      </c>
      <c r="F12" s="16" t="s">
        <v>97</v>
      </c>
      <c r="G12" s="16" t="s">
        <v>40</v>
      </c>
      <c r="H12" s="16">
        <v>7</v>
      </c>
      <c r="I12" s="16" t="s">
        <v>12</v>
      </c>
      <c r="J12" s="16" t="s">
        <v>12</v>
      </c>
    </row>
    <row r="13" spans="1:10">
      <c r="A13" s="16">
        <v>236425425699486</v>
      </c>
      <c r="B13" s="16">
        <v>3</v>
      </c>
      <c r="C13" s="16" t="s">
        <v>217</v>
      </c>
      <c r="D13" s="16" t="s">
        <v>12</v>
      </c>
      <c r="E13" s="16" t="s">
        <v>88</v>
      </c>
      <c r="F13" s="16" t="s">
        <v>218</v>
      </c>
      <c r="G13" s="16" t="s">
        <v>40</v>
      </c>
      <c r="H13" s="16">
        <v>5</v>
      </c>
      <c r="I13" s="16" t="s">
        <v>12</v>
      </c>
      <c r="J13" s="16" t="s">
        <v>12</v>
      </c>
    </row>
    <row r="14" spans="1:10">
      <c r="A14" s="16">
        <v>236424825774074</v>
      </c>
      <c r="B14" s="16">
        <v>3</v>
      </c>
      <c r="C14" s="16" t="s">
        <v>219</v>
      </c>
      <c r="D14" s="16" t="s">
        <v>12</v>
      </c>
      <c r="E14" s="16" t="s">
        <v>88</v>
      </c>
      <c r="F14" s="16" t="s">
        <v>218</v>
      </c>
      <c r="G14" s="16" t="s">
        <v>46</v>
      </c>
      <c r="H14" s="16">
        <v>7</v>
      </c>
      <c r="I14" s="16" t="s">
        <v>12</v>
      </c>
      <c r="J14" s="16" t="s">
        <v>12</v>
      </c>
    </row>
    <row r="15" spans="1:10">
      <c r="A15" s="16">
        <v>235956442704207</v>
      </c>
      <c r="B15" s="16">
        <v>2</v>
      </c>
      <c r="C15" s="16" t="s">
        <v>220</v>
      </c>
      <c r="D15" s="16" t="s">
        <v>12</v>
      </c>
      <c r="E15" s="16" t="s">
        <v>185</v>
      </c>
      <c r="F15" s="16" t="s">
        <v>185</v>
      </c>
      <c r="G15" s="16" t="s">
        <v>37</v>
      </c>
      <c r="H15" s="16">
        <v>3</v>
      </c>
      <c r="I15" s="16" t="s">
        <v>12</v>
      </c>
      <c r="J15" s="16" t="s">
        <v>12</v>
      </c>
    </row>
    <row r="16" spans="1:10">
      <c r="A16" s="16">
        <v>235957709456174</v>
      </c>
      <c r="B16" s="16">
        <v>1</v>
      </c>
      <c r="C16" s="16" t="s">
        <v>181</v>
      </c>
      <c r="D16" s="16" t="s">
        <v>20</v>
      </c>
      <c r="E16" s="16" t="s">
        <v>87</v>
      </c>
      <c r="F16" s="16" t="s">
        <v>182</v>
      </c>
      <c r="G16" s="16" t="s">
        <v>13</v>
      </c>
      <c r="H16" s="16">
        <v>3</v>
      </c>
      <c r="I16" s="16" t="s">
        <v>12</v>
      </c>
      <c r="J16" s="16" t="s">
        <v>12</v>
      </c>
    </row>
    <row r="17" spans="1:10">
      <c r="A17" s="16">
        <v>235957709614966</v>
      </c>
      <c r="B17" s="16">
        <v>2</v>
      </c>
      <c r="C17" s="16" t="s">
        <v>221</v>
      </c>
      <c r="D17" s="16" t="s">
        <v>12</v>
      </c>
      <c r="E17" s="16" t="s">
        <v>182</v>
      </c>
      <c r="F17" s="16" t="s">
        <v>182</v>
      </c>
      <c r="G17" s="16" t="s">
        <v>28</v>
      </c>
      <c r="H17" s="16">
        <v>3</v>
      </c>
      <c r="I17" s="16" t="s">
        <v>12</v>
      </c>
      <c r="J17" s="16" t="s">
        <v>12</v>
      </c>
    </row>
    <row r="18" spans="1:10">
      <c r="A18" s="16">
        <v>228069687831303</v>
      </c>
      <c r="B18" s="16">
        <v>1</v>
      </c>
      <c r="C18" s="16" t="s">
        <v>222</v>
      </c>
      <c r="D18" s="16" t="s">
        <v>20</v>
      </c>
      <c r="E18" s="16" t="s">
        <v>185</v>
      </c>
      <c r="F18" s="16" t="s">
        <v>223</v>
      </c>
      <c r="G18" s="16" t="s">
        <v>13</v>
      </c>
      <c r="H18" s="16">
        <v>4</v>
      </c>
      <c r="I18" s="16" t="s">
        <v>12</v>
      </c>
      <c r="J18" s="16" t="s">
        <v>12</v>
      </c>
    </row>
    <row r="19" spans="1:10">
      <c r="A19" s="16">
        <v>236423104152471</v>
      </c>
      <c r="B19" s="16">
        <v>2</v>
      </c>
      <c r="C19" s="16" t="s">
        <v>302</v>
      </c>
      <c r="D19" s="16" t="s">
        <v>12</v>
      </c>
      <c r="E19" s="16" t="s">
        <v>185</v>
      </c>
      <c r="F19" s="16" t="s">
        <v>182</v>
      </c>
      <c r="G19" s="16" t="s">
        <v>46</v>
      </c>
      <c r="H19" s="16">
        <v>3</v>
      </c>
      <c r="I19" s="16" t="s">
        <v>12</v>
      </c>
      <c r="J19" s="16" t="s">
        <v>12</v>
      </c>
    </row>
    <row r="20" spans="1:10">
      <c r="A20" s="16">
        <v>236423096922576</v>
      </c>
      <c r="B20" s="16">
        <v>2</v>
      </c>
      <c r="C20" s="16" t="s">
        <v>303</v>
      </c>
      <c r="D20" s="16" t="s">
        <v>12</v>
      </c>
      <c r="E20" s="16" t="s">
        <v>103</v>
      </c>
      <c r="F20" s="16" t="s">
        <v>103</v>
      </c>
      <c r="G20" s="16" t="s">
        <v>33</v>
      </c>
      <c r="H20" s="16">
        <v>1</v>
      </c>
      <c r="I20" s="16" t="s">
        <v>12</v>
      </c>
      <c r="J20" s="16" t="s">
        <v>12</v>
      </c>
    </row>
    <row r="21" spans="1:10">
      <c r="A21" s="16">
        <v>236416761620121</v>
      </c>
      <c r="B21" s="16">
        <v>1</v>
      </c>
      <c r="C21" s="16" t="s">
        <v>313</v>
      </c>
      <c r="D21" s="16" t="s">
        <v>20</v>
      </c>
      <c r="E21" s="16" t="s">
        <v>103</v>
      </c>
      <c r="F21" s="16" t="s">
        <v>103</v>
      </c>
      <c r="G21" s="16" t="s">
        <v>13</v>
      </c>
      <c r="H21" s="16">
        <v>5</v>
      </c>
      <c r="I21" s="16" t="s">
        <v>12</v>
      </c>
      <c r="J21" s="16" t="s">
        <v>12</v>
      </c>
    </row>
    <row r="22" spans="1:10">
      <c r="A22" s="16">
        <v>236946974198179</v>
      </c>
      <c r="B22" s="16">
        <v>2</v>
      </c>
      <c r="C22" s="16" t="s">
        <v>314</v>
      </c>
      <c r="D22" s="16" t="s">
        <v>12</v>
      </c>
      <c r="E22" s="16" t="s">
        <v>103</v>
      </c>
      <c r="F22" s="16" t="s">
        <v>103</v>
      </c>
      <c r="G22" s="16" t="s">
        <v>33</v>
      </c>
      <c r="H22" s="16">
        <v>1</v>
      </c>
      <c r="I22" s="16" t="s">
        <v>12</v>
      </c>
      <c r="J22" s="16" t="s">
        <v>12</v>
      </c>
    </row>
    <row r="23" spans="1:10">
      <c r="A23" s="16">
        <v>236946969184454</v>
      </c>
      <c r="B23" s="16">
        <v>2</v>
      </c>
      <c r="C23" s="16" t="s">
        <v>315</v>
      </c>
      <c r="D23" s="16" t="s">
        <v>12</v>
      </c>
      <c r="E23" s="16" t="s">
        <v>103</v>
      </c>
      <c r="F23" s="16" t="s">
        <v>103</v>
      </c>
      <c r="G23" s="16" t="s">
        <v>37</v>
      </c>
      <c r="H23" s="16">
        <v>4</v>
      </c>
      <c r="I23" s="16" t="s">
        <v>12</v>
      </c>
      <c r="J23" s="16" t="s">
        <v>12</v>
      </c>
    </row>
    <row r="24" spans="1:10">
      <c r="A24" s="16">
        <v>228069687831319</v>
      </c>
      <c r="B24" s="16">
        <v>1</v>
      </c>
      <c r="C24" s="16" t="s">
        <v>101</v>
      </c>
      <c r="D24" s="16" t="s">
        <v>20</v>
      </c>
      <c r="E24" s="16" t="s">
        <v>12</v>
      </c>
      <c r="F24" s="16" t="s">
        <v>12</v>
      </c>
      <c r="G24" s="16" t="s">
        <v>13</v>
      </c>
      <c r="H24" s="16">
        <v>1</v>
      </c>
      <c r="I24" s="16" t="s">
        <v>12</v>
      </c>
      <c r="J24" s="16" t="s">
        <v>12</v>
      </c>
    </row>
    <row r="25" spans="1:10">
      <c r="A25" s="16">
        <v>235564846192531</v>
      </c>
      <c r="B25" s="16">
        <v>2</v>
      </c>
      <c r="C25" s="16" t="s">
        <v>224</v>
      </c>
      <c r="D25" s="16" t="s">
        <v>12</v>
      </c>
      <c r="E25" s="16" t="s">
        <v>103</v>
      </c>
      <c r="F25" s="16" t="s">
        <v>103</v>
      </c>
      <c r="G25" s="16" t="s">
        <v>18</v>
      </c>
      <c r="H25" s="16">
        <v>1</v>
      </c>
      <c r="I25" s="16" t="s">
        <v>12</v>
      </c>
      <c r="J25" s="16" t="s">
        <v>12</v>
      </c>
    </row>
    <row r="26" spans="1:10">
      <c r="A26" s="16">
        <v>236312351708254</v>
      </c>
      <c r="B26" s="16">
        <v>1</v>
      </c>
      <c r="C26" s="16" t="s">
        <v>199</v>
      </c>
      <c r="D26" s="16" t="s">
        <v>20</v>
      </c>
      <c r="E26" s="16" t="s">
        <v>200</v>
      </c>
      <c r="F26" s="16" t="s">
        <v>201</v>
      </c>
      <c r="G26" s="16" t="s">
        <v>13</v>
      </c>
      <c r="H26" s="16">
        <v>2</v>
      </c>
      <c r="I26" s="16" t="s">
        <v>12</v>
      </c>
      <c r="J26" s="16" t="s">
        <v>12</v>
      </c>
    </row>
    <row r="27" spans="1:10">
      <c r="A27" s="16">
        <v>236312351708264</v>
      </c>
      <c r="B27" s="16">
        <v>2</v>
      </c>
      <c r="C27" s="16" t="s">
        <v>225</v>
      </c>
      <c r="D27" s="16" t="s">
        <v>12</v>
      </c>
      <c r="E27" s="16" t="s">
        <v>201</v>
      </c>
      <c r="F27" s="16" t="s">
        <v>201</v>
      </c>
      <c r="G27" s="16" t="s">
        <v>28</v>
      </c>
      <c r="H27" s="16">
        <v>2</v>
      </c>
      <c r="I27" s="16" t="s">
        <v>12</v>
      </c>
      <c r="J27" s="16" t="s">
        <v>12</v>
      </c>
    </row>
    <row r="28" spans="1:10">
      <c r="A28" s="16">
        <v>236337926775694</v>
      </c>
      <c r="B28" s="16">
        <v>1</v>
      </c>
      <c r="C28" s="16" t="s">
        <v>60</v>
      </c>
      <c r="D28" s="16" t="s">
        <v>20</v>
      </c>
      <c r="E28" s="16" t="s">
        <v>61</v>
      </c>
      <c r="F28" s="16" t="s">
        <v>62</v>
      </c>
      <c r="G28" s="16" t="s">
        <v>13</v>
      </c>
      <c r="H28" s="16">
        <v>1</v>
      </c>
      <c r="I28" s="16" t="s">
        <v>12</v>
      </c>
      <c r="J28" s="16" t="s">
        <v>12</v>
      </c>
    </row>
    <row r="29" spans="1:10">
      <c r="A29" s="16">
        <v>236343455357008</v>
      </c>
      <c r="B29" s="16">
        <v>2</v>
      </c>
      <c r="C29" s="16" t="s">
        <v>226</v>
      </c>
      <c r="D29" s="16" t="s">
        <v>12</v>
      </c>
      <c r="E29" s="16" t="s">
        <v>62</v>
      </c>
      <c r="F29" s="16" t="s">
        <v>62</v>
      </c>
      <c r="G29" s="16" t="s">
        <v>28</v>
      </c>
      <c r="H29" s="16">
        <v>1</v>
      </c>
      <c r="I29" s="16" t="s">
        <v>12</v>
      </c>
      <c r="J29" s="16" t="s">
        <v>12</v>
      </c>
    </row>
    <row r="30" spans="1:10">
      <c r="A30" s="16">
        <v>236337926775692</v>
      </c>
      <c r="B30" s="16">
        <v>1</v>
      </c>
      <c r="C30" s="16" t="s">
        <v>104</v>
      </c>
      <c r="D30" s="16" t="s">
        <v>20</v>
      </c>
      <c r="E30" s="16" t="s">
        <v>61</v>
      </c>
      <c r="F30" s="16" t="s">
        <v>105</v>
      </c>
      <c r="G30" s="16" t="s">
        <v>13</v>
      </c>
      <c r="H30" s="16">
        <v>1</v>
      </c>
      <c r="I30" s="16" t="s">
        <v>12</v>
      </c>
      <c r="J30" s="16" t="s">
        <v>12</v>
      </c>
    </row>
    <row r="31" spans="1:10">
      <c r="A31" s="16">
        <v>236343932895378</v>
      </c>
      <c r="B31" s="16">
        <v>2</v>
      </c>
      <c r="C31" s="16" t="s">
        <v>227</v>
      </c>
      <c r="D31" s="16" t="s">
        <v>12</v>
      </c>
      <c r="E31" s="16" t="s">
        <v>105</v>
      </c>
      <c r="F31" s="16" t="s">
        <v>105</v>
      </c>
      <c r="G31" s="16" t="s">
        <v>18</v>
      </c>
      <c r="H31" s="16">
        <v>1</v>
      </c>
      <c r="I31" s="16" t="s">
        <v>12</v>
      </c>
      <c r="J31" s="16" t="s">
        <v>12</v>
      </c>
    </row>
    <row r="32" spans="1:10">
      <c r="A32" s="16">
        <v>236337926775690</v>
      </c>
      <c r="B32" s="16">
        <v>1</v>
      </c>
      <c r="C32" s="16" t="s">
        <v>228</v>
      </c>
      <c r="D32" s="16" t="s">
        <v>20</v>
      </c>
      <c r="E32" s="16" t="s">
        <v>61</v>
      </c>
      <c r="F32" s="16" t="s">
        <v>105</v>
      </c>
      <c r="G32" s="16" t="s">
        <v>13</v>
      </c>
      <c r="H32" s="16">
        <v>5</v>
      </c>
      <c r="I32" s="16" t="s">
        <v>12</v>
      </c>
      <c r="J32" s="16" t="s">
        <v>12</v>
      </c>
    </row>
    <row r="33" spans="1:10">
      <c r="A33" s="16">
        <v>236343439545585</v>
      </c>
      <c r="B33" s="16">
        <v>2</v>
      </c>
      <c r="C33" s="16" t="s">
        <v>229</v>
      </c>
      <c r="D33" s="16" t="s">
        <v>12</v>
      </c>
      <c r="E33" s="16" t="s">
        <v>61</v>
      </c>
      <c r="F33" s="16" t="s">
        <v>64</v>
      </c>
      <c r="G33" s="16" t="s">
        <v>37</v>
      </c>
      <c r="H33" s="16">
        <v>3</v>
      </c>
      <c r="I33" s="16" t="s">
        <v>12</v>
      </c>
      <c r="J33" s="16" t="s">
        <v>12</v>
      </c>
    </row>
    <row r="34" spans="1:10">
      <c r="A34" s="16">
        <v>236343938523839</v>
      </c>
      <c r="B34" s="16">
        <v>2</v>
      </c>
      <c r="C34" s="16" t="s">
        <v>230</v>
      </c>
      <c r="D34" s="16" t="s">
        <v>12</v>
      </c>
      <c r="E34" s="16" t="s">
        <v>105</v>
      </c>
      <c r="F34" s="16" t="s">
        <v>105</v>
      </c>
      <c r="G34" s="16" t="s">
        <v>46</v>
      </c>
      <c r="H34" s="16">
        <v>2</v>
      </c>
      <c r="I34" s="16" t="s">
        <v>12</v>
      </c>
      <c r="J34" s="16" t="s">
        <v>12</v>
      </c>
    </row>
    <row r="35" spans="1:10">
      <c r="A35" s="16">
        <v>236312351708235</v>
      </c>
      <c r="B35" s="16">
        <v>1</v>
      </c>
      <c r="C35" s="16" t="s">
        <v>140</v>
      </c>
      <c r="D35" s="16" t="s">
        <v>20</v>
      </c>
      <c r="E35" s="16" t="s">
        <v>61</v>
      </c>
      <c r="F35" s="16" t="s">
        <v>105</v>
      </c>
      <c r="G35" s="16" t="s">
        <v>13</v>
      </c>
      <c r="H35" s="16">
        <v>6</v>
      </c>
      <c r="I35" s="16" t="s">
        <v>12</v>
      </c>
      <c r="J35" s="16" t="s">
        <v>12</v>
      </c>
    </row>
    <row r="36" spans="1:10">
      <c r="A36" s="16">
        <v>236312351708238</v>
      </c>
      <c r="B36" s="16">
        <v>2</v>
      </c>
      <c r="C36" s="16" t="s">
        <v>231</v>
      </c>
      <c r="D36" s="16" t="s">
        <v>20</v>
      </c>
      <c r="E36" s="16" t="s">
        <v>153</v>
      </c>
      <c r="F36" s="16" t="s">
        <v>153</v>
      </c>
      <c r="G36" s="16" t="s">
        <v>12</v>
      </c>
      <c r="H36" s="16">
        <v>6</v>
      </c>
      <c r="I36" s="16" t="s">
        <v>12</v>
      </c>
      <c r="J36" s="16" t="s">
        <v>12</v>
      </c>
    </row>
    <row r="37" spans="1:10">
      <c r="A37" s="16">
        <v>236811350383734</v>
      </c>
      <c r="B37" s="16">
        <v>3</v>
      </c>
      <c r="C37" s="16" t="s">
        <v>316</v>
      </c>
      <c r="D37" s="16" t="s">
        <v>12</v>
      </c>
      <c r="E37" s="16" t="s">
        <v>153</v>
      </c>
      <c r="F37" s="16" t="s">
        <v>153</v>
      </c>
      <c r="G37" s="16" t="s">
        <v>33</v>
      </c>
      <c r="H37" s="16">
        <v>3</v>
      </c>
      <c r="I37" s="16" t="s">
        <v>12</v>
      </c>
      <c r="J37" s="16" t="s">
        <v>12</v>
      </c>
    </row>
    <row r="38" spans="1:10">
      <c r="A38" s="16">
        <v>236811349091693</v>
      </c>
      <c r="B38" s="16">
        <v>3</v>
      </c>
      <c r="C38" s="16" t="s">
        <v>317</v>
      </c>
      <c r="D38" s="16" t="s">
        <v>12</v>
      </c>
      <c r="E38" s="16" t="s">
        <v>153</v>
      </c>
      <c r="F38" s="16" t="s">
        <v>153</v>
      </c>
      <c r="G38" s="16" t="s">
        <v>40</v>
      </c>
      <c r="H38" s="16">
        <v>3</v>
      </c>
      <c r="I38" s="16" t="s">
        <v>12</v>
      </c>
      <c r="J38" s="16" t="s">
        <v>12</v>
      </c>
    </row>
    <row r="39" spans="1:10">
      <c r="A39" s="16">
        <v>233263538839704</v>
      </c>
      <c r="B39" s="16">
        <v>1</v>
      </c>
      <c r="C39" s="16" t="s">
        <v>152</v>
      </c>
      <c r="D39" s="16" t="s">
        <v>20</v>
      </c>
      <c r="E39" s="16" t="s">
        <v>153</v>
      </c>
      <c r="F39" s="16" t="s">
        <v>154</v>
      </c>
      <c r="G39" s="16" t="s">
        <v>13</v>
      </c>
      <c r="H39" s="16">
        <v>14</v>
      </c>
      <c r="I39" s="16" t="s">
        <v>12</v>
      </c>
      <c r="J39" s="16" t="s">
        <v>12</v>
      </c>
    </row>
    <row r="40" spans="1:10">
      <c r="A40" s="16">
        <v>236369082872697</v>
      </c>
      <c r="B40" s="16">
        <v>2</v>
      </c>
      <c r="C40" s="16" t="s">
        <v>155</v>
      </c>
      <c r="D40" s="16" t="s">
        <v>20</v>
      </c>
      <c r="E40" s="16" t="s">
        <v>12</v>
      </c>
      <c r="F40" s="16" t="s">
        <v>12</v>
      </c>
      <c r="G40" s="16" t="s">
        <v>12</v>
      </c>
      <c r="H40" s="16">
        <v>6</v>
      </c>
      <c r="I40" s="16" t="s">
        <v>12</v>
      </c>
      <c r="J40" s="16" t="s">
        <v>12</v>
      </c>
    </row>
    <row r="41" spans="1:10">
      <c r="A41" s="16">
        <v>236347738936140</v>
      </c>
      <c r="B41" s="16">
        <v>3</v>
      </c>
      <c r="C41" s="16" t="s">
        <v>232</v>
      </c>
      <c r="D41" s="16" t="s">
        <v>20</v>
      </c>
      <c r="E41" s="16" t="s">
        <v>233</v>
      </c>
      <c r="F41" s="16" t="s">
        <v>233</v>
      </c>
      <c r="G41" s="16" t="s">
        <v>13</v>
      </c>
      <c r="H41" s="16">
        <v>6</v>
      </c>
      <c r="I41" s="16" t="s">
        <v>12</v>
      </c>
      <c r="J41" s="16" t="s">
        <v>12</v>
      </c>
    </row>
    <row r="42" spans="1:10">
      <c r="A42" s="16">
        <v>236602128006875</v>
      </c>
      <c r="B42" s="16">
        <v>4</v>
      </c>
      <c r="C42" s="16" t="s">
        <v>304</v>
      </c>
      <c r="D42" s="16" t="s">
        <v>12</v>
      </c>
      <c r="E42" s="16" t="s">
        <v>233</v>
      </c>
      <c r="F42" s="16" t="s">
        <v>233</v>
      </c>
      <c r="G42" s="16" t="s">
        <v>40</v>
      </c>
      <c r="H42" s="16">
        <v>3</v>
      </c>
      <c r="I42" s="16" t="s">
        <v>12</v>
      </c>
      <c r="J42" s="16" t="s">
        <v>12</v>
      </c>
    </row>
    <row r="43" spans="1:10">
      <c r="A43" s="16">
        <v>236602229314199</v>
      </c>
      <c r="B43" s="16">
        <v>4</v>
      </c>
      <c r="C43" s="16" t="s">
        <v>305</v>
      </c>
      <c r="D43" s="16" t="s">
        <v>12</v>
      </c>
      <c r="E43" s="16" t="s">
        <v>233</v>
      </c>
      <c r="F43" s="16" t="s">
        <v>233</v>
      </c>
      <c r="G43" s="16" t="s">
        <v>37</v>
      </c>
      <c r="H43" s="16">
        <v>3</v>
      </c>
      <c r="I43" s="16" t="s">
        <v>12</v>
      </c>
      <c r="J43" s="16" t="s">
        <v>12</v>
      </c>
    </row>
    <row r="44" spans="1:10">
      <c r="A44" s="16">
        <v>236369112004110</v>
      </c>
      <c r="B44" s="16">
        <v>2</v>
      </c>
      <c r="C44" s="16" t="s">
        <v>168</v>
      </c>
      <c r="D44" s="16" t="s">
        <v>20</v>
      </c>
      <c r="E44" s="16" t="s">
        <v>12</v>
      </c>
      <c r="F44" s="16" t="s">
        <v>12</v>
      </c>
      <c r="G44" s="16" t="s">
        <v>12</v>
      </c>
      <c r="H44" s="16">
        <v>8</v>
      </c>
      <c r="I44" s="16" t="s">
        <v>12</v>
      </c>
      <c r="J44" s="16" t="s">
        <v>12</v>
      </c>
    </row>
    <row r="45" spans="1:10">
      <c r="A45" s="16">
        <v>236369756076049</v>
      </c>
      <c r="B45" s="16">
        <v>3</v>
      </c>
      <c r="C45" s="16" t="s">
        <v>234</v>
      </c>
      <c r="D45" s="16" t="s">
        <v>20</v>
      </c>
      <c r="E45" s="16" t="s">
        <v>154</v>
      </c>
      <c r="F45" s="16" t="s">
        <v>154</v>
      </c>
      <c r="G45" s="16" t="s">
        <v>12</v>
      </c>
      <c r="H45" s="16">
        <v>8</v>
      </c>
      <c r="I45" s="16" t="s">
        <v>12</v>
      </c>
      <c r="J45" s="16" t="s">
        <v>12</v>
      </c>
    </row>
    <row r="46" spans="1:10">
      <c r="A46" s="16">
        <v>236809638590353</v>
      </c>
      <c r="B46" s="16">
        <v>4</v>
      </c>
      <c r="C46" s="16" t="s">
        <v>318</v>
      </c>
      <c r="D46" s="16" t="s">
        <v>12</v>
      </c>
      <c r="E46" s="16" t="s">
        <v>154</v>
      </c>
      <c r="F46" s="16" t="s">
        <v>154</v>
      </c>
      <c r="G46" s="16" t="s">
        <v>33</v>
      </c>
      <c r="H46" s="16">
        <v>4</v>
      </c>
      <c r="I46" s="16" t="s">
        <v>12</v>
      </c>
      <c r="J46" s="16" t="s">
        <v>12</v>
      </c>
    </row>
    <row r="47" spans="1:10">
      <c r="A47" s="16">
        <v>236809637969948</v>
      </c>
      <c r="B47" s="16">
        <v>4</v>
      </c>
      <c r="C47" s="16" t="s">
        <v>319</v>
      </c>
      <c r="D47" s="16" t="s">
        <v>12</v>
      </c>
      <c r="E47" s="16" t="s">
        <v>154</v>
      </c>
      <c r="F47" s="16" t="s">
        <v>154</v>
      </c>
      <c r="G47" s="16" t="s">
        <v>18</v>
      </c>
      <c r="H47" s="16">
        <v>4</v>
      </c>
      <c r="I47" s="16" t="s">
        <v>12</v>
      </c>
      <c r="J47" s="16" t="s">
        <v>12</v>
      </c>
    </row>
    <row r="48" spans="1:10">
      <c r="A48" s="16">
        <v>236416761620115</v>
      </c>
      <c r="B48" s="16">
        <v>1</v>
      </c>
      <c r="C48" s="16" t="s">
        <v>235</v>
      </c>
      <c r="D48" s="16" t="s">
        <v>20</v>
      </c>
      <c r="E48" s="16" t="s">
        <v>12</v>
      </c>
      <c r="F48" s="16" t="s">
        <v>12</v>
      </c>
      <c r="G48" s="16" t="s">
        <v>13</v>
      </c>
      <c r="H48" s="16">
        <v>4</v>
      </c>
      <c r="I48" s="16" t="s">
        <v>12</v>
      </c>
      <c r="J48" s="16" t="s">
        <v>12</v>
      </c>
    </row>
    <row r="49" spans="1:10">
      <c r="A49" s="16">
        <v>236422248880048</v>
      </c>
      <c r="B49" s="16">
        <v>2</v>
      </c>
      <c r="C49" s="16" t="s">
        <v>236</v>
      </c>
      <c r="D49" s="16" t="s">
        <v>12</v>
      </c>
      <c r="E49" s="16" t="s">
        <v>109</v>
      </c>
      <c r="F49" s="16" t="s">
        <v>158</v>
      </c>
      <c r="G49" s="16" t="s">
        <v>37</v>
      </c>
      <c r="H49" s="16">
        <v>3</v>
      </c>
      <c r="I49" s="16" t="s">
        <v>12</v>
      </c>
      <c r="J49" s="16" t="s">
        <v>12</v>
      </c>
    </row>
    <row r="50" spans="1:10">
      <c r="A50" s="16">
        <v>236422261548980</v>
      </c>
      <c r="B50" s="16">
        <v>2</v>
      </c>
      <c r="C50" s="16" t="s">
        <v>237</v>
      </c>
      <c r="D50" s="16" t="s">
        <v>12</v>
      </c>
      <c r="E50" s="16" t="s">
        <v>105</v>
      </c>
      <c r="F50" s="16" t="s">
        <v>105</v>
      </c>
      <c r="G50" s="16" t="s">
        <v>33</v>
      </c>
      <c r="H50" s="16">
        <v>1</v>
      </c>
      <c r="I50" s="16" t="s">
        <v>12</v>
      </c>
      <c r="J50" s="16" t="s">
        <v>12</v>
      </c>
    </row>
    <row r="51" spans="1:10">
      <c r="A51" s="16">
        <v>236948466705962</v>
      </c>
      <c r="B51" s="16">
        <v>1</v>
      </c>
      <c r="C51" s="16" t="s">
        <v>320</v>
      </c>
      <c r="D51" s="16" t="s">
        <v>20</v>
      </c>
      <c r="E51" s="16" t="s">
        <v>105</v>
      </c>
      <c r="F51" s="16" t="s">
        <v>105</v>
      </c>
      <c r="G51" s="16" t="s">
        <v>12</v>
      </c>
      <c r="H51" s="16">
        <v>5</v>
      </c>
      <c r="I51" s="16" t="s">
        <v>12</v>
      </c>
      <c r="J51" s="16" t="s">
        <v>12</v>
      </c>
    </row>
    <row r="52" spans="1:10">
      <c r="A52" s="16">
        <v>236948481710231</v>
      </c>
      <c r="B52" s="16">
        <v>2</v>
      </c>
      <c r="C52" s="16" t="s">
        <v>321</v>
      </c>
      <c r="D52" s="16" t="s">
        <v>12</v>
      </c>
      <c r="E52" s="16" t="s">
        <v>105</v>
      </c>
      <c r="F52" s="16" t="s">
        <v>105</v>
      </c>
      <c r="G52" s="16" t="s">
        <v>46</v>
      </c>
      <c r="H52" s="16">
        <v>4</v>
      </c>
      <c r="I52" s="16" t="s">
        <v>12</v>
      </c>
      <c r="J52" s="16" t="s">
        <v>12</v>
      </c>
    </row>
    <row r="53" spans="1:10">
      <c r="A53" s="16">
        <v>236948494756786</v>
      </c>
      <c r="B53" s="16">
        <v>2</v>
      </c>
      <c r="C53" s="16" t="s">
        <v>322</v>
      </c>
      <c r="D53" s="16" t="s">
        <v>12</v>
      </c>
      <c r="E53" s="16" t="s">
        <v>105</v>
      </c>
      <c r="F53" s="16" t="s">
        <v>105</v>
      </c>
      <c r="G53" s="16" t="s">
        <v>40</v>
      </c>
      <c r="H53" s="16">
        <v>1</v>
      </c>
      <c r="I53" s="16" t="s">
        <v>12</v>
      </c>
      <c r="J53" s="16" t="s">
        <v>12</v>
      </c>
    </row>
    <row r="54" spans="1:10">
      <c r="A54" s="16">
        <v>233263538839717</v>
      </c>
      <c r="B54" s="16">
        <v>1</v>
      </c>
      <c r="C54" s="16" t="s">
        <v>118</v>
      </c>
      <c r="D54" s="16" t="s">
        <v>20</v>
      </c>
      <c r="E54" s="16" t="s">
        <v>119</v>
      </c>
      <c r="F54" s="16" t="s">
        <v>71</v>
      </c>
      <c r="G54" s="16" t="s">
        <v>13</v>
      </c>
      <c r="H54" s="16">
        <v>18</v>
      </c>
      <c r="I54" s="16" t="s">
        <v>12</v>
      </c>
      <c r="J54" s="16" t="s">
        <v>12</v>
      </c>
    </row>
    <row r="55" spans="1:10">
      <c r="A55" s="16">
        <v>236312351708241</v>
      </c>
      <c r="B55" s="16">
        <v>2</v>
      </c>
      <c r="C55" s="16" t="s">
        <v>120</v>
      </c>
      <c r="D55" s="16" t="s">
        <v>20</v>
      </c>
      <c r="E55" s="16" t="s">
        <v>12</v>
      </c>
      <c r="F55" s="16" t="s">
        <v>12</v>
      </c>
      <c r="G55" s="16" t="s">
        <v>12</v>
      </c>
      <c r="H55" s="16">
        <v>6</v>
      </c>
      <c r="I55" s="16" t="s">
        <v>12</v>
      </c>
      <c r="J55" s="16" t="s">
        <v>12</v>
      </c>
    </row>
    <row r="56" spans="1:10">
      <c r="A56" s="16">
        <v>236312351708249</v>
      </c>
      <c r="B56" s="16">
        <v>3</v>
      </c>
      <c r="C56" s="16" t="s">
        <v>238</v>
      </c>
      <c r="D56" s="16" t="s">
        <v>12</v>
      </c>
      <c r="E56" s="16" t="s">
        <v>239</v>
      </c>
      <c r="F56" s="16" t="s">
        <v>239</v>
      </c>
      <c r="G56" s="16" t="s">
        <v>18</v>
      </c>
      <c r="H56" s="16">
        <v>6</v>
      </c>
      <c r="I56" s="16" t="s">
        <v>12</v>
      </c>
      <c r="J56" s="16" t="s">
        <v>12</v>
      </c>
    </row>
    <row r="57" spans="1:10">
      <c r="A57" s="16">
        <v>236312351708243</v>
      </c>
      <c r="B57" s="16">
        <v>2</v>
      </c>
      <c r="C57" s="16" t="s">
        <v>129</v>
      </c>
      <c r="D57" s="16" t="s">
        <v>20</v>
      </c>
      <c r="E57" s="16" t="s">
        <v>12</v>
      </c>
      <c r="F57" s="16" t="s">
        <v>12</v>
      </c>
      <c r="G57" s="16" t="s">
        <v>12</v>
      </c>
      <c r="H57" s="16">
        <v>6</v>
      </c>
      <c r="I57" s="16" t="s">
        <v>12</v>
      </c>
      <c r="J57" s="16" t="s">
        <v>12</v>
      </c>
    </row>
    <row r="58" spans="1:10">
      <c r="A58" s="16">
        <v>236329842750311</v>
      </c>
      <c r="B58" s="16">
        <v>3</v>
      </c>
      <c r="C58" s="16" t="s">
        <v>240</v>
      </c>
      <c r="D58" s="16" t="s">
        <v>12</v>
      </c>
      <c r="E58" s="16" t="s">
        <v>67</v>
      </c>
      <c r="F58" s="16" t="s">
        <v>67</v>
      </c>
      <c r="G58" s="16" t="s">
        <v>46</v>
      </c>
      <c r="H58" s="16">
        <v>6</v>
      </c>
      <c r="I58" s="16" t="s">
        <v>12</v>
      </c>
      <c r="J58" s="16" t="s">
        <v>12</v>
      </c>
    </row>
    <row r="59" spans="1:10">
      <c r="A59" s="16">
        <v>236329109351711</v>
      </c>
      <c r="B59" s="16">
        <v>2</v>
      </c>
      <c r="C59" s="16" t="s">
        <v>135</v>
      </c>
      <c r="D59" s="16" t="s">
        <v>20</v>
      </c>
      <c r="E59" s="16" t="s">
        <v>12</v>
      </c>
      <c r="F59" s="16" t="s">
        <v>12</v>
      </c>
      <c r="G59" s="16" t="s">
        <v>12</v>
      </c>
      <c r="H59" s="16">
        <v>6</v>
      </c>
      <c r="I59" s="16" t="s">
        <v>12</v>
      </c>
      <c r="J59" s="16" t="s">
        <v>12</v>
      </c>
    </row>
    <row r="60" spans="1:10">
      <c r="A60" s="16">
        <v>236329866325094</v>
      </c>
      <c r="B60" s="16">
        <v>3</v>
      </c>
      <c r="C60" s="16" t="s">
        <v>241</v>
      </c>
      <c r="D60" s="16" t="s">
        <v>12</v>
      </c>
      <c r="E60" s="16" t="s">
        <v>71</v>
      </c>
      <c r="F60" s="16" t="s">
        <v>71</v>
      </c>
      <c r="G60" s="16" t="s">
        <v>40</v>
      </c>
      <c r="H60" s="16">
        <v>6</v>
      </c>
      <c r="I60" s="16" t="s">
        <v>12</v>
      </c>
      <c r="J60" s="16" t="s">
        <v>12</v>
      </c>
    </row>
    <row r="61" spans="1:10">
      <c r="A61" s="16">
        <v>236337926775700</v>
      </c>
      <c r="B61" s="16">
        <v>1</v>
      </c>
      <c r="C61" s="16" t="s">
        <v>65</v>
      </c>
      <c r="D61" s="16" t="s">
        <v>20</v>
      </c>
      <c r="E61" s="16" t="s">
        <v>66</v>
      </c>
      <c r="F61" s="16" t="s">
        <v>67</v>
      </c>
      <c r="G61" s="16" t="s">
        <v>13</v>
      </c>
      <c r="H61" s="16">
        <v>1</v>
      </c>
      <c r="I61" s="16" t="s">
        <v>12</v>
      </c>
      <c r="J61" s="16" t="s">
        <v>12</v>
      </c>
    </row>
    <row r="62" spans="1:10">
      <c r="A62" s="16">
        <v>236415516578075</v>
      </c>
      <c r="B62" s="16">
        <v>2</v>
      </c>
      <c r="C62" s="16" t="s">
        <v>242</v>
      </c>
      <c r="D62" s="16" t="s">
        <v>12</v>
      </c>
      <c r="E62" s="16" t="s">
        <v>67</v>
      </c>
      <c r="F62" s="16" t="s">
        <v>67</v>
      </c>
      <c r="G62" s="16" t="s">
        <v>28</v>
      </c>
      <c r="H62" s="16">
        <v>1</v>
      </c>
      <c r="I62" s="16" t="s">
        <v>12</v>
      </c>
      <c r="J62" s="16" t="s">
        <v>12</v>
      </c>
    </row>
    <row r="63" spans="1:10">
      <c r="A63" s="16">
        <v>236337926775698</v>
      </c>
      <c r="B63" s="16">
        <v>1</v>
      </c>
      <c r="C63" s="16" t="s">
        <v>243</v>
      </c>
      <c r="D63" s="16" t="s">
        <v>20</v>
      </c>
      <c r="E63" s="16" t="s">
        <v>66</v>
      </c>
      <c r="F63" s="16" t="s">
        <v>67</v>
      </c>
      <c r="G63" s="16" t="s">
        <v>13</v>
      </c>
      <c r="H63" s="16">
        <v>5</v>
      </c>
      <c r="I63" s="16" t="s">
        <v>12</v>
      </c>
      <c r="J63" s="16" t="s">
        <v>12</v>
      </c>
    </row>
    <row r="64" spans="1:10">
      <c r="A64" s="16">
        <v>236414725246054</v>
      </c>
      <c r="B64" s="16">
        <v>2</v>
      </c>
      <c r="C64" s="16" t="s">
        <v>244</v>
      </c>
      <c r="D64" s="16" t="s">
        <v>12</v>
      </c>
      <c r="E64" s="16" t="s">
        <v>66</v>
      </c>
      <c r="F64" s="16" t="s">
        <v>66</v>
      </c>
      <c r="G64" s="16" t="s">
        <v>33</v>
      </c>
      <c r="H64" s="16">
        <v>4</v>
      </c>
      <c r="I64" s="16" t="s">
        <v>12</v>
      </c>
      <c r="J64" s="16" t="s">
        <v>12</v>
      </c>
    </row>
    <row r="65" spans="1:10">
      <c r="A65" s="16">
        <v>236414727898680</v>
      </c>
      <c r="B65" s="16">
        <v>2</v>
      </c>
      <c r="C65" s="16" t="s">
        <v>245</v>
      </c>
      <c r="D65" s="16" t="s">
        <v>12</v>
      </c>
      <c r="E65" s="16" t="s">
        <v>67</v>
      </c>
      <c r="F65" s="16" t="s">
        <v>67</v>
      </c>
      <c r="G65" s="16" t="s">
        <v>37</v>
      </c>
      <c r="H65" s="16">
        <v>1</v>
      </c>
      <c r="I65" s="16" t="s">
        <v>12</v>
      </c>
      <c r="J65" s="16" t="s">
        <v>12</v>
      </c>
    </row>
    <row r="66" spans="1:10">
      <c r="A66" s="16">
        <v>236337926775708</v>
      </c>
      <c r="B66" s="16">
        <v>1</v>
      </c>
      <c r="C66" s="16" t="s">
        <v>69</v>
      </c>
      <c r="D66" s="16" t="s">
        <v>20</v>
      </c>
      <c r="E66" s="16" t="s">
        <v>70</v>
      </c>
      <c r="F66" s="16" t="s">
        <v>71</v>
      </c>
      <c r="G66" s="16" t="s">
        <v>13</v>
      </c>
      <c r="H66" s="16">
        <v>3</v>
      </c>
      <c r="I66" s="16" t="s">
        <v>12</v>
      </c>
      <c r="J66" s="16" t="s">
        <v>12</v>
      </c>
    </row>
    <row r="67" spans="1:10">
      <c r="A67" s="16">
        <v>236421780996502</v>
      </c>
      <c r="B67" s="16">
        <v>2</v>
      </c>
      <c r="C67" s="16" t="s">
        <v>246</v>
      </c>
      <c r="D67" s="16" t="s">
        <v>12</v>
      </c>
      <c r="E67" s="16" t="s">
        <v>71</v>
      </c>
      <c r="F67" s="16" t="s">
        <v>71</v>
      </c>
      <c r="G67" s="16" t="s">
        <v>37</v>
      </c>
      <c r="H67" s="16">
        <v>3</v>
      </c>
      <c r="I67" s="16" t="s">
        <v>12</v>
      </c>
      <c r="J67" s="16" t="s">
        <v>12</v>
      </c>
    </row>
    <row r="68" spans="1:10">
      <c r="A68" s="16">
        <v>236337926775696</v>
      </c>
      <c r="B68" s="16">
        <v>1</v>
      </c>
      <c r="C68" s="16" t="s">
        <v>110</v>
      </c>
      <c r="D68" s="16" t="s">
        <v>20</v>
      </c>
      <c r="E68" s="16" t="s">
        <v>73</v>
      </c>
      <c r="F68" s="16" t="s">
        <v>71</v>
      </c>
      <c r="G68" s="16" t="s">
        <v>13</v>
      </c>
      <c r="H68" s="16">
        <v>1</v>
      </c>
      <c r="I68" s="16" t="s">
        <v>12</v>
      </c>
      <c r="J68" s="16" t="s">
        <v>12</v>
      </c>
    </row>
    <row r="69" spans="1:10">
      <c r="A69" s="16">
        <v>236416721805551</v>
      </c>
      <c r="B69" s="16">
        <v>2</v>
      </c>
      <c r="C69" s="16" t="s">
        <v>247</v>
      </c>
      <c r="D69" s="16" t="s">
        <v>12</v>
      </c>
      <c r="E69" s="16" t="s">
        <v>71</v>
      </c>
      <c r="F69" s="16" t="s">
        <v>71</v>
      </c>
      <c r="G69" s="16" t="s">
        <v>40</v>
      </c>
      <c r="H69" s="16">
        <v>1</v>
      </c>
      <c r="I69" s="16" t="s">
        <v>12</v>
      </c>
      <c r="J69" s="16" t="s">
        <v>12</v>
      </c>
    </row>
    <row r="70" spans="1:10">
      <c r="A70" s="16">
        <v>236416761620117</v>
      </c>
      <c r="B70" s="16">
        <v>1</v>
      </c>
      <c r="C70" s="16" t="s">
        <v>248</v>
      </c>
      <c r="D70" s="16" t="s">
        <v>20</v>
      </c>
      <c r="E70" s="16" t="s">
        <v>71</v>
      </c>
      <c r="F70" s="16" t="s">
        <v>249</v>
      </c>
      <c r="G70" s="16" t="s">
        <v>13</v>
      </c>
      <c r="H70" s="16">
        <v>4</v>
      </c>
      <c r="I70" s="16" t="s">
        <v>12</v>
      </c>
      <c r="J70" s="16" t="s">
        <v>12</v>
      </c>
    </row>
    <row r="71" spans="1:10">
      <c r="A71" s="16">
        <v>236422265775598</v>
      </c>
      <c r="B71" s="16">
        <v>2</v>
      </c>
      <c r="C71" s="16" t="s">
        <v>250</v>
      </c>
      <c r="D71" s="16" t="s">
        <v>12</v>
      </c>
      <c r="E71" s="16" t="s">
        <v>71</v>
      </c>
      <c r="F71" s="16" t="s">
        <v>71</v>
      </c>
      <c r="G71" s="16" t="s">
        <v>46</v>
      </c>
      <c r="H71" s="16">
        <v>3</v>
      </c>
      <c r="I71" s="16" t="s">
        <v>12</v>
      </c>
      <c r="J71" s="16" t="s">
        <v>12</v>
      </c>
    </row>
    <row r="72" spans="1:10">
      <c r="A72" s="16">
        <v>236422279991432</v>
      </c>
      <c r="B72" s="16">
        <v>2</v>
      </c>
      <c r="C72" s="16" t="s">
        <v>251</v>
      </c>
      <c r="D72" s="16" t="s">
        <v>12</v>
      </c>
      <c r="E72" s="16" t="s">
        <v>249</v>
      </c>
      <c r="F72" s="16" t="s">
        <v>249</v>
      </c>
      <c r="G72" s="16" t="s">
        <v>28</v>
      </c>
      <c r="H72" s="16">
        <v>1</v>
      </c>
      <c r="I72" s="16" t="s">
        <v>12</v>
      </c>
      <c r="J72" s="16" t="s">
        <v>12</v>
      </c>
    </row>
    <row r="73" spans="1:10">
      <c r="A73" s="16">
        <v>236948482079327</v>
      </c>
      <c r="B73" s="16">
        <v>1</v>
      </c>
      <c r="C73" s="16" t="s">
        <v>323</v>
      </c>
      <c r="D73" s="16" t="s">
        <v>20</v>
      </c>
      <c r="E73" s="16" t="s">
        <v>12</v>
      </c>
      <c r="F73" s="16" t="s">
        <v>12</v>
      </c>
      <c r="G73" s="16" t="s">
        <v>12</v>
      </c>
      <c r="H73" s="16">
        <v>4</v>
      </c>
      <c r="I73" s="16" t="s">
        <v>12</v>
      </c>
      <c r="J73" s="16" t="s">
        <v>12</v>
      </c>
    </row>
    <row r="74" spans="1:10">
      <c r="A74" s="16">
        <v>236948854428482</v>
      </c>
      <c r="B74" s="16">
        <v>2</v>
      </c>
      <c r="C74" s="16" t="s">
        <v>324</v>
      </c>
      <c r="D74" s="16" t="s">
        <v>12</v>
      </c>
      <c r="E74" s="16" t="s">
        <v>249</v>
      </c>
      <c r="F74" s="16" t="s">
        <v>249</v>
      </c>
      <c r="G74" s="16" t="s">
        <v>18</v>
      </c>
      <c r="H74" s="16">
        <v>3</v>
      </c>
      <c r="I74" s="16" t="s">
        <v>12</v>
      </c>
      <c r="J74" s="16" t="s">
        <v>12</v>
      </c>
    </row>
    <row r="75" spans="1:10">
      <c r="A75" s="16">
        <v>236948856036380</v>
      </c>
      <c r="B75" s="16">
        <v>2</v>
      </c>
      <c r="C75" s="16" t="s">
        <v>325</v>
      </c>
      <c r="D75" s="16" t="s">
        <v>12</v>
      </c>
      <c r="E75" s="16" t="s">
        <v>249</v>
      </c>
      <c r="F75" s="16" t="s">
        <v>249</v>
      </c>
      <c r="G75" s="16" t="s">
        <v>28</v>
      </c>
      <c r="H75" s="16">
        <v>1</v>
      </c>
      <c r="I75" s="16" t="s">
        <v>12</v>
      </c>
      <c r="J75" s="16" t="s">
        <v>12</v>
      </c>
    </row>
    <row r="76" spans="1:10">
      <c r="A76" s="16">
        <v>236337926775710</v>
      </c>
      <c r="B76" s="16">
        <v>1</v>
      </c>
      <c r="C76" s="16" t="s">
        <v>77</v>
      </c>
      <c r="D76" s="16" t="s">
        <v>20</v>
      </c>
      <c r="E76" s="16" t="s">
        <v>78</v>
      </c>
      <c r="F76" s="16" t="s">
        <v>79</v>
      </c>
      <c r="G76" s="16" t="s">
        <v>13</v>
      </c>
      <c r="H76" s="16">
        <v>2</v>
      </c>
      <c r="I76" s="16" t="s">
        <v>12</v>
      </c>
      <c r="J76" s="16" t="s">
        <v>12</v>
      </c>
    </row>
    <row r="77" spans="1:10">
      <c r="A77" s="16">
        <v>236416339258841</v>
      </c>
      <c r="B77" s="16">
        <v>2</v>
      </c>
      <c r="C77" s="16" t="s">
        <v>252</v>
      </c>
      <c r="D77" s="16" t="s">
        <v>12</v>
      </c>
      <c r="E77" s="16" t="s">
        <v>79</v>
      </c>
      <c r="F77" s="16" t="s">
        <v>79</v>
      </c>
      <c r="G77" s="16" t="s">
        <v>37</v>
      </c>
      <c r="H77" s="16">
        <v>2</v>
      </c>
      <c r="I77" s="16" t="s">
        <v>12</v>
      </c>
      <c r="J77" s="16" t="s">
        <v>12</v>
      </c>
    </row>
    <row r="78" spans="1:10">
      <c r="A78" s="16">
        <v>236405872418011</v>
      </c>
      <c r="B78" s="16">
        <v>1</v>
      </c>
      <c r="C78" s="16" t="s">
        <v>253</v>
      </c>
      <c r="D78" s="16" t="s">
        <v>20</v>
      </c>
      <c r="E78" s="16" t="s">
        <v>78</v>
      </c>
      <c r="F78" s="16" t="s">
        <v>115</v>
      </c>
      <c r="G78" s="16" t="s">
        <v>13</v>
      </c>
      <c r="H78" s="16">
        <v>24</v>
      </c>
      <c r="I78" s="16" t="s">
        <v>12</v>
      </c>
      <c r="J78" s="16" t="s">
        <v>12</v>
      </c>
    </row>
    <row r="79" spans="1:10">
      <c r="A79" s="16">
        <v>236602483696838</v>
      </c>
      <c r="B79" s="16">
        <v>2</v>
      </c>
      <c r="C79" s="16" t="s">
        <v>331</v>
      </c>
      <c r="D79" s="16" t="s">
        <v>12</v>
      </c>
      <c r="E79" s="16" t="s">
        <v>78</v>
      </c>
      <c r="F79" s="16" t="s">
        <v>115</v>
      </c>
      <c r="G79" s="16" t="s">
        <v>28</v>
      </c>
      <c r="H79" s="16">
        <v>12</v>
      </c>
      <c r="I79" s="16" t="s">
        <v>12</v>
      </c>
      <c r="J79" s="16" t="s">
        <v>12</v>
      </c>
    </row>
    <row r="80" spans="1:10">
      <c r="A80" s="16">
        <v>236422623757124</v>
      </c>
      <c r="B80" s="16">
        <v>2</v>
      </c>
      <c r="C80" s="16" t="s">
        <v>332</v>
      </c>
      <c r="D80" s="16" t="s">
        <v>12</v>
      </c>
      <c r="E80" s="16" t="s">
        <v>78</v>
      </c>
      <c r="F80" s="16" t="s">
        <v>115</v>
      </c>
      <c r="G80" s="16" t="s">
        <v>33</v>
      </c>
      <c r="H80" s="16">
        <v>12</v>
      </c>
      <c r="I80" s="16" t="s">
        <v>12</v>
      </c>
      <c r="J80" s="16" t="s">
        <v>12</v>
      </c>
    </row>
    <row r="81" spans="1:10">
      <c r="A81" s="16">
        <v>236337926775702</v>
      </c>
      <c r="B81" s="16">
        <v>1</v>
      </c>
      <c r="C81" s="16" t="s">
        <v>82</v>
      </c>
      <c r="D81" s="16" t="s">
        <v>20</v>
      </c>
      <c r="E81" s="16" t="s">
        <v>83</v>
      </c>
      <c r="F81" s="16" t="s">
        <v>84</v>
      </c>
      <c r="G81" s="16" t="s">
        <v>13</v>
      </c>
      <c r="H81" s="16">
        <v>1</v>
      </c>
      <c r="I81" s="16" t="s">
        <v>12</v>
      </c>
      <c r="J81" s="16" t="s">
        <v>12</v>
      </c>
    </row>
    <row r="82" spans="1:10">
      <c r="A82" s="16">
        <v>236415483709298</v>
      </c>
      <c r="B82" s="16">
        <v>2</v>
      </c>
      <c r="C82" s="16" t="s">
        <v>254</v>
      </c>
      <c r="D82" s="16" t="s">
        <v>12</v>
      </c>
      <c r="E82" s="16" t="s">
        <v>84</v>
      </c>
      <c r="F82" s="16" t="s">
        <v>84</v>
      </c>
      <c r="G82" s="16" t="s">
        <v>18</v>
      </c>
      <c r="H82" s="16">
        <v>1</v>
      </c>
      <c r="I82" s="16" t="s">
        <v>12</v>
      </c>
      <c r="J82" s="16" t="s">
        <v>12</v>
      </c>
    </row>
    <row r="83" spans="1:10">
      <c r="A83" s="16">
        <v>236337926775706</v>
      </c>
      <c r="B83" s="16">
        <v>1</v>
      </c>
      <c r="C83" s="16" t="s">
        <v>255</v>
      </c>
      <c r="D83" s="16" t="s">
        <v>20</v>
      </c>
      <c r="E83" s="16" t="s">
        <v>114</v>
      </c>
      <c r="F83" s="16" t="s">
        <v>115</v>
      </c>
      <c r="G83" s="16" t="s">
        <v>13</v>
      </c>
      <c r="H83" s="16">
        <v>5</v>
      </c>
      <c r="I83" s="16" t="s">
        <v>12</v>
      </c>
      <c r="J83" s="16" t="s">
        <v>12</v>
      </c>
    </row>
    <row r="84" spans="1:10">
      <c r="A84" s="16">
        <v>236421807666186</v>
      </c>
      <c r="B84" s="16">
        <v>2</v>
      </c>
      <c r="C84" s="16" t="s">
        <v>256</v>
      </c>
      <c r="D84" s="16" t="s">
        <v>12</v>
      </c>
      <c r="E84" s="16" t="s">
        <v>114</v>
      </c>
      <c r="F84" s="16" t="s">
        <v>114</v>
      </c>
      <c r="G84" s="16" t="s">
        <v>40</v>
      </c>
      <c r="H84" s="16">
        <v>3</v>
      </c>
      <c r="I84" s="16" t="s">
        <v>12</v>
      </c>
      <c r="J84" s="16" t="s">
        <v>12</v>
      </c>
    </row>
    <row r="85" spans="1:10">
      <c r="A85" s="16">
        <v>236422237260635</v>
      </c>
      <c r="B85" s="16">
        <v>2</v>
      </c>
      <c r="C85" s="16" t="s">
        <v>257</v>
      </c>
      <c r="D85" s="16" t="s">
        <v>12</v>
      </c>
      <c r="E85" s="16" t="s">
        <v>115</v>
      </c>
      <c r="F85" s="16" t="s">
        <v>115</v>
      </c>
      <c r="G85" s="16" t="s">
        <v>46</v>
      </c>
      <c r="H85" s="16">
        <v>2</v>
      </c>
      <c r="I85" s="16" t="s">
        <v>12</v>
      </c>
      <c r="J85" s="16" t="s">
        <v>12</v>
      </c>
    </row>
    <row r="86" spans="1:10">
      <c r="A86" s="16">
        <v>236337926775704</v>
      </c>
      <c r="B86" s="16">
        <v>1</v>
      </c>
      <c r="C86" s="16" t="s">
        <v>113</v>
      </c>
      <c r="D86" s="16" t="s">
        <v>20</v>
      </c>
      <c r="E86" s="16" t="s">
        <v>114</v>
      </c>
      <c r="F86" s="16" t="s">
        <v>115</v>
      </c>
      <c r="G86" s="16" t="s">
        <v>13</v>
      </c>
      <c r="H86" s="16">
        <v>1</v>
      </c>
      <c r="I86" s="16" t="s">
        <v>12</v>
      </c>
      <c r="J86" s="16" t="s">
        <v>12</v>
      </c>
    </row>
    <row r="87" spans="1:10">
      <c r="A87" s="16">
        <v>236415497273974</v>
      </c>
      <c r="B87" s="16">
        <v>2</v>
      </c>
      <c r="C87" s="16" t="s">
        <v>258</v>
      </c>
      <c r="D87" s="16" t="s">
        <v>12</v>
      </c>
      <c r="E87" s="16" t="s">
        <v>115</v>
      </c>
      <c r="F87" s="16" t="s">
        <v>115</v>
      </c>
      <c r="G87" s="16" t="s">
        <v>28</v>
      </c>
      <c r="H87" s="16">
        <v>1</v>
      </c>
      <c r="I87" s="16" t="s">
        <v>12</v>
      </c>
      <c r="J87" s="16" t="s">
        <v>12</v>
      </c>
    </row>
    <row r="88" spans="1:10">
      <c r="A88" s="16">
        <v>236416761620119</v>
      </c>
      <c r="B88" s="16">
        <v>1</v>
      </c>
      <c r="C88" s="16" t="s">
        <v>259</v>
      </c>
      <c r="D88" s="16" t="s">
        <v>20</v>
      </c>
      <c r="E88" s="16" t="s">
        <v>207</v>
      </c>
      <c r="F88" s="16" t="s">
        <v>208</v>
      </c>
      <c r="G88" s="16" t="s">
        <v>13</v>
      </c>
      <c r="H88" s="16">
        <v>4</v>
      </c>
      <c r="I88" s="16" t="s">
        <v>12</v>
      </c>
      <c r="J88" s="16" t="s">
        <v>12</v>
      </c>
    </row>
    <row r="89" spans="1:10">
      <c r="A89" s="16">
        <v>236422292514749</v>
      </c>
      <c r="B89" s="16">
        <v>2</v>
      </c>
      <c r="C89" s="16" t="s">
        <v>260</v>
      </c>
      <c r="D89" s="16" t="s">
        <v>12</v>
      </c>
      <c r="E89" s="16" t="s">
        <v>261</v>
      </c>
      <c r="F89" s="16" t="s">
        <v>261</v>
      </c>
      <c r="G89" s="16" t="s">
        <v>33</v>
      </c>
      <c r="H89" s="16">
        <v>3</v>
      </c>
      <c r="I89" s="16" t="s">
        <v>12</v>
      </c>
      <c r="J89" s="16" t="s">
        <v>12</v>
      </c>
    </row>
    <row r="90" spans="1:10">
      <c r="A90" s="16">
        <v>236422294475981</v>
      </c>
      <c r="B90" s="16">
        <v>2</v>
      </c>
      <c r="C90" s="16" t="s">
        <v>262</v>
      </c>
      <c r="D90" s="16" t="s">
        <v>12</v>
      </c>
      <c r="E90" s="16" t="s">
        <v>210</v>
      </c>
      <c r="F90" s="16" t="s">
        <v>210</v>
      </c>
      <c r="G90" s="16" t="s">
        <v>28</v>
      </c>
      <c r="H90" s="16">
        <v>1</v>
      </c>
      <c r="I90" s="16" t="s">
        <v>12</v>
      </c>
      <c r="J90" s="16" t="s">
        <v>12</v>
      </c>
    </row>
    <row r="91" spans="1:10">
      <c r="A91" s="16">
        <v>236948505266244</v>
      </c>
      <c r="B91" s="16">
        <v>1</v>
      </c>
      <c r="C91" s="16" t="s">
        <v>326</v>
      </c>
      <c r="D91" s="16" t="s">
        <v>20</v>
      </c>
      <c r="E91" s="16" t="s">
        <v>12</v>
      </c>
      <c r="F91" s="16" t="s">
        <v>12</v>
      </c>
      <c r="G91" s="16" t="s">
        <v>12</v>
      </c>
      <c r="H91" s="16">
        <v>4</v>
      </c>
      <c r="I91" s="16" t="s">
        <v>12</v>
      </c>
      <c r="J91" s="16" t="s">
        <v>12</v>
      </c>
    </row>
    <row r="92" spans="1:10">
      <c r="A92" s="16">
        <v>236948470109276</v>
      </c>
      <c r="B92" s="16">
        <v>2</v>
      </c>
      <c r="C92" s="16" t="s">
        <v>327</v>
      </c>
      <c r="D92" s="16" t="s">
        <v>12</v>
      </c>
      <c r="E92" s="16" t="s">
        <v>210</v>
      </c>
      <c r="F92" s="16" t="s">
        <v>210</v>
      </c>
      <c r="G92" s="16" t="s">
        <v>18</v>
      </c>
      <c r="H92" s="16">
        <v>1</v>
      </c>
      <c r="I92" s="16" t="s">
        <v>12</v>
      </c>
      <c r="J92" s="16" t="s">
        <v>12</v>
      </c>
    </row>
    <row r="93" spans="1:10">
      <c r="A93" s="16">
        <v>236948877872615</v>
      </c>
      <c r="B93" s="16">
        <v>2</v>
      </c>
      <c r="C93" s="16" t="s">
        <v>328</v>
      </c>
      <c r="D93" s="16" t="s">
        <v>12</v>
      </c>
      <c r="E93" s="16" t="s">
        <v>210</v>
      </c>
      <c r="F93" s="16" t="s">
        <v>210</v>
      </c>
      <c r="G93" s="16" t="s">
        <v>37</v>
      </c>
      <c r="H93" s="16">
        <v>3</v>
      </c>
      <c r="I93" s="16" t="s">
        <v>12</v>
      </c>
      <c r="J93" s="16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30</v>
      </c>
      <c r="AS2" s="16">
        <f t="shared" si="2"/>
        <v>30</v>
      </c>
      <c r="AT2" s="16">
        <f t="shared" si="2"/>
        <v>30</v>
      </c>
      <c r="AU2" s="16">
        <f t="shared" si="2"/>
        <v>30</v>
      </c>
      <c r="AV2" s="16">
        <f t="shared" si="2"/>
        <v>30</v>
      </c>
      <c r="AW2" s="16">
        <f t="shared" si="2"/>
        <v>30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9"/>
        <v>20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20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20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20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20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20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9"/>
        <v>0</v>
      </c>
      <c r="N9">
        <f t="shared" si="10"/>
        <v>20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20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9"/>
        <v>0</v>
      </c>
      <c r="N10">
        <f t="shared" si="10"/>
        <v>0</v>
      </c>
      <c r="O10">
        <f t="shared" si="11"/>
        <v>20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30</v>
      </c>
      <c r="V10">
        <f t="shared" si="23"/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20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20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20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9"/>
        <v>0</v>
      </c>
      <c r="N14">
        <f t="shared" si="10"/>
        <v>10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10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9"/>
        <v>0</v>
      </c>
      <c r="N15">
        <f t="shared" si="10"/>
        <v>0</v>
      </c>
      <c r="O15">
        <f t="shared" si="11"/>
        <v>10</v>
      </c>
      <c r="P15">
        <f t="shared" si="12"/>
        <v>0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10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10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10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9"/>
        <v>10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10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10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10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10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10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56" sqref="V56"/>
    </sheetView>
  </sheetViews>
  <sheetFormatPr defaultRowHeight="15"/>
  <cols>
    <col min="1" max="1" width="12" customWidth="1"/>
    <col min="3" max="3" width="40.5703125" customWidth="1"/>
    <col min="22" max="22" width="11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3</v>
      </c>
      <c r="AM2" s="16">
        <f t="shared" si="1"/>
        <v>0</v>
      </c>
      <c r="AN2" s="16">
        <f t="shared" si="1"/>
        <v>0</v>
      </c>
      <c r="AO2" s="16">
        <f t="shared" si="1"/>
        <v>2</v>
      </c>
      <c r="AR2" s="16">
        <f t="shared" ref="AR2:AW2" si="2">SUM(AR$3:AR$9999)</f>
        <v>0</v>
      </c>
      <c r="AS2" s="16">
        <f t="shared" si="2"/>
        <v>0</v>
      </c>
      <c r="AT2" s="16">
        <f t="shared" si="2"/>
        <v>0</v>
      </c>
      <c r="AU2" s="16">
        <f t="shared" si="2"/>
        <v>2</v>
      </c>
      <c r="AV2" s="16">
        <f t="shared" si="2"/>
        <v>2</v>
      </c>
      <c r="AW2" s="16">
        <f t="shared" si="2"/>
        <v>0</v>
      </c>
      <c r="AZ2" s="16">
        <f t="shared" ref="AZ2:BE2" si="3">SUM(AZ$3:AZ$9999)</f>
        <v>3</v>
      </c>
      <c r="BA2" s="16">
        <f t="shared" si="3"/>
        <v>3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9"/>
        <v>0</v>
      </c>
      <c r="N5">
        <f t="shared" si="10"/>
        <v>3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9"/>
        <v>0</v>
      </c>
      <c r="N6">
        <f t="shared" si="10"/>
        <v>2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9"/>
        <v>3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9"/>
        <v>1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9"/>
        <v>0</v>
      </c>
      <c r="N9">
        <f t="shared" si="10"/>
        <v>3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9"/>
        <v>3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3</v>
      </c>
      <c r="V10">
        <f t="shared" si="23"/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9"/>
        <v>0</v>
      </c>
      <c r="N11">
        <f t="shared" si="10"/>
        <v>2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9"/>
        <v>0</v>
      </c>
      <c r="N12">
        <f t="shared" si="10"/>
        <v>2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1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9"/>
        <v>0</v>
      </c>
      <c r="N16">
        <f t="shared" si="10"/>
        <v>0</v>
      </c>
      <c r="O16">
        <f t="shared" si="11"/>
        <v>3</v>
      </c>
      <c r="P16">
        <f t="shared" si="12"/>
        <v>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3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2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2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2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2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2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2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9"/>
        <v>3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3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9"/>
        <v>0</v>
      </c>
      <c r="N23">
        <f t="shared" si="10"/>
        <v>3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3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.2851562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0</v>
      </c>
      <c r="AK2" s="16">
        <f t="shared" si="1"/>
        <v>3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0</v>
      </c>
      <c r="AS2" s="16">
        <f t="shared" si="2"/>
        <v>5</v>
      </c>
      <c r="AT2" s="16">
        <f t="shared" si="2"/>
        <v>5</v>
      </c>
      <c r="AU2" s="16">
        <f t="shared" si="2"/>
        <v>5</v>
      </c>
      <c r="AV2" s="16">
        <f t="shared" si="2"/>
        <v>0</v>
      </c>
      <c r="AW2" s="16">
        <f t="shared" si="2"/>
        <v>3</v>
      </c>
      <c r="AZ2" s="16">
        <f t="shared" ref="AZ2:BE2" si="3">SUM(AZ$3:AZ$9999)</f>
        <v>8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9">IF(G4="paolo.baracco.1",H4,0)</f>
        <v>0</v>
      </c>
      <c r="N4">
        <f t="shared" ref="N4:N67" si="10">IF(G4="Luca Bergamin",H4,0)</f>
        <v>2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9"/>
        <v>0</v>
      </c>
      <c r="N5">
        <f t="shared" si="10"/>
        <v>2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9"/>
        <v>0</v>
      </c>
      <c r="N6">
        <f t="shared" si="10"/>
        <v>4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9"/>
        <v>0</v>
      </c>
      <c r="N7">
        <f t="shared" si="10"/>
        <v>0</v>
      </c>
      <c r="O7">
        <f t="shared" si="11"/>
        <v>5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9"/>
        <v>0</v>
      </c>
      <c r="N8">
        <f t="shared" si="10"/>
        <v>0</v>
      </c>
      <c r="O8">
        <f t="shared" si="11"/>
        <v>5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 t="str">
        <f t="shared" si="13"/>
        <v/>
      </c>
      <c r="R9">
        <f t="shared" si="14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9"/>
        <v>0</v>
      </c>
      <c r="N10">
        <f t="shared" si="10"/>
        <v>0</v>
      </c>
      <c r="O10">
        <f t="shared" si="11"/>
        <v>2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8</v>
      </c>
      <c r="V10">
        <f t="shared" si="23"/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9"/>
        <v>2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2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9"/>
        <v>0</v>
      </c>
      <c r="N13">
        <f t="shared" si="10"/>
        <v>0</v>
      </c>
      <c r="O13">
        <f t="shared" si="11"/>
        <v>4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2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2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4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6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9"/>
        <v>0</v>
      </c>
      <c r="N22">
        <f t="shared" si="10"/>
        <v>3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5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9"/>
        <v>0</v>
      </c>
      <c r="N24">
        <f t="shared" si="10"/>
        <v>0</v>
      </c>
      <c r="O24">
        <f t="shared" si="11"/>
        <v>8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5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9"/>
        <v>0</v>
      </c>
      <c r="N27">
        <f t="shared" si="10"/>
        <v>3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3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3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3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9"/>
        <v>0</v>
      </c>
      <c r="N32">
        <f t="shared" si="10"/>
        <v>5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5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9"/>
        <v>0</v>
      </c>
      <c r="N33">
        <f t="shared" si="10"/>
        <v>0</v>
      </c>
      <c r="O33">
        <f t="shared" si="11"/>
        <v>5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5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5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5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9"/>
        <v>5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5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9"/>
        <v>3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3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6" sqref="C6"/>
    </sheetView>
  </sheetViews>
  <sheetFormatPr defaultRowHeight="15"/>
  <sheetData>
    <row r="1" spans="1:2">
      <c r="A1" t="s">
        <v>274</v>
      </c>
      <c r="B1">
        <v>30</v>
      </c>
    </row>
    <row r="2" spans="1:2">
      <c r="A2" t="s">
        <v>275</v>
      </c>
      <c r="B2">
        <v>20</v>
      </c>
    </row>
    <row r="3" spans="1:2">
      <c r="A3" t="s">
        <v>276</v>
      </c>
      <c r="B3">
        <v>25</v>
      </c>
    </row>
    <row r="4" spans="1:2">
      <c r="A4" t="s">
        <v>277</v>
      </c>
      <c r="B4">
        <v>22</v>
      </c>
    </row>
    <row r="5" spans="1:2">
      <c r="A5" t="s">
        <v>278</v>
      </c>
      <c r="B5">
        <v>15</v>
      </c>
    </row>
    <row r="6" spans="1:2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5"/>
  <sheetViews>
    <sheetView topLeftCell="A34" zoomScaleNormal="100" workbookViewId="0">
      <selection activeCell="N13" sqref="N13:T13"/>
    </sheetView>
  </sheetViews>
  <sheetFormatPr defaultRowHeight="1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>
      <c r="A1" t="s">
        <v>280</v>
      </c>
    </row>
    <row r="2" spans="1:20">
      <c r="A2" t="s">
        <v>281</v>
      </c>
    </row>
    <row r="4" spans="1:20">
      <c r="A4" t="s">
        <v>282</v>
      </c>
    </row>
    <row r="5" spans="1:20">
      <c r="N5" t="s">
        <v>306</v>
      </c>
    </row>
    <row r="6" spans="1:20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0" t="s">
        <v>275</v>
      </c>
      <c r="P6" s="10" t="s">
        <v>276</v>
      </c>
      <c r="Q6" s="10" t="s">
        <v>277</v>
      </c>
      <c r="R6" s="10" t="s">
        <v>278</v>
      </c>
      <c r="S6" s="10" t="s">
        <v>279</v>
      </c>
      <c r="T6" s="10" t="s">
        <v>289</v>
      </c>
    </row>
    <row r="7" spans="1:20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 t="shared" ref="H7:H12" si="0">SUM(B7:G7)</f>
        <v>138</v>
      </c>
      <c r="M7" s="10" t="s">
        <v>283</v>
      </c>
      <c r="N7">
        <f t="shared" ref="N7:N12" si="1">B7*30</f>
        <v>300</v>
      </c>
      <c r="O7">
        <f t="shared" ref="O7:O12" si="2">C7*20</f>
        <v>220</v>
      </c>
      <c r="P7">
        <f t="shared" ref="P7:P12" si="3">D7*25</f>
        <v>350</v>
      </c>
      <c r="Q7">
        <f t="shared" ref="Q7:Q12" si="4">E7*22</f>
        <v>1056</v>
      </c>
      <c r="R7">
        <f t="shared" ref="R7:S12" si="5">F7*15</f>
        <v>450</v>
      </c>
      <c r="S7">
        <f t="shared" si="5"/>
        <v>375</v>
      </c>
      <c r="T7">
        <f t="shared" ref="T7:T12" si="6">SUM(N7:S7)</f>
        <v>2751</v>
      </c>
    </row>
    <row r="8" spans="1:20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0">
        <f t="shared" si="0"/>
        <v>138</v>
      </c>
      <c r="M8" s="10" t="s">
        <v>284</v>
      </c>
      <c r="N8" s="10">
        <f t="shared" si="1"/>
        <v>450</v>
      </c>
      <c r="O8" s="10">
        <f t="shared" si="2"/>
        <v>380</v>
      </c>
      <c r="P8" s="10">
        <f t="shared" si="3"/>
        <v>150</v>
      </c>
      <c r="Q8" s="10">
        <f t="shared" si="4"/>
        <v>1012</v>
      </c>
      <c r="R8" s="10">
        <f t="shared" si="5"/>
        <v>450</v>
      </c>
      <c r="S8" s="10">
        <f t="shared" si="5"/>
        <v>330</v>
      </c>
      <c r="T8" s="10">
        <f t="shared" si="6"/>
        <v>2772</v>
      </c>
    </row>
    <row r="9" spans="1:20">
      <c r="A9" t="s">
        <v>285</v>
      </c>
      <c r="B9">
        <f>responsabile!O2</f>
        <v>3</v>
      </c>
      <c r="C9">
        <f>amministratore!O2</f>
        <v>29</v>
      </c>
      <c r="D9" s="10">
        <f>analista!O2</f>
        <v>8</v>
      </c>
      <c r="E9" s="10">
        <f>progettista!O2</f>
        <v>45</v>
      </c>
      <c r="F9" s="10">
        <f>programmatore!O2</f>
        <v>30</v>
      </c>
      <c r="G9" s="10">
        <f>verificatore!O2</f>
        <v>23</v>
      </c>
      <c r="H9" s="10">
        <f t="shared" si="0"/>
        <v>138</v>
      </c>
      <c r="M9" s="10" t="s">
        <v>285</v>
      </c>
      <c r="N9" s="10">
        <f t="shared" si="1"/>
        <v>90</v>
      </c>
      <c r="O9" s="10">
        <f t="shared" si="2"/>
        <v>580</v>
      </c>
      <c r="P9" s="10">
        <f t="shared" si="3"/>
        <v>200</v>
      </c>
      <c r="Q9" s="10">
        <f t="shared" si="4"/>
        <v>990</v>
      </c>
      <c r="R9" s="10">
        <f t="shared" si="5"/>
        <v>450</v>
      </c>
      <c r="S9" s="10">
        <f t="shared" si="5"/>
        <v>345</v>
      </c>
      <c r="T9" s="10">
        <f t="shared" si="6"/>
        <v>2655</v>
      </c>
    </row>
    <row r="10" spans="1:20">
      <c r="A10" t="s">
        <v>286</v>
      </c>
      <c r="B10">
        <f>responsabile!Q2</f>
        <v>2</v>
      </c>
      <c r="C10" s="10">
        <f>amministratore!Q2</f>
        <v>20</v>
      </c>
      <c r="D10" s="10">
        <f>analista!Q2</f>
        <v>10</v>
      </c>
      <c r="E10" s="10">
        <f>progettista!Q2</f>
        <v>45</v>
      </c>
      <c r="F10" s="10">
        <f>programmatore!Q2</f>
        <v>30</v>
      </c>
      <c r="G10" s="10">
        <f>verificatore!Q2</f>
        <v>31</v>
      </c>
      <c r="H10" s="10">
        <f t="shared" si="0"/>
        <v>138</v>
      </c>
      <c r="M10" s="10" t="s">
        <v>286</v>
      </c>
      <c r="N10" s="10">
        <f t="shared" si="1"/>
        <v>60</v>
      </c>
      <c r="O10" s="10">
        <f t="shared" si="2"/>
        <v>400</v>
      </c>
      <c r="P10" s="10">
        <f t="shared" si="3"/>
        <v>250</v>
      </c>
      <c r="Q10" s="10">
        <f t="shared" si="4"/>
        <v>990</v>
      </c>
      <c r="R10" s="10">
        <f t="shared" si="5"/>
        <v>450</v>
      </c>
      <c r="S10" s="10">
        <f t="shared" si="5"/>
        <v>465</v>
      </c>
      <c r="T10" s="10">
        <f t="shared" si="6"/>
        <v>2615</v>
      </c>
    </row>
    <row r="11" spans="1:20">
      <c r="A11" t="s">
        <v>287</v>
      </c>
      <c r="B11">
        <f>responsabile!R2</f>
        <v>2</v>
      </c>
      <c r="C11" s="10">
        <f>amministratore!R2</f>
        <v>5</v>
      </c>
      <c r="D11" s="10">
        <f>analista!R2</f>
        <v>17</v>
      </c>
      <c r="E11" s="10">
        <f>progettista!R2</f>
        <v>50</v>
      </c>
      <c r="F11" s="10">
        <f>programmatore!R2</f>
        <v>30</v>
      </c>
      <c r="G11" s="10">
        <f>verificatore!R2</f>
        <v>34</v>
      </c>
      <c r="H11" s="10">
        <f t="shared" si="0"/>
        <v>138</v>
      </c>
      <c r="M11" s="10" t="s">
        <v>287</v>
      </c>
      <c r="N11" s="10">
        <f t="shared" si="1"/>
        <v>60</v>
      </c>
      <c r="O11" s="10">
        <f t="shared" si="2"/>
        <v>100</v>
      </c>
      <c r="P11" s="10">
        <f t="shared" si="3"/>
        <v>425</v>
      </c>
      <c r="Q11" s="10">
        <f t="shared" si="4"/>
        <v>1100</v>
      </c>
      <c r="R11" s="10">
        <f t="shared" si="5"/>
        <v>450</v>
      </c>
      <c r="S11" s="10">
        <f t="shared" si="5"/>
        <v>510</v>
      </c>
      <c r="T11" s="10">
        <f t="shared" si="6"/>
        <v>2645</v>
      </c>
    </row>
    <row r="12" spans="1:20">
      <c r="A12" t="s">
        <v>288</v>
      </c>
      <c r="B12">
        <f>responsabile!P2</f>
        <v>3</v>
      </c>
      <c r="C12" s="10">
        <f>amministratore!P2</f>
        <v>9</v>
      </c>
      <c r="D12" s="10">
        <f>analista!P2</f>
        <v>21</v>
      </c>
      <c r="E12" s="10">
        <f>progettista!P2</f>
        <v>46</v>
      </c>
      <c r="F12" s="10">
        <f>programmatore!P2</f>
        <v>30</v>
      </c>
      <c r="G12" s="10">
        <f>verificatore!P2</f>
        <v>29</v>
      </c>
      <c r="H12" s="10">
        <f t="shared" si="0"/>
        <v>138</v>
      </c>
      <c r="M12" s="10" t="s">
        <v>288</v>
      </c>
      <c r="N12" s="10">
        <f t="shared" si="1"/>
        <v>90</v>
      </c>
      <c r="O12" s="10">
        <f t="shared" si="2"/>
        <v>180</v>
      </c>
      <c r="P12" s="10">
        <f t="shared" si="3"/>
        <v>525</v>
      </c>
      <c r="Q12" s="10">
        <f t="shared" si="4"/>
        <v>1012</v>
      </c>
      <c r="R12" s="10">
        <f t="shared" si="5"/>
        <v>450</v>
      </c>
      <c r="S12" s="10">
        <f t="shared" si="5"/>
        <v>435</v>
      </c>
      <c r="T12" s="10">
        <f t="shared" si="6"/>
        <v>2692</v>
      </c>
    </row>
    <row r="13" spans="1:20">
      <c r="B13" s="20">
        <f t="shared" ref="B13:H13" si="7">SUM(B7:B12)</f>
        <v>35</v>
      </c>
      <c r="C13" s="20">
        <f t="shared" si="7"/>
        <v>93</v>
      </c>
      <c r="D13" s="20">
        <f t="shared" si="7"/>
        <v>76</v>
      </c>
      <c r="E13" s="20">
        <f t="shared" si="7"/>
        <v>280</v>
      </c>
      <c r="F13" s="20">
        <f t="shared" si="7"/>
        <v>180</v>
      </c>
      <c r="G13" s="20">
        <f t="shared" si="7"/>
        <v>164</v>
      </c>
      <c r="H13" s="20">
        <f t="shared" si="7"/>
        <v>828</v>
      </c>
      <c r="N13" s="20">
        <f t="shared" ref="N13:T13" si="8">SUM(N7:N12)</f>
        <v>1050</v>
      </c>
      <c r="O13" s="20">
        <f t="shared" si="8"/>
        <v>1860</v>
      </c>
      <c r="P13" s="20">
        <f t="shared" si="8"/>
        <v>1900</v>
      </c>
      <c r="Q13" s="20">
        <f t="shared" si="8"/>
        <v>6160</v>
      </c>
      <c r="R13" s="20">
        <f t="shared" si="8"/>
        <v>2700</v>
      </c>
      <c r="S13" s="20">
        <f t="shared" si="8"/>
        <v>2460</v>
      </c>
      <c r="T13" s="20">
        <f t="shared" si="8"/>
        <v>16130</v>
      </c>
    </row>
    <row r="22" spans="23:28">
      <c r="W22" t="s">
        <v>310</v>
      </c>
    </row>
    <row r="23" spans="23:28">
      <c r="W23" t="s">
        <v>311</v>
      </c>
    </row>
    <row r="24" spans="23:28">
      <c r="W24" t="s">
        <v>312</v>
      </c>
    </row>
    <row r="31" spans="23:28">
      <c r="AB31" s="2"/>
    </row>
    <row r="43" spans="1:15">
      <c r="A43" t="s">
        <v>307</v>
      </c>
    </row>
    <row r="44" spans="1:15">
      <c r="A44" t="s">
        <v>308</v>
      </c>
    </row>
    <row r="45" spans="1:15">
      <c r="A45" t="s">
        <v>309</v>
      </c>
      <c r="O45">
        <f>4/139</f>
        <v>2.8776978417266189E-2</v>
      </c>
    </row>
  </sheetData>
  <conditionalFormatting sqref="H7:H12">
    <cfRule type="cellIs" dxfId="30" priority="5" operator="between">
      <formula>135</formula>
      <formula>140</formula>
    </cfRule>
  </conditionalFormatting>
  <conditionalFormatting sqref="H13">
    <cfRule type="cellIs" dxfId="29" priority="3" operator="between">
      <formula>103</formula>
      <formula>108</formula>
    </cfRule>
    <cfRule type="cellIs" dxfId="28" priority="4" operator="between">
      <formula>135</formula>
      <formula>140</formula>
    </cfRule>
  </conditionalFormatting>
  <conditionalFormatting sqref="T13">
    <cfRule type="cellIs" dxfId="27" priority="1" operator="between">
      <formula>103</formula>
      <formula>108</formula>
    </cfRule>
    <cfRule type="cellIs" dxfId="26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58"/>
  <sheetViews>
    <sheetView topLeftCell="A13" zoomScaleNormal="100" workbookViewId="0">
      <selection activeCell="I13" sqref="I13"/>
    </sheetView>
  </sheetViews>
  <sheetFormatPr defaultRowHeight="1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>
      <c r="A1" s="11" t="s">
        <v>280</v>
      </c>
    </row>
    <row r="2" spans="1:25">
      <c r="A2" s="11" t="s">
        <v>281</v>
      </c>
    </row>
    <row r="4" spans="1:25">
      <c r="A4" s="11" t="s">
        <v>282</v>
      </c>
    </row>
    <row r="5" spans="1:25">
      <c r="N5" s="11" t="s">
        <v>306</v>
      </c>
    </row>
    <row r="6" spans="1:25">
      <c r="B6" s="11" t="s">
        <v>274</v>
      </c>
      <c r="C6" s="11" t="s">
        <v>275</v>
      </c>
      <c r="D6" s="11" t="s">
        <v>276</v>
      </c>
      <c r="E6" s="11" t="s">
        <v>277</v>
      </c>
      <c r="F6" s="11" t="s">
        <v>278</v>
      </c>
      <c r="G6" s="11" t="s">
        <v>279</v>
      </c>
      <c r="H6" s="11" t="s">
        <v>289</v>
      </c>
      <c r="J6" s="11" t="s">
        <v>335</v>
      </c>
      <c r="N6" s="11" t="s">
        <v>274</v>
      </c>
      <c r="O6" s="11" t="s">
        <v>275</v>
      </c>
      <c r="P6" s="11" t="s">
        <v>276</v>
      </c>
      <c r="Q6" s="11" t="s">
        <v>277</v>
      </c>
      <c r="R6" s="11" t="s">
        <v>278</v>
      </c>
      <c r="S6" s="11" t="s">
        <v>279</v>
      </c>
      <c r="T6" s="11" t="s">
        <v>289</v>
      </c>
    </row>
    <row r="7" spans="1:25">
      <c r="A7" s="11" t="s">
        <v>283</v>
      </c>
      <c r="B7" s="11">
        <f>responsabile!U10</f>
        <v>3</v>
      </c>
      <c r="C7" s="11">
        <f>amministratore!U10</f>
        <v>8</v>
      </c>
      <c r="D7" s="11">
        <f>analista!U10</f>
        <v>0</v>
      </c>
      <c r="E7" s="11">
        <f>progettista!U10</f>
        <v>48</v>
      </c>
      <c r="F7" s="11">
        <f>programmatore!U10</f>
        <v>30</v>
      </c>
      <c r="G7" s="11">
        <f>verificatore!U10</f>
        <v>18</v>
      </c>
      <c r="H7" s="16">
        <f t="shared" ref="H7:H12" si="0">SUM(B7:G7)</f>
        <v>107</v>
      </c>
      <c r="J7" s="11">
        <f>GRAFICI!H7-H7</f>
        <v>31</v>
      </c>
      <c r="M7" s="11" t="s">
        <v>283</v>
      </c>
      <c r="N7" s="11">
        <f t="shared" ref="N7:N12" si="1">B7*30</f>
        <v>90</v>
      </c>
      <c r="O7" s="11">
        <f t="shared" ref="O7:O12" si="2">C7*20</f>
        <v>160</v>
      </c>
      <c r="P7" s="11">
        <f t="shared" ref="P7:P12" si="3">D7*25</f>
        <v>0</v>
      </c>
      <c r="Q7" s="11">
        <f t="shared" ref="Q7:Q12" si="4">E7*22</f>
        <v>1056</v>
      </c>
      <c r="R7" s="11">
        <f t="shared" ref="R7:S12" si="5">F7*15</f>
        <v>450</v>
      </c>
      <c r="S7" s="11">
        <f t="shared" si="5"/>
        <v>270</v>
      </c>
      <c r="T7" s="11">
        <f t="shared" ref="T7:T12" si="6">SUM(N7:S7)</f>
        <v>2026</v>
      </c>
    </row>
    <row r="8" spans="1:25">
      <c r="A8" s="11" t="s">
        <v>284</v>
      </c>
      <c r="B8" s="11">
        <f>responsabile!V10</f>
        <v>3</v>
      </c>
      <c r="C8" s="11">
        <f>amministratore!V10</f>
        <v>8</v>
      </c>
      <c r="D8" s="11">
        <f>analista!V10</f>
        <v>0</v>
      </c>
      <c r="E8" s="11">
        <f>progettista!V10</f>
        <v>46</v>
      </c>
      <c r="F8" s="11">
        <f>programmatore!V10</f>
        <v>30</v>
      </c>
      <c r="G8" s="11">
        <f>verificatore!V10</f>
        <v>16</v>
      </c>
      <c r="H8" s="16">
        <f t="shared" si="0"/>
        <v>103</v>
      </c>
      <c r="J8" s="16">
        <f>GRAFICI!H8-H8</f>
        <v>35</v>
      </c>
      <c r="M8" s="11" t="s">
        <v>284</v>
      </c>
      <c r="N8" s="11">
        <f t="shared" si="1"/>
        <v>90</v>
      </c>
      <c r="O8" s="11">
        <f t="shared" si="2"/>
        <v>160</v>
      </c>
      <c r="P8" s="11">
        <f t="shared" si="3"/>
        <v>0</v>
      </c>
      <c r="Q8" s="11">
        <f t="shared" si="4"/>
        <v>1012</v>
      </c>
      <c r="R8" s="11">
        <f t="shared" si="5"/>
        <v>450</v>
      </c>
      <c r="S8" s="11">
        <f t="shared" si="5"/>
        <v>240</v>
      </c>
      <c r="T8" s="11">
        <f t="shared" si="6"/>
        <v>1952</v>
      </c>
    </row>
    <row r="9" spans="1:25">
      <c r="A9" s="11" t="s">
        <v>285</v>
      </c>
      <c r="B9" s="11">
        <f>responsabile!W10</f>
        <v>3</v>
      </c>
      <c r="C9" s="11">
        <f>amministratore!W10</f>
        <v>5</v>
      </c>
      <c r="D9" s="11">
        <f>analista!W10</f>
        <v>0</v>
      </c>
      <c r="E9" s="11">
        <f>progettista!W10</f>
        <v>45</v>
      </c>
      <c r="F9" s="11">
        <f>programmatore!W10</f>
        <v>30</v>
      </c>
      <c r="G9" s="11">
        <f>verificatore!W10</f>
        <v>20</v>
      </c>
      <c r="H9" s="16">
        <f t="shared" si="0"/>
        <v>103</v>
      </c>
      <c r="J9" s="16">
        <f>GRAFICI!H9-H9</f>
        <v>35</v>
      </c>
      <c r="M9" s="11" t="s">
        <v>285</v>
      </c>
      <c r="N9" s="11">
        <f t="shared" si="1"/>
        <v>90</v>
      </c>
      <c r="O9" s="11">
        <f t="shared" si="2"/>
        <v>100</v>
      </c>
      <c r="P9" s="11">
        <f t="shared" si="3"/>
        <v>0</v>
      </c>
      <c r="Q9" s="11">
        <f t="shared" si="4"/>
        <v>990</v>
      </c>
      <c r="R9" s="11">
        <f t="shared" si="5"/>
        <v>450</v>
      </c>
      <c r="S9" s="11">
        <f t="shared" si="5"/>
        <v>300</v>
      </c>
      <c r="T9" s="11">
        <f t="shared" si="6"/>
        <v>1930</v>
      </c>
    </row>
    <row r="10" spans="1:25">
      <c r="A10" s="11" t="s">
        <v>286</v>
      </c>
      <c r="B10" s="14">
        <f>responsabile!Y10</f>
        <v>2</v>
      </c>
      <c r="C10" s="14">
        <f>amministratore!Y10</f>
        <v>0</v>
      </c>
      <c r="D10" s="14">
        <f>analista!Y10</f>
        <v>2</v>
      </c>
      <c r="E10" s="14">
        <f>progettista!Y10</f>
        <v>45</v>
      </c>
      <c r="F10" s="14">
        <f>programmatore!Y10</f>
        <v>30</v>
      </c>
      <c r="G10" s="14">
        <f>verificatore!Y10</f>
        <v>27</v>
      </c>
      <c r="H10" s="16">
        <f t="shared" si="0"/>
        <v>106</v>
      </c>
      <c r="J10" s="16">
        <f>GRAFICI!H10-H10</f>
        <v>32</v>
      </c>
      <c r="M10" s="11" t="s">
        <v>286</v>
      </c>
      <c r="N10" s="14">
        <f t="shared" si="1"/>
        <v>60</v>
      </c>
      <c r="O10" s="14">
        <f t="shared" si="2"/>
        <v>0</v>
      </c>
      <c r="P10" s="14">
        <f t="shared" si="3"/>
        <v>50</v>
      </c>
      <c r="Q10" s="14">
        <f t="shared" si="4"/>
        <v>990</v>
      </c>
      <c r="R10" s="14">
        <f t="shared" si="5"/>
        <v>450</v>
      </c>
      <c r="S10" s="14">
        <f t="shared" si="5"/>
        <v>405</v>
      </c>
      <c r="T10" s="11">
        <f t="shared" si="6"/>
        <v>1955</v>
      </c>
    </row>
    <row r="11" spans="1:25">
      <c r="A11" s="11" t="s">
        <v>287</v>
      </c>
      <c r="B11" s="14">
        <f>responsabile!Z10</f>
        <v>2</v>
      </c>
      <c r="C11" s="14">
        <f>amministratore!Z10</f>
        <v>3</v>
      </c>
      <c r="D11" s="14">
        <f>analista!Z10</f>
        <v>5</v>
      </c>
      <c r="E11" s="14">
        <f>progettista!Z10</f>
        <v>50</v>
      </c>
      <c r="F11" s="14">
        <f>programmatore!Z10</f>
        <v>30</v>
      </c>
      <c r="G11" s="14">
        <f>verificatore!Z10</f>
        <v>17</v>
      </c>
      <c r="H11" s="16">
        <f t="shared" si="0"/>
        <v>107</v>
      </c>
      <c r="J11" s="16">
        <f>GRAFICI!H11-H11</f>
        <v>31</v>
      </c>
      <c r="M11" s="11" t="s">
        <v>287</v>
      </c>
      <c r="N11" s="14">
        <f t="shared" si="1"/>
        <v>60</v>
      </c>
      <c r="O11" s="14">
        <f t="shared" si="2"/>
        <v>60</v>
      </c>
      <c r="P11" s="14">
        <f t="shared" si="3"/>
        <v>125</v>
      </c>
      <c r="Q11" s="14">
        <f t="shared" si="4"/>
        <v>1100</v>
      </c>
      <c r="R11" s="14">
        <f t="shared" si="5"/>
        <v>450</v>
      </c>
      <c r="S11" s="14">
        <f t="shared" si="5"/>
        <v>255</v>
      </c>
      <c r="T11" s="11">
        <f t="shared" si="6"/>
        <v>2050</v>
      </c>
    </row>
    <row r="12" spans="1:25">
      <c r="A12" s="11" t="s">
        <v>288</v>
      </c>
      <c r="B12" s="14">
        <f>responsabile!X10</f>
        <v>2</v>
      </c>
      <c r="C12" s="14">
        <f>amministratore!X10</f>
        <v>5</v>
      </c>
      <c r="D12" s="14">
        <f>analista!X10</f>
        <v>8</v>
      </c>
      <c r="E12" s="14">
        <f>progettista!X10</f>
        <v>46</v>
      </c>
      <c r="F12" s="14">
        <f>programmatore!X10</f>
        <v>30</v>
      </c>
      <c r="G12" s="14">
        <f>verificatore!X10</f>
        <v>17</v>
      </c>
      <c r="H12" s="16">
        <f t="shared" si="0"/>
        <v>108</v>
      </c>
      <c r="J12" s="16">
        <f>GRAFICI!H12-H12</f>
        <v>30</v>
      </c>
      <c r="M12" s="11" t="s">
        <v>288</v>
      </c>
      <c r="N12" s="14">
        <f t="shared" si="1"/>
        <v>60</v>
      </c>
      <c r="O12" s="14">
        <f t="shared" si="2"/>
        <v>100</v>
      </c>
      <c r="P12" s="14">
        <f t="shared" si="3"/>
        <v>200</v>
      </c>
      <c r="Q12" s="14">
        <f t="shared" si="4"/>
        <v>1012</v>
      </c>
      <c r="R12" s="14">
        <f t="shared" si="5"/>
        <v>450</v>
      </c>
      <c r="S12" s="14">
        <f t="shared" si="5"/>
        <v>255</v>
      </c>
      <c r="T12" s="11">
        <f t="shared" si="6"/>
        <v>2077</v>
      </c>
    </row>
    <row r="13" spans="1:25">
      <c r="B13" s="11">
        <f t="shared" ref="B13:H13" si="7">SUM(B7:B12)</f>
        <v>15</v>
      </c>
      <c r="C13" s="20">
        <f t="shared" si="7"/>
        <v>29</v>
      </c>
      <c r="D13" s="20">
        <f t="shared" si="7"/>
        <v>15</v>
      </c>
      <c r="E13" s="20">
        <f t="shared" si="7"/>
        <v>280</v>
      </c>
      <c r="F13" s="20">
        <f t="shared" si="7"/>
        <v>180</v>
      </c>
      <c r="G13" s="20">
        <f t="shared" si="7"/>
        <v>115</v>
      </c>
      <c r="H13" s="11">
        <f t="shared" si="7"/>
        <v>634</v>
      </c>
      <c r="N13" s="20">
        <f t="shared" ref="N13:T13" si="8">SUM(N7:N12)</f>
        <v>450</v>
      </c>
      <c r="O13" s="20">
        <f t="shared" si="8"/>
        <v>580</v>
      </c>
      <c r="P13" s="20">
        <f t="shared" si="8"/>
        <v>375</v>
      </c>
      <c r="Q13" s="20">
        <f t="shared" si="8"/>
        <v>6160</v>
      </c>
      <c r="R13" s="20">
        <f t="shared" si="8"/>
        <v>2700</v>
      </c>
      <c r="S13" s="20">
        <f t="shared" si="8"/>
        <v>1725</v>
      </c>
      <c r="T13" s="20">
        <f t="shared" si="8"/>
        <v>11990</v>
      </c>
      <c r="W13" s="11" t="s">
        <v>334</v>
      </c>
      <c r="Y13" s="11">
        <f>13000*6/7</f>
        <v>11142.857142857143</v>
      </c>
    </row>
    <row r="22" spans="23:28">
      <c r="W22" s="11" t="s">
        <v>310</v>
      </c>
    </row>
    <row r="23" spans="23:28">
      <c r="W23" s="11" t="s">
        <v>311</v>
      </c>
    </row>
    <row r="24" spans="23:28">
      <c r="W24" s="11" t="s">
        <v>312</v>
      </c>
    </row>
    <row r="31" spans="23:28">
      <c r="AB31" s="2"/>
    </row>
    <row r="43" spans="1:15">
      <c r="A43" s="11" t="s">
        <v>307</v>
      </c>
    </row>
    <row r="44" spans="1:15">
      <c r="A44" s="11" t="s">
        <v>308</v>
      </c>
    </row>
    <row r="45" spans="1:15">
      <c r="A45" s="11" t="s">
        <v>309</v>
      </c>
      <c r="O45" s="11">
        <f>4/139</f>
        <v>2.8776978417266189E-2</v>
      </c>
    </row>
    <row r="58" spans="4:4">
      <c r="D58" s="11" t="s">
        <v>333</v>
      </c>
    </row>
  </sheetData>
  <conditionalFormatting sqref="H7:H13">
    <cfRule type="cellIs" dxfId="25" priority="4" operator="between">
      <formula>103</formula>
      <formula>108</formula>
    </cfRule>
    <cfRule type="cellIs" dxfId="24" priority="5" operator="between">
      <formula>135</formula>
      <formula>140</formula>
    </cfRule>
  </conditionalFormatting>
  <conditionalFormatting sqref="T13">
    <cfRule type="cellIs" dxfId="23" priority="1" operator="between">
      <formula>103</formula>
      <formula>108</formula>
    </cfRule>
    <cfRule type="cellIs" dxfId="22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H41" sqref="H41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responsabile!U5</f>
        <v>7</v>
      </c>
      <c r="C7" s="16">
        <f>amministratore!U5</f>
        <v>3</v>
      </c>
      <c r="D7" s="16">
        <f>analista!U5</f>
        <v>14</v>
      </c>
      <c r="E7" s="16">
        <f>progettista!U5</f>
        <v>0</v>
      </c>
      <c r="F7" s="16">
        <f>programmatore!U5</f>
        <v>0</v>
      </c>
      <c r="G7" s="16">
        <f>verificatore!U5</f>
        <v>7</v>
      </c>
      <c r="H7" s="16">
        <f t="shared" ref="H7:H12" si="0">SUM(B7:G7)</f>
        <v>31</v>
      </c>
      <c r="J7" s="16">
        <f>GRAFICI!H7-H7</f>
        <v>107</v>
      </c>
      <c r="M7" s="16" t="s">
        <v>283</v>
      </c>
      <c r="N7" s="16">
        <f t="shared" ref="N7:N12" si="1">B7*30</f>
        <v>210</v>
      </c>
      <c r="O7" s="16">
        <f t="shared" ref="O7:O12" si="2">C7*20</f>
        <v>60</v>
      </c>
      <c r="P7" s="16">
        <f t="shared" ref="P7:P12" si="3">D7*25</f>
        <v>350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105</v>
      </c>
      <c r="T7" s="16">
        <f t="shared" ref="T7:T12" si="6">SUM(N7:S7)</f>
        <v>725</v>
      </c>
    </row>
    <row r="8" spans="1:25">
      <c r="A8" s="16" t="s">
        <v>284</v>
      </c>
      <c r="B8" s="16">
        <f>responsabile!V5</f>
        <v>12</v>
      </c>
      <c r="C8" s="16">
        <f>amministratore!V5</f>
        <v>11</v>
      </c>
      <c r="D8" s="16">
        <f>analista!V5</f>
        <v>6</v>
      </c>
      <c r="E8" s="16">
        <f>progettista!V5</f>
        <v>0</v>
      </c>
      <c r="F8" s="16">
        <f>programmatore!V5</f>
        <v>0</v>
      </c>
      <c r="G8" s="16">
        <f>verificatore!V5</f>
        <v>6</v>
      </c>
      <c r="H8" s="16">
        <f t="shared" si="0"/>
        <v>35</v>
      </c>
      <c r="J8" s="16">
        <f>GRAFICI!H8-H8</f>
        <v>103</v>
      </c>
      <c r="M8" s="16" t="s">
        <v>284</v>
      </c>
      <c r="N8" s="16">
        <f t="shared" si="1"/>
        <v>360</v>
      </c>
      <c r="O8" s="16">
        <f t="shared" si="2"/>
        <v>220</v>
      </c>
      <c r="P8" s="16">
        <f t="shared" si="3"/>
        <v>150</v>
      </c>
      <c r="Q8" s="16">
        <f t="shared" si="4"/>
        <v>0</v>
      </c>
      <c r="R8" s="16">
        <f t="shared" si="5"/>
        <v>0</v>
      </c>
      <c r="S8" s="16">
        <f t="shared" si="5"/>
        <v>90</v>
      </c>
      <c r="T8" s="16">
        <f t="shared" si="6"/>
        <v>820</v>
      </c>
    </row>
    <row r="9" spans="1:25">
      <c r="A9" s="16" t="s">
        <v>285</v>
      </c>
      <c r="B9" s="16">
        <f>responsabile!W5</f>
        <v>0</v>
      </c>
      <c r="C9" s="16">
        <f>amministratore!W5</f>
        <v>24</v>
      </c>
      <c r="D9" s="16">
        <f>analista!W5</f>
        <v>8</v>
      </c>
      <c r="E9" s="16">
        <f>progettista!W5</f>
        <v>0</v>
      </c>
      <c r="F9" s="16">
        <f>programmatore!W5</f>
        <v>0</v>
      </c>
      <c r="G9" s="16">
        <f>verificatore!W5</f>
        <v>3</v>
      </c>
      <c r="H9" s="16">
        <f t="shared" si="0"/>
        <v>35</v>
      </c>
      <c r="J9" s="16">
        <f>GRAFICI!H9-H9</f>
        <v>103</v>
      </c>
      <c r="M9" s="16" t="s">
        <v>285</v>
      </c>
      <c r="N9" s="16">
        <f t="shared" si="1"/>
        <v>0</v>
      </c>
      <c r="O9" s="16">
        <f t="shared" si="2"/>
        <v>480</v>
      </c>
      <c r="P9" s="16">
        <f t="shared" si="3"/>
        <v>200</v>
      </c>
      <c r="Q9" s="16">
        <f t="shared" si="4"/>
        <v>0</v>
      </c>
      <c r="R9" s="16">
        <f t="shared" si="5"/>
        <v>0</v>
      </c>
      <c r="S9" s="16">
        <f t="shared" si="5"/>
        <v>45</v>
      </c>
      <c r="T9" s="16">
        <f t="shared" si="6"/>
        <v>725</v>
      </c>
    </row>
    <row r="10" spans="1:25">
      <c r="A10" s="16" t="s">
        <v>286</v>
      </c>
      <c r="B10" s="16">
        <f>responsabile!Y5</f>
        <v>0</v>
      </c>
      <c r="C10" s="16">
        <f>amministratore!Y5</f>
        <v>20</v>
      </c>
      <c r="D10" s="16">
        <f>analista!Y5</f>
        <v>8</v>
      </c>
      <c r="E10" s="16">
        <f>progettista!Y5</f>
        <v>0</v>
      </c>
      <c r="F10" s="16">
        <f>programmatore!Y5</f>
        <v>0</v>
      </c>
      <c r="G10" s="16">
        <f>verificatore!Y5</f>
        <v>4</v>
      </c>
      <c r="H10" s="16">
        <f t="shared" si="0"/>
        <v>32</v>
      </c>
      <c r="J10" s="16">
        <f>GRAFICI!H10-H10</f>
        <v>106</v>
      </c>
      <c r="M10" s="16" t="s">
        <v>286</v>
      </c>
      <c r="N10" s="16">
        <f t="shared" si="1"/>
        <v>0</v>
      </c>
      <c r="O10" s="16">
        <f t="shared" si="2"/>
        <v>400</v>
      </c>
      <c r="P10" s="16">
        <f t="shared" si="3"/>
        <v>200</v>
      </c>
      <c r="Q10" s="16">
        <f t="shared" si="4"/>
        <v>0</v>
      </c>
      <c r="R10" s="16">
        <f t="shared" si="5"/>
        <v>0</v>
      </c>
      <c r="S10" s="16">
        <f t="shared" si="5"/>
        <v>60</v>
      </c>
      <c r="T10" s="16">
        <f t="shared" si="6"/>
        <v>660</v>
      </c>
    </row>
    <row r="11" spans="1:25">
      <c r="A11" s="16" t="s">
        <v>287</v>
      </c>
      <c r="B11" s="16">
        <f>responsabile!Z5</f>
        <v>0</v>
      </c>
      <c r="C11" s="16">
        <f>amministratore!Z5</f>
        <v>2</v>
      </c>
      <c r="D11" s="16">
        <f>analista!Z5</f>
        <v>12</v>
      </c>
      <c r="E11" s="16">
        <f>progettista!Z5</f>
        <v>0</v>
      </c>
      <c r="F11" s="16">
        <f>programmatore!Z5</f>
        <v>0</v>
      </c>
      <c r="G11" s="16">
        <f>verificatore!Z5</f>
        <v>17</v>
      </c>
      <c r="H11" s="16">
        <f t="shared" si="0"/>
        <v>31</v>
      </c>
      <c r="J11" s="16">
        <f>GRAFICI!H11-H11</f>
        <v>107</v>
      </c>
      <c r="M11" s="16" t="s">
        <v>287</v>
      </c>
      <c r="N11" s="16">
        <f t="shared" si="1"/>
        <v>0</v>
      </c>
      <c r="O11" s="16">
        <f t="shared" si="2"/>
        <v>40</v>
      </c>
      <c r="P11" s="16">
        <f t="shared" si="3"/>
        <v>300</v>
      </c>
      <c r="Q11" s="16">
        <f t="shared" si="4"/>
        <v>0</v>
      </c>
      <c r="R11" s="16">
        <f t="shared" si="5"/>
        <v>0</v>
      </c>
      <c r="S11" s="16">
        <f t="shared" si="5"/>
        <v>255</v>
      </c>
      <c r="T11" s="16">
        <f t="shared" si="6"/>
        <v>595</v>
      </c>
    </row>
    <row r="12" spans="1:25">
      <c r="A12" s="16" t="s">
        <v>288</v>
      </c>
      <c r="B12" s="16">
        <f>responsabile!X5</f>
        <v>1</v>
      </c>
      <c r="C12" s="16">
        <f>amministratore!X5</f>
        <v>4</v>
      </c>
      <c r="D12" s="16">
        <f>analista!X5</f>
        <v>13</v>
      </c>
      <c r="E12" s="16">
        <f>progettista!X5</f>
        <v>0</v>
      </c>
      <c r="F12" s="16">
        <f>programmatore!X5</f>
        <v>0</v>
      </c>
      <c r="G12" s="16">
        <f>verificatore!X5</f>
        <v>12</v>
      </c>
      <c r="H12" s="16">
        <f t="shared" si="0"/>
        <v>30</v>
      </c>
      <c r="J12" s="16">
        <f>GRAFICI!H12-H12</f>
        <v>108</v>
      </c>
      <c r="M12" s="16" t="s">
        <v>288</v>
      </c>
      <c r="N12" s="16">
        <f t="shared" si="1"/>
        <v>30</v>
      </c>
      <c r="O12" s="16">
        <f t="shared" si="2"/>
        <v>80</v>
      </c>
      <c r="P12" s="16">
        <f t="shared" si="3"/>
        <v>325</v>
      </c>
      <c r="Q12" s="16">
        <f t="shared" si="4"/>
        <v>0</v>
      </c>
      <c r="R12" s="16">
        <f t="shared" si="5"/>
        <v>0</v>
      </c>
      <c r="S12" s="16">
        <f t="shared" si="5"/>
        <v>180</v>
      </c>
      <c r="T12" s="16">
        <f t="shared" si="6"/>
        <v>615</v>
      </c>
    </row>
    <row r="13" spans="1:25">
      <c r="B13" s="16">
        <f t="shared" ref="B13:H13" si="7">SUM(B7:B12)</f>
        <v>20</v>
      </c>
      <c r="C13" s="20">
        <f t="shared" si="7"/>
        <v>64</v>
      </c>
      <c r="D13" s="20">
        <f t="shared" si="7"/>
        <v>61</v>
      </c>
      <c r="E13" s="20">
        <f t="shared" si="7"/>
        <v>0</v>
      </c>
      <c r="F13" s="20">
        <f t="shared" si="7"/>
        <v>0</v>
      </c>
      <c r="G13" s="20">
        <f t="shared" si="7"/>
        <v>49</v>
      </c>
      <c r="H13" s="15">
        <f t="shared" si="7"/>
        <v>194</v>
      </c>
      <c r="N13" s="20">
        <f t="shared" ref="N13:T13" si="8">SUM(N7:N12)</f>
        <v>600</v>
      </c>
      <c r="O13" s="20">
        <f t="shared" si="8"/>
        <v>1280</v>
      </c>
      <c r="P13" s="20">
        <f t="shared" si="8"/>
        <v>1525</v>
      </c>
      <c r="Q13" s="20">
        <f t="shared" si="8"/>
        <v>0</v>
      </c>
      <c r="R13" s="20">
        <f t="shared" si="8"/>
        <v>0</v>
      </c>
      <c r="S13" s="20">
        <f t="shared" si="8"/>
        <v>735</v>
      </c>
      <c r="T13" s="20">
        <f t="shared" si="8"/>
        <v>4140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21" priority="4" operator="between">
      <formula>103</formula>
      <formula>108</formula>
    </cfRule>
    <cfRule type="cellIs" dxfId="20" priority="5" operator="between">
      <formula>135</formula>
      <formula>140</formula>
    </cfRule>
  </conditionalFormatting>
  <conditionalFormatting sqref="T13">
    <cfRule type="cellIs" dxfId="19" priority="1" operator="between">
      <formula>103</formula>
      <formula>108</formula>
    </cfRule>
    <cfRule type="cellIs" dxfId="18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58"/>
  <sheetViews>
    <sheetView tabSelected="1" topLeftCell="F51" zoomScaleNormal="100" workbookViewId="0">
      <selection activeCell="S46" sqref="S46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responsabile!AB2</f>
        <v>0</v>
      </c>
      <c r="C7" s="16">
        <f>amministratore!AB2</f>
        <v>0</v>
      </c>
      <c r="D7" s="16">
        <f>analista!AB2</f>
        <v>0</v>
      </c>
      <c r="E7" s="16">
        <f>progettista!AB2</f>
        <v>0</v>
      </c>
      <c r="F7" s="16">
        <f>programmatore!AB2</f>
        <v>0</v>
      </c>
      <c r="G7" s="16">
        <f>verificatore!AB2</f>
        <v>0</v>
      </c>
      <c r="H7" s="16">
        <f t="shared" ref="H7:H12" si="0">SUM(B7:G7)</f>
        <v>0</v>
      </c>
      <c r="J7" s="16">
        <f>GRAFICI!H7-H7</f>
        <v>138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0</v>
      </c>
      <c r="T7" s="16">
        <f t="shared" ref="T7:T12" si="6">SUM(N7:S7)</f>
        <v>0</v>
      </c>
    </row>
    <row r="8" spans="1:25">
      <c r="A8" s="16" t="s">
        <v>284</v>
      </c>
      <c r="B8" s="16">
        <f>responsabile!AC2</f>
        <v>0</v>
      </c>
      <c r="C8" s="16">
        <f>amministratore!AC2</f>
        <v>0</v>
      </c>
      <c r="D8" s="16">
        <f>analista!AC2</f>
        <v>0</v>
      </c>
      <c r="E8" s="16">
        <f>progettista!AC2</f>
        <v>0</v>
      </c>
      <c r="F8" s="16">
        <f>programmatore!AC2</f>
        <v>0</v>
      </c>
      <c r="G8" s="16">
        <f>verificatore!AC2</f>
        <v>0</v>
      </c>
      <c r="H8" s="16">
        <f t="shared" si="0"/>
        <v>0</v>
      </c>
      <c r="J8" s="16">
        <f>GRAFICI!H8-H8</f>
        <v>138</v>
      </c>
      <c r="M8" s="16" t="s">
        <v>284</v>
      </c>
      <c r="N8" s="16">
        <f t="shared" si="1"/>
        <v>0</v>
      </c>
      <c r="O8" s="16">
        <f t="shared" si="2"/>
        <v>0</v>
      </c>
      <c r="P8" s="16">
        <f t="shared" si="3"/>
        <v>0</v>
      </c>
      <c r="Q8" s="16">
        <f t="shared" si="4"/>
        <v>0</v>
      </c>
      <c r="R8" s="16">
        <f t="shared" si="5"/>
        <v>0</v>
      </c>
      <c r="S8" s="16">
        <f t="shared" si="5"/>
        <v>0</v>
      </c>
      <c r="T8" s="16">
        <f t="shared" si="6"/>
        <v>0</v>
      </c>
    </row>
    <row r="9" spans="1:25">
      <c r="A9" s="16" t="s">
        <v>285</v>
      </c>
      <c r="B9" s="16">
        <f>responsabile!AD2</f>
        <v>0</v>
      </c>
      <c r="C9" s="16">
        <f>amministratore!AD2</f>
        <v>0</v>
      </c>
      <c r="D9" s="16">
        <f>analista!AD2</f>
        <v>0</v>
      </c>
      <c r="E9" s="16">
        <f>progettista!AD2</f>
        <v>0</v>
      </c>
      <c r="F9" s="16">
        <f>programmatore!AD2</f>
        <v>0</v>
      </c>
      <c r="G9" s="16">
        <f>verificatore!AD2</f>
        <v>2</v>
      </c>
      <c r="H9" s="16">
        <f t="shared" si="0"/>
        <v>2</v>
      </c>
      <c r="J9" s="16">
        <f>GRAFICI!H9-H9</f>
        <v>136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30</v>
      </c>
      <c r="T9" s="16">
        <f t="shared" si="6"/>
        <v>30</v>
      </c>
    </row>
    <row r="10" spans="1:25">
      <c r="A10" s="16" t="s">
        <v>286</v>
      </c>
      <c r="B10" s="16">
        <f>responsabile!AF2</f>
        <v>0</v>
      </c>
      <c r="C10" s="16">
        <f>amministratore!AF2</f>
        <v>0</v>
      </c>
      <c r="D10" s="16">
        <f>analista!AF2</f>
        <v>0</v>
      </c>
      <c r="E10" s="16">
        <f>progettista!AF2</f>
        <v>0</v>
      </c>
      <c r="F10" s="16">
        <f>programmatore!AF2</f>
        <v>0</v>
      </c>
      <c r="G10" s="16">
        <f>verificatore!AF2</f>
        <v>0</v>
      </c>
      <c r="H10" s="16">
        <f t="shared" si="0"/>
        <v>0</v>
      </c>
      <c r="J10" s="16">
        <f>GRAFICI!H10-H10</f>
        <v>138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0</v>
      </c>
      <c r="Q10" s="16">
        <f t="shared" si="4"/>
        <v>0</v>
      </c>
      <c r="R10" s="16">
        <f t="shared" si="5"/>
        <v>0</v>
      </c>
      <c r="S10" s="16">
        <f t="shared" si="5"/>
        <v>0</v>
      </c>
      <c r="T10" s="16">
        <f t="shared" si="6"/>
        <v>0</v>
      </c>
    </row>
    <row r="11" spans="1:25">
      <c r="A11" s="16" t="s">
        <v>287</v>
      </c>
      <c r="B11" s="16">
        <f>responsabile!AG2</f>
        <v>0</v>
      </c>
      <c r="C11" s="16">
        <f>amministratore!AG2</f>
        <v>0</v>
      </c>
      <c r="D11" s="16">
        <f>analista!AG2</f>
        <v>5</v>
      </c>
      <c r="E11" s="16">
        <f>progettista!AG2</f>
        <v>0</v>
      </c>
      <c r="F11" s="16">
        <f>programmatore!AG2</f>
        <v>0</v>
      </c>
      <c r="G11" s="16">
        <f>verificatore!AG2</f>
        <v>0</v>
      </c>
      <c r="H11" s="16">
        <f t="shared" si="0"/>
        <v>5</v>
      </c>
      <c r="J11" s="16">
        <f>GRAFICI!H11-H11</f>
        <v>133</v>
      </c>
      <c r="M11" s="16" t="s">
        <v>287</v>
      </c>
      <c r="N11" s="16">
        <f t="shared" si="1"/>
        <v>0</v>
      </c>
      <c r="O11" s="16">
        <f t="shared" si="2"/>
        <v>0</v>
      </c>
      <c r="P11" s="16">
        <f t="shared" si="3"/>
        <v>125</v>
      </c>
      <c r="Q11" s="16">
        <f t="shared" si="4"/>
        <v>0</v>
      </c>
      <c r="R11" s="16">
        <f t="shared" si="5"/>
        <v>0</v>
      </c>
      <c r="S11" s="16">
        <f t="shared" si="5"/>
        <v>0</v>
      </c>
      <c r="T11" s="16">
        <f t="shared" si="6"/>
        <v>125</v>
      </c>
    </row>
    <row r="12" spans="1:25">
      <c r="A12" s="16" t="s">
        <v>288</v>
      </c>
      <c r="B12" s="16">
        <f>responsabile!AE2</f>
        <v>0</v>
      </c>
      <c r="C12" s="16">
        <f>amministratore!AE2</f>
        <v>0</v>
      </c>
      <c r="D12" s="16">
        <f>analista!AE2</f>
        <v>8</v>
      </c>
      <c r="E12" s="16">
        <f>progettista!AE2</f>
        <v>0</v>
      </c>
      <c r="F12" s="16">
        <f>programmatore!AE2</f>
        <v>0</v>
      </c>
      <c r="G12" s="16">
        <f>verificatore!AE2</f>
        <v>0</v>
      </c>
      <c r="H12" s="16">
        <f t="shared" si="0"/>
        <v>8</v>
      </c>
      <c r="J12" s="16">
        <f>GRAFICI!H12-H12</f>
        <v>130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200</v>
      </c>
      <c r="Q12" s="16">
        <f t="shared" si="4"/>
        <v>0</v>
      </c>
      <c r="R12" s="16">
        <f t="shared" si="5"/>
        <v>0</v>
      </c>
      <c r="S12" s="16">
        <f t="shared" si="5"/>
        <v>0</v>
      </c>
      <c r="T12" s="16">
        <f t="shared" si="6"/>
        <v>200</v>
      </c>
    </row>
    <row r="13" spans="1:25">
      <c r="B13" s="16">
        <f t="shared" ref="B13:H13" si="7">SUM(B7:B12)</f>
        <v>0</v>
      </c>
      <c r="C13" s="20">
        <f t="shared" si="7"/>
        <v>0</v>
      </c>
      <c r="D13" s="20">
        <f t="shared" si="7"/>
        <v>13</v>
      </c>
      <c r="E13" s="20">
        <f t="shared" si="7"/>
        <v>0</v>
      </c>
      <c r="F13" s="20">
        <f t="shared" si="7"/>
        <v>0</v>
      </c>
      <c r="G13" s="20">
        <f t="shared" si="7"/>
        <v>2</v>
      </c>
      <c r="H13" s="15">
        <f t="shared" si="7"/>
        <v>15</v>
      </c>
      <c r="N13" s="20">
        <f t="shared" ref="N13:T13" si="8">SUM(N7:N12)</f>
        <v>0</v>
      </c>
      <c r="O13" s="20">
        <f t="shared" si="8"/>
        <v>0</v>
      </c>
      <c r="P13" s="20">
        <f t="shared" si="8"/>
        <v>325</v>
      </c>
      <c r="Q13" s="20">
        <f t="shared" si="8"/>
        <v>0</v>
      </c>
      <c r="R13" s="20">
        <f t="shared" si="8"/>
        <v>0</v>
      </c>
      <c r="S13" s="20">
        <f t="shared" si="8"/>
        <v>30</v>
      </c>
      <c r="T13" s="20">
        <f t="shared" si="8"/>
        <v>355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17" priority="4" operator="between">
      <formula>103</formula>
      <formula>108</formula>
    </cfRule>
    <cfRule type="cellIs" dxfId="16" priority="5" operator="between">
      <formula>135</formula>
      <formula>140</formula>
    </cfRule>
  </conditionalFormatting>
  <conditionalFormatting sqref="T13">
    <cfRule type="cellIs" dxfId="15" priority="1" operator="between">
      <formula>103</formula>
      <formula>108</formula>
    </cfRule>
    <cfRule type="cellIs" dxfId="1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N13" sqref="N13:T13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responsabile!AJ2</f>
        <v>0</v>
      </c>
      <c r="C7" s="16">
        <f>amministratore!AJ2</f>
        <v>0</v>
      </c>
      <c r="D7" s="16">
        <f>analista!AJ2</f>
        <v>0</v>
      </c>
      <c r="E7" s="16">
        <f>progettista!AJ2</f>
        <v>30</v>
      </c>
      <c r="F7" s="16">
        <f>programmatore!AJ2</f>
        <v>0</v>
      </c>
      <c r="G7" s="16">
        <f>verificatore!AJ2</f>
        <v>6</v>
      </c>
      <c r="H7" s="16">
        <f t="shared" ref="H7:H12" si="0">SUM(B7:G7)</f>
        <v>36</v>
      </c>
      <c r="J7" s="16">
        <f>GRAFICI!H7-H7</f>
        <v>102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660</v>
      </c>
      <c r="R7" s="16">
        <f t="shared" ref="R7:S12" si="5">F7*15</f>
        <v>0</v>
      </c>
      <c r="S7" s="16">
        <f t="shared" si="5"/>
        <v>90</v>
      </c>
      <c r="T7" s="16">
        <f t="shared" ref="T7:T12" si="6">SUM(N7:S7)</f>
        <v>750</v>
      </c>
    </row>
    <row r="8" spans="1:25">
      <c r="A8" s="16" t="s">
        <v>284</v>
      </c>
      <c r="B8" s="16">
        <f>responsabile!AK2</f>
        <v>0</v>
      </c>
      <c r="C8" s="16">
        <f>amministratore!AK2</f>
        <v>3</v>
      </c>
      <c r="D8" s="16">
        <f>analista!AK2</f>
        <v>0</v>
      </c>
      <c r="E8" s="16">
        <f>progettista!AK2</f>
        <v>38</v>
      </c>
      <c r="F8" s="16">
        <f>programmatore!AK2</f>
        <v>0</v>
      </c>
      <c r="G8" s="16">
        <f>verificatore!AK2</f>
        <v>1</v>
      </c>
      <c r="H8" s="16">
        <f t="shared" si="0"/>
        <v>42</v>
      </c>
      <c r="J8" s="16">
        <f>GRAFICI!H8-H8</f>
        <v>96</v>
      </c>
      <c r="M8" s="16" t="s">
        <v>284</v>
      </c>
      <c r="N8" s="16">
        <f t="shared" si="1"/>
        <v>0</v>
      </c>
      <c r="O8" s="16">
        <f t="shared" si="2"/>
        <v>60</v>
      </c>
      <c r="P8" s="16">
        <f t="shared" si="3"/>
        <v>0</v>
      </c>
      <c r="Q8" s="16">
        <f t="shared" si="4"/>
        <v>836</v>
      </c>
      <c r="R8" s="16">
        <f t="shared" si="5"/>
        <v>0</v>
      </c>
      <c r="S8" s="16">
        <f t="shared" si="5"/>
        <v>15</v>
      </c>
      <c r="T8" s="16">
        <f t="shared" si="6"/>
        <v>911</v>
      </c>
    </row>
    <row r="9" spans="1:25">
      <c r="A9" s="16" t="s">
        <v>285</v>
      </c>
      <c r="B9" s="16">
        <f>responsabile!AL2</f>
        <v>3</v>
      </c>
      <c r="C9" s="16">
        <f>amministratore!AL2</f>
        <v>0</v>
      </c>
      <c r="D9" s="16">
        <f>analista!AL2</f>
        <v>0</v>
      </c>
      <c r="E9" s="16">
        <f>progettista!AL2</f>
        <v>35</v>
      </c>
      <c r="F9" s="16">
        <f>programmatore!AL2</f>
        <v>0</v>
      </c>
      <c r="G9" s="16">
        <f>verificatore!AL2</f>
        <v>1</v>
      </c>
      <c r="H9" s="16">
        <f t="shared" si="0"/>
        <v>39</v>
      </c>
      <c r="J9" s="16">
        <f>GRAFICI!H9-H9</f>
        <v>99</v>
      </c>
      <c r="M9" s="16" t="s">
        <v>285</v>
      </c>
      <c r="N9" s="16">
        <f t="shared" si="1"/>
        <v>90</v>
      </c>
      <c r="O9" s="16">
        <f t="shared" si="2"/>
        <v>0</v>
      </c>
      <c r="P9" s="16">
        <f t="shared" si="3"/>
        <v>0</v>
      </c>
      <c r="Q9" s="16">
        <f t="shared" si="4"/>
        <v>770</v>
      </c>
      <c r="R9" s="16">
        <f t="shared" si="5"/>
        <v>0</v>
      </c>
      <c r="S9" s="16">
        <f t="shared" si="5"/>
        <v>15</v>
      </c>
      <c r="T9" s="16">
        <f t="shared" si="6"/>
        <v>875</v>
      </c>
    </row>
    <row r="10" spans="1:25">
      <c r="A10" s="16" t="s">
        <v>286</v>
      </c>
      <c r="B10" s="16">
        <f>responsabile!AN2</f>
        <v>0</v>
      </c>
      <c r="C10" s="16">
        <f>amministratore!AN2</f>
        <v>0</v>
      </c>
      <c r="D10" s="16">
        <f>analista!AN2</f>
        <v>0</v>
      </c>
      <c r="E10" s="16">
        <f>progettista!AN2</f>
        <v>45</v>
      </c>
      <c r="F10" s="16">
        <f>programmatore!AN2</f>
        <v>0</v>
      </c>
      <c r="G10" s="16">
        <f>verificatore!AN2</f>
        <v>4</v>
      </c>
      <c r="H10" s="16">
        <f t="shared" si="0"/>
        <v>49</v>
      </c>
      <c r="J10" s="16">
        <f>GRAFICI!H10-H10</f>
        <v>89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0</v>
      </c>
      <c r="Q10" s="16">
        <f t="shared" si="4"/>
        <v>990</v>
      </c>
      <c r="R10" s="16">
        <f t="shared" si="5"/>
        <v>0</v>
      </c>
      <c r="S10" s="16">
        <f t="shared" si="5"/>
        <v>60</v>
      </c>
      <c r="T10" s="16">
        <f t="shared" si="6"/>
        <v>1050</v>
      </c>
    </row>
    <row r="11" spans="1:25">
      <c r="A11" s="16" t="s">
        <v>287</v>
      </c>
      <c r="B11" s="16">
        <f>responsabile!AO2</f>
        <v>2</v>
      </c>
      <c r="C11" s="16">
        <f>amministratore!AO2</f>
        <v>0</v>
      </c>
      <c r="D11" s="16">
        <f>analista!AO2</f>
        <v>0</v>
      </c>
      <c r="E11" s="16">
        <f>progettista!AO2</f>
        <v>40</v>
      </c>
      <c r="F11" s="16">
        <f>programmatore!AO2</f>
        <v>0</v>
      </c>
      <c r="G11" s="16">
        <f>verificatore!AO2</f>
        <v>6</v>
      </c>
      <c r="H11" s="16">
        <f t="shared" si="0"/>
        <v>48</v>
      </c>
      <c r="J11" s="16">
        <f>GRAFICI!H11-H11</f>
        <v>90</v>
      </c>
      <c r="M11" s="16" t="s">
        <v>287</v>
      </c>
      <c r="N11" s="16">
        <f t="shared" si="1"/>
        <v>60</v>
      </c>
      <c r="O11" s="16">
        <f t="shared" si="2"/>
        <v>0</v>
      </c>
      <c r="P11" s="16">
        <f t="shared" si="3"/>
        <v>0</v>
      </c>
      <c r="Q11" s="16">
        <f t="shared" si="4"/>
        <v>880</v>
      </c>
      <c r="R11" s="16">
        <f t="shared" si="5"/>
        <v>0</v>
      </c>
      <c r="S11" s="16">
        <f t="shared" si="5"/>
        <v>90</v>
      </c>
      <c r="T11" s="16">
        <f t="shared" si="6"/>
        <v>1030</v>
      </c>
    </row>
    <row r="12" spans="1:25">
      <c r="A12" s="16" t="s">
        <v>288</v>
      </c>
      <c r="B12" s="16">
        <f>responsabile!AM2</f>
        <v>0</v>
      </c>
      <c r="C12" s="16">
        <f>amministratore!AM2</f>
        <v>0</v>
      </c>
      <c r="D12" s="16">
        <f>analista!AM2</f>
        <v>0</v>
      </c>
      <c r="E12" s="16">
        <f>progettista!AM2</f>
        <v>36</v>
      </c>
      <c r="F12" s="16">
        <f>programmatore!AM2</f>
        <v>0</v>
      </c>
      <c r="G12" s="16">
        <f>verificatore!AM2</f>
        <v>4</v>
      </c>
      <c r="H12" s="16">
        <f t="shared" si="0"/>
        <v>40</v>
      </c>
      <c r="J12" s="16">
        <f>GRAFICI!H12-H12</f>
        <v>98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0</v>
      </c>
      <c r="Q12" s="16">
        <f t="shared" si="4"/>
        <v>792</v>
      </c>
      <c r="R12" s="16">
        <f t="shared" si="5"/>
        <v>0</v>
      </c>
      <c r="S12" s="16">
        <f t="shared" si="5"/>
        <v>60</v>
      </c>
      <c r="T12" s="16">
        <f t="shared" si="6"/>
        <v>852</v>
      </c>
    </row>
    <row r="13" spans="1:25">
      <c r="B13" s="16">
        <f>SUM(B7:B12)</f>
        <v>5</v>
      </c>
      <c r="C13" s="20">
        <f t="shared" ref="C13:H13" si="7">SUM(C7:C12)</f>
        <v>3</v>
      </c>
      <c r="D13" s="20">
        <f t="shared" si="7"/>
        <v>0</v>
      </c>
      <c r="E13" s="20">
        <f t="shared" si="7"/>
        <v>224</v>
      </c>
      <c r="F13" s="20">
        <f t="shared" si="7"/>
        <v>0</v>
      </c>
      <c r="G13" s="20">
        <f t="shared" si="7"/>
        <v>22</v>
      </c>
      <c r="H13" s="20">
        <f t="shared" si="7"/>
        <v>254</v>
      </c>
      <c r="I13" s="16">
        <f>SUM(B13:G13)</f>
        <v>254</v>
      </c>
      <c r="N13" s="20">
        <f t="shared" ref="N13:T13" si="8">SUM(N7:N12)</f>
        <v>150</v>
      </c>
      <c r="O13" s="20">
        <f t="shared" si="8"/>
        <v>60</v>
      </c>
      <c r="P13" s="20">
        <f t="shared" si="8"/>
        <v>0</v>
      </c>
      <c r="Q13" s="20">
        <f t="shared" si="8"/>
        <v>4928</v>
      </c>
      <c r="R13" s="20">
        <f t="shared" si="8"/>
        <v>0</v>
      </c>
      <c r="S13" s="20">
        <f t="shared" si="8"/>
        <v>330</v>
      </c>
      <c r="T13" s="20">
        <f t="shared" si="8"/>
        <v>5468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2">
    <cfRule type="cellIs" dxfId="13" priority="5" operator="between">
      <formula>103</formula>
      <formula>108</formula>
    </cfRule>
    <cfRule type="cellIs" dxfId="12" priority="6" operator="between">
      <formula>135</formula>
      <formula>140</formula>
    </cfRule>
  </conditionalFormatting>
  <conditionalFormatting sqref="H13">
    <cfRule type="cellIs" dxfId="11" priority="3" operator="equal">
      <formula>$I$13</formula>
    </cfRule>
  </conditionalFormatting>
  <conditionalFormatting sqref="T13">
    <cfRule type="cellIs" dxfId="10" priority="1" operator="between">
      <formula>103</formula>
      <formula>108</formula>
    </cfRule>
    <cfRule type="cellIs" dxfId="9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58"/>
  <sheetViews>
    <sheetView topLeftCell="F1" zoomScaleNormal="100" workbookViewId="0">
      <selection activeCell="E10" sqref="E10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responsabile!AR2</f>
        <v>0</v>
      </c>
      <c r="C7" s="16">
        <f>amministratore!AR2</f>
        <v>0</v>
      </c>
      <c r="D7" s="16">
        <f>analista!AR2</f>
        <v>0</v>
      </c>
      <c r="E7" s="16">
        <f>progettista!AR2</f>
        <v>18</v>
      </c>
      <c r="F7" s="16">
        <f>programmatore!AR2</f>
        <v>30</v>
      </c>
      <c r="G7" s="16">
        <f>verificatore!AR2</f>
        <v>7</v>
      </c>
      <c r="H7" s="16">
        <f t="shared" ref="H7:H12" si="0">SUM(B7:G7)</f>
        <v>55</v>
      </c>
      <c r="J7" s="16">
        <f>GRAFICI!H7-H7</f>
        <v>83</v>
      </c>
      <c r="M7" s="16" t="s">
        <v>283</v>
      </c>
      <c r="N7" s="16">
        <f t="shared" ref="N7:N12" si="1">B7*30</f>
        <v>0</v>
      </c>
      <c r="O7" s="16">
        <f t="shared" ref="O7:O12" si="2">C7*20</f>
        <v>0</v>
      </c>
      <c r="P7" s="16">
        <f t="shared" ref="P7:P12" si="3">D7*25</f>
        <v>0</v>
      </c>
      <c r="Q7" s="16">
        <f t="shared" ref="Q7:Q12" si="4">E7*22</f>
        <v>396</v>
      </c>
      <c r="R7" s="16">
        <f t="shared" ref="R7:S12" si="5">F7*15</f>
        <v>450</v>
      </c>
      <c r="S7" s="16">
        <f t="shared" si="5"/>
        <v>105</v>
      </c>
      <c r="T7" s="16">
        <f t="shared" ref="T7:T12" si="6">SUM(N7:S7)</f>
        <v>951</v>
      </c>
    </row>
    <row r="8" spans="1:25">
      <c r="A8" s="16" t="s">
        <v>284</v>
      </c>
      <c r="B8" s="16">
        <f>responsabile!AS2</f>
        <v>0</v>
      </c>
      <c r="C8" s="16">
        <f>amministratore!AS2</f>
        <v>5</v>
      </c>
      <c r="D8" s="16">
        <f>analista!AS2</f>
        <v>0</v>
      </c>
      <c r="E8" s="16">
        <f>progettista!AS2</f>
        <v>8</v>
      </c>
      <c r="F8" s="16">
        <f>programmatore!AS2</f>
        <v>30</v>
      </c>
      <c r="G8" s="16">
        <f>verificatore!AS2</f>
        <v>13</v>
      </c>
      <c r="H8" s="16">
        <f t="shared" si="0"/>
        <v>56</v>
      </c>
      <c r="J8" s="16">
        <f>GRAFICI!H8-H8</f>
        <v>82</v>
      </c>
      <c r="M8" s="16" t="s">
        <v>284</v>
      </c>
      <c r="N8" s="16">
        <f t="shared" si="1"/>
        <v>0</v>
      </c>
      <c r="O8" s="16">
        <f t="shared" si="2"/>
        <v>100</v>
      </c>
      <c r="P8" s="16">
        <f t="shared" si="3"/>
        <v>0</v>
      </c>
      <c r="Q8" s="16">
        <f t="shared" si="4"/>
        <v>176</v>
      </c>
      <c r="R8" s="16">
        <f t="shared" si="5"/>
        <v>450</v>
      </c>
      <c r="S8" s="16">
        <f t="shared" si="5"/>
        <v>195</v>
      </c>
      <c r="T8" s="16">
        <f t="shared" si="6"/>
        <v>921</v>
      </c>
    </row>
    <row r="9" spans="1:25">
      <c r="A9" s="16" t="s">
        <v>285</v>
      </c>
      <c r="B9" s="16">
        <f>responsabile!AT2</f>
        <v>0</v>
      </c>
      <c r="C9" s="16">
        <f>amministratore!AT2</f>
        <v>5</v>
      </c>
      <c r="D9" s="16">
        <f>analista!AT2</f>
        <v>0</v>
      </c>
      <c r="E9" s="16">
        <f>progettista!AT2</f>
        <v>10</v>
      </c>
      <c r="F9" s="16">
        <f>programmatore!AT2</f>
        <v>30</v>
      </c>
      <c r="G9" s="16">
        <f>verificatore!AT2</f>
        <v>3</v>
      </c>
      <c r="H9" s="16">
        <f t="shared" si="0"/>
        <v>48</v>
      </c>
      <c r="J9" s="16">
        <f>GRAFICI!H9-H9</f>
        <v>90</v>
      </c>
      <c r="M9" s="16" t="s">
        <v>285</v>
      </c>
      <c r="N9" s="16">
        <f t="shared" si="1"/>
        <v>0</v>
      </c>
      <c r="O9" s="16">
        <f t="shared" si="2"/>
        <v>100</v>
      </c>
      <c r="P9" s="16">
        <f t="shared" si="3"/>
        <v>0</v>
      </c>
      <c r="Q9" s="16">
        <f t="shared" si="4"/>
        <v>220</v>
      </c>
      <c r="R9" s="16">
        <f t="shared" si="5"/>
        <v>450</v>
      </c>
      <c r="S9" s="16">
        <f t="shared" si="5"/>
        <v>45</v>
      </c>
      <c r="T9" s="16">
        <f t="shared" si="6"/>
        <v>815</v>
      </c>
    </row>
    <row r="10" spans="1:25">
      <c r="A10" s="16" t="s">
        <v>286</v>
      </c>
      <c r="B10" s="16">
        <f>responsabile!AV2</f>
        <v>2</v>
      </c>
      <c r="C10" s="16">
        <f>amministratore!AV2</f>
        <v>0</v>
      </c>
      <c r="D10" s="16">
        <f>analista!AV2</f>
        <v>0</v>
      </c>
      <c r="E10" s="16">
        <f>progettista!AV2</f>
        <v>0</v>
      </c>
      <c r="F10" s="16">
        <f>programmatore!AV2</f>
        <v>30</v>
      </c>
      <c r="G10" s="16">
        <f>verificatore!AV2</f>
        <v>8</v>
      </c>
      <c r="H10" s="16">
        <f t="shared" si="0"/>
        <v>40</v>
      </c>
      <c r="J10" s="16">
        <f>GRAFICI!H10-H10</f>
        <v>98</v>
      </c>
      <c r="M10" s="16" t="s">
        <v>286</v>
      </c>
      <c r="N10" s="16">
        <f t="shared" si="1"/>
        <v>60</v>
      </c>
      <c r="O10" s="16">
        <f t="shared" si="2"/>
        <v>0</v>
      </c>
      <c r="P10" s="16">
        <f t="shared" si="3"/>
        <v>0</v>
      </c>
      <c r="Q10" s="16">
        <f t="shared" si="4"/>
        <v>0</v>
      </c>
      <c r="R10" s="16">
        <f t="shared" si="5"/>
        <v>450</v>
      </c>
      <c r="S10" s="16">
        <f t="shared" si="5"/>
        <v>120</v>
      </c>
      <c r="T10" s="16">
        <f t="shared" si="6"/>
        <v>630</v>
      </c>
    </row>
    <row r="11" spans="1:25">
      <c r="A11" s="16" t="s">
        <v>287</v>
      </c>
      <c r="B11" s="16">
        <f>responsabile!AW2</f>
        <v>0</v>
      </c>
      <c r="C11" s="16">
        <f>amministratore!AW2</f>
        <v>3</v>
      </c>
      <c r="D11" s="16">
        <f>analista!AW2</f>
        <v>0</v>
      </c>
      <c r="E11" s="16">
        <f>progettista!AW2</f>
        <v>10</v>
      </c>
      <c r="F11" s="16">
        <f>programmatore!AW2</f>
        <v>30</v>
      </c>
      <c r="G11" s="16">
        <f>verificatore!AW2</f>
        <v>9</v>
      </c>
      <c r="H11" s="16">
        <f t="shared" si="0"/>
        <v>52</v>
      </c>
      <c r="J11" s="16">
        <f>GRAFICI!H11-H11</f>
        <v>86</v>
      </c>
      <c r="M11" s="16" t="s">
        <v>287</v>
      </c>
      <c r="N11" s="16">
        <f t="shared" si="1"/>
        <v>0</v>
      </c>
      <c r="O11" s="16">
        <f t="shared" si="2"/>
        <v>60</v>
      </c>
      <c r="P11" s="16">
        <f t="shared" si="3"/>
        <v>0</v>
      </c>
      <c r="Q11" s="16">
        <f t="shared" si="4"/>
        <v>220</v>
      </c>
      <c r="R11" s="16">
        <f t="shared" si="5"/>
        <v>450</v>
      </c>
      <c r="S11" s="16">
        <f t="shared" si="5"/>
        <v>135</v>
      </c>
      <c r="T11" s="16">
        <f t="shared" si="6"/>
        <v>865</v>
      </c>
    </row>
    <row r="12" spans="1:25">
      <c r="A12" s="16" t="s">
        <v>288</v>
      </c>
      <c r="B12" s="16">
        <f>responsabile!AU2</f>
        <v>2</v>
      </c>
      <c r="C12" s="16">
        <f>amministratore!AU2</f>
        <v>5</v>
      </c>
      <c r="D12" s="16">
        <f>analista!AU2</f>
        <v>0</v>
      </c>
      <c r="E12" s="16">
        <f>progettista!AU2</f>
        <v>10</v>
      </c>
      <c r="F12" s="16">
        <f>programmatore!AU2</f>
        <v>30</v>
      </c>
      <c r="G12" s="16">
        <f>verificatore!AU2</f>
        <v>10</v>
      </c>
      <c r="H12" s="16">
        <f t="shared" si="0"/>
        <v>57</v>
      </c>
      <c r="J12" s="16">
        <f>GRAFICI!H12-H12</f>
        <v>81</v>
      </c>
      <c r="M12" s="16" t="s">
        <v>288</v>
      </c>
      <c r="N12" s="16">
        <f t="shared" si="1"/>
        <v>60</v>
      </c>
      <c r="O12" s="16">
        <f t="shared" si="2"/>
        <v>100</v>
      </c>
      <c r="P12" s="16">
        <f t="shared" si="3"/>
        <v>0</v>
      </c>
      <c r="Q12" s="16">
        <f t="shared" si="4"/>
        <v>220</v>
      </c>
      <c r="R12" s="16">
        <f t="shared" si="5"/>
        <v>450</v>
      </c>
      <c r="S12" s="16">
        <f t="shared" si="5"/>
        <v>150</v>
      </c>
      <c r="T12" s="16">
        <f t="shared" si="6"/>
        <v>980</v>
      </c>
    </row>
    <row r="13" spans="1:25">
      <c r="B13" s="16">
        <f>SUM(B7:B12)</f>
        <v>4</v>
      </c>
      <c r="C13" s="20">
        <f t="shared" ref="C13:H13" si="7">SUM(C7:C12)</f>
        <v>18</v>
      </c>
      <c r="D13" s="20">
        <f t="shared" si="7"/>
        <v>0</v>
      </c>
      <c r="E13" s="20">
        <f t="shared" si="7"/>
        <v>56</v>
      </c>
      <c r="F13" s="20">
        <f t="shared" si="7"/>
        <v>180</v>
      </c>
      <c r="G13" s="20">
        <f t="shared" si="7"/>
        <v>50</v>
      </c>
      <c r="H13" s="20">
        <f t="shared" si="7"/>
        <v>308</v>
      </c>
      <c r="I13" s="16">
        <f>SUM(H7:H12)</f>
        <v>308</v>
      </c>
      <c r="N13" s="20">
        <f t="shared" ref="N13:T13" si="8">SUM(N7:N12)</f>
        <v>120</v>
      </c>
      <c r="O13" s="20">
        <f t="shared" si="8"/>
        <v>360</v>
      </c>
      <c r="P13" s="20">
        <f t="shared" si="8"/>
        <v>0</v>
      </c>
      <c r="Q13" s="20">
        <f t="shared" si="8"/>
        <v>1232</v>
      </c>
      <c r="R13" s="20">
        <f t="shared" si="8"/>
        <v>2700</v>
      </c>
      <c r="S13" s="20">
        <f t="shared" si="8"/>
        <v>750</v>
      </c>
      <c r="T13" s="20">
        <f t="shared" si="8"/>
        <v>5162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2">
    <cfRule type="cellIs" dxfId="8" priority="5" operator="between">
      <formula>103</formula>
      <formula>108</formula>
    </cfRule>
    <cfRule type="cellIs" dxfId="7" priority="6" operator="between">
      <formula>135</formula>
      <formula>140</formula>
    </cfRule>
  </conditionalFormatting>
  <conditionalFormatting sqref="H13">
    <cfRule type="cellIs" dxfId="6" priority="3" operator="equal">
      <formula>$I$13</formula>
    </cfRule>
  </conditionalFormatting>
  <conditionalFormatting sqref="T13">
    <cfRule type="cellIs" dxfId="5" priority="1" operator="between">
      <formula>103</formula>
      <formula>108</formula>
    </cfRule>
    <cfRule type="cellIs" dxfId="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>
      <c r="A3" s="11">
        <v>235563808806185</v>
      </c>
      <c r="B3" s="11">
        <v>1</v>
      </c>
      <c r="C3" s="11" t="s">
        <v>11</v>
      </c>
      <c r="D3" s="11" t="s">
        <v>15</v>
      </c>
      <c r="E3" s="11" t="s">
        <v>12</v>
      </c>
      <c r="F3" s="11" t="s">
        <v>12</v>
      </c>
      <c r="G3" s="11" t="s">
        <v>13</v>
      </c>
      <c r="H3" s="11">
        <v>3</v>
      </c>
      <c r="I3" s="11" t="s">
        <v>12</v>
      </c>
      <c r="J3" s="11" t="s">
        <v>12</v>
      </c>
    </row>
    <row r="4" spans="1:10">
      <c r="A4" s="11">
        <v>228054908706099</v>
      </c>
      <c r="B4" s="11">
        <v>2</v>
      </c>
      <c r="C4" s="11" t="s">
        <v>175</v>
      </c>
      <c r="D4" s="11" t="s">
        <v>15</v>
      </c>
      <c r="E4" s="11" t="s">
        <v>32</v>
      </c>
      <c r="F4" s="11" t="s">
        <v>35</v>
      </c>
      <c r="G4" s="11" t="s">
        <v>46</v>
      </c>
      <c r="H4" s="11">
        <v>3</v>
      </c>
      <c r="I4" s="11" t="s">
        <v>12</v>
      </c>
      <c r="J4" s="11" t="s">
        <v>12</v>
      </c>
    </row>
    <row r="5" spans="1:10">
      <c r="A5" s="11">
        <v>228086793357886</v>
      </c>
      <c r="B5" s="11">
        <v>1</v>
      </c>
      <c r="C5" s="11" t="s">
        <v>176</v>
      </c>
      <c r="D5" s="11" t="s">
        <v>20</v>
      </c>
      <c r="E5" s="11" t="s">
        <v>177</v>
      </c>
      <c r="F5" s="11" t="s">
        <v>178</v>
      </c>
      <c r="G5" s="11" t="s">
        <v>13</v>
      </c>
      <c r="H5" s="11">
        <v>7</v>
      </c>
      <c r="I5" s="11" t="s">
        <v>12</v>
      </c>
      <c r="J5" s="11" t="s">
        <v>12</v>
      </c>
    </row>
    <row r="6" spans="1:10">
      <c r="A6" s="11">
        <v>235563682054075</v>
      </c>
      <c r="B6" s="11">
        <v>2</v>
      </c>
      <c r="C6" s="11" t="s">
        <v>179</v>
      </c>
      <c r="D6" s="11" t="s">
        <v>12</v>
      </c>
      <c r="E6" s="11" t="s">
        <v>177</v>
      </c>
      <c r="F6" s="11" t="s">
        <v>180</v>
      </c>
      <c r="G6" s="11" t="s">
        <v>40</v>
      </c>
      <c r="H6" s="11">
        <v>7</v>
      </c>
      <c r="I6" s="11" t="s">
        <v>12</v>
      </c>
      <c r="J6" s="11" t="s">
        <v>12</v>
      </c>
    </row>
    <row r="7" spans="1:10">
      <c r="A7" s="11">
        <v>235957709456174</v>
      </c>
      <c r="B7" s="11">
        <v>1</v>
      </c>
      <c r="C7" s="11" t="s">
        <v>181</v>
      </c>
      <c r="D7" s="11" t="s">
        <v>20</v>
      </c>
      <c r="E7" s="11" t="s">
        <v>87</v>
      </c>
      <c r="F7" s="11" t="s">
        <v>182</v>
      </c>
      <c r="G7" s="11" t="s">
        <v>13</v>
      </c>
      <c r="H7" s="11">
        <v>51</v>
      </c>
      <c r="I7" s="11" t="s">
        <v>12</v>
      </c>
      <c r="J7" s="11" t="s">
        <v>12</v>
      </c>
    </row>
    <row r="8" spans="1:10">
      <c r="A8" s="11">
        <v>235957981588984</v>
      </c>
      <c r="B8" s="11">
        <v>2</v>
      </c>
      <c r="C8" s="11" t="s">
        <v>183</v>
      </c>
      <c r="D8" s="11" t="s">
        <v>20</v>
      </c>
      <c r="E8" s="11" t="s">
        <v>12</v>
      </c>
      <c r="F8" s="11" t="s">
        <v>12</v>
      </c>
      <c r="G8" s="11" t="s">
        <v>12</v>
      </c>
      <c r="H8" s="11">
        <v>51</v>
      </c>
      <c r="I8" s="11" t="s">
        <v>12</v>
      </c>
      <c r="J8" s="11" t="s">
        <v>12</v>
      </c>
    </row>
    <row r="9" spans="1:10">
      <c r="A9" s="11">
        <v>235957981944450</v>
      </c>
      <c r="B9" s="11">
        <v>3</v>
      </c>
      <c r="C9" s="11" t="s">
        <v>290</v>
      </c>
      <c r="D9" s="11" t="s">
        <v>12</v>
      </c>
      <c r="E9" s="11" t="s">
        <v>87</v>
      </c>
      <c r="F9" s="11" t="s">
        <v>87</v>
      </c>
      <c r="G9" s="11" t="s">
        <v>46</v>
      </c>
      <c r="H9" s="11">
        <v>2</v>
      </c>
      <c r="I9" s="11" t="s">
        <v>12</v>
      </c>
      <c r="J9" s="11" t="s">
        <v>12</v>
      </c>
    </row>
    <row r="10" spans="1:10">
      <c r="A10" s="11">
        <v>235957981727238</v>
      </c>
      <c r="B10" s="11">
        <v>3</v>
      </c>
      <c r="C10" s="11" t="s">
        <v>184</v>
      </c>
      <c r="D10" s="11" t="s">
        <v>20</v>
      </c>
      <c r="E10" s="11" t="s">
        <v>92</v>
      </c>
      <c r="F10" s="11" t="s">
        <v>185</v>
      </c>
      <c r="G10" s="11" t="s">
        <v>13</v>
      </c>
      <c r="H10" s="11">
        <v>27</v>
      </c>
      <c r="I10" s="11" t="s">
        <v>12</v>
      </c>
      <c r="J10" s="11" t="s">
        <v>12</v>
      </c>
    </row>
    <row r="11" spans="1:10">
      <c r="A11" s="11">
        <v>236431881842805</v>
      </c>
      <c r="B11" s="11">
        <v>4</v>
      </c>
      <c r="C11" s="11" t="s">
        <v>186</v>
      </c>
      <c r="D11" s="11" t="s">
        <v>12</v>
      </c>
      <c r="E11" s="11" t="s">
        <v>92</v>
      </c>
      <c r="F11" s="11" t="s">
        <v>185</v>
      </c>
      <c r="G11" s="11" t="s">
        <v>18</v>
      </c>
      <c r="H11" s="11">
        <v>3</v>
      </c>
      <c r="I11" s="11" t="s">
        <v>12</v>
      </c>
      <c r="J11" s="11" t="s">
        <v>12</v>
      </c>
    </row>
    <row r="12" spans="1:10">
      <c r="A12" s="11">
        <v>236431878493800</v>
      </c>
      <c r="B12" s="11">
        <v>4</v>
      </c>
      <c r="C12" s="11" t="s">
        <v>187</v>
      </c>
      <c r="D12" s="11" t="s">
        <v>12</v>
      </c>
      <c r="E12" s="11" t="s">
        <v>92</v>
      </c>
      <c r="F12" s="11" t="s">
        <v>185</v>
      </c>
      <c r="G12" s="11" t="s">
        <v>46</v>
      </c>
      <c r="H12" s="11">
        <v>3</v>
      </c>
      <c r="I12" s="11" t="s">
        <v>12</v>
      </c>
      <c r="J12" s="11" t="s">
        <v>12</v>
      </c>
    </row>
    <row r="13" spans="1:10">
      <c r="A13" s="11">
        <v>236431880020167</v>
      </c>
      <c r="B13" s="11">
        <v>4</v>
      </c>
      <c r="C13" s="11" t="s">
        <v>188</v>
      </c>
      <c r="D13" s="11" t="s">
        <v>12</v>
      </c>
      <c r="E13" s="11" t="s">
        <v>92</v>
      </c>
      <c r="F13" s="11" t="s">
        <v>185</v>
      </c>
      <c r="G13" s="11" t="s">
        <v>28</v>
      </c>
      <c r="H13" s="11">
        <v>4</v>
      </c>
      <c r="I13" s="11" t="s">
        <v>12</v>
      </c>
      <c r="J13" s="11" t="s">
        <v>12</v>
      </c>
    </row>
    <row r="14" spans="1:10">
      <c r="A14" s="11">
        <v>236431879852829</v>
      </c>
      <c r="B14" s="11">
        <v>4</v>
      </c>
      <c r="C14" s="11" t="s">
        <v>189</v>
      </c>
      <c r="D14" s="11" t="s">
        <v>12</v>
      </c>
      <c r="E14" s="11" t="s">
        <v>92</v>
      </c>
      <c r="F14" s="11" t="s">
        <v>185</v>
      </c>
      <c r="G14" s="11" t="s">
        <v>33</v>
      </c>
      <c r="H14" s="11">
        <v>4</v>
      </c>
      <c r="I14" s="11" t="s">
        <v>12</v>
      </c>
      <c r="J14" s="11" t="s">
        <v>12</v>
      </c>
    </row>
    <row r="15" spans="1:10">
      <c r="A15" s="11">
        <v>236431878861821</v>
      </c>
      <c r="B15" s="11">
        <v>4</v>
      </c>
      <c r="C15" s="11" t="s">
        <v>190</v>
      </c>
      <c r="D15" s="11" t="s">
        <v>12</v>
      </c>
      <c r="E15" s="11" t="s">
        <v>92</v>
      </c>
      <c r="F15" s="11" t="s">
        <v>185</v>
      </c>
      <c r="G15" s="11" t="s">
        <v>40</v>
      </c>
      <c r="H15" s="11">
        <v>3</v>
      </c>
      <c r="I15" s="11" t="s">
        <v>12</v>
      </c>
      <c r="J15" s="11" t="s">
        <v>12</v>
      </c>
    </row>
    <row r="16" spans="1:10">
      <c r="A16" s="11">
        <v>236431877838644</v>
      </c>
      <c r="B16" s="11">
        <v>4</v>
      </c>
      <c r="C16" s="11" t="s">
        <v>191</v>
      </c>
      <c r="D16" s="11" t="s">
        <v>12</v>
      </c>
      <c r="E16" s="11" t="s">
        <v>92</v>
      </c>
      <c r="F16" s="11" t="s">
        <v>185</v>
      </c>
      <c r="G16" s="11" t="s">
        <v>37</v>
      </c>
      <c r="H16" s="11">
        <v>10</v>
      </c>
      <c r="I16" s="11" t="s">
        <v>12</v>
      </c>
      <c r="J16" s="11" t="s">
        <v>12</v>
      </c>
    </row>
    <row r="17" spans="1:10">
      <c r="A17" s="11">
        <v>235957981863517</v>
      </c>
      <c r="B17" s="11">
        <v>3</v>
      </c>
      <c r="C17" s="11" t="s">
        <v>192</v>
      </c>
      <c r="D17" s="11" t="s">
        <v>20</v>
      </c>
      <c r="E17" s="11" t="s">
        <v>92</v>
      </c>
      <c r="F17" s="11" t="s">
        <v>185</v>
      </c>
      <c r="G17" s="11" t="s">
        <v>13</v>
      </c>
      <c r="H17" s="11">
        <v>22</v>
      </c>
      <c r="I17" s="11" t="s">
        <v>12</v>
      </c>
      <c r="J17" s="11" t="s">
        <v>12</v>
      </c>
    </row>
    <row r="18" spans="1:10">
      <c r="A18" s="11">
        <v>236431923051804</v>
      </c>
      <c r="B18" s="11">
        <v>4</v>
      </c>
      <c r="C18" s="11" t="s">
        <v>193</v>
      </c>
      <c r="D18" s="11" t="s">
        <v>12</v>
      </c>
      <c r="E18" s="11" t="s">
        <v>92</v>
      </c>
      <c r="F18" s="11" t="s">
        <v>185</v>
      </c>
      <c r="G18" s="11" t="s">
        <v>18</v>
      </c>
      <c r="H18" s="11">
        <v>3</v>
      </c>
      <c r="I18" s="11" t="s">
        <v>12</v>
      </c>
      <c r="J18" s="11" t="s">
        <v>12</v>
      </c>
    </row>
    <row r="19" spans="1:10">
      <c r="A19" s="11">
        <v>236431921813434</v>
      </c>
      <c r="B19" s="11">
        <v>4</v>
      </c>
      <c r="C19" s="11" t="s">
        <v>194</v>
      </c>
      <c r="D19" s="11" t="s">
        <v>12</v>
      </c>
      <c r="E19" s="11" t="s">
        <v>92</v>
      </c>
      <c r="F19" s="11" t="s">
        <v>185</v>
      </c>
      <c r="G19" s="11" t="s">
        <v>46</v>
      </c>
      <c r="H19" s="11">
        <v>4</v>
      </c>
      <c r="I19" s="11" t="s">
        <v>12</v>
      </c>
      <c r="J19" s="11" t="s">
        <v>12</v>
      </c>
    </row>
    <row r="20" spans="1:10">
      <c r="A20" s="11">
        <v>236431921780433</v>
      </c>
      <c r="B20" s="11">
        <v>4</v>
      </c>
      <c r="C20" s="11" t="s">
        <v>195</v>
      </c>
      <c r="D20" s="11" t="s">
        <v>12</v>
      </c>
      <c r="E20" s="11" t="s">
        <v>92</v>
      </c>
      <c r="F20" s="11" t="s">
        <v>185</v>
      </c>
      <c r="G20" s="11" t="s">
        <v>28</v>
      </c>
      <c r="H20" s="11">
        <v>4</v>
      </c>
      <c r="I20" s="11" t="s">
        <v>12</v>
      </c>
      <c r="J20" s="11" t="s">
        <v>12</v>
      </c>
    </row>
    <row r="21" spans="1:10">
      <c r="A21" s="11">
        <v>236431920780177</v>
      </c>
      <c r="B21" s="11">
        <v>4</v>
      </c>
      <c r="C21" s="11" t="s">
        <v>196</v>
      </c>
      <c r="D21" s="11" t="s">
        <v>12</v>
      </c>
      <c r="E21" s="11" t="s">
        <v>92</v>
      </c>
      <c r="F21" s="11" t="s">
        <v>185</v>
      </c>
      <c r="G21" s="11" t="s">
        <v>33</v>
      </c>
      <c r="H21" s="11">
        <v>4</v>
      </c>
      <c r="I21" s="11" t="s">
        <v>12</v>
      </c>
      <c r="J21" s="11" t="s">
        <v>12</v>
      </c>
    </row>
    <row r="22" spans="1:10">
      <c r="A22" s="11">
        <v>236431920775944</v>
      </c>
      <c r="B22" s="11">
        <v>4</v>
      </c>
      <c r="C22" s="11" t="s">
        <v>197</v>
      </c>
      <c r="D22" s="11" t="s">
        <v>12</v>
      </c>
      <c r="E22" s="11" t="s">
        <v>92</v>
      </c>
      <c r="F22" s="11" t="s">
        <v>185</v>
      </c>
      <c r="G22" s="11" t="s">
        <v>40</v>
      </c>
      <c r="H22" s="11">
        <v>3</v>
      </c>
      <c r="I22" s="11" t="s">
        <v>12</v>
      </c>
      <c r="J22" s="11" t="s">
        <v>12</v>
      </c>
    </row>
    <row r="23" spans="1:10">
      <c r="A23" s="11">
        <v>236431919949687</v>
      </c>
      <c r="B23" s="11">
        <v>4</v>
      </c>
      <c r="C23" s="11" t="s">
        <v>198</v>
      </c>
      <c r="D23" s="11" t="s">
        <v>12</v>
      </c>
      <c r="E23" s="11" t="s">
        <v>92</v>
      </c>
      <c r="F23" s="11" t="s">
        <v>185</v>
      </c>
      <c r="G23" s="11" t="s">
        <v>37</v>
      </c>
      <c r="H23" s="11">
        <v>4</v>
      </c>
      <c r="I23" s="11" t="s">
        <v>12</v>
      </c>
      <c r="J23" s="11" t="s">
        <v>12</v>
      </c>
    </row>
    <row r="24" spans="1:10">
      <c r="A24" s="11">
        <v>236312351708254</v>
      </c>
      <c r="B24" s="11">
        <v>1</v>
      </c>
      <c r="C24" s="11" t="s">
        <v>199</v>
      </c>
      <c r="D24" s="11" t="s">
        <v>20</v>
      </c>
      <c r="E24" s="11" t="s">
        <v>200</v>
      </c>
      <c r="F24" s="11" t="s">
        <v>201</v>
      </c>
      <c r="G24" s="11" t="s">
        <v>13</v>
      </c>
      <c r="H24" s="11">
        <v>13</v>
      </c>
      <c r="I24" s="11" t="s">
        <v>12</v>
      </c>
      <c r="J24" s="11" t="s">
        <v>12</v>
      </c>
    </row>
    <row r="25" spans="1:10">
      <c r="A25" s="11">
        <v>236312351708262</v>
      </c>
      <c r="B25" s="11">
        <v>2</v>
      </c>
      <c r="C25" s="11" t="s">
        <v>202</v>
      </c>
      <c r="D25" s="11" t="s">
        <v>12</v>
      </c>
      <c r="E25" s="11" t="s">
        <v>200</v>
      </c>
      <c r="F25" s="11" t="s">
        <v>200</v>
      </c>
      <c r="G25" s="11" t="s">
        <v>40</v>
      </c>
      <c r="H25" s="11">
        <v>3</v>
      </c>
      <c r="I25" s="11" t="s">
        <v>12</v>
      </c>
      <c r="J25" s="11" t="s">
        <v>12</v>
      </c>
    </row>
    <row r="26" spans="1:10">
      <c r="A26" s="11">
        <v>236312351708263</v>
      </c>
      <c r="B26" s="11">
        <v>2</v>
      </c>
      <c r="C26" s="11" t="s">
        <v>203</v>
      </c>
      <c r="D26" s="11" t="s">
        <v>20</v>
      </c>
      <c r="E26" s="11" t="s">
        <v>204</v>
      </c>
      <c r="F26" s="11" t="s">
        <v>205</v>
      </c>
      <c r="G26" s="11" t="s">
        <v>12</v>
      </c>
      <c r="H26" s="11">
        <v>10</v>
      </c>
      <c r="I26" s="11" t="s">
        <v>12</v>
      </c>
      <c r="J26" s="11" t="s">
        <v>12</v>
      </c>
    </row>
    <row r="27" spans="1:10">
      <c r="A27" s="11">
        <v>236811671016698</v>
      </c>
      <c r="B27" s="11">
        <v>3</v>
      </c>
      <c r="C27" s="11" t="s">
        <v>329</v>
      </c>
      <c r="D27" s="11" t="s">
        <v>12</v>
      </c>
      <c r="E27" s="11" t="s">
        <v>204</v>
      </c>
      <c r="F27" s="11" t="s">
        <v>205</v>
      </c>
      <c r="G27" s="11" t="s">
        <v>40</v>
      </c>
      <c r="H27" s="11">
        <v>5</v>
      </c>
      <c r="I27" s="11" t="s">
        <v>12</v>
      </c>
      <c r="J27" s="11" t="s">
        <v>12</v>
      </c>
    </row>
    <row r="28" spans="1:10">
      <c r="A28" s="11">
        <v>236811669203185</v>
      </c>
      <c r="B28" s="11">
        <v>3</v>
      </c>
      <c r="C28" s="11" t="s">
        <v>330</v>
      </c>
      <c r="D28" s="11" t="s">
        <v>12</v>
      </c>
      <c r="E28" s="11" t="s">
        <v>204</v>
      </c>
      <c r="F28" s="11" t="s">
        <v>205</v>
      </c>
      <c r="G28" s="11" t="s">
        <v>46</v>
      </c>
      <c r="H28" s="11">
        <v>5</v>
      </c>
      <c r="I28" s="11" t="s">
        <v>12</v>
      </c>
      <c r="J28" s="11" t="s">
        <v>12</v>
      </c>
    </row>
    <row r="29" spans="1:10">
      <c r="A29" s="11">
        <v>236337926775712</v>
      </c>
      <c r="B29" s="11">
        <v>1</v>
      </c>
      <c r="C29" s="11" t="s">
        <v>206</v>
      </c>
      <c r="D29" s="11" t="s">
        <v>20</v>
      </c>
      <c r="E29" s="11" t="s">
        <v>207</v>
      </c>
      <c r="F29" s="11" t="s">
        <v>208</v>
      </c>
      <c r="G29" s="11" t="s">
        <v>13</v>
      </c>
      <c r="H29" s="11">
        <v>2</v>
      </c>
      <c r="I29" s="11" t="s">
        <v>12</v>
      </c>
      <c r="J29" s="11" t="s">
        <v>12</v>
      </c>
    </row>
    <row r="30" spans="1:10">
      <c r="A30" s="11">
        <v>236416320684960</v>
      </c>
      <c r="B30" s="11">
        <v>2</v>
      </c>
      <c r="C30" s="11" t="s">
        <v>209</v>
      </c>
      <c r="D30" s="11" t="s">
        <v>12</v>
      </c>
      <c r="E30" s="11" t="s">
        <v>210</v>
      </c>
      <c r="F30" s="11" t="s">
        <v>210</v>
      </c>
      <c r="G30" s="11" t="s">
        <v>33</v>
      </c>
      <c r="H30" s="11">
        <v>2</v>
      </c>
      <c r="I30" s="11" t="s">
        <v>12</v>
      </c>
      <c r="J30" s="11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58"/>
  <sheetViews>
    <sheetView topLeftCell="A13" zoomScaleNormal="100" workbookViewId="0">
      <selection activeCell="N13" sqref="N13:T13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responsabile!AZ2</f>
        <v>3</v>
      </c>
      <c r="C7" s="16">
        <f>amministratore!AZ2</f>
        <v>8</v>
      </c>
      <c r="D7" s="16">
        <f>analista!AZ2</f>
        <v>0</v>
      </c>
      <c r="E7" s="16">
        <f>progettista!AZ2</f>
        <v>0</v>
      </c>
      <c r="F7" s="16">
        <f>programmatore!AZ2</f>
        <v>0</v>
      </c>
      <c r="G7" s="16">
        <f>verificatore!AZ2</f>
        <v>5</v>
      </c>
      <c r="H7" s="16">
        <f t="shared" ref="H7:H12" si="0">SUM(B7:G7)</f>
        <v>16</v>
      </c>
      <c r="J7" s="16">
        <f>GRAFICI!H7-H7</f>
        <v>122</v>
      </c>
      <c r="M7" s="16" t="s">
        <v>283</v>
      </c>
      <c r="N7" s="16">
        <f t="shared" ref="N7:N12" si="1">B7*30</f>
        <v>90</v>
      </c>
      <c r="O7" s="16">
        <f t="shared" ref="O7:O12" si="2">C7*20</f>
        <v>160</v>
      </c>
      <c r="P7" s="16">
        <f t="shared" ref="P7:P12" si="3">D7*25</f>
        <v>0</v>
      </c>
      <c r="Q7" s="16">
        <f t="shared" ref="Q7:Q12" si="4">E7*22</f>
        <v>0</v>
      </c>
      <c r="R7" s="16">
        <f t="shared" ref="R7:S12" si="5">F7*15</f>
        <v>0</v>
      </c>
      <c r="S7" s="16">
        <f t="shared" si="5"/>
        <v>75</v>
      </c>
      <c r="T7" s="16">
        <f t="shared" ref="T7:T12" si="6">SUM(N7:S7)</f>
        <v>325</v>
      </c>
    </row>
    <row r="8" spans="1:25">
      <c r="A8" s="16" t="s">
        <v>284</v>
      </c>
      <c r="B8" s="16">
        <f>responsabile!BA2</f>
        <v>3</v>
      </c>
      <c r="C8" s="16">
        <f>amministratore!BA2</f>
        <v>0</v>
      </c>
      <c r="D8" s="16">
        <f>analista!BA2</f>
        <v>0</v>
      </c>
      <c r="E8" s="16">
        <f>progettista!BA2</f>
        <v>0</v>
      </c>
      <c r="F8" s="16">
        <f>programmatore!BA2</f>
        <v>0</v>
      </c>
      <c r="G8" s="16">
        <f>verificatore!BA2</f>
        <v>2</v>
      </c>
      <c r="H8" s="16">
        <f t="shared" si="0"/>
        <v>5</v>
      </c>
      <c r="J8" s="16">
        <f>GRAFICI!H8-H8</f>
        <v>133</v>
      </c>
      <c r="M8" s="16" t="s">
        <v>284</v>
      </c>
      <c r="N8" s="16">
        <f t="shared" si="1"/>
        <v>90</v>
      </c>
      <c r="O8" s="16">
        <f t="shared" si="2"/>
        <v>0</v>
      </c>
      <c r="P8" s="16">
        <f t="shared" si="3"/>
        <v>0</v>
      </c>
      <c r="Q8" s="16">
        <f t="shared" si="4"/>
        <v>0</v>
      </c>
      <c r="R8" s="16">
        <f t="shared" si="5"/>
        <v>0</v>
      </c>
      <c r="S8" s="16">
        <f t="shared" si="5"/>
        <v>30</v>
      </c>
      <c r="T8" s="16">
        <f t="shared" si="6"/>
        <v>120</v>
      </c>
    </row>
    <row r="9" spans="1:25">
      <c r="A9" s="16" t="s">
        <v>285</v>
      </c>
      <c r="B9" s="16">
        <f>responsabile!BB2</f>
        <v>0</v>
      </c>
      <c r="C9" s="16">
        <f>amministratore!BB2</f>
        <v>0</v>
      </c>
      <c r="D9" s="16">
        <f>analista!BB2</f>
        <v>0</v>
      </c>
      <c r="E9" s="16">
        <f>progettista!BB2</f>
        <v>0</v>
      </c>
      <c r="F9" s="16">
        <f>programmatore!BB2</f>
        <v>0</v>
      </c>
      <c r="G9" s="16">
        <f>verificatore!BB2</f>
        <v>14</v>
      </c>
      <c r="H9" s="16">
        <f t="shared" si="0"/>
        <v>14</v>
      </c>
      <c r="J9" s="16">
        <f>GRAFICI!H9-H9</f>
        <v>124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210</v>
      </c>
      <c r="T9" s="16">
        <f t="shared" si="6"/>
        <v>210</v>
      </c>
    </row>
    <row r="10" spans="1:25">
      <c r="A10" s="16" t="s">
        <v>286</v>
      </c>
      <c r="B10" s="16">
        <f>responsabile!BD2</f>
        <v>0</v>
      </c>
      <c r="C10" s="16">
        <f>amministratore!BD2</f>
        <v>0</v>
      </c>
      <c r="D10" s="16">
        <f>analista!BD2</f>
        <v>2</v>
      </c>
      <c r="E10" s="16">
        <f>progettista!BD2</f>
        <v>0</v>
      </c>
      <c r="F10" s="16">
        <f>programmatore!BD2</f>
        <v>0</v>
      </c>
      <c r="G10" s="16">
        <f>verificatore!BD2</f>
        <v>15</v>
      </c>
      <c r="H10" s="16">
        <f t="shared" si="0"/>
        <v>17</v>
      </c>
      <c r="J10" s="16">
        <f>GRAFICI!H10-H10</f>
        <v>121</v>
      </c>
      <c r="M10" s="16" t="s">
        <v>286</v>
      </c>
      <c r="N10" s="16">
        <f t="shared" si="1"/>
        <v>0</v>
      </c>
      <c r="O10" s="16">
        <f t="shared" si="2"/>
        <v>0</v>
      </c>
      <c r="P10" s="16">
        <f t="shared" si="3"/>
        <v>50</v>
      </c>
      <c r="Q10" s="16">
        <f t="shared" si="4"/>
        <v>0</v>
      </c>
      <c r="R10" s="16">
        <f t="shared" si="5"/>
        <v>0</v>
      </c>
      <c r="S10" s="16">
        <f t="shared" si="5"/>
        <v>225</v>
      </c>
      <c r="T10" s="16">
        <f t="shared" si="6"/>
        <v>275</v>
      </c>
    </row>
    <row r="11" spans="1:25">
      <c r="A11" s="16" t="s">
        <v>287</v>
      </c>
      <c r="B11" s="16">
        <f>responsabile!BE2</f>
        <v>0</v>
      </c>
      <c r="C11" s="16">
        <f>amministratore!BE2</f>
        <v>0</v>
      </c>
      <c r="D11" s="16">
        <f>analista!BE2</f>
        <v>0</v>
      </c>
      <c r="E11" s="16">
        <f>progettista!BE2</f>
        <v>0</v>
      </c>
      <c r="F11" s="16">
        <f>programmatore!BE2</f>
        <v>0</v>
      </c>
      <c r="G11" s="16">
        <f>verificatore!BE2</f>
        <v>2</v>
      </c>
      <c r="H11" s="16">
        <f t="shared" si="0"/>
        <v>2</v>
      </c>
      <c r="J11" s="16">
        <f>GRAFICI!H11-H11</f>
        <v>136</v>
      </c>
      <c r="M11" s="16" t="s">
        <v>287</v>
      </c>
      <c r="N11" s="16">
        <f t="shared" si="1"/>
        <v>0</v>
      </c>
      <c r="O11" s="16">
        <f t="shared" si="2"/>
        <v>0</v>
      </c>
      <c r="P11" s="16">
        <f t="shared" si="3"/>
        <v>0</v>
      </c>
      <c r="Q11" s="16">
        <f t="shared" si="4"/>
        <v>0</v>
      </c>
      <c r="R11" s="16">
        <f t="shared" si="5"/>
        <v>0</v>
      </c>
      <c r="S11" s="16">
        <f t="shared" si="5"/>
        <v>30</v>
      </c>
      <c r="T11" s="16">
        <f t="shared" si="6"/>
        <v>30</v>
      </c>
    </row>
    <row r="12" spans="1:25">
      <c r="A12" s="16" t="s">
        <v>288</v>
      </c>
      <c r="B12" s="16">
        <f>responsabile!BC2</f>
        <v>0</v>
      </c>
      <c r="C12" s="16">
        <f>amministratore!BC2</f>
        <v>0</v>
      </c>
      <c r="D12" s="16">
        <f>analista!BC2</f>
        <v>0</v>
      </c>
      <c r="E12" s="16">
        <f>progettista!BC2</f>
        <v>0</v>
      </c>
      <c r="F12" s="16">
        <f>programmatore!BC2</f>
        <v>0</v>
      </c>
      <c r="G12" s="16">
        <f>verificatore!BC2</f>
        <v>3</v>
      </c>
      <c r="H12" s="16">
        <f t="shared" si="0"/>
        <v>3</v>
      </c>
      <c r="J12" s="16">
        <f>GRAFICI!H12-H12</f>
        <v>135</v>
      </c>
      <c r="M12" s="16" t="s">
        <v>288</v>
      </c>
      <c r="N12" s="16">
        <f t="shared" si="1"/>
        <v>0</v>
      </c>
      <c r="O12" s="16">
        <f t="shared" si="2"/>
        <v>0</v>
      </c>
      <c r="P12" s="16">
        <f t="shared" si="3"/>
        <v>0</v>
      </c>
      <c r="Q12" s="16">
        <f t="shared" si="4"/>
        <v>0</v>
      </c>
      <c r="R12" s="16">
        <f t="shared" si="5"/>
        <v>0</v>
      </c>
      <c r="S12" s="16">
        <f t="shared" si="5"/>
        <v>45</v>
      </c>
      <c r="T12" s="16">
        <f t="shared" si="6"/>
        <v>45</v>
      </c>
    </row>
    <row r="13" spans="1:25">
      <c r="B13" s="16">
        <f t="shared" ref="B13:H13" si="7">SUM(B7:B12)</f>
        <v>6</v>
      </c>
      <c r="C13" s="20">
        <f t="shared" si="7"/>
        <v>8</v>
      </c>
      <c r="D13" s="20">
        <f t="shared" si="7"/>
        <v>2</v>
      </c>
      <c r="E13" s="20">
        <f t="shared" si="7"/>
        <v>0</v>
      </c>
      <c r="F13" s="20">
        <f t="shared" si="7"/>
        <v>0</v>
      </c>
      <c r="G13" s="20">
        <f t="shared" si="7"/>
        <v>41</v>
      </c>
      <c r="H13" s="15">
        <f t="shared" si="7"/>
        <v>57</v>
      </c>
      <c r="N13" s="20">
        <f t="shared" ref="N13:T13" si="8">SUM(N7:N12)</f>
        <v>180</v>
      </c>
      <c r="O13" s="20">
        <f t="shared" si="8"/>
        <v>160</v>
      </c>
      <c r="P13" s="20">
        <f t="shared" si="8"/>
        <v>50</v>
      </c>
      <c r="Q13" s="20">
        <f t="shared" si="8"/>
        <v>0</v>
      </c>
      <c r="R13" s="20">
        <f t="shared" si="8"/>
        <v>0</v>
      </c>
      <c r="S13" s="20">
        <f t="shared" si="8"/>
        <v>615</v>
      </c>
      <c r="T13" s="20">
        <f t="shared" si="8"/>
        <v>1005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3" priority="4" operator="between">
      <formula>103</formula>
      <formula>108</formula>
    </cfRule>
    <cfRule type="cellIs" dxfId="2" priority="5" operator="between">
      <formula>135</formula>
      <formula>140</formula>
    </cfRule>
  </conditionalFormatting>
  <conditionalFormatting sqref="T13">
    <cfRule type="cellIs" dxfId="1" priority="1" operator="between">
      <formula>103</formula>
      <formula>108</formula>
    </cfRule>
    <cfRule type="cellIs" dxfId="0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>
      <c r="A3" s="3">
        <v>236312351708235</v>
      </c>
      <c r="B3" s="3">
        <v>1</v>
      </c>
      <c r="C3" s="3" t="s">
        <v>140</v>
      </c>
      <c r="D3" s="3" t="s">
        <v>20</v>
      </c>
      <c r="E3" s="3" t="s">
        <v>61</v>
      </c>
      <c r="F3" s="3" t="s">
        <v>105</v>
      </c>
      <c r="G3" s="3" t="s">
        <v>13</v>
      </c>
      <c r="H3" s="3">
        <v>121</v>
      </c>
      <c r="I3" s="3" t="s">
        <v>12</v>
      </c>
      <c r="J3" s="3" t="s">
        <v>12</v>
      </c>
    </row>
    <row r="4" spans="1:10">
      <c r="A4" s="3">
        <v>236312351708237</v>
      </c>
      <c r="B4" s="3">
        <v>2</v>
      </c>
      <c r="C4" s="3" t="s">
        <v>141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121</v>
      </c>
      <c r="I4" s="3" t="s">
        <v>12</v>
      </c>
      <c r="J4" s="3" t="s">
        <v>12</v>
      </c>
    </row>
    <row r="5" spans="1:10">
      <c r="A5" s="3">
        <v>236325343746974</v>
      </c>
      <c r="B5" s="3">
        <v>3</v>
      </c>
      <c r="C5" s="3" t="s">
        <v>142</v>
      </c>
      <c r="D5" s="3" t="s">
        <v>12</v>
      </c>
      <c r="E5" s="3" t="s">
        <v>61</v>
      </c>
      <c r="F5" s="3" t="s">
        <v>62</v>
      </c>
      <c r="G5" s="3" t="s">
        <v>33</v>
      </c>
      <c r="H5" s="3">
        <v>15</v>
      </c>
      <c r="I5" s="3" t="s">
        <v>12</v>
      </c>
      <c r="J5" s="3" t="s">
        <v>12</v>
      </c>
    </row>
    <row r="6" spans="1:10">
      <c r="A6" s="3">
        <v>236325338244101</v>
      </c>
      <c r="B6" s="3">
        <v>3</v>
      </c>
      <c r="C6" s="3" t="s">
        <v>143</v>
      </c>
      <c r="D6" s="3" t="s">
        <v>12</v>
      </c>
      <c r="E6" s="3" t="s">
        <v>61</v>
      </c>
      <c r="F6" s="3" t="s">
        <v>62</v>
      </c>
      <c r="G6" s="3" t="s">
        <v>46</v>
      </c>
      <c r="H6" s="3">
        <v>10</v>
      </c>
      <c r="I6" s="3" t="s">
        <v>12</v>
      </c>
      <c r="J6" s="3" t="s">
        <v>12</v>
      </c>
    </row>
    <row r="7" spans="1:10">
      <c r="A7" s="3">
        <v>236325363793418</v>
      </c>
      <c r="B7" s="3">
        <v>3</v>
      </c>
      <c r="C7" s="3" t="s">
        <v>144</v>
      </c>
      <c r="D7" s="3" t="s">
        <v>20</v>
      </c>
      <c r="E7" s="3" t="s">
        <v>145</v>
      </c>
      <c r="F7" s="3" t="s">
        <v>146</v>
      </c>
      <c r="G7" s="3" t="s">
        <v>13</v>
      </c>
      <c r="H7" s="3">
        <v>30</v>
      </c>
      <c r="I7" s="3" t="s">
        <v>12</v>
      </c>
      <c r="J7" s="3" t="s">
        <v>12</v>
      </c>
    </row>
    <row r="8" spans="1:10">
      <c r="A8" s="3">
        <v>236808273950594</v>
      </c>
      <c r="B8" s="3">
        <v>4</v>
      </c>
      <c r="C8" s="3" t="s">
        <v>291</v>
      </c>
      <c r="D8" s="3" t="s">
        <v>12</v>
      </c>
      <c r="E8" s="3" t="s">
        <v>145</v>
      </c>
      <c r="F8" s="3" t="s">
        <v>146</v>
      </c>
      <c r="G8" s="3" t="s">
        <v>28</v>
      </c>
      <c r="H8" s="3">
        <v>15</v>
      </c>
      <c r="I8" s="3" t="s">
        <v>12</v>
      </c>
      <c r="J8" s="3" t="s">
        <v>12</v>
      </c>
    </row>
    <row r="9" spans="1:10">
      <c r="A9" s="3">
        <v>236808288095461</v>
      </c>
      <c r="B9" s="3">
        <v>4</v>
      </c>
      <c r="C9" s="3" t="s">
        <v>292</v>
      </c>
      <c r="D9" s="3" t="s">
        <v>12</v>
      </c>
      <c r="E9" s="3" t="s">
        <v>145</v>
      </c>
      <c r="F9" s="3" t="s">
        <v>146</v>
      </c>
      <c r="G9" s="3" t="s">
        <v>46</v>
      </c>
      <c r="H9" s="3">
        <v>15</v>
      </c>
      <c r="I9" s="3" t="s">
        <v>12</v>
      </c>
      <c r="J9" s="3" t="s">
        <v>12</v>
      </c>
    </row>
    <row r="10" spans="1:10">
      <c r="A10" s="3">
        <v>236325340504707</v>
      </c>
      <c r="B10" s="3">
        <v>3</v>
      </c>
      <c r="C10" s="3" t="s">
        <v>147</v>
      </c>
      <c r="D10" s="3" t="s">
        <v>20</v>
      </c>
      <c r="E10" s="3" t="s">
        <v>145</v>
      </c>
      <c r="F10" s="3" t="s">
        <v>146</v>
      </c>
      <c r="G10" s="3" t="s">
        <v>13</v>
      </c>
      <c r="H10" s="3">
        <v>30</v>
      </c>
      <c r="I10" s="3" t="s">
        <v>12</v>
      </c>
      <c r="J10" s="3" t="s">
        <v>12</v>
      </c>
    </row>
    <row r="11" spans="1:10">
      <c r="A11" s="3">
        <v>236808303895997</v>
      </c>
      <c r="B11" s="3">
        <v>4</v>
      </c>
      <c r="C11" s="3" t="s">
        <v>293</v>
      </c>
      <c r="D11" s="3" t="s">
        <v>12</v>
      </c>
      <c r="E11" s="3" t="s">
        <v>145</v>
      </c>
      <c r="F11" s="3" t="s">
        <v>146</v>
      </c>
      <c r="G11" s="3" t="s">
        <v>33</v>
      </c>
      <c r="H11" s="3">
        <v>15</v>
      </c>
      <c r="I11" s="3" t="s">
        <v>12</v>
      </c>
      <c r="J11" s="3" t="s">
        <v>12</v>
      </c>
    </row>
    <row r="12" spans="1:10">
      <c r="A12" s="3">
        <v>236808301931778</v>
      </c>
      <c r="B12" s="3">
        <v>4</v>
      </c>
      <c r="C12" s="3" t="s">
        <v>294</v>
      </c>
      <c r="D12" s="3" t="s">
        <v>12</v>
      </c>
      <c r="E12" s="3" t="s">
        <v>145</v>
      </c>
      <c r="F12" s="3" t="s">
        <v>146</v>
      </c>
      <c r="G12" s="3" t="s">
        <v>37</v>
      </c>
      <c r="H12" s="3">
        <v>15</v>
      </c>
      <c r="I12" s="3" t="s">
        <v>12</v>
      </c>
      <c r="J12" s="3" t="s">
        <v>12</v>
      </c>
    </row>
    <row r="13" spans="1:10">
      <c r="A13" s="3">
        <v>236325353278494</v>
      </c>
      <c r="B13" s="3">
        <v>3</v>
      </c>
      <c r="C13" s="3" t="s">
        <v>148</v>
      </c>
      <c r="D13" s="3" t="s">
        <v>20</v>
      </c>
      <c r="E13" s="3" t="s">
        <v>145</v>
      </c>
      <c r="F13" s="3" t="s">
        <v>146</v>
      </c>
      <c r="G13" s="3" t="s">
        <v>13</v>
      </c>
      <c r="H13" s="3">
        <v>30</v>
      </c>
      <c r="I13" s="3" t="s">
        <v>12</v>
      </c>
      <c r="J13" s="3" t="s">
        <v>12</v>
      </c>
    </row>
    <row r="14" spans="1:10">
      <c r="A14" s="3">
        <v>236808316590672</v>
      </c>
      <c r="B14" s="3">
        <v>4</v>
      </c>
      <c r="C14" s="3" t="s">
        <v>295</v>
      </c>
      <c r="D14" s="3" t="s">
        <v>12</v>
      </c>
      <c r="E14" s="3" t="s">
        <v>145</v>
      </c>
      <c r="F14" s="3" t="s">
        <v>146</v>
      </c>
      <c r="G14" s="3" t="s">
        <v>18</v>
      </c>
      <c r="H14" s="3">
        <v>15</v>
      </c>
      <c r="I14" s="3" t="s">
        <v>12</v>
      </c>
      <c r="J14" s="3" t="s">
        <v>12</v>
      </c>
    </row>
    <row r="15" spans="1:10">
      <c r="A15" s="3">
        <v>236808311583494</v>
      </c>
      <c r="B15" s="3">
        <v>4</v>
      </c>
      <c r="C15" s="3" t="s">
        <v>296</v>
      </c>
      <c r="D15" s="3" t="s">
        <v>12</v>
      </c>
      <c r="E15" s="3" t="s">
        <v>145</v>
      </c>
      <c r="F15" s="3" t="s">
        <v>146</v>
      </c>
      <c r="G15" s="3" t="s">
        <v>40</v>
      </c>
      <c r="H15" s="3">
        <v>15</v>
      </c>
      <c r="I15" s="3" t="s">
        <v>12</v>
      </c>
      <c r="J15" s="3" t="s">
        <v>12</v>
      </c>
    </row>
    <row r="16" spans="1:10">
      <c r="A16" s="3">
        <v>236326153149257</v>
      </c>
      <c r="B16" s="3">
        <v>3</v>
      </c>
      <c r="C16" s="3" t="s">
        <v>149</v>
      </c>
      <c r="D16" s="3" t="s">
        <v>12</v>
      </c>
      <c r="E16" s="3" t="s">
        <v>150</v>
      </c>
      <c r="F16" s="3" t="s">
        <v>146</v>
      </c>
      <c r="G16" s="3" t="s">
        <v>40</v>
      </c>
      <c r="H16" s="3">
        <v>4</v>
      </c>
      <c r="I16" s="3" t="s">
        <v>12</v>
      </c>
      <c r="J16" s="3" t="s">
        <v>12</v>
      </c>
    </row>
    <row r="17" spans="1:10">
      <c r="A17" s="3">
        <v>236326139727158</v>
      </c>
      <c r="B17" s="3">
        <v>3</v>
      </c>
      <c r="C17" s="3" t="s">
        <v>151</v>
      </c>
      <c r="D17" s="3" t="s">
        <v>12</v>
      </c>
      <c r="E17" s="3" t="s">
        <v>150</v>
      </c>
      <c r="F17" s="3" t="s">
        <v>146</v>
      </c>
      <c r="G17" s="3" t="s">
        <v>40</v>
      </c>
      <c r="H17" s="3">
        <v>2</v>
      </c>
      <c r="I17" s="3" t="s">
        <v>12</v>
      </c>
      <c r="J17" s="3" t="s">
        <v>12</v>
      </c>
    </row>
    <row r="18" spans="1:10">
      <c r="A18" s="3">
        <v>233263538839704</v>
      </c>
      <c r="B18" s="3">
        <v>1</v>
      </c>
      <c r="C18" s="3" t="s">
        <v>152</v>
      </c>
      <c r="D18" s="3" t="s">
        <v>20</v>
      </c>
      <c r="E18" s="3" t="s">
        <v>153</v>
      </c>
      <c r="F18" s="3" t="s">
        <v>154</v>
      </c>
      <c r="G18" s="3" t="s">
        <v>13</v>
      </c>
      <c r="H18" s="3">
        <v>143</v>
      </c>
      <c r="I18" s="3" t="s">
        <v>12</v>
      </c>
      <c r="J18" s="3" t="s">
        <v>12</v>
      </c>
    </row>
    <row r="19" spans="1:10">
      <c r="A19" s="3">
        <v>236369082872697</v>
      </c>
      <c r="B19" s="3">
        <v>2</v>
      </c>
      <c r="C19" s="3" t="s">
        <v>155</v>
      </c>
      <c r="D19" s="3" t="s">
        <v>20</v>
      </c>
      <c r="E19" s="3" t="s">
        <v>12</v>
      </c>
      <c r="F19" s="3" t="s">
        <v>12</v>
      </c>
      <c r="G19" s="3" t="s">
        <v>12</v>
      </c>
      <c r="H19" s="3">
        <v>103</v>
      </c>
      <c r="I19" s="3" t="s">
        <v>12</v>
      </c>
      <c r="J19" s="3" t="s">
        <v>12</v>
      </c>
    </row>
    <row r="20" spans="1:10">
      <c r="A20" s="3">
        <v>236337352361403</v>
      </c>
      <c r="B20" s="3">
        <v>3</v>
      </c>
      <c r="C20" s="3" t="s">
        <v>156</v>
      </c>
      <c r="D20" s="3" t="s">
        <v>20</v>
      </c>
      <c r="E20" s="3" t="s">
        <v>12</v>
      </c>
      <c r="F20" s="3" t="s">
        <v>12</v>
      </c>
      <c r="G20" s="3" t="s">
        <v>12</v>
      </c>
      <c r="H20" s="3">
        <v>103</v>
      </c>
      <c r="I20" s="3" t="s">
        <v>12</v>
      </c>
      <c r="J20" s="3" t="s">
        <v>12</v>
      </c>
    </row>
    <row r="21" spans="1:10">
      <c r="A21" s="3">
        <v>233263538839714</v>
      </c>
      <c r="B21" s="3">
        <v>4</v>
      </c>
      <c r="C21" s="3" t="s">
        <v>157</v>
      </c>
      <c r="D21" s="3" t="s">
        <v>12</v>
      </c>
      <c r="E21" s="3" t="s">
        <v>153</v>
      </c>
      <c r="F21" s="3" t="s">
        <v>158</v>
      </c>
      <c r="G21" s="3" t="s">
        <v>18</v>
      </c>
      <c r="H21" s="3">
        <v>8</v>
      </c>
      <c r="I21" s="3" t="s">
        <v>12</v>
      </c>
      <c r="J21" s="3" t="s">
        <v>12</v>
      </c>
    </row>
    <row r="22" spans="1:10">
      <c r="A22" s="3">
        <v>233263538839713</v>
      </c>
      <c r="B22" s="3">
        <v>4</v>
      </c>
      <c r="C22" s="3" t="s">
        <v>159</v>
      </c>
      <c r="D22" s="3" t="s">
        <v>12</v>
      </c>
      <c r="E22" s="3" t="s">
        <v>153</v>
      </c>
      <c r="F22" s="3" t="s">
        <v>158</v>
      </c>
      <c r="G22" s="3" t="s">
        <v>40</v>
      </c>
      <c r="H22" s="3">
        <v>15</v>
      </c>
      <c r="I22" s="3" t="s">
        <v>12</v>
      </c>
      <c r="J22" s="3" t="s">
        <v>12</v>
      </c>
    </row>
    <row r="23" spans="1:10">
      <c r="A23" s="3">
        <v>233263538839712</v>
      </c>
      <c r="B23" s="3">
        <v>4</v>
      </c>
      <c r="C23" s="3" t="s">
        <v>160</v>
      </c>
      <c r="D23" s="3" t="s">
        <v>12</v>
      </c>
      <c r="E23" s="3" t="s">
        <v>153</v>
      </c>
      <c r="F23" s="3" t="s">
        <v>158</v>
      </c>
      <c r="G23" s="3" t="s">
        <v>37</v>
      </c>
      <c r="H23" s="3">
        <v>15</v>
      </c>
      <c r="I23" s="3" t="s">
        <v>12</v>
      </c>
      <c r="J23" s="3" t="s">
        <v>12</v>
      </c>
    </row>
    <row r="24" spans="1:10">
      <c r="A24" s="3">
        <v>233263538839707</v>
      </c>
      <c r="B24" s="3">
        <v>4</v>
      </c>
      <c r="C24" s="3" t="s">
        <v>161</v>
      </c>
      <c r="D24" s="3" t="s">
        <v>12</v>
      </c>
      <c r="E24" s="3" t="s">
        <v>153</v>
      </c>
      <c r="F24" s="3" t="s">
        <v>158</v>
      </c>
      <c r="G24" s="3" t="s">
        <v>28</v>
      </c>
      <c r="H24" s="3">
        <v>5</v>
      </c>
      <c r="I24" s="3" t="s">
        <v>12</v>
      </c>
      <c r="J24" s="3" t="s">
        <v>12</v>
      </c>
    </row>
    <row r="25" spans="1:10">
      <c r="A25" s="3">
        <v>233263538839711</v>
      </c>
      <c r="B25" s="3">
        <v>4</v>
      </c>
      <c r="C25" s="3" t="s">
        <v>162</v>
      </c>
      <c r="D25" s="3" t="s">
        <v>12</v>
      </c>
      <c r="E25" s="3" t="s">
        <v>163</v>
      </c>
      <c r="F25" s="3" t="s">
        <v>164</v>
      </c>
      <c r="G25" s="3" t="s">
        <v>33</v>
      </c>
      <c r="H25" s="3">
        <v>15</v>
      </c>
      <c r="I25" s="3" t="s">
        <v>12</v>
      </c>
      <c r="J25" s="3" t="s">
        <v>12</v>
      </c>
    </row>
    <row r="26" spans="1:10">
      <c r="A26" s="3">
        <v>233263538839710</v>
      </c>
      <c r="B26" s="3">
        <v>4</v>
      </c>
      <c r="C26" s="3" t="s">
        <v>165</v>
      </c>
      <c r="D26" s="3" t="s">
        <v>12</v>
      </c>
      <c r="E26" s="3" t="s">
        <v>163</v>
      </c>
      <c r="F26" s="3" t="s">
        <v>164</v>
      </c>
      <c r="G26" s="3" t="s">
        <v>46</v>
      </c>
      <c r="H26" s="3">
        <v>15</v>
      </c>
      <c r="I26" s="3" t="s">
        <v>12</v>
      </c>
      <c r="J26" s="3" t="s">
        <v>12</v>
      </c>
    </row>
    <row r="27" spans="1:10">
      <c r="A27" s="3">
        <v>233263538839709</v>
      </c>
      <c r="B27" s="3">
        <v>4</v>
      </c>
      <c r="C27" s="3" t="s">
        <v>166</v>
      </c>
      <c r="D27" s="3" t="s">
        <v>12</v>
      </c>
      <c r="E27" s="3" t="s">
        <v>163</v>
      </c>
      <c r="F27" s="3" t="s">
        <v>164</v>
      </c>
      <c r="G27" s="3" t="s">
        <v>28</v>
      </c>
      <c r="H27" s="3">
        <v>15</v>
      </c>
      <c r="I27" s="3" t="s">
        <v>12</v>
      </c>
      <c r="J27" s="3" t="s">
        <v>12</v>
      </c>
    </row>
    <row r="28" spans="1:10">
      <c r="A28" s="3">
        <v>233263538839708</v>
      </c>
      <c r="B28" s="3">
        <v>4</v>
      </c>
      <c r="C28" s="3" t="s">
        <v>167</v>
      </c>
      <c r="D28" s="3" t="s">
        <v>12</v>
      </c>
      <c r="E28" s="3" t="s">
        <v>163</v>
      </c>
      <c r="F28" s="3" t="s">
        <v>164</v>
      </c>
      <c r="G28" s="3" t="s">
        <v>18</v>
      </c>
      <c r="H28" s="3">
        <v>15</v>
      </c>
      <c r="I28" s="3" t="s">
        <v>12</v>
      </c>
      <c r="J28" s="3" t="s">
        <v>12</v>
      </c>
    </row>
    <row r="29" spans="1:10">
      <c r="A29" s="3">
        <v>236369112004110</v>
      </c>
      <c r="B29" s="3">
        <v>2</v>
      </c>
      <c r="C29" s="3" t="s">
        <v>168</v>
      </c>
      <c r="D29" s="3" t="s">
        <v>20</v>
      </c>
      <c r="E29" s="3" t="s">
        <v>12</v>
      </c>
      <c r="F29" s="3" t="s">
        <v>12</v>
      </c>
      <c r="G29" s="3" t="s">
        <v>12</v>
      </c>
      <c r="H29" s="3">
        <v>40</v>
      </c>
      <c r="I29" s="3" t="s">
        <v>12</v>
      </c>
      <c r="J29" s="3" t="s">
        <v>12</v>
      </c>
    </row>
    <row r="30" spans="1:10">
      <c r="A30" s="3">
        <v>236369739981174</v>
      </c>
      <c r="B30" s="3">
        <v>3</v>
      </c>
      <c r="C30" s="3" t="s">
        <v>169</v>
      </c>
      <c r="D30" s="3" t="s">
        <v>20</v>
      </c>
      <c r="E30" s="3" t="s">
        <v>119</v>
      </c>
      <c r="F30" s="3" t="s">
        <v>170</v>
      </c>
      <c r="G30" s="3" t="s">
        <v>12</v>
      </c>
      <c r="H30" s="3">
        <v>40</v>
      </c>
      <c r="I30" s="3" t="s">
        <v>12</v>
      </c>
      <c r="J30" s="3" t="s">
        <v>12</v>
      </c>
    </row>
    <row r="31" spans="1:10">
      <c r="A31" s="3">
        <v>236804715233450</v>
      </c>
      <c r="B31" s="3">
        <v>4</v>
      </c>
      <c r="C31" s="3" t="s">
        <v>297</v>
      </c>
      <c r="D31" s="3" t="s">
        <v>12</v>
      </c>
      <c r="E31" s="3" t="s">
        <v>119</v>
      </c>
      <c r="F31" s="3" t="s">
        <v>170</v>
      </c>
      <c r="G31" s="3" t="s">
        <v>46</v>
      </c>
      <c r="H31" s="3">
        <v>10</v>
      </c>
      <c r="I31" s="3" t="s">
        <v>12</v>
      </c>
      <c r="J31" s="3" t="s">
        <v>12</v>
      </c>
    </row>
    <row r="32" spans="1:10">
      <c r="A32" s="3">
        <v>236804725066476</v>
      </c>
      <c r="B32" s="3">
        <v>4</v>
      </c>
      <c r="C32" s="3" t="s">
        <v>298</v>
      </c>
      <c r="D32" s="3" t="s">
        <v>12</v>
      </c>
      <c r="E32" s="3" t="s">
        <v>119</v>
      </c>
      <c r="F32" s="3" t="s">
        <v>170</v>
      </c>
      <c r="G32" s="3" t="s">
        <v>40</v>
      </c>
      <c r="H32" s="3">
        <v>10</v>
      </c>
      <c r="I32" s="3" t="s">
        <v>12</v>
      </c>
      <c r="J32" s="3" t="s">
        <v>12</v>
      </c>
    </row>
    <row r="33" spans="1:10">
      <c r="A33" s="3">
        <v>236804736247564</v>
      </c>
      <c r="B33" s="3">
        <v>4</v>
      </c>
      <c r="C33" s="3" t="s">
        <v>299</v>
      </c>
      <c r="D33" s="3" t="s">
        <v>12</v>
      </c>
      <c r="E33" s="3" t="s">
        <v>119</v>
      </c>
      <c r="F33" s="3" t="s">
        <v>170</v>
      </c>
      <c r="G33" s="3" t="s">
        <v>37</v>
      </c>
      <c r="H33" s="3">
        <v>10</v>
      </c>
      <c r="I33" s="3" t="s">
        <v>12</v>
      </c>
      <c r="J33" s="3" t="s">
        <v>12</v>
      </c>
    </row>
    <row r="34" spans="1:10">
      <c r="A34" s="3">
        <v>236804727787480</v>
      </c>
      <c r="B34" s="3">
        <v>4</v>
      </c>
      <c r="C34" s="3" t="s">
        <v>300</v>
      </c>
      <c r="D34" s="3" t="s">
        <v>12</v>
      </c>
      <c r="E34" s="3" t="s">
        <v>119</v>
      </c>
      <c r="F34" s="3" t="s">
        <v>170</v>
      </c>
      <c r="G34" s="3" t="s">
        <v>28</v>
      </c>
      <c r="H34" s="3">
        <v>10</v>
      </c>
      <c r="I34" s="3" t="s">
        <v>12</v>
      </c>
      <c r="J34" s="3" t="s">
        <v>12</v>
      </c>
    </row>
    <row r="35" spans="1:10">
      <c r="A35" s="3">
        <v>233263538839717</v>
      </c>
      <c r="B35" s="3">
        <v>1</v>
      </c>
      <c r="C35" s="3" t="s">
        <v>118</v>
      </c>
      <c r="D35" s="3" t="s">
        <v>20</v>
      </c>
      <c r="E35" s="3" t="s">
        <v>119</v>
      </c>
      <c r="F35" s="3" t="s">
        <v>71</v>
      </c>
      <c r="G35" s="3" t="s">
        <v>13</v>
      </c>
      <c r="H35" s="3">
        <v>16</v>
      </c>
      <c r="I35" s="3" t="s">
        <v>12</v>
      </c>
      <c r="J35" s="3" t="s">
        <v>12</v>
      </c>
    </row>
    <row r="36" spans="1:10">
      <c r="A36" s="3">
        <v>236312351708243</v>
      </c>
      <c r="B36" s="3">
        <v>2</v>
      </c>
      <c r="C36" s="3" t="s">
        <v>129</v>
      </c>
      <c r="D36" s="3" t="s">
        <v>20</v>
      </c>
      <c r="E36" s="3" t="s">
        <v>12</v>
      </c>
      <c r="F36" s="3" t="s">
        <v>12</v>
      </c>
      <c r="G36" s="3" t="s">
        <v>12</v>
      </c>
      <c r="H36" s="3">
        <v>8</v>
      </c>
      <c r="I36" s="3" t="s">
        <v>12</v>
      </c>
      <c r="J36" s="3" t="s">
        <v>12</v>
      </c>
    </row>
    <row r="37" spans="1:10">
      <c r="A37" s="3">
        <v>236330370892293</v>
      </c>
      <c r="B37" s="3">
        <v>3</v>
      </c>
      <c r="C37" s="3" t="s">
        <v>171</v>
      </c>
      <c r="D37" s="3" t="s">
        <v>12</v>
      </c>
      <c r="E37" s="3" t="s">
        <v>172</v>
      </c>
      <c r="F37" s="3" t="s">
        <v>172</v>
      </c>
      <c r="G37" s="3" t="s">
        <v>37</v>
      </c>
      <c r="H37" s="3">
        <v>8</v>
      </c>
      <c r="I37" s="3" t="s">
        <v>12</v>
      </c>
      <c r="J37" s="3" t="s">
        <v>12</v>
      </c>
    </row>
    <row r="38" spans="1:10">
      <c r="A38" s="3">
        <v>236329109351711</v>
      </c>
      <c r="B38" s="3">
        <v>2</v>
      </c>
      <c r="C38" s="3" t="s">
        <v>135</v>
      </c>
      <c r="D38" s="3" t="s">
        <v>20</v>
      </c>
      <c r="E38" s="3" t="s">
        <v>12</v>
      </c>
      <c r="F38" s="3" t="s">
        <v>12</v>
      </c>
      <c r="G38" s="3" t="s">
        <v>12</v>
      </c>
      <c r="H38" s="3">
        <v>8</v>
      </c>
      <c r="I38" s="3" t="s">
        <v>12</v>
      </c>
      <c r="J38" s="3" t="s">
        <v>12</v>
      </c>
    </row>
    <row r="39" spans="1:10">
      <c r="A39" s="3">
        <v>236330386130958</v>
      </c>
      <c r="B39" s="3">
        <v>3</v>
      </c>
      <c r="C39" s="3" t="s">
        <v>173</v>
      </c>
      <c r="D39" s="3" t="s">
        <v>12</v>
      </c>
      <c r="E39" s="3" t="s">
        <v>174</v>
      </c>
      <c r="F39" s="3" t="s">
        <v>174</v>
      </c>
      <c r="G39" s="3" t="s">
        <v>18</v>
      </c>
      <c r="H39" s="3">
        <v>8</v>
      </c>
      <c r="I39" s="3" t="s">
        <v>12</v>
      </c>
      <c r="J39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>
      <c r="A3" s="5">
        <v>233263538839717</v>
      </c>
      <c r="B3" s="5">
        <v>1</v>
      </c>
      <c r="C3" s="5" t="s">
        <v>118</v>
      </c>
      <c r="D3" s="5" t="s">
        <v>20</v>
      </c>
      <c r="E3" s="5" t="s">
        <v>119</v>
      </c>
      <c r="F3" s="5" t="s">
        <v>71</v>
      </c>
      <c r="G3" s="5" t="s">
        <v>13</v>
      </c>
      <c r="H3" s="5">
        <v>180</v>
      </c>
      <c r="I3" s="5" t="s">
        <v>12</v>
      </c>
      <c r="J3" s="5" t="s">
        <v>12</v>
      </c>
    </row>
    <row r="4" spans="1:10">
      <c r="A4" s="5">
        <v>236312351708241</v>
      </c>
      <c r="B4" s="5">
        <v>2</v>
      </c>
      <c r="C4" s="5" t="s">
        <v>120</v>
      </c>
      <c r="D4" s="5" t="s">
        <v>20</v>
      </c>
      <c r="E4" s="5" t="s">
        <v>12</v>
      </c>
      <c r="F4" s="5" t="s">
        <v>12</v>
      </c>
      <c r="G4" s="5" t="s">
        <v>12</v>
      </c>
      <c r="H4" s="5">
        <v>120</v>
      </c>
      <c r="I4" s="5" t="s">
        <v>12</v>
      </c>
      <c r="J4" s="5" t="s">
        <v>12</v>
      </c>
    </row>
    <row r="5" spans="1:10">
      <c r="A5" s="5">
        <v>236312351708248</v>
      </c>
      <c r="B5" s="5">
        <v>3</v>
      </c>
      <c r="C5" s="5" t="s">
        <v>121</v>
      </c>
      <c r="D5" s="5" t="s">
        <v>20</v>
      </c>
      <c r="E5" s="5" t="s">
        <v>119</v>
      </c>
      <c r="F5" s="5" t="s">
        <v>122</v>
      </c>
      <c r="G5" s="5" t="s">
        <v>12</v>
      </c>
      <c r="H5" s="5">
        <v>120</v>
      </c>
      <c r="I5" s="5" t="s">
        <v>12</v>
      </c>
      <c r="J5" s="5" t="s">
        <v>12</v>
      </c>
    </row>
    <row r="6" spans="1:10">
      <c r="A6" s="5">
        <v>236601824638952</v>
      </c>
      <c r="B6" s="5">
        <v>4</v>
      </c>
      <c r="C6" s="5" t="s">
        <v>123</v>
      </c>
      <c r="D6" s="5" t="s">
        <v>12</v>
      </c>
      <c r="E6" s="5" t="s">
        <v>119</v>
      </c>
      <c r="F6" s="5" t="s">
        <v>122</v>
      </c>
      <c r="G6" s="5" t="s">
        <v>37</v>
      </c>
      <c r="H6" s="5">
        <v>20</v>
      </c>
      <c r="I6" s="5" t="s">
        <v>12</v>
      </c>
      <c r="J6" s="5" t="s">
        <v>12</v>
      </c>
    </row>
    <row r="7" spans="1:10">
      <c r="A7" s="5">
        <v>236601824320836</v>
      </c>
      <c r="B7" s="5">
        <v>4</v>
      </c>
      <c r="C7" s="5" t="s">
        <v>124</v>
      </c>
      <c r="D7" s="5" t="s">
        <v>12</v>
      </c>
      <c r="E7" s="5" t="s">
        <v>119</v>
      </c>
      <c r="F7" s="5" t="s">
        <v>122</v>
      </c>
      <c r="G7" s="5" t="s">
        <v>46</v>
      </c>
      <c r="H7" s="5">
        <v>20</v>
      </c>
      <c r="I7" s="5" t="s">
        <v>12</v>
      </c>
      <c r="J7" s="5" t="s">
        <v>12</v>
      </c>
    </row>
    <row r="8" spans="1:10">
      <c r="A8" s="5">
        <v>236601824041028</v>
      </c>
      <c r="B8" s="5">
        <v>4</v>
      </c>
      <c r="C8" s="5" t="s">
        <v>125</v>
      </c>
      <c r="D8" s="5" t="s">
        <v>12</v>
      </c>
      <c r="E8" s="5" t="s">
        <v>119</v>
      </c>
      <c r="F8" s="5" t="s">
        <v>122</v>
      </c>
      <c r="G8" s="5" t="s">
        <v>33</v>
      </c>
      <c r="H8" s="5">
        <v>20</v>
      </c>
      <c r="I8" s="5" t="s">
        <v>12</v>
      </c>
      <c r="J8" s="5" t="s">
        <v>12</v>
      </c>
    </row>
    <row r="9" spans="1:10">
      <c r="A9" s="5">
        <v>236601823137832</v>
      </c>
      <c r="B9" s="5">
        <v>4</v>
      </c>
      <c r="C9" s="5" t="s">
        <v>126</v>
      </c>
      <c r="D9" s="5" t="s">
        <v>12</v>
      </c>
      <c r="E9" s="5" t="s">
        <v>119</v>
      </c>
      <c r="F9" s="5" t="s">
        <v>122</v>
      </c>
      <c r="G9" s="5" t="s">
        <v>18</v>
      </c>
      <c r="H9" s="5">
        <v>20</v>
      </c>
      <c r="I9" s="5" t="s">
        <v>12</v>
      </c>
      <c r="J9" s="5" t="s">
        <v>12</v>
      </c>
    </row>
    <row r="10" spans="1:10">
      <c r="A10" s="5">
        <v>236601822260069</v>
      </c>
      <c r="B10" s="5">
        <v>4</v>
      </c>
      <c r="C10" s="5" t="s">
        <v>127</v>
      </c>
      <c r="D10" s="5" t="s">
        <v>12</v>
      </c>
      <c r="E10" s="5" t="s">
        <v>119</v>
      </c>
      <c r="F10" s="5" t="s">
        <v>122</v>
      </c>
      <c r="G10" s="5" t="s">
        <v>28</v>
      </c>
      <c r="H10" s="5">
        <v>20</v>
      </c>
      <c r="I10" s="5" t="s">
        <v>12</v>
      </c>
      <c r="J10" s="5" t="s">
        <v>12</v>
      </c>
    </row>
    <row r="11" spans="1:10">
      <c r="A11" s="5">
        <v>236601820627918</v>
      </c>
      <c r="B11" s="5">
        <v>4</v>
      </c>
      <c r="C11" s="5" t="s">
        <v>128</v>
      </c>
      <c r="D11" s="5" t="s">
        <v>12</v>
      </c>
      <c r="E11" s="5" t="s">
        <v>119</v>
      </c>
      <c r="F11" s="5" t="s">
        <v>122</v>
      </c>
      <c r="G11" s="5" t="s">
        <v>40</v>
      </c>
      <c r="H11" s="5">
        <v>20</v>
      </c>
      <c r="I11" s="5" t="s">
        <v>12</v>
      </c>
      <c r="J11" s="5" t="s">
        <v>12</v>
      </c>
    </row>
    <row r="12" spans="1:10">
      <c r="A12" s="5">
        <v>236312351708243</v>
      </c>
      <c r="B12" s="5">
        <v>2</v>
      </c>
      <c r="C12" s="5" t="s">
        <v>129</v>
      </c>
      <c r="D12" s="5" t="s">
        <v>20</v>
      </c>
      <c r="E12" s="5" t="s">
        <v>12</v>
      </c>
      <c r="F12" s="5" t="s">
        <v>12</v>
      </c>
      <c r="G12" s="5" t="s">
        <v>12</v>
      </c>
      <c r="H12" s="5">
        <v>30</v>
      </c>
      <c r="I12" s="5" t="s">
        <v>12</v>
      </c>
      <c r="J12" s="5" t="s">
        <v>12</v>
      </c>
    </row>
    <row r="13" spans="1:10">
      <c r="A13" s="5">
        <v>236329108518712</v>
      </c>
      <c r="B13" s="5">
        <v>3</v>
      </c>
      <c r="C13" s="5" t="s">
        <v>130</v>
      </c>
      <c r="D13" s="5" t="s">
        <v>20</v>
      </c>
      <c r="E13" s="5" t="s">
        <v>131</v>
      </c>
      <c r="F13" s="5" t="s">
        <v>66</v>
      </c>
      <c r="G13" s="5" t="s">
        <v>12</v>
      </c>
      <c r="H13" s="5">
        <v>30</v>
      </c>
      <c r="I13" s="5" t="s">
        <v>12</v>
      </c>
      <c r="J13" s="5" t="s">
        <v>12</v>
      </c>
    </row>
    <row r="14" spans="1:10">
      <c r="A14" s="5">
        <v>236601838373365</v>
      </c>
      <c r="B14" s="5">
        <v>4</v>
      </c>
      <c r="C14" s="5" t="s">
        <v>132</v>
      </c>
      <c r="D14" s="5" t="s">
        <v>12</v>
      </c>
      <c r="E14" s="5" t="s">
        <v>131</v>
      </c>
      <c r="F14" s="5" t="s">
        <v>66</v>
      </c>
      <c r="G14" s="5" t="s">
        <v>18</v>
      </c>
      <c r="H14" s="5">
        <v>10</v>
      </c>
      <c r="I14" s="5" t="s">
        <v>12</v>
      </c>
      <c r="J14" s="5" t="s">
        <v>12</v>
      </c>
    </row>
    <row r="15" spans="1:10">
      <c r="A15" s="5">
        <v>236601836087150</v>
      </c>
      <c r="B15" s="5">
        <v>4</v>
      </c>
      <c r="C15" s="5" t="s">
        <v>133</v>
      </c>
      <c r="D15" s="5" t="s">
        <v>12</v>
      </c>
      <c r="E15" s="5" t="s">
        <v>131</v>
      </c>
      <c r="F15" s="5" t="s">
        <v>66</v>
      </c>
      <c r="G15" s="5" t="s">
        <v>28</v>
      </c>
      <c r="H15" s="5">
        <v>10</v>
      </c>
      <c r="I15" s="5" t="s">
        <v>12</v>
      </c>
      <c r="J15" s="5" t="s">
        <v>12</v>
      </c>
    </row>
    <row r="16" spans="1:10">
      <c r="A16" s="5">
        <v>236601837504016</v>
      </c>
      <c r="B16" s="5">
        <v>4</v>
      </c>
      <c r="C16" s="5" t="s">
        <v>134</v>
      </c>
      <c r="D16" s="5" t="s">
        <v>12</v>
      </c>
      <c r="E16" s="5" t="s">
        <v>131</v>
      </c>
      <c r="F16" s="5" t="s">
        <v>66</v>
      </c>
      <c r="G16" s="5" t="s">
        <v>40</v>
      </c>
      <c r="H16" s="5">
        <v>10</v>
      </c>
      <c r="I16" s="5" t="s">
        <v>12</v>
      </c>
      <c r="J16" s="5" t="s">
        <v>12</v>
      </c>
    </row>
    <row r="17" spans="1:10">
      <c r="A17" s="5">
        <v>236329109351711</v>
      </c>
      <c r="B17" s="5">
        <v>2</v>
      </c>
      <c r="C17" s="5" t="s">
        <v>135</v>
      </c>
      <c r="D17" s="5" t="s">
        <v>20</v>
      </c>
      <c r="E17" s="5" t="s">
        <v>12</v>
      </c>
      <c r="F17" s="5" t="s">
        <v>12</v>
      </c>
      <c r="G17" s="5" t="s">
        <v>12</v>
      </c>
      <c r="H17" s="5">
        <v>30</v>
      </c>
      <c r="I17" s="5" t="s">
        <v>12</v>
      </c>
      <c r="J17" s="5" t="s">
        <v>12</v>
      </c>
    </row>
    <row r="18" spans="1:10">
      <c r="A18" s="5">
        <v>236329865592382</v>
      </c>
      <c r="B18" s="5">
        <v>3</v>
      </c>
      <c r="C18" s="5" t="s">
        <v>136</v>
      </c>
      <c r="D18" s="5" t="s">
        <v>20</v>
      </c>
      <c r="E18" s="5" t="s">
        <v>70</v>
      </c>
      <c r="F18" s="5" t="s">
        <v>73</v>
      </c>
      <c r="G18" s="5" t="s">
        <v>12</v>
      </c>
      <c r="H18" s="5">
        <v>30</v>
      </c>
      <c r="I18" s="5" t="s">
        <v>12</v>
      </c>
      <c r="J18" s="5" t="s">
        <v>12</v>
      </c>
    </row>
    <row r="19" spans="1:10">
      <c r="A19" s="5">
        <v>236602280747013</v>
      </c>
      <c r="B19" s="5">
        <v>4</v>
      </c>
      <c r="C19" s="5" t="s">
        <v>137</v>
      </c>
      <c r="D19" s="5" t="s">
        <v>12</v>
      </c>
      <c r="E19" s="5" t="s">
        <v>70</v>
      </c>
      <c r="F19" s="5" t="s">
        <v>73</v>
      </c>
      <c r="G19" s="5" t="s">
        <v>37</v>
      </c>
      <c r="H19" s="5">
        <v>10</v>
      </c>
      <c r="I19" s="2" t="s">
        <v>12</v>
      </c>
      <c r="J19" s="5" t="s">
        <v>12</v>
      </c>
    </row>
    <row r="20" spans="1:10">
      <c r="A20" s="5">
        <v>236602280116005</v>
      </c>
      <c r="B20" s="5">
        <v>4</v>
      </c>
      <c r="C20" s="5" t="s">
        <v>138</v>
      </c>
      <c r="D20" s="5" t="s">
        <v>12</v>
      </c>
      <c r="E20" s="5" t="s">
        <v>70</v>
      </c>
      <c r="F20" s="5" t="s">
        <v>73</v>
      </c>
      <c r="G20" s="5" t="s">
        <v>33</v>
      </c>
      <c r="H20" s="5">
        <v>10</v>
      </c>
      <c r="I20" s="5" t="s">
        <v>12</v>
      </c>
      <c r="J20" s="5" t="s">
        <v>12</v>
      </c>
    </row>
    <row r="21" spans="1:10">
      <c r="A21" s="5">
        <v>236602278941492</v>
      </c>
      <c r="B21" s="5">
        <v>4</v>
      </c>
      <c r="C21" s="5" t="s">
        <v>139</v>
      </c>
      <c r="D21" s="5" t="s">
        <v>12</v>
      </c>
      <c r="E21" s="5" t="s">
        <v>70</v>
      </c>
      <c r="F21" s="5" t="s">
        <v>73</v>
      </c>
      <c r="G21" s="5" t="s">
        <v>46</v>
      </c>
      <c r="H21" s="5">
        <v>10</v>
      </c>
      <c r="I21" s="5" t="s">
        <v>12</v>
      </c>
      <c r="J21" s="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>
      <c r="A3" s="8">
        <v>235957200377018</v>
      </c>
      <c r="B3" s="8">
        <v>1</v>
      </c>
      <c r="C3" s="8" t="s">
        <v>86</v>
      </c>
      <c r="D3" s="8" t="s">
        <v>20</v>
      </c>
      <c r="E3" s="8" t="s">
        <v>87</v>
      </c>
      <c r="F3" s="8" t="s">
        <v>88</v>
      </c>
      <c r="G3" s="8" t="s">
        <v>13</v>
      </c>
      <c r="H3" s="8">
        <v>19</v>
      </c>
      <c r="I3" s="8" t="s">
        <v>12</v>
      </c>
      <c r="J3" s="8" t="s">
        <v>12</v>
      </c>
    </row>
    <row r="4" spans="1:10">
      <c r="A4" s="8">
        <v>235957200377028</v>
      </c>
      <c r="B4" s="8">
        <v>2</v>
      </c>
      <c r="C4" s="8" t="s">
        <v>89</v>
      </c>
      <c r="D4" s="8" t="s">
        <v>20</v>
      </c>
      <c r="E4" s="8" t="s">
        <v>12</v>
      </c>
      <c r="F4" s="8" t="s">
        <v>12</v>
      </c>
      <c r="G4" s="8" t="s">
        <v>12</v>
      </c>
      <c r="H4" s="8">
        <v>19</v>
      </c>
      <c r="I4" s="8" t="s">
        <v>12</v>
      </c>
      <c r="J4" s="8" t="s">
        <v>12</v>
      </c>
    </row>
    <row r="5" spans="1:10">
      <c r="A5" s="8">
        <v>236430946473811</v>
      </c>
      <c r="B5" s="8">
        <v>3</v>
      </c>
      <c r="C5" s="8" t="s">
        <v>90</v>
      </c>
      <c r="D5" s="8" t="s">
        <v>12</v>
      </c>
      <c r="E5" s="8" t="s">
        <v>87</v>
      </c>
      <c r="F5" s="8" t="s">
        <v>87</v>
      </c>
      <c r="G5" s="8" t="s">
        <v>18</v>
      </c>
      <c r="H5" s="8">
        <v>3</v>
      </c>
      <c r="I5" s="8" t="s">
        <v>12</v>
      </c>
      <c r="J5" s="8" t="s">
        <v>12</v>
      </c>
    </row>
    <row r="6" spans="1:10">
      <c r="A6" s="8">
        <v>235957200832069</v>
      </c>
      <c r="B6" s="8">
        <v>3</v>
      </c>
      <c r="C6" s="8" t="s">
        <v>91</v>
      </c>
      <c r="D6" s="8" t="s">
        <v>12</v>
      </c>
      <c r="E6" s="8" t="s">
        <v>87</v>
      </c>
      <c r="F6" s="8" t="s">
        <v>92</v>
      </c>
      <c r="G6" s="8" t="s">
        <v>18</v>
      </c>
      <c r="H6" s="8">
        <v>2</v>
      </c>
      <c r="I6" s="8" t="s">
        <v>12</v>
      </c>
      <c r="J6" s="8" t="s">
        <v>12</v>
      </c>
    </row>
    <row r="7" spans="1:10">
      <c r="A7" s="8">
        <v>235957201593150</v>
      </c>
      <c r="B7" s="8">
        <v>3</v>
      </c>
      <c r="C7" s="8" t="s">
        <v>93</v>
      </c>
      <c r="D7" s="8" t="s">
        <v>12</v>
      </c>
      <c r="E7" s="8" t="s">
        <v>87</v>
      </c>
      <c r="F7" s="8" t="s">
        <v>92</v>
      </c>
      <c r="G7" s="8" t="s">
        <v>37</v>
      </c>
      <c r="H7" s="8">
        <v>3</v>
      </c>
      <c r="I7" s="8" t="s">
        <v>12</v>
      </c>
      <c r="J7" s="8" t="s">
        <v>12</v>
      </c>
    </row>
    <row r="8" spans="1:10">
      <c r="A8" s="8">
        <v>235957201664905</v>
      </c>
      <c r="B8" s="8">
        <v>3</v>
      </c>
      <c r="C8" s="8" t="s">
        <v>94</v>
      </c>
      <c r="D8" s="8" t="s">
        <v>12</v>
      </c>
      <c r="E8" s="8" t="s">
        <v>87</v>
      </c>
      <c r="F8" s="8" t="s">
        <v>92</v>
      </c>
      <c r="G8" s="8" t="s">
        <v>37</v>
      </c>
      <c r="H8" s="8">
        <v>1</v>
      </c>
      <c r="I8" s="8" t="s">
        <v>12</v>
      </c>
      <c r="J8" s="8" t="s">
        <v>12</v>
      </c>
    </row>
    <row r="9" spans="1:10">
      <c r="A9" s="8">
        <v>236424250189275</v>
      </c>
      <c r="B9" s="8">
        <v>3</v>
      </c>
      <c r="C9" s="8" t="s">
        <v>95</v>
      </c>
      <c r="D9" s="8" t="s">
        <v>12</v>
      </c>
      <c r="E9" s="8" t="s">
        <v>96</v>
      </c>
      <c r="F9" s="8" t="s">
        <v>97</v>
      </c>
      <c r="G9" s="8" t="s">
        <v>18</v>
      </c>
      <c r="H9" s="8">
        <v>3</v>
      </c>
      <c r="I9" s="8" t="s">
        <v>12</v>
      </c>
      <c r="J9" s="8" t="s">
        <v>12</v>
      </c>
    </row>
    <row r="10" spans="1:10">
      <c r="A10" s="8">
        <v>235957201105492</v>
      </c>
      <c r="B10" s="8">
        <v>3</v>
      </c>
      <c r="C10" s="8" t="s">
        <v>98</v>
      </c>
      <c r="D10" s="8" t="s">
        <v>12</v>
      </c>
      <c r="E10" s="8" t="s">
        <v>96</v>
      </c>
      <c r="F10" s="8" t="s">
        <v>97</v>
      </c>
      <c r="G10" s="8" t="s">
        <v>37</v>
      </c>
      <c r="H10" s="8">
        <v>3</v>
      </c>
      <c r="I10" s="8" t="s">
        <v>12</v>
      </c>
      <c r="J10" s="8" t="s">
        <v>12</v>
      </c>
    </row>
    <row r="11" spans="1:10">
      <c r="A11" s="8">
        <v>235957201305201</v>
      </c>
      <c r="B11" s="8">
        <v>3</v>
      </c>
      <c r="C11" s="8" t="s">
        <v>99</v>
      </c>
      <c r="D11" s="8" t="s">
        <v>12</v>
      </c>
      <c r="E11" s="8" t="s">
        <v>96</v>
      </c>
      <c r="F11" s="8" t="s">
        <v>97</v>
      </c>
      <c r="G11" s="8" t="s">
        <v>18</v>
      </c>
      <c r="H11" s="8">
        <v>2</v>
      </c>
      <c r="I11" s="8" t="s">
        <v>12</v>
      </c>
      <c r="J11" s="8" t="s">
        <v>12</v>
      </c>
    </row>
    <row r="12" spans="1:10">
      <c r="A12" s="8">
        <v>235957201317521</v>
      </c>
      <c r="B12" s="8">
        <v>3</v>
      </c>
      <c r="C12" s="8" t="s">
        <v>100</v>
      </c>
      <c r="D12" s="8" t="s">
        <v>12</v>
      </c>
      <c r="E12" s="8" t="s">
        <v>96</v>
      </c>
      <c r="F12" s="8" t="s">
        <v>97</v>
      </c>
      <c r="G12" s="8" t="s">
        <v>18</v>
      </c>
      <c r="H12" s="8">
        <v>2</v>
      </c>
      <c r="I12" s="8" t="s">
        <v>12</v>
      </c>
      <c r="J12" s="8" t="s">
        <v>12</v>
      </c>
    </row>
    <row r="13" spans="1:10">
      <c r="A13" s="8">
        <v>228069687831319</v>
      </c>
      <c r="B13" s="8">
        <v>1</v>
      </c>
      <c r="C13" s="8" t="s">
        <v>101</v>
      </c>
      <c r="D13" s="8" t="s">
        <v>20</v>
      </c>
      <c r="E13" s="8" t="s">
        <v>12</v>
      </c>
      <c r="F13" s="8" t="s">
        <v>12</v>
      </c>
      <c r="G13" s="8" t="s">
        <v>13</v>
      </c>
      <c r="H13" s="8">
        <v>1</v>
      </c>
      <c r="I13" s="8" t="s">
        <v>12</v>
      </c>
      <c r="J13" s="8" t="s">
        <v>12</v>
      </c>
    </row>
    <row r="14" spans="1:10">
      <c r="A14" s="8">
        <v>235564844274540</v>
      </c>
      <c r="B14" s="8">
        <v>2</v>
      </c>
      <c r="C14" s="8" t="s">
        <v>102</v>
      </c>
      <c r="D14" s="8" t="s">
        <v>12</v>
      </c>
      <c r="E14" s="8" t="s">
        <v>103</v>
      </c>
      <c r="F14" s="8" t="s">
        <v>103</v>
      </c>
      <c r="G14" s="8" t="s">
        <v>40</v>
      </c>
      <c r="H14" s="8">
        <v>1</v>
      </c>
      <c r="I14" s="8" t="s">
        <v>12</v>
      </c>
      <c r="J14" s="8" t="s">
        <v>12</v>
      </c>
    </row>
    <row r="15" spans="1:10">
      <c r="A15" s="8">
        <v>236337926775692</v>
      </c>
      <c r="B15" s="8">
        <v>1</v>
      </c>
      <c r="C15" s="8" t="s">
        <v>104</v>
      </c>
      <c r="D15" s="8" t="s">
        <v>20</v>
      </c>
      <c r="E15" s="8" t="s">
        <v>61</v>
      </c>
      <c r="F15" s="8" t="s">
        <v>105</v>
      </c>
      <c r="G15" s="8" t="s">
        <v>13</v>
      </c>
      <c r="H15" s="8">
        <v>5</v>
      </c>
      <c r="I15" s="8" t="s">
        <v>12</v>
      </c>
      <c r="J15" s="8" t="s">
        <v>12</v>
      </c>
    </row>
    <row r="16" spans="1:10">
      <c r="A16" s="8">
        <v>236343455261424</v>
      </c>
      <c r="B16" s="8">
        <v>2</v>
      </c>
      <c r="C16" s="8" t="s">
        <v>106</v>
      </c>
      <c r="D16" s="8" t="s">
        <v>12</v>
      </c>
      <c r="E16" s="8" t="s">
        <v>61</v>
      </c>
      <c r="F16" s="8" t="s">
        <v>64</v>
      </c>
      <c r="G16" s="8" t="s">
        <v>28</v>
      </c>
      <c r="H16" s="8">
        <v>3</v>
      </c>
      <c r="I16" s="8" t="s">
        <v>12</v>
      </c>
      <c r="J16" s="8" t="s">
        <v>12</v>
      </c>
    </row>
    <row r="17" spans="1:10">
      <c r="A17" s="8">
        <v>236343444296933</v>
      </c>
      <c r="B17" s="8">
        <v>2</v>
      </c>
      <c r="C17" s="8" t="s">
        <v>107</v>
      </c>
      <c r="D17" s="8" t="s">
        <v>12</v>
      </c>
      <c r="E17" s="8" t="s">
        <v>108</v>
      </c>
      <c r="F17" s="8" t="s">
        <v>109</v>
      </c>
      <c r="G17" s="8" t="s">
        <v>46</v>
      </c>
      <c r="H17" s="8">
        <v>2</v>
      </c>
      <c r="I17" s="8" t="s">
        <v>12</v>
      </c>
      <c r="J17" s="8" t="s">
        <v>12</v>
      </c>
    </row>
    <row r="18" spans="1:10">
      <c r="A18" s="8">
        <v>236337926775696</v>
      </c>
      <c r="B18" s="8">
        <v>1</v>
      </c>
      <c r="C18" s="8" t="s">
        <v>110</v>
      </c>
      <c r="D18" s="8" t="s">
        <v>20</v>
      </c>
      <c r="E18" s="8" t="s">
        <v>73</v>
      </c>
      <c r="F18" s="8" t="s">
        <v>71</v>
      </c>
      <c r="G18" s="8" t="s">
        <v>13</v>
      </c>
      <c r="H18" s="8">
        <v>4</v>
      </c>
      <c r="I18" s="8" t="s">
        <v>12</v>
      </c>
      <c r="J18" s="8" t="s">
        <v>12</v>
      </c>
    </row>
    <row r="19" spans="1:10">
      <c r="A19" s="8">
        <v>236416717274740</v>
      </c>
      <c r="B19" s="8">
        <v>2</v>
      </c>
      <c r="C19" s="8" t="s">
        <v>111</v>
      </c>
      <c r="D19" s="8" t="s">
        <v>12</v>
      </c>
      <c r="E19" s="8" t="s">
        <v>73</v>
      </c>
      <c r="F19" s="8" t="s">
        <v>73</v>
      </c>
      <c r="G19" s="8" t="s">
        <v>40</v>
      </c>
      <c r="H19" s="8">
        <v>2</v>
      </c>
      <c r="I19" s="8" t="s">
        <v>12</v>
      </c>
      <c r="J19" s="8" t="s">
        <v>12</v>
      </c>
    </row>
    <row r="20" spans="1:10">
      <c r="A20" s="8">
        <v>236416711523472</v>
      </c>
      <c r="B20" s="8">
        <v>2</v>
      </c>
      <c r="C20" s="8" t="s">
        <v>112</v>
      </c>
      <c r="D20" s="8" t="s">
        <v>12</v>
      </c>
      <c r="E20" s="8" t="s">
        <v>73</v>
      </c>
      <c r="F20" s="8" t="s">
        <v>73</v>
      </c>
      <c r="G20" s="8" t="s">
        <v>33</v>
      </c>
      <c r="H20" s="8">
        <v>2</v>
      </c>
      <c r="I20" s="8" t="s">
        <v>12</v>
      </c>
      <c r="J20" s="8" t="s">
        <v>12</v>
      </c>
    </row>
    <row r="21" spans="1:10">
      <c r="A21" s="8">
        <v>236337926775704</v>
      </c>
      <c r="B21" s="8">
        <v>1</v>
      </c>
      <c r="C21" s="8" t="s">
        <v>113</v>
      </c>
      <c r="D21" s="8" t="s">
        <v>20</v>
      </c>
      <c r="E21" s="8" t="s">
        <v>114</v>
      </c>
      <c r="F21" s="8" t="s">
        <v>115</v>
      </c>
      <c r="G21" s="8" t="s">
        <v>13</v>
      </c>
      <c r="H21" s="8">
        <v>6</v>
      </c>
      <c r="I21" s="8" t="s">
        <v>12</v>
      </c>
      <c r="J21" s="8" t="s">
        <v>12</v>
      </c>
    </row>
    <row r="22" spans="1:10">
      <c r="A22" s="8">
        <v>236601401423260</v>
      </c>
      <c r="B22" s="8">
        <v>2</v>
      </c>
      <c r="C22" s="8" t="s">
        <v>116</v>
      </c>
      <c r="D22" s="8" t="s">
        <v>12</v>
      </c>
      <c r="E22" s="8" t="s">
        <v>114</v>
      </c>
      <c r="F22" s="8" t="s">
        <v>114</v>
      </c>
      <c r="G22" s="8" t="s">
        <v>37</v>
      </c>
      <c r="H22" s="8">
        <v>3</v>
      </c>
      <c r="I22" s="8" t="s">
        <v>12</v>
      </c>
      <c r="J22" s="8" t="s">
        <v>12</v>
      </c>
    </row>
    <row r="23" spans="1:10">
      <c r="A23" s="8">
        <v>236415492906863</v>
      </c>
      <c r="B23" s="8">
        <v>2</v>
      </c>
      <c r="C23" s="8" t="s">
        <v>117</v>
      </c>
      <c r="D23" s="8" t="s">
        <v>12</v>
      </c>
      <c r="E23" s="8" t="s">
        <v>114</v>
      </c>
      <c r="F23" s="8" t="s">
        <v>114</v>
      </c>
      <c r="G23" s="8" t="s">
        <v>18</v>
      </c>
      <c r="H23" s="8">
        <v>3</v>
      </c>
      <c r="I23" s="8" t="s">
        <v>12</v>
      </c>
      <c r="J23" s="8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style="19" customWidth="1"/>
    <col min="5" max="5" width="11.7109375" style="19" customWidth="1"/>
    <col min="6" max="6" width="13.140625" style="19" customWidth="1"/>
    <col min="7" max="8" width="9.140625" style="19"/>
    <col min="9" max="9" width="17.5703125" style="19" customWidth="1"/>
    <col min="10" max="10" width="17" style="19" customWidth="1"/>
    <col min="11" max="11" width="11.28515625" customWidth="1"/>
    <col min="12" max="12" width="11.85546875" customWidth="1"/>
  </cols>
  <sheetData>
    <row r="1" spans="1:1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2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</row>
    <row r="3" spans="1:12">
      <c r="A3" s="20">
        <v>235563808806185</v>
      </c>
      <c r="B3" s="20">
        <v>1</v>
      </c>
      <c r="C3" s="20" t="s">
        <v>349</v>
      </c>
      <c r="D3" s="20" t="s">
        <v>15</v>
      </c>
      <c r="E3" s="20" t="s">
        <v>16</v>
      </c>
      <c r="F3" s="20" t="s">
        <v>52</v>
      </c>
      <c r="G3" s="20" t="s">
        <v>13</v>
      </c>
      <c r="H3" s="20">
        <v>43</v>
      </c>
      <c r="I3" s="20" t="s">
        <v>12</v>
      </c>
      <c r="J3" s="20" t="s">
        <v>12</v>
      </c>
      <c r="K3" s="16"/>
      <c r="L3" s="16"/>
    </row>
    <row r="4" spans="1:12">
      <c r="A4" s="20">
        <v>228054908706103</v>
      </c>
      <c r="B4" s="20">
        <v>2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>
        <v>2</v>
      </c>
      <c r="I4" s="20" t="s">
        <v>12</v>
      </c>
      <c r="J4" s="20" t="s">
        <v>12</v>
      </c>
      <c r="K4" s="13"/>
      <c r="L4" s="13"/>
    </row>
    <row r="5" spans="1:12">
      <c r="A5" s="20">
        <v>228069687831305</v>
      </c>
      <c r="B5" s="20">
        <v>2</v>
      </c>
      <c r="C5" s="20" t="s">
        <v>19</v>
      </c>
      <c r="D5" s="20" t="s">
        <v>20</v>
      </c>
      <c r="E5" s="20" t="s">
        <v>21</v>
      </c>
      <c r="F5" s="20" t="s">
        <v>22</v>
      </c>
      <c r="G5" s="20" t="s">
        <v>18</v>
      </c>
      <c r="H5" s="20">
        <v>2</v>
      </c>
      <c r="I5" s="20" t="s">
        <v>12</v>
      </c>
      <c r="J5" s="20" t="s">
        <v>12</v>
      </c>
      <c r="K5" s="13"/>
      <c r="L5" s="13"/>
    </row>
    <row r="6" spans="1:12">
      <c r="A6" s="20">
        <v>228054908706095</v>
      </c>
      <c r="B6" s="20">
        <v>2</v>
      </c>
      <c r="C6" s="20" t="s">
        <v>23</v>
      </c>
      <c r="D6" s="20" t="s">
        <v>15</v>
      </c>
      <c r="E6" s="20" t="s">
        <v>22</v>
      </c>
      <c r="F6" s="20" t="s">
        <v>24</v>
      </c>
      <c r="G6" s="20" t="s">
        <v>18</v>
      </c>
      <c r="H6" s="20">
        <v>4</v>
      </c>
      <c r="I6" s="20" t="s">
        <v>12</v>
      </c>
      <c r="J6" s="20" t="s">
        <v>12</v>
      </c>
      <c r="K6" s="13"/>
      <c r="L6" s="13"/>
    </row>
    <row r="7" spans="1:12">
      <c r="A7" s="20">
        <v>228054908706087</v>
      </c>
      <c r="B7" s="20">
        <v>2</v>
      </c>
      <c r="C7" s="20" t="s">
        <v>25</v>
      </c>
      <c r="D7" s="20" t="s">
        <v>26</v>
      </c>
      <c r="E7" s="20" t="s">
        <v>27</v>
      </c>
      <c r="F7" s="20" t="s">
        <v>24</v>
      </c>
      <c r="G7" s="20" t="s">
        <v>28</v>
      </c>
      <c r="H7" s="20">
        <v>5</v>
      </c>
      <c r="I7" s="20" t="s">
        <v>12</v>
      </c>
      <c r="J7" s="20" t="s">
        <v>12</v>
      </c>
      <c r="K7" s="13"/>
      <c r="L7" s="13"/>
    </row>
    <row r="8" spans="1:12">
      <c r="A8" s="20">
        <v>228069687831301</v>
      </c>
      <c r="B8" s="20">
        <v>2</v>
      </c>
      <c r="C8" s="20" t="s">
        <v>29</v>
      </c>
      <c r="D8" s="20" t="s">
        <v>30</v>
      </c>
      <c r="E8" s="20" t="s">
        <v>27</v>
      </c>
      <c r="F8" s="20" t="s">
        <v>24</v>
      </c>
      <c r="G8" s="20" t="s">
        <v>28</v>
      </c>
      <c r="H8" s="20">
        <v>5</v>
      </c>
      <c r="I8" s="20" t="s">
        <v>12</v>
      </c>
      <c r="J8" s="20" t="s">
        <v>12</v>
      </c>
      <c r="K8" s="13"/>
      <c r="L8" s="13"/>
    </row>
    <row r="9" spans="1:12">
      <c r="A9" s="20">
        <v>228129614918781</v>
      </c>
      <c r="B9" s="20">
        <v>2</v>
      </c>
      <c r="C9" s="20" t="s">
        <v>31</v>
      </c>
      <c r="D9" s="20" t="s">
        <v>15</v>
      </c>
      <c r="E9" s="20" t="s">
        <v>32</v>
      </c>
      <c r="F9" s="20" t="s">
        <v>32</v>
      </c>
      <c r="G9" s="20" t="s">
        <v>33</v>
      </c>
      <c r="H9" s="20" t="s">
        <v>12</v>
      </c>
      <c r="I9" s="20" t="s">
        <v>12</v>
      </c>
      <c r="J9" s="20" t="s">
        <v>12</v>
      </c>
      <c r="K9" s="13"/>
      <c r="L9" s="13"/>
    </row>
    <row r="10" spans="1:12">
      <c r="A10" s="20">
        <v>236603658294281</v>
      </c>
      <c r="B10" s="20">
        <v>2</v>
      </c>
      <c r="C10" s="20" t="s">
        <v>34</v>
      </c>
      <c r="D10" s="20" t="s">
        <v>12</v>
      </c>
      <c r="E10" s="20" t="s">
        <v>32</v>
      </c>
      <c r="F10" s="20" t="s">
        <v>35</v>
      </c>
      <c r="G10" s="20" t="s">
        <v>28</v>
      </c>
      <c r="H10" s="20">
        <v>2</v>
      </c>
      <c r="I10" s="20" t="s">
        <v>12</v>
      </c>
      <c r="J10" s="20" t="s">
        <v>12</v>
      </c>
      <c r="K10" s="13"/>
      <c r="L10" s="13"/>
    </row>
    <row r="11" spans="1:12">
      <c r="A11" s="20">
        <v>228129614918782</v>
      </c>
      <c r="B11" s="20">
        <v>2</v>
      </c>
      <c r="C11" s="20" t="s">
        <v>36</v>
      </c>
      <c r="D11" s="20" t="s">
        <v>12</v>
      </c>
      <c r="E11" s="20" t="s">
        <v>32</v>
      </c>
      <c r="F11" s="20" t="s">
        <v>35</v>
      </c>
      <c r="G11" s="20" t="s">
        <v>37</v>
      </c>
      <c r="H11" s="20">
        <v>2</v>
      </c>
      <c r="I11" s="20" t="s">
        <v>12</v>
      </c>
      <c r="J11" s="20" t="s">
        <v>12</v>
      </c>
      <c r="K11" s="13"/>
      <c r="L11" s="13"/>
    </row>
    <row r="12" spans="1:12">
      <c r="A12" s="20">
        <v>228054908706089</v>
      </c>
      <c r="B12" s="20">
        <v>2</v>
      </c>
      <c r="C12" s="20" t="s">
        <v>38</v>
      </c>
      <c r="D12" s="20" t="s">
        <v>39</v>
      </c>
      <c r="E12" s="20" t="s">
        <v>32</v>
      </c>
      <c r="F12" s="20" t="s">
        <v>35</v>
      </c>
      <c r="G12" s="20" t="s">
        <v>40</v>
      </c>
      <c r="H12" s="20">
        <v>2</v>
      </c>
      <c r="I12" s="20" t="s">
        <v>12</v>
      </c>
      <c r="J12" s="20" t="s">
        <v>12</v>
      </c>
      <c r="K12" s="13"/>
      <c r="L12" s="13"/>
    </row>
    <row r="13" spans="1:12">
      <c r="A13" s="20">
        <v>228054908706101</v>
      </c>
      <c r="B13" s="20">
        <v>2</v>
      </c>
      <c r="C13" s="20" t="s">
        <v>41</v>
      </c>
      <c r="D13" s="20" t="s">
        <v>42</v>
      </c>
      <c r="E13" s="20" t="s">
        <v>32</v>
      </c>
      <c r="F13" s="20" t="s">
        <v>35</v>
      </c>
      <c r="G13" s="20" t="s">
        <v>28</v>
      </c>
      <c r="H13" s="20">
        <v>4</v>
      </c>
      <c r="I13" s="20" t="s">
        <v>12</v>
      </c>
      <c r="J13" s="20" t="s">
        <v>12</v>
      </c>
      <c r="K13" s="13"/>
      <c r="L13" s="13"/>
    </row>
    <row r="14" spans="1:12">
      <c r="A14" s="20">
        <v>228069687831309</v>
      </c>
      <c r="B14" s="20">
        <v>2</v>
      </c>
      <c r="C14" s="20" t="s">
        <v>43</v>
      </c>
      <c r="D14" s="20" t="s">
        <v>44</v>
      </c>
      <c r="E14" s="20" t="s">
        <v>32</v>
      </c>
      <c r="F14" s="20" t="s">
        <v>35</v>
      </c>
      <c r="G14" s="20" t="s">
        <v>37</v>
      </c>
      <c r="H14" s="20">
        <v>1</v>
      </c>
      <c r="I14" s="20" t="s">
        <v>12</v>
      </c>
      <c r="J14" s="20" t="s">
        <v>12</v>
      </c>
      <c r="K14" s="13"/>
      <c r="L14" s="13"/>
    </row>
    <row r="15" spans="1:12">
      <c r="A15" s="20">
        <v>228113133648852</v>
      </c>
      <c r="B15" s="20">
        <v>2</v>
      </c>
      <c r="C15" s="20" t="s">
        <v>45</v>
      </c>
      <c r="D15" s="20" t="s">
        <v>15</v>
      </c>
      <c r="E15" s="20" t="s">
        <v>32</v>
      </c>
      <c r="F15" s="20" t="s">
        <v>35</v>
      </c>
      <c r="G15" s="20" t="s">
        <v>46</v>
      </c>
      <c r="H15" s="20">
        <v>2</v>
      </c>
      <c r="I15" s="20" t="s">
        <v>12</v>
      </c>
      <c r="J15" s="20" t="s">
        <v>12</v>
      </c>
      <c r="K15" s="13"/>
      <c r="L15" s="13"/>
    </row>
    <row r="16" spans="1:12">
      <c r="A16" s="20">
        <v>228054908706091</v>
      </c>
      <c r="B16" s="20">
        <v>2</v>
      </c>
      <c r="C16" s="20" t="s">
        <v>47</v>
      </c>
      <c r="D16" s="20" t="s">
        <v>15</v>
      </c>
      <c r="E16" s="20" t="s">
        <v>32</v>
      </c>
      <c r="F16" s="20" t="s">
        <v>35</v>
      </c>
      <c r="G16" s="20" t="s">
        <v>40</v>
      </c>
      <c r="H16" s="20">
        <v>2</v>
      </c>
      <c r="I16" s="20" t="s">
        <v>12</v>
      </c>
      <c r="J16" s="20" t="s">
        <v>12</v>
      </c>
      <c r="K16" s="13"/>
      <c r="L16" s="13"/>
    </row>
    <row r="17" spans="1:12">
      <c r="A17" s="20">
        <v>228054908706093</v>
      </c>
      <c r="B17" s="20">
        <v>2</v>
      </c>
      <c r="C17" s="20" t="s">
        <v>48</v>
      </c>
      <c r="D17" s="20" t="s">
        <v>15</v>
      </c>
      <c r="E17" s="20" t="s">
        <v>12</v>
      </c>
      <c r="F17" s="20" t="s">
        <v>12</v>
      </c>
      <c r="G17" s="20" t="s">
        <v>13</v>
      </c>
      <c r="H17" s="20">
        <v>10</v>
      </c>
      <c r="I17" s="20" t="s">
        <v>12</v>
      </c>
      <c r="J17" s="20" t="s">
        <v>12</v>
      </c>
      <c r="K17" s="16"/>
      <c r="L17" s="16"/>
    </row>
    <row r="18" spans="1:12">
      <c r="A18" s="20">
        <v>228069687831327</v>
      </c>
      <c r="B18" s="20">
        <v>3</v>
      </c>
      <c r="C18" s="20" t="s">
        <v>49</v>
      </c>
      <c r="D18" s="20" t="s">
        <v>15</v>
      </c>
      <c r="E18" s="20" t="s">
        <v>32</v>
      </c>
      <c r="F18" s="20" t="s">
        <v>35</v>
      </c>
      <c r="G18" s="20" t="s">
        <v>33</v>
      </c>
      <c r="H18" s="20">
        <v>4</v>
      </c>
      <c r="I18" s="20" t="s">
        <v>12</v>
      </c>
      <c r="J18" s="20" t="s">
        <v>12</v>
      </c>
      <c r="K18" s="13"/>
      <c r="L18" s="13"/>
    </row>
    <row r="19" spans="1:12">
      <c r="A19" s="20">
        <v>228069687831326</v>
      </c>
      <c r="B19" s="20">
        <v>3</v>
      </c>
      <c r="C19" s="20" t="s">
        <v>50</v>
      </c>
      <c r="D19" s="20" t="s">
        <v>15</v>
      </c>
      <c r="E19" s="20" t="s">
        <v>51</v>
      </c>
      <c r="F19" s="20" t="s">
        <v>52</v>
      </c>
      <c r="G19" s="20" t="s">
        <v>33</v>
      </c>
      <c r="H19" s="20">
        <v>6</v>
      </c>
      <c r="I19" s="20" t="s">
        <v>12</v>
      </c>
      <c r="J19" s="20" t="s">
        <v>12</v>
      </c>
      <c r="K19" s="13"/>
      <c r="L19" s="13"/>
    </row>
    <row r="20" spans="1:12">
      <c r="A20" s="20">
        <v>235957229476509</v>
      </c>
      <c r="B20" s="20">
        <v>1</v>
      </c>
      <c r="C20" s="20" t="s">
        <v>53</v>
      </c>
      <c r="D20" s="20" t="s">
        <v>20</v>
      </c>
      <c r="E20" s="20" t="s">
        <v>32</v>
      </c>
      <c r="F20" s="20" t="s">
        <v>54</v>
      </c>
      <c r="G20" s="20" t="s">
        <v>13</v>
      </c>
      <c r="H20" s="20">
        <v>21</v>
      </c>
      <c r="I20" s="20" t="s">
        <v>12</v>
      </c>
      <c r="J20" s="20" t="s">
        <v>12</v>
      </c>
      <c r="K20" s="13"/>
      <c r="L20" s="13"/>
    </row>
    <row r="21" spans="1:12">
      <c r="A21" s="20">
        <v>235957230198694</v>
      </c>
      <c r="B21" s="20">
        <v>2</v>
      </c>
      <c r="C21" s="20" t="s">
        <v>55</v>
      </c>
      <c r="D21" s="20" t="s">
        <v>20</v>
      </c>
      <c r="E21" s="20" t="s">
        <v>12</v>
      </c>
      <c r="F21" s="20" t="s">
        <v>12</v>
      </c>
      <c r="G21" s="20" t="s">
        <v>12</v>
      </c>
      <c r="H21" s="20">
        <v>21</v>
      </c>
      <c r="I21" s="20" t="s">
        <v>12</v>
      </c>
      <c r="J21" s="20" t="s">
        <v>12</v>
      </c>
      <c r="K21" s="16"/>
      <c r="L21" s="16"/>
    </row>
    <row r="22" spans="1:12">
      <c r="A22" s="20">
        <v>235957230334903</v>
      </c>
      <c r="B22" s="20">
        <v>3</v>
      </c>
      <c r="C22" s="20" t="s">
        <v>56</v>
      </c>
      <c r="D22" s="20" t="s">
        <v>12</v>
      </c>
      <c r="E22" s="20" t="s">
        <v>32</v>
      </c>
      <c r="F22" s="20" t="s">
        <v>52</v>
      </c>
      <c r="G22" s="20" t="s">
        <v>18</v>
      </c>
      <c r="H22" s="20">
        <v>3</v>
      </c>
      <c r="I22" s="20" t="s">
        <v>12</v>
      </c>
      <c r="J22" s="20" t="s">
        <v>12</v>
      </c>
      <c r="K22" s="13"/>
      <c r="L22" s="13"/>
    </row>
    <row r="23" spans="1:12">
      <c r="A23" s="20">
        <v>235957230469066</v>
      </c>
      <c r="B23" s="20">
        <v>3</v>
      </c>
      <c r="C23" s="20" t="s">
        <v>57</v>
      </c>
      <c r="D23" s="20" t="s">
        <v>12</v>
      </c>
      <c r="E23" s="20" t="s">
        <v>32</v>
      </c>
      <c r="F23" s="20" t="s">
        <v>52</v>
      </c>
      <c r="G23" s="20" t="s">
        <v>33</v>
      </c>
      <c r="H23" s="20">
        <v>5</v>
      </c>
      <c r="I23" s="20" t="s">
        <v>12</v>
      </c>
      <c r="J23" s="20" t="s">
        <v>12</v>
      </c>
      <c r="K23" s="13"/>
      <c r="L23" s="13"/>
    </row>
    <row r="24" spans="1:12">
      <c r="A24" s="20">
        <v>235957230745643</v>
      </c>
      <c r="B24" s="20">
        <v>3</v>
      </c>
      <c r="C24" s="20" t="s">
        <v>58</v>
      </c>
      <c r="D24" s="20" t="s">
        <v>12</v>
      </c>
      <c r="E24" s="20" t="s">
        <v>32</v>
      </c>
      <c r="F24" s="20" t="s">
        <v>52</v>
      </c>
      <c r="G24" s="20" t="s">
        <v>28</v>
      </c>
      <c r="H24" s="20">
        <v>8</v>
      </c>
      <c r="I24" s="20" t="s">
        <v>12</v>
      </c>
      <c r="J24" s="20" t="s">
        <v>12</v>
      </c>
      <c r="K24" s="13"/>
      <c r="L24" s="13"/>
    </row>
    <row r="25" spans="1:12">
      <c r="A25" s="20">
        <v>235957230752822</v>
      </c>
      <c r="B25" s="20">
        <v>3</v>
      </c>
      <c r="C25" s="20" t="s">
        <v>59</v>
      </c>
      <c r="D25" s="20" t="s">
        <v>12</v>
      </c>
      <c r="E25" s="20" t="s">
        <v>32</v>
      </c>
      <c r="F25" s="20" t="s">
        <v>52</v>
      </c>
      <c r="G25" s="20" t="s">
        <v>33</v>
      </c>
      <c r="H25" s="20">
        <v>5</v>
      </c>
      <c r="I25" s="20" t="s">
        <v>12</v>
      </c>
      <c r="J25" s="20" t="s">
        <v>12</v>
      </c>
      <c r="K25" s="13"/>
      <c r="L25" s="13"/>
    </row>
    <row r="26" spans="1:12">
      <c r="A26" s="20">
        <v>236337926775694</v>
      </c>
      <c r="B26" s="20">
        <v>1</v>
      </c>
      <c r="C26" s="20" t="s">
        <v>60</v>
      </c>
      <c r="D26" s="20" t="s">
        <v>20</v>
      </c>
      <c r="E26" s="20" t="s">
        <v>61</v>
      </c>
      <c r="F26" s="20" t="s">
        <v>62</v>
      </c>
      <c r="G26" s="20" t="s">
        <v>13</v>
      </c>
      <c r="H26" s="20">
        <v>3</v>
      </c>
      <c r="I26" s="20" t="s">
        <v>12</v>
      </c>
      <c r="J26" s="20" t="s">
        <v>12</v>
      </c>
      <c r="K26" s="13"/>
      <c r="L26" s="13"/>
    </row>
    <row r="27" spans="1:12">
      <c r="A27" s="20">
        <v>236343451284478</v>
      </c>
      <c r="B27" s="20">
        <v>2</v>
      </c>
      <c r="C27" s="20" t="s">
        <v>63</v>
      </c>
      <c r="D27" s="20" t="s">
        <v>12</v>
      </c>
      <c r="E27" s="20" t="s">
        <v>61</v>
      </c>
      <c r="F27" s="20" t="s">
        <v>64</v>
      </c>
      <c r="G27" s="20" t="s">
        <v>18</v>
      </c>
      <c r="H27" s="20">
        <v>3</v>
      </c>
      <c r="I27" s="20" t="s">
        <v>12</v>
      </c>
      <c r="J27" s="20" t="s">
        <v>12</v>
      </c>
      <c r="K27" s="13"/>
      <c r="L27" s="13"/>
    </row>
    <row r="28" spans="1:12">
      <c r="A28" s="20">
        <v>236337926775700</v>
      </c>
      <c r="B28" s="20">
        <v>1</v>
      </c>
      <c r="C28" s="20" t="s">
        <v>65</v>
      </c>
      <c r="D28" s="20" t="s">
        <v>20</v>
      </c>
      <c r="E28" s="20" t="s">
        <v>66</v>
      </c>
      <c r="F28" s="20" t="s">
        <v>67</v>
      </c>
      <c r="G28" s="20" t="s">
        <v>13</v>
      </c>
      <c r="H28" s="20">
        <v>3</v>
      </c>
      <c r="I28" s="20" t="s">
        <v>12</v>
      </c>
      <c r="J28" s="20" t="s">
        <v>12</v>
      </c>
      <c r="K28" s="13"/>
      <c r="L28" s="13"/>
    </row>
    <row r="29" spans="1:12">
      <c r="A29" s="20">
        <v>236415513910956</v>
      </c>
      <c r="B29" s="20">
        <v>2</v>
      </c>
      <c r="C29" s="20" t="s">
        <v>68</v>
      </c>
      <c r="D29" s="20" t="s">
        <v>12</v>
      </c>
      <c r="E29" s="20" t="s">
        <v>66</v>
      </c>
      <c r="F29" s="20" t="s">
        <v>66</v>
      </c>
      <c r="G29" s="20" t="s">
        <v>46</v>
      </c>
      <c r="H29" s="20">
        <v>3</v>
      </c>
      <c r="I29" s="20" t="s">
        <v>12</v>
      </c>
      <c r="J29" s="20" t="s">
        <v>12</v>
      </c>
      <c r="K29" s="13"/>
      <c r="L29" s="13"/>
    </row>
    <row r="30" spans="1:12">
      <c r="A30" s="20">
        <v>236337926775708</v>
      </c>
      <c r="B30" s="20">
        <v>1</v>
      </c>
      <c r="C30" s="20" t="s">
        <v>69</v>
      </c>
      <c r="D30" s="20" t="s">
        <v>20</v>
      </c>
      <c r="E30" s="20" t="s">
        <v>70</v>
      </c>
      <c r="F30" s="20" t="s">
        <v>71</v>
      </c>
      <c r="G30" s="20" t="s">
        <v>13</v>
      </c>
      <c r="H30" s="20">
        <v>15</v>
      </c>
      <c r="I30" s="20" t="s">
        <v>12</v>
      </c>
      <c r="J30" s="20" t="s">
        <v>12</v>
      </c>
      <c r="K30" s="13"/>
      <c r="L30" s="13"/>
    </row>
    <row r="31" spans="1:12">
      <c r="A31" s="20">
        <v>236421819183466</v>
      </c>
      <c r="B31" s="20">
        <v>2</v>
      </c>
      <c r="C31" s="20" t="s">
        <v>72</v>
      </c>
      <c r="D31" s="20" t="s">
        <v>20</v>
      </c>
      <c r="E31" s="20" t="s">
        <v>70</v>
      </c>
      <c r="F31" s="20" t="s">
        <v>73</v>
      </c>
      <c r="G31" s="20" t="s">
        <v>12</v>
      </c>
      <c r="H31" s="20">
        <v>15</v>
      </c>
      <c r="I31" s="20" t="s">
        <v>12</v>
      </c>
      <c r="J31" s="20" t="s">
        <v>12</v>
      </c>
      <c r="K31" s="13"/>
      <c r="L31" s="13"/>
    </row>
    <row r="32" spans="1:12">
      <c r="A32" s="20">
        <v>236602430636944</v>
      </c>
      <c r="B32" s="20">
        <v>3</v>
      </c>
      <c r="C32" s="20" t="s">
        <v>74</v>
      </c>
      <c r="D32" s="20" t="s">
        <v>12</v>
      </c>
      <c r="E32" s="20" t="s">
        <v>70</v>
      </c>
      <c r="F32" s="20" t="s">
        <v>73</v>
      </c>
      <c r="G32" s="20" t="s">
        <v>18</v>
      </c>
      <c r="H32" s="20">
        <v>5</v>
      </c>
      <c r="I32" s="20" t="s">
        <v>12</v>
      </c>
      <c r="J32" s="20" t="s">
        <v>12</v>
      </c>
      <c r="K32" s="13"/>
      <c r="L32" s="13"/>
    </row>
    <row r="33" spans="1:12">
      <c r="A33" s="20">
        <v>236602430080252</v>
      </c>
      <c r="B33" s="20">
        <v>3</v>
      </c>
      <c r="C33" s="20" t="s">
        <v>75</v>
      </c>
      <c r="D33" s="20" t="s">
        <v>12</v>
      </c>
      <c r="E33" s="20" t="s">
        <v>70</v>
      </c>
      <c r="F33" s="20" t="s">
        <v>73</v>
      </c>
      <c r="G33" s="20" t="s">
        <v>28</v>
      </c>
      <c r="H33" s="20">
        <v>5</v>
      </c>
      <c r="I33" s="20" t="s">
        <v>12</v>
      </c>
      <c r="J33" s="20" t="s">
        <v>12</v>
      </c>
      <c r="K33" s="13"/>
      <c r="L33" s="13"/>
    </row>
    <row r="34" spans="1:12">
      <c r="A34" s="20">
        <v>236602281577827</v>
      </c>
      <c r="B34" s="20">
        <v>3</v>
      </c>
      <c r="C34" s="20" t="s">
        <v>76</v>
      </c>
      <c r="D34" s="20" t="s">
        <v>12</v>
      </c>
      <c r="E34" s="20" t="s">
        <v>70</v>
      </c>
      <c r="F34" s="20" t="s">
        <v>73</v>
      </c>
      <c r="G34" s="20" t="s">
        <v>40</v>
      </c>
      <c r="H34" s="20">
        <v>5</v>
      </c>
      <c r="I34" s="20" t="s">
        <v>12</v>
      </c>
      <c r="J34" s="20" t="s">
        <v>12</v>
      </c>
      <c r="K34" s="13"/>
      <c r="L34" s="13"/>
    </row>
    <row r="35" spans="1:12">
      <c r="A35" s="20">
        <v>236337926775710</v>
      </c>
      <c r="B35" s="20">
        <v>1</v>
      </c>
      <c r="C35" s="20" t="s">
        <v>77</v>
      </c>
      <c r="D35" s="20" t="s">
        <v>20</v>
      </c>
      <c r="E35" s="20" t="s">
        <v>78</v>
      </c>
      <c r="F35" s="20" t="s">
        <v>79</v>
      </c>
      <c r="G35" s="20" t="s">
        <v>13</v>
      </c>
      <c r="H35" s="20">
        <v>5</v>
      </c>
      <c r="I35" s="20" t="s">
        <v>12</v>
      </c>
      <c r="J35" s="20" t="s">
        <v>12</v>
      </c>
      <c r="K35" s="13"/>
      <c r="L35" s="13"/>
    </row>
    <row r="36" spans="1:12">
      <c r="A36" s="20">
        <v>236416336471504</v>
      </c>
      <c r="B36" s="20">
        <v>2</v>
      </c>
      <c r="C36" s="20" t="s">
        <v>80</v>
      </c>
      <c r="D36" s="20" t="s">
        <v>12</v>
      </c>
      <c r="E36" s="20" t="s">
        <v>78</v>
      </c>
      <c r="F36" s="20" t="s">
        <v>81</v>
      </c>
      <c r="G36" s="20" t="s">
        <v>37</v>
      </c>
      <c r="H36" s="20">
        <v>5</v>
      </c>
      <c r="I36" s="20" t="s">
        <v>12</v>
      </c>
      <c r="J36" s="20" t="s">
        <v>12</v>
      </c>
      <c r="K36" s="13"/>
      <c r="L36" s="13"/>
    </row>
    <row r="37" spans="1:12">
      <c r="A37" s="20">
        <v>236337926775702</v>
      </c>
      <c r="B37" s="20">
        <v>1</v>
      </c>
      <c r="C37" s="20" t="s">
        <v>82</v>
      </c>
      <c r="D37" s="20" t="s">
        <v>20</v>
      </c>
      <c r="E37" s="20" t="s">
        <v>83</v>
      </c>
      <c r="F37" s="20" t="s">
        <v>84</v>
      </c>
      <c r="G37" s="20" t="s">
        <v>13</v>
      </c>
      <c r="H37" s="20">
        <v>3</v>
      </c>
      <c r="I37" s="20" t="s">
        <v>12</v>
      </c>
      <c r="J37" s="20" t="s">
        <v>12</v>
      </c>
      <c r="K37" s="13"/>
      <c r="L37" s="13"/>
    </row>
    <row r="38" spans="1:12">
      <c r="A38" s="20">
        <v>236414720462891</v>
      </c>
      <c r="B38" s="20">
        <v>2</v>
      </c>
      <c r="C38" s="20" t="s">
        <v>85</v>
      </c>
      <c r="D38" s="20" t="s">
        <v>12</v>
      </c>
      <c r="E38" s="20" t="s">
        <v>83</v>
      </c>
      <c r="F38" s="20" t="s">
        <v>83</v>
      </c>
      <c r="G38" s="20" t="s">
        <v>37</v>
      </c>
      <c r="H38" s="20">
        <v>3</v>
      </c>
      <c r="I38" s="20" t="s">
        <v>12</v>
      </c>
      <c r="J38" s="20" t="s">
        <v>12</v>
      </c>
      <c r="K38" s="13"/>
      <c r="L38" s="1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E209"/>
  <sheetViews>
    <sheetView topLeftCell="N1" workbookViewId="0">
      <selection activeCell="V20" sqref="V20:V24"/>
    </sheetView>
  </sheetViews>
  <sheetFormatPr defaultRowHeight="15"/>
  <cols>
    <col min="1" max="1" width="12" bestFit="1" customWidth="1"/>
    <col min="3" max="3" width="50.85546875" customWidth="1"/>
    <col min="5" max="5" width="19.7109375" style="13" customWidth="1"/>
    <col min="6" max="6" width="18.85546875" style="13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8" t="s">
        <v>5</v>
      </c>
      <c r="F2" s="18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 t="shared" ref="AB2:AG2" si="0">SUM(AB$3:AB$9999)</f>
        <v>0</v>
      </c>
      <c r="AC2" s="16">
        <f t="shared" si="0"/>
        <v>0</v>
      </c>
      <c r="AD2" s="16">
        <f t="shared" si="0"/>
        <v>2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6</v>
      </c>
      <c r="AK2" s="16">
        <f t="shared" si="1"/>
        <v>1</v>
      </c>
      <c r="AL2" s="16">
        <f t="shared" si="1"/>
        <v>1</v>
      </c>
      <c r="AM2" s="16">
        <f t="shared" si="1"/>
        <v>4</v>
      </c>
      <c r="AN2" s="16">
        <f t="shared" si="1"/>
        <v>4</v>
      </c>
      <c r="AO2" s="16">
        <f t="shared" si="1"/>
        <v>6</v>
      </c>
      <c r="AR2" s="16">
        <f t="shared" ref="AR2:AW2" si="2">SUM(AR$3:AR$9999)</f>
        <v>7</v>
      </c>
      <c r="AS2" s="16">
        <f t="shared" si="2"/>
        <v>13</v>
      </c>
      <c r="AT2" s="16">
        <f t="shared" si="2"/>
        <v>3</v>
      </c>
      <c r="AU2" s="16">
        <f t="shared" si="2"/>
        <v>10</v>
      </c>
      <c r="AV2" s="16">
        <f t="shared" si="2"/>
        <v>8</v>
      </c>
      <c r="AW2" s="16">
        <f t="shared" si="2"/>
        <v>9</v>
      </c>
      <c r="AZ2" s="16">
        <f t="shared" ref="AZ2:BE2" si="3">SUM(AZ$3:AZ$9999)</f>
        <v>5</v>
      </c>
      <c r="BA2" s="16">
        <f t="shared" si="3"/>
        <v>2</v>
      </c>
      <c r="BB2" s="16">
        <f t="shared" si="3"/>
        <v>14</v>
      </c>
      <c r="BC2" s="16">
        <f t="shared" si="3"/>
        <v>3</v>
      </c>
      <c r="BD2" s="16">
        <f t="shared" si="3"/>
        <v>15</v>
      </c>
      <c r="BE2" s="16">
        <f t="shared" si="3"/>
        <v>2</v>
      </c>
    </row>
    <row r="3" spans="1:57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3" t="str">
        <f>verificatore_raw!E3</f>
        <v>13/12/2016</v>
      </c>
      <c r="F3" s="13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G3" si="4">IFERROR(IF(AND(DATEVALUE($E3)&gt;=$V$20,DATEVALUE($F3)&lt;$V$21),M3,0),0)</f>
        <v>0</v>
      </c>
      <c r="AC3" s="16">
        <f t="shared" si="4"/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 t="shared" ref="AJ3:AO3" si="5">IFERROR(IF(AND(DATEVALUE($E3)&gt;=$V$21,DATEVALUE($F3)&lt;$V$22),M3,0),0)</f>
        <v>0</v>
      </c>
      <c r="AK3" s="16">
        <f t="shared" si="5"/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 t="shared" ref="AR3:AW3" si="6">IFERROR(IF(AND(DATEVALUE($E3)&gt;=$V$22,DATEVALUE($F3)&lt;$V$23),M3,0),0)</f>
        <v>0</v>
      </c>
      <c r="AS3" s="16">
        <f t="shared" si="6"/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 t="shared" ref="AZ3:BE3" si="7">IFERROR(IF(AND(DATEVALUE($E3)&gt;=$V$23,DATEVALUE($F3)&lt;$V$24),M3,0),0)</f>
        <v>0</v>
      </c>
      <c r="BA3" s="20">
        <f t="shared" si="7"/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3" t="str">
        <f>verificatore_raw!E4</f>
        <v>19/12/2016</v>
      </c>
      <c r="F4" s="13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B13" si="14">IFERROR(IF(AND(DATEVALUE($E4)&gt;=$V$20,DATEVALUE($F4)&lt;$V$21),M4,0),0)</f>
        <v>0</v>
      </c>
      <c r="AC4" s="16">
        <f t="shared" ref="AC4:AC13" si="15">IFERROR(IF(AND(DATEVALUE($E4)&gt;=$V$20,DATEVALUE($F4)&lt;$V$21),N4,0),0)</f>
        <v>0</v>
      </c>
      <c r="AD4" s="16">
        <f t="shared" ref="AD4:AD13" si="16">IFERROR(IF(AND(DATEVALUE($E4)&gt;=$V$20,DATEVALUE($F4)&lt;$V$21),O4,0),0)</f>
        <v>0</v>
      </c>
      <c r="AE4" s="16">
        <f t="shared" ref="AE4:AE13" si="17">IFERROR(IF(AND(DATEVALUE($E4)&gt;=$V$20,DATEVALUE($F4)&lt;$V$21),P4,0),0)</f>
        <v>0</v>
      </c>
      <c r="AF4" s="16">
        <f t="shared" ref="AF4:AF13" si="18">IFERROR(IF(AND(DATEVALUE($E4)&gt;=$V$20,DATEVALUE($F4)&lt;$V$21),Q4,0),0)</f>
        <v>0</v>
      </c>
      <c r="AG4" s="16">
        <f t="shared" ref="AG4:AG13" si="19">IFERROR(IF(AND(DATEVALUE($E4)&gt;=$V$20,DATEVALUE($F4)&lt;$V$21),R4,0),0)</f>
        <v>0</v>
      </c>
      <c r="AJ4" s="16">
        <f t="shared" ref="AJ4:AJ67" si="20">IFERROR(IF(AND(DATEVALUE($E4)&gt;=$V$21,DATEVALUE($F4)&lt;$V$22),M4,0),0)</f>
        <v>0</v>
      </c>
      <c r="AK4" s="16">
        <f t="shared" ref="AK4:AK67" si="21">IFERROR(IF(AND(DATEVALUE($E4)&gt;=$V$21,DATEVALUE($F4)&lt;$V$22),N4,0),0)</f>
        <v>0</v>
      </c>
      <c r="AL4" s="16">
        <f t="shared" ref="AL4:AL67" si="22">IFERROR(IF(AND(DATEVALUE($E4)&gt;=$V$21,DATEVALUE($F4)&lt;$V$22),O4,0),0)</f>
        <v>0</v>
      </c>
      <c r="AM4" s="16">
        <f t="shared" ref="AM4:AM67" si="23">IFERROR(IF(AND(DATEVALUE($E4)&gt;=$V$21,DATEVALUE($F4)&lt;$V$22),P4,0),0)</f>
        <v>0</v>
      </c>
      <c r="AN4" s="16">
        <f t="shared" ref="AN4:AN67" si="24">IFERROR(IF(AND(DATEVALUE($E4)&gt;=$V$21,DATEVALUE($F4)&lt;$V$22),Q4,0),0)</f>
        <v>0</v>
      </c>
      <c r="AO4" s="16">
        <f t="shared" ref="AO4:AO67" si="25">IFERROR(IF(AND(DATEVALUE($E4)&gt;=$V$21,DATEVALUE($F4)&lt;$V$22),R4,0),0)</f>
        <v>0</v>
      </c>
      <c r="AR4" s="16">
        <f t="shared" ref="AR4:AR67" si="26">IFERROR(IF(AND(DATEVALUE($E4)&gt;=$V$22,DATEVALUE($F4)&lt;$V$23),M4,0),0)</f>
        <v>0</v>
      </c>
      <c r="AS4" s="16">
        <f t="shared" ref="AS4:AS67" si="27">IFERROR(IF(AND(DATEVALUE($E4)&gt;=$V$22,DATEVALUE($F4)&lt;$V$23),N4,0),0)</f>
        <v>0</v>
      </c>
      <c r="AT4" s="16">
        <f t="shared" ref="AT4:AT67" si="28">IFERROR(IF(AND(DATEVALUE($E4)&gt;=$V$22,DATEVALUE($F4)&lt;$V$23),O4,0),0)</f>
        <v>0</v>
      </c>
      <c r="AU4" s="16">
        <f t="shared" ref="AU4:AU67" si="29">IFERROR(IF(AND(DATEVALUE($E4)&gt;=$V$22,DATEVALUE($F4)&lt;$V$23),P4,0),0)</f>
        <v>0</v>
      </c>
      <c r="AV4" s="16">
        <f t="shared" ref="AV4:AV67" si="30">IFERROR(IF(AND(DATEVALUE($E4)&gt;=$V$22,DATEVALUE($F4)&lt;$V$23),Q4,0),0)</f>
        <v>0</v>
      </c>
      <c r="AW4" s="16">
        <f t="shared" ref="AW4:AW67" si="31">IFERROR(IF(AND(DATEVALUE($E4)&gt;=$V$22,DATEVALUE($F4)&lt;$V$23),R4,0),0)</f>
        <v>0</v>
      </c>
      <c r="AZ4" s="20">
        <f t="shared" ref="AZ4:AZ67" si="32">IFERROR(IF(AND(DATEVALUE($E4)&gt;=$V$23,DATEVALUE($F4)&lt;$V$24),M4,0),0)</f>
        <v>0</v>
      </c>
      <c r="BA4" s="20">
        <f t="shared" ref="BA4:BA67" si="33">IFERROR(IF(AND(DATEVALUE($E4)&gt;=$V$23,DATEVALUE($F4)&lt;$V$24),N4,0),0)</f>
        <v>0</v>
      </c>
      <c r="BB4" s="20">
        <f t="shared" ref="BB4:BB67" si="34">IFERROR(IF(AND(DATEVALUE($E4)&gt;=$V$23,DATEVALUE($F4)&lt;$V$24),O4,0),0)</f>
        <v>0</v>
      </c>
      <c r="BC4" s="20">
        <f t="shared" ref="BC4:BC67" si="35">IFERROR(IF(AND(DATEVALUE($E4)&gt;=$V$23,DATEVALUE($F4)&lt;$V$24),P4,0),0)</f>
        <v>0</v>
      </c>
      <c r="BD4" s="20">
        <f t="shared" ref="BD4:BD67" si="36">IFERROR(IF(AND(DATEVALUE($E4)&gt;=$V$23,DATEVALUE($F4)&lt;$V$24),Q4,0),0)</f>
        <v>0</v>
      </c>
      <c r="BE4" s="20">
        <f t="shared" ref="BE4:BE67" si="37">IFERROR(IF(AND(DATEVALUE($E4)&gt;=$V$23,DATEVALUE($F4)&lt;$V$24),R4,0),0)</f>
        <v>0</v>
      </c>
    </row>
    <row r="5" spans="1:57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3" t="str">
        <f>verificatore_raw!E5</f>
        <v>20/12/2016</v>
      </c>
      <c r="F5" s="13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4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6">
        <f t="shared" si="14"/>
        <v>0</v>
      </c>
      <c r="AC5" s="16">
        <f t="shared" si="15"/>
        <v>0</v>
      </c>
      <c r="AD5" s="16">
        <f t="shared" si="16"/>
        <v>0</v>
      </c>
      <c r="AE5" s="16">
        <f t="shared" si="17"/>
        <v>0</v>
      </c>
      <c r="AF5" s="16">
        <f t="shared" si="18"/>
        <v>0</v>
      </c>
      <c r="AG5" s="16">
        <f t="shared" si="19"/>
        <v>0</v>
      </c>
      <c r="AJ5" s="16">
        <f t="shared" si="20"/>
        <v>0</v>
      </c>
      <c r="AK5" s="16">
        <f t="shared" si="21"/>
        <v>0</v>
      </c>
      <c r="AL5" s="16">
        <f t="shared" si="22"/>
        <v>0</v>
      </c>
      <c r="AM5" s="16">
        <f t="shared" si="23"/>
        <v>0</v>
      </c>
      <c r="AN5" s="16">
        <f t="shared" si="24"/>
        <v>0</v>
      </c>
      <c r="AO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16">
        <f t="shared" si="30"/>
        <v>0</v>
      </c>
      <c r="AW5" s="16">
        <f t="shared" si="31"/>
        <v>0</v>
      </c>
      <c r="AZ5" s="20">
        <f t="shared" si="32"/>
        <v>0</v>
      </c>
      <c r="BA5" s="20">
        <f t="shared" si="33"/>
        <v>0</v>
      </c>
      <c r="BB5" s="20">
        <f t="shared" si="34"/>
        <v>0</v>
      </c>
      <c r="BC5" s="20">
        <f t="shared" si="35"/>
        <v>0</v>
      </c>
      <c r="BD5" s="20">
        <f t="shared" si="36"/>
        <v>0</v>
      </c>
      <c r="BE5" s="20">
        <f t="shared" si="37"/>
        <v>0</v>
      </c>
    </row>
    <row r="6" spans="1:57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3" t="str">
        <f>verificatore_raw!E6</f>
        <v>23/12/2016</v>
      </c>
      <c r="F6" s="13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15"/>
        <v>0</v>
      </c>
      <c r="AD6" s="16">
        <f t="shared" si="16"/>
        <v>0</v>
      </c>
      <c r="AE6" s="16">
        <f t="shared" si="17"/>
        <v>0</v>
      </c>
      <c r="AF6" s="16">
        <f t="shared" si="18"/>
        <v>0</v>
      </c>
      <c r="AG6" s="16">
        <f t="shared" si="19"/>
        <v>0</v>
      </c>
      <c r="AJ6" s="16">
        <f t="shared" si="20"/>
        <v>0</v>
      </c>
      <c r="AK6" s="16">
        <f t="shared" si="21"/>
        <v>0</v>
      </c>
      <c r="AL6" s="16">
        <f t="shared" si="22"/>
        <v>0</v>
      </c>
      <c r="AM6" s="16">
        <f t="shared" si="23"/>
        <v>0</v>
      </c>
      <c r="AN6" s="16">
        <f t="shared" si="24"/>
        <v>0</v>
      </c>
      <c r="AO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16">
        <f t="shared" si="30"/>
        <v>0</v>
      </c>
      <c r="AW6" s="16">
        <f t="shared" si="31"/>
        <v>0</v>
      </c>
      <c r="AZ6" s="20">
        <f t="shared" si="32"/>
        <v>0</v>
      </c>
      <c r="BA6" s="20">
        <f t="shared" si="33"/>
        <v>0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0">
        <f t="shared" si="37"/>
        <v>0</v>
      </c>
    </row>
    <row r="7" spans="1:57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3" t="str">
        <f>verificatore_raw!E7</f>
        <v>26/12/2016</v>
      </c>
      <c r="F7" s="13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15"/>
        <v>0</v>
      </c>
      <c r="AD7" s="16">
        <f t="shared" si="16"/>
        <v>0</v>
      </c>
      <c r="AE7" s="16">
        <f t="shared" si="17"/>
        <v>0</v>
      </c>
      <c r="AF7" s="16">
        <f t="shared" si="18"/>
        <v>0</v>
      </c>
      <c r="AG7" s="16">
        <f t="shared" si="19"/>
        <v>0</v>
      </c>
      <c r="AJ7" s="16">
        <f t="shared" si="20"/>
        <v>0</v>
      </c>
      <c r="AK7" s="16">
        <f t="shared" si="21"/>
        <v>0</v>
      </c>
      <c r="AL7" s="16">
        <f t="shared" si="22"/>
        <v>0</v>
      </c>
      <c r="AM7" s="16">
        <f t="shared" si="23"/>
        <v>0</v>
      </c>
      <c r="AN7" s="16">
        <f t="shared" si="24"/>
        <v>0</v>
      </c>
      <c r="AO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16">
        <f t="shared" si="30"/>
        <v>0</v>
      </c>
      <c r="AW7" s="16">
        <f t="shared" si="31"/>
        <v>0</v>
      </c>
      <c r="AZ7" s="20">
        <f t="shared" si="32"/>
        <v>0</v>
      </c>
      <c r="BA7" s="20">
        <f t="shared" si="33"/>
        <v>0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0">
        <f t="shared" si="37"/>
        <v>0</v>
      </c>
    </row>
    <row r="8" spans="1:57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3" t="str">
        <f>verificatore_raw!E8</f>
        <v>02/01/2017</v>
      </c>
      <c r="F8" s="13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15"/>
        <v>0</v>
      </c>
      <c r="AD8" s="16">
        <f t="shared" si="16"/>
        <v>0</v>
      </c>
      <c r="AE8" s="16">
        <f t="shared" si="17"/>
        <v>0</v>
      </c>
      <c r="AF8" s="16">
        <f t="shared" si="18"/>
        <v>0</v>
      </c>
      <c r="AG8" s="16">
        <f t="shared" si="19"/>
        <v>0</v>
      </c>
      <c r="AJ8" s="16">
        <f t="shared" si="20"/>
        <v>0</v>
      </c>
      <c r="AK8" s="16">
        <f t="shared" si="21"/>
        <v>0</v>
      </c>
      <c r="AL8" s="16">
        <f t="shared" si="22"/>
        <v>0</v>
      </c>
      <c r="AM8" s="16">
        <f t="shared" si="23"/>
        <v>0</v>
      </c>
      <c r="AN8" s="16">
        <f t="shared" si="24"/>
        <v>0</v>
      </c>
      <c r="AO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16">
        <f t="shared" si="30"/>
        <v>0</v>
      </c>
      <c r="AW8" s="16">
        <f t="shared" si="31"/>
        <v>0</v>
      </c>
      <c r="AZ8" s="20">
        <f t="shared" si="32"/>
        <v>0</v>
      </c>
      <c r="BA8" s="20">
        <f t="shared" si="33"/>
        <v>0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0">
        <f t="shared" si="37"/>
        <v>0</v>
      </c>
    </row>
    <row r="9" spans="1:57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3" t="str">
        <f>verificatore_raw!E9</f>
        <v>26/12/2016</v>
      </c>
      <c r="F9" s="13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15"/>
        <v>0</v>
      </c>
      <c r="AD9" s="16">
        <f t="shared" si="16"/>
        <v>0</v>
      </c>
      <c r="AE9" s="16">
        <f t="shared" si="17"/>
        <v>0</v>
      </c>
      <c r="AF9" s="16">
        <f t="shared" si="18"/>
        <v>0</v>
      </c>
      <c r="AG9" s="16">
        <f t="shared" si="19"/>
        <v>0</v>
      </c>
      <c r="AJ9" s="16">
        <f t="shared" si="20"/>
        <v>0</v>
      </c>
      <c r="AK9" s="16">
        <f t="shared" si="21"/>
        <v>0</v>
      </c>
      <c r="AL9" s="16">
        <f t="shared" si="22"/>
        <v>0</v>
      </c>
      <c r="AM9" s="16">
        <f t="shared" si="23"/>
        <v>0</v>
      </c>
      <c r="AN9" s="16">
        <f t="shared" si="24"/>
        <v>0</v>
      </c>
      <c r="AO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16">
        <f t="shared" si="30"/>
        <v>0</v>
      </c>
      <c r="AW9" s="16">
        <f t="shared" si="31"/>
        <v>0</v>
      </c>
      <c r="AZ9" s="20">
        <f t="shared" si="32"/>
        <v>0</v>
      </c>
      <c r="BA9" s="20">
        <f t="shared" si="33"/>
        <v>0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0">
        <f t="shared" si="37"/>
        <v>0</v>
      </c>
    </row>
    <row r="10" spans="1:57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3" t="str">
        <f>verificatore_raw!E10</f>
        <v/>
      </c>
      <c r="F10" s="13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 t="shared" ref="U10:Z10" si="38">M2-U5</f>
        <v>18</v>
      </c>
      <c r="V10">
        <f t="shared" si="38"/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6">
        <f t="shared" si="14"/>
        <v>0</v>
      </c>
      <c r="AC10" s="16">
        <f t="shared" si="15"/>
        <v>0</v>
      </c>
      <c r="AD10" s="16">
        <f t="shared" si="16"/>
        <v>0</v>
      </c>
      <c r="AE10" s="16">
        <f t="shared" si="17"/>
        <v>0</v>
      </c>
      <c r="AF10" s="16">
        <f t="shared" si="18"/>
        <v>0</v>
      </c>
      <c r="AG10" s="16">
        <f t="shared" si="19"/>
        <v>0</v>
      </c>
      <c r="AJ10" s="16">
        <f t="shared" si="20"/>
        <v>0</v>
      </c>
      <c r="AK10" s="16">
        <f t="shared" si="21"/>
        <v>0</v>
      </c>
      <c r="AL10" s="16">
        <f t="shared" si="22"/>
        <v>0</v>
      </c>
      <c r="AM10" s="16">
        <f t="shared" si="23"/>
        <v>0</v>
      </c>
      <c r="AN10" s="16">
        <f t="shared" si="24"/>
        <v>0</v>
      </c>
      <c r="AO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16">
        <f t="shared" si="30"/>
        <v>0</v>
      </c>
      <c r="AW10" s="16">
        <f t="shared" si="31"/>
        <v>0</v>
      </c>
      <c r="AZ10" s="20">
        <f t="shared" si="32"/>
        <v>0</v>
      </c>
      <c r="BA10" s="20">
        <f t="shared" si="33"/>
        <v>0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0">
        <f t="shared" si="37"/>
        <v>0</v>
      </c>
    </row>
    <row r="11" spans="1:57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3" t="str">
        <f>verificatore_raw!E11</f>
        <v>26/12/2016</v>
      </c>
      <c r="F11" s="13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6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>
        <f t="shared" si="18"/>
        <v>0</v>
      </c>
      <c r="AG11" s="16">
        <f t="shared" si="19"/>
        <v>0</v>
      </c>
      <c r="AJ11" s="16">
        <f t="shared" si="20"/>
        <v>0</v>
      </c>
      <c r="AK11" s="16">
        <f t="shared" si="21"/>
        <v>0</v>
      </c>
      <c r="AL11" s="16">
        <f t="shared" si="22"/>
        <v>0</v>
      </c>
      <c r="AM11" s="16">
        <f t="shared" si="23"/>
        <v>0</v>
      </c>
      <c r="AN11" s="16">
        <f t="shared" si="24"/>
        <v>0</v>
      </c>
      <c r="AO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16">
        <f t="shared" si="30"/>
        <v>0</v>
      </c>
      <c r="AW11" s="16">
        <f t="shared" si="31"/>
        <v>0</v>
      </c>
      <c r="AZ11" s="20">
        <f t="shared" si="32"/>
        <v>0</v>
      </c>
      <c r="BA11" s="20">
        <f t="shared" si="33"/>
        <v>0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0">
        <f t="shared" si="37"/>
        <v>0</v>
      </c>
    </row>
    <row r="12" spans="1:57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3" t="str">
        <f>verificatore_raw!E12</f>
        <v>26/12/2016</v>
      </c>
      <c r="F12" s="13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6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>
        <f t="shared" si="18"/>
        <v>0</v>
      </c>
      <c r="AG12" s="16">
        <f t="shared" si="19"/>
        <v>0</v>
      </c>
      <c r="AJ12" s="16">
        <f t="shared" si="20"/>
        <v>0</v>
      </c>
      <c r="AK12" s="16">
        <f t="shared" si="21"/>
        <v>0</v>
      </c>
      <c r="AL12" s="16">
        <f t="shared" si="22"/>
        <v>0</v>
      </c>
      <c r="AM12" s="16">
        <f t="shared" si="23"/>
        <v>0</v>
      </c>
      <c r="AN12" s="16">
        <f t="shared" si="24"/>
        <v>0</v>
      </c>
      <c r="AO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16">
        <f t="shared" si="30"/>
        <v>0</v>
      </c>
      <c r="AW12" s="16">
        <f t="shared" si="31"/>
        <v>0</v>
      </c>
      <c r="AZ12" s="20">
        <f t="shared" si="32"/>
        <v>0</v>
      </c>
      <c r="BA12" s="20">
        <f t="shared" si="33"/>
        <v>0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0">
        <f t="shared" si="37"/>
        <v>0</v>
      </c>
    </row>
    <row r="13" spans="1:57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3" t="str">
        <f>verificatore_raw!E13</f>
        <v>02/01/2017</v>
      </c>
      <c r="F13" s="13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6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>
        <f t="shared" si="18"/>
        <v>0</v>
      </c>
      <c r="AG13" s="16">
        <f t="shared" si="19"/>
        <v>0</v>
      </c>
      <c r="AJ13" s="16">
        <f t="shared" si="20"/>
        <v>0</v>
      </c>
      <c r="AK13" s="16">
        <f t="shared" si="21"/>
        <v>0</v>
      </c>
      <c r="AL13" s="16">
        <f t="shared" si="22"/>
        <v>0</v>
      </c>
      <c r="AM13" s="16">
        <f t="shared" si="23"/>
        <v>0</v>
      </c>
      <c r="AN13" s="16">
        <f t="shared" si="24"/>
        <v>0</v>
      </c>
      <c r="AO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16">
        <f t="shared" si="30"/>
        <v>0</v>
      </c>
      <c r="AW13" s="16">
        <f t="shared" si="31"/>
        <v>0</v>
      </c>
      <c r="AZ13" s="20">
        <f t="shared" si="32"/>
        <v>0</v>
      </c>
      <c r="BA13" s="20">
        <f t="shared" si="33"/>
        <v>0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0">
        <f t="shared" si="37"/>
        <v>0</v>
      </c>
    </row>
    <row r="14" spans="1:57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3" t="str">
        <f>verificatore_raw!E14</f>
        <v>02/01/2017</v>
      </c>
      <c r="F14" s="13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6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6" t="s">
        <v>263</v>
      </c>
      <c r="V14" s="16" t="s">
        <v>264</v>
      </c>
      <c r="W14" s="16" t="s">
        <v>265</v>
      </c>
      <c r="X14" s="16" t="s">
        <v>266</v>
      </c>
      <c r="Y14" s="16" t="s">
        <v>267</v>
      </c>
      <c r="Z14" s="16" t="s">
        <v>268</v>
      </c>
      <c r="AB14" s="16">
        <f t="shared" ref="AB14:AB43" si="39">IFERROR(IF(AND(DATEVALUE($E14)&gt;=$V$20,DATEVALUE($F14)&lt;$V$21),M14,0),0)</f>
        <v>0</v>
      </c>
      <c r="AC14" s="16">
        <f t="shared" ref="AC14:AC43" si="40">IFERROR(IF(AND(DATEVALUE($E14)&gt;=$V$20,DATEVALUE($F14)&lt;$V$21),N14,0),0)</f>
        <v>0</v>
      </c>
      <c r="AD14" s="16">
        <f t="shared" ref="AD14:AD43" si="41">IFERROR(IF(AND(DATEVALUE($E14)&gt;=$V$20,DATEVALUE($F14)&lt;$V$21),O14,0),0)</f>
        <v>0</v>
      </c>
      <c r="AE14" s="16">
        <f t="shared" ref="AE14:AE43" si="42">IFERROR(IF(AND(DATEVALUE($E14)&gt;=$V$20,DATEVALUE($F14)&lt;$V$21),P14,0),0)</f>
        <v>0</v>
      </c>
      <c r="AF14" s="16">
        <f t="shared" ref="AF14:AF43" si="43">IFERROR(IF(AND(DATEVALUE($E14)&gt;=$V$20,DATEVALUE($F14)&lt;$V$21),Q14,0),0)</f>
        <v>0</v>
      </c>
      <c r="AG14" s="16">
        <f t="shared" ref="AG14:AG43" si="44">IFERROR(IF(AND(DATEVALUE($E14)&gt;=$V$20,DATEVALUE($F14)&lt;$V$21),R14,0),0)</f>
        <v>0</v>
      </c>
      <c r="AJ14" s="16">
        <f t="shared" si="20"/>
        <v>0</v>
      </c>
      <c r="AK14" s="16">
        <f t="shared" si="21"/>
        <v>0</v>
      </c>
      <c r="AL14" s="16">
        <f t="shared" si="22"/>
        <v>0</v>
      </c>
      <c r="AM14" s="16">
        <f t="shared" si="23"/>
        <v>0</v>
      </c>
      <c r="AN14" s="16">
        <f t="shared" si="24"/>
        <v>0</v>
      </c>
      <c r="AO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16">
        <f t="shared" si="30"/>
        <v>0</v>
      </c>
      <c r="AW14" s="16">
        <f t="shared" si="31"/>
        <v>0</v>
      </c>
      <c r="AZ14" s="20">
        <f t="shared" si="32"/>
        <v>0</v>
      </c>
      <c r="BA14" s="20">
        <f t="shared" si="33"/>
        <v>0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0">
        <f t="shared" si="37"/>
        <v>0</v>
      </c>
    </row>
    <row r="15" spans="1:57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3" t="str">
        <f>verificatore_raw!E15</f>
        <v>05/01/2017</v>
      </c>
      <c r="F15" s="13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6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6">
        <f>SUM($M$26:$M$27)</f>
        <v>0</v>
      </c>
      <c r="V15" s="16">
        <f>SUM($N$26:$N$27)</f>
        <v>0</v>
      </c>
      <c r="W15" s="16">
        <f>SUM($O$26:$O$27)</f>
        <v>2</v>
      </c>
      <c r="X15" s="16">
        <f>SUM($Q$26:$Q$27)</f>
        <v>0</v>
      </c>
      <c r="Y15" s="16">
        <f>SUM($Q$26:$Q$27)</f>
        <v>0</v>
      </c>
      <c r="Z15" s="16">
        <f>SUM($R$26:$R$27)</f>
        <v>0</v>
      </c>
      <c r="AB15" s="16">
        <f t="shared" si="39"/>
        <v>0</v>
      </c>
      <c r="AC15" s="16">
        <f t="shared" si="40"/>
        <v>0</v>
      </c>
      <c r="AD15" s="16">
        <f t="shared" si="41"/>
        <v>0</v>
      </c>
      <c r="AE15" s="16">
        <f t="shared" si="42"/>
        <v>0</v>
      </c>
      <c r="AF15" s="16">
        <f t="shared" si="43"/>
        <v>0</v>
      </c>
      <c r="AG15" s="16">
        <f t="shared" si="44"/>
        <v>0</v>
      </c>
      <c r="AJ15" s="16">
        <f t="shared" si="20"/>
        <v>0</v>
      </c>
      <c r="AK15" s="16">
        <f t="shared" si="21"/>
        <v>0</v>
      </c>
      <c r="AL15" s="16">
        <f t="shared" si="22"/>
        <v>0</v>
      </c>
      <c r="AM15" s="16">
        <f t="shared" si="23"/>
        <v>0</v>
      </c>
      <c r="AN15" s="16">
        <f t="shared" si="24"/>
        <v>0</v>
      </c>
      <c r="AO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16">
        <f t="shared" si="30"/>
        <v>0</v>
      </c>
      <c r="AW15" s="16">
        <f t="shared" si="31"/>
        <v>0</v>
      </c>
      <c r="AZ15" s="20">
        <f t="shared" si="32"/>
        <v>0</v>
      </c>
      <c r="BA15" s="20">
        <f t="shared" si="33"/>
        <v>0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0">
        <f t="shared" si="37"/>
        <v>0</v>
      </c>
    </row>
    <row r="16" spans="1:57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3" t="str">
        <f>verificatore_raw!E16</f>
        <v>26/12/2016</v>
      </c>
      <c r="F16" s="13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6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39"/>
        <v>0</v>
      </c>
      <c r="AC16" s="16">
        <f t="shared" si="40"/>
        <v>0</v>
      </c>
      <c r="AD16" s="16">
        <f t="shared" si="41"/>
        <v>0</v>
      </c>
      <c r="AE16" s="16">
        <f t="shared" si="42"/>
        <v>0</v>
      </c>
      <c r="AF16" s="16">
        <f t="shared" si="43"/>
        <v>0</v>
      </c>
      <c r="AG16" s="16">
        <f t="shared" si="44"/>
        <v>0</v>
      </c>
      <c r="AJ16" s="16">
        <f t="shared" si="20"/>
        <v>0</v>
      </c>
      <c r="AK16" s="16">
        <f t="shared" si="21"/>
        <v>0</v>
      </c>
      <c r="AL16" s="16">
        <f t="shared" si="22"/>
        <v>0</v>
      </c>
      <c r="AM16" s="16">
        <f t="shared" si="23"/>
        <v>0</v>
      </c>
      <c r="AN16" s="16">
        <f t="shared" si="24"/>
        <v>0</v>
      </c>
      <c r="AO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16">
        <f t="shared" si="30"/>
        <v>0</v>
      </c>
      <c r="AW16" s="16">
        <f t="shared" si="31"/>
        <v>0</v>
      </c>
      <c r="AZ16" s="20">
        <f t="shared" si="32"/>
        <v>0</v>
      </c>
      <c r="BA16" s="20">
        <f t="shared" si="33"/>
        <v>0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0">
        <f t="shared" si="37"/>
        <v>0</v>
      </c>
    </row>
    <row r="17" spans="1:57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3" t="str">
        <f>verificatore_raw!E17</f>
        <v>06/01/2017</v>
      </c>
      <c r="F17" s="13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6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6"/>
      <c r="AB17" s="16">
        <f t="shared" si="39"/>
        <v>0</v>
      </c>
      <c r="AC17" s="16">
        <f t="shared" si="40"/>
        <v>0</v>
      </c>
      <c r="AD17" s="16">
        <f t="shared" si="41"/>
        <v>0</v>
      </c>
      <c r="AE17" s="16">
        <f t="shared" si="42"/>
        <v>0</v>
      </c>
      <c r="AF17" s="16">
        <f t="shared" si="43"/>
        <v>0</v>
      </c>
      <c r="AG17" s="16">
        <f t="shared" si="44"/>
        <v>0</v>
      </c>
      <c r="AJ17" s="16">
        <f t="shared" si="20"/>
        <v>0</v>
      </c>
      <c r="AK17" s="16">
        <f t="shared" si="21"/>
        <v>0</v>
      </c>
      <c r="AL17" s="16">
        <f t="shared" si="22"/>
        <v>0</v>
      </c>
      <c r="AM17" s="16">
        <f t="shared" si="23"/>
        <v>0</v>
      </c>
      <c r="AN17" s="16">
        <f t="shared" si="24"/>
        <v>0</v>
      </c>
      <c r="AO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16">
        <f t="shared" si="30"/>
        <v>0</v>
      </c>
      <c r="AW17" s="16">
        <f t="shared" si="31"/>
        <v>0</v>
      </c>
      <c r="AZ17" s="20">
        <f t="shared" si="32"/>
        <v>0</v>
      </c>
      <c r="BA17" s="20">
        <f t="shared" si="33"/>
        <v>0</v>
      </c>
      <c r="BB17" s="20">
        <f t="shared" si="34"/>
        <v>0</v>
      </c>
      <c r="BC17" s="20">
        <f t="shared" si="35"/>
        <v>0</v>
      </c>
      <c r="BD17" s="20">
        <f t="shared" si="36"/>
        <v>0</v>
      </c>
      <c r="BE17" s="20">
        <f t="shared" si="37"/>
        <v>0</v>
      </c>
    </row>
    <row r="18" spans="1:57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3" t="str">
        <f>verificatore_raw!E18</f>
        <v>05/01/2017</v>
      </c>
      <c r="F18" s="13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39"/>
        <v>0</v>
      </c>
      <c r="AC18" s="16">
        <f t="shared" si="40"/>
        <v>0</v>
      </c>
      <c r="AD18" s="16">
        <f t="shared" si="41"/>
        <v>0</v>
      </c>
      <c r="AE18" s="16">
        <f t="shared" si="42"/>
        <v>0</v>
      </c>
      <c r="AF18" s="16">
        <f t="shared" si="43"/>
        <v>0</v>
      </c>
      <c r="AG18" s="16">
        <f t="shared" si="44"/>
        <v>0</v>
      </c>
      <c r="AJ18" s="16">
        <f t="shared" si="20"/>
        <v>0</v>
      </c>
      <c r="AK18" s="16">
        <f t="shared" si="21"/>
        <v>0</v>
      </c>
      <c r="AL18" s="16">
        <f t="shared" si="22"/>
        <v>0</v>
      </c>
      <c r="AM18" s="16">
        <f t="shared" si="23"/>
        <v>0</v>
      </c>
      <c r="AN18" s="16">
        <f t="shared" si="24"/>
        <v>0</v>
      </c>
      <c r="AO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16">
        <f t="shared" si="30"/>
        <v>0</v>
      </c>
      <c r="AW18" s="16">
        <f t="shared" si="31"/>
        <v>0</v>
      </c>
      <c r="AZ18" s="20">
        <f t="shared" si="32"/>
        <v>0</v>
      </c>
      <c r="BA18" s="20">
        <f t="shared" si="33"/>
        <v>0</v>
      </c>
      <c r="BB18" s="20">
        <f t="shared" si="34"/>
        <v>0</v>
      </c>
      <c r="BC18" s="20">
        <f t="shared" si="35"/>
        <v>0</v>
      </c>
      <c r="BD18" s="20">
        <f t="shared" si="36"/>
        <v>0</v>
      </c>
      <c r="BE18" s="20">
        <f t="shared" si="37"/>
        <v>0</v>
      </c>
    </row>
    <row r="19" spans="1:57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3" t="str">
        <f>verificatore_raw!E19</f>
        <v>05/01/2017</v>
      </c>
      <c r="F19" s="13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6">
        <f t="shared" si="39"/>
        <v>0</v>
      </c>
      <c r="AC19" s="16">
        <f t="shared" si="40"/>
        <v>0</v>
      </c>
      <c r="AD19" s="16">
        <f t="shared" si="41"/>
        <v>0</v>
      </c>
      <c r="AE19" s="16">
        <f t="shared" si="42"/>
        <v>0</v>
      </c>
      <c r="AF19" s="16">
        <f t="shared" si="43"/>
        <v>0</v>
      </c>
      <c r="AG19" s="16">
        <f t="shared" si="44"/>
        <v>0</v>
      </c>
      <c r="AJ19" s="16">
        <f t="shared" si="20"/>
        <v>0</v>
      </c>
      <c r="AK19" s="16">
        <f t="shared" si="21"/>
        <v>0</v>
      </c>
      <c r="AL19" s="16">
        <f t="shared" si="22"/>
        <v>0</v>
      </c>
      <c r="AM19" s="16">
        <f t="shared" si="23"/>
        <v>0</v>
      </c>
      <c r="AN19" s="16">
        <f t="shared" si="24"/>
        <v>0</v>
      </c>
      <c r="AO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16">
        <f t="shared" si="30"/>
        <v>0</v>
      </c>
      <c r="AW19" s="16">
        <f t="shared" si="31"/>
        <v>0</v>
      </c>
      <c r="AZ19" s="20">
        <f t="shared" si="32"/>
        <v>0</v>
      </c>
      <c r="BA19" s="20">
        <f t="shared" si="33"/>
        <v>0</v>
      </c>
      <c r="BB19" s="20">
        <f t="shared" si="34"/>
        <v>0</v>
      </c>
      <c r="BC19" s="20">
        <f t="shared" si="35"/>
        <v>0</v>
      </c>
      <c r="BD19" s="20">
        <f t="shared" si="36"/>
        <v>0</v>
      </c>
      <c r="BE19" s="20">
        <f t="shared" si="37"/>
        <v>0</v>
      </c>
    </row>
    <row r="20" spans="1:57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3" t="str">
        <f>verificatore_raw!E20</f>
        <v>09/01/2017</v>
      </c>
      <c r="F20" s="13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3">
        <v>42758</v>
      </c>
      <c r="AB20" s="16">
        <f t="shared" si="39"/>
        <v>0</v>
      </c>
      <c r="AC20" s="16">
        <f t="shared" si="40"/>
        <v>0</v>
      </c>
      <c r="AD20" s="16">
        <f t="shared" si="41"/>
        <v>0</v>
      </c>
      <c r="AE20" s="16">
        <f t="shared" si="42"/>
        <v>0</v>
      </c>
      <c r="AF20" s="16">
        <f t="shared" si="43"/>
        <v>0</v>
      </c>
      <c r="AG20" s="16">
        <f t="shared" si="44"/>
        <v>0</v>
      </c>
      <c r="AJ20" s="16">
        <f t="shared" si="20"/>
        <v>0</v>
      </c>
      <c r="AK20" s="16">
        <f t="shared" si="21"/>
        <v>0</v>
      </c>
      <c r="AL20" s="16">
        <f t="shared" si="22"/>
        <v>0</v>
      </c>
      <c r="AM20" s="16">
        <f t="shared" si="23"/>
        <v>0</v>
      </c>
      <c r="AN20" s="16">
        <f t="shared" si="24"/>
        <v>0</v>
      </c>
      <c r="AO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16">
        <f t="shared" si="30"/>
        <v>0</v>
      </c>
      <c r="AW20" s="16">
        <f t="shared" si="31"/>
        <v>0</v>
      </c>
      <c r="AZ20" s="20">
        <f t="shared" si="32"/>
        <v>0</v>
      </c>
      <c r="BA20" s="20">
        <f t="shared" si="33"/>
        <v>0</v>
      </c>
      <c r="BB20" s="20">
        <f t="shared" si="34"/>
        <v>0</v>
      </c>
      <c r="BC20" s="20">
        <f t="shared" si="35"/>
        <v>0</v>
      </c>
      <c r="BD20" s="20">
        <f t="shared" si="36"/>
        <v>0</v>
      </c>
      <c r="BE20" s="20">
        <f t="shared" si="37"/>
        <v>0</v>
      </c>
    </row>
    <row r="21" spans="1:57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3" t="str">
        <f>verificatore_raw!E21</f>
        <v>09/01/2017</v>
      </c>
      <c r="F21" s="13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3">
        <v>42769</v>
      </c>
      <c r="AB21" s="16">
        <f t="shared" si="39"/>
        <v>0</v>
      </c>
      <c r="AC21" s="16">
        <f t="shared" si="40"/>
        <v>0</v>
      </c>
      <c r="AD21" s="16">
        <f t="shared" si="41"/>
        <v>0</v>
      </c>
      <c r="AE21" s="16">
        <f t="shared" si="42"/>
        <v>0</v>
      </c>
      <c r="AF21" s="16">
        <f t="shared" si="43"/>
        <v>0</v>
      </c>
      <c r="AG21" s="16">
        <f t="shared" si="44"/>
        <v>0</v>
      </c>
      <c r="AJ21" s="16">
        <f t="shared" si="20"/>
        <v>0</v>
      </c>
      <c r="AK21" s="16">
        <f t="shared" si="21"/>
        <v>0</v>
      </c>
      <c r="AL21" s="16">
        <f t="shared" si="22"/>
        <v>0</v>
      </c>
      <c r="AM21" s="16">
        <f t="shared" si="23"/>
        <v>0</v>
      </c>
      <c r="AN21" s="16">
        <f t="shared" si="24"/>
        <v>0</v>
      </c>
      <c r="AO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16">
        <f t="shared" si="30"/>
        <v>0</v>
      </c>
      <c r="AW21" s="16">
        <f t="shared" si="31"/>
        <v>0</v>
      </c>
      <c r="AZ21" s="20">
        <f t="shared" si="32"/>
        <v>0</v>
      </c>
      <c r="BA21" s="20">
        <f t="shared" si="33"/>
        <v>0</v>
      </c>
      <c r="BB21" s="20">
        <f t="shared" si="34"/>
        <v>0</v>
      </c>
      <c r="BC21" s="20">
        <f t="shared" si="35"/>
        <v>0</v>
      </c>
      <c r="BD21" s="20">
        <f t="shared" si="36"/>
        <v>0</v>
      </c>
      <c r="BE21" s="20">
        <f t="shared" si="37"/>
        <v>0</v>
      </c>
    </row>
    <row r="22" spans="1:57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3" t="str">
        <f>verificatore_raw!E22</f>
        <v>09/01/2017</v>
      </c>
      <c r="F22" s="13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3">
        <v>42807</v>
      </c>
      <c r="AB22" s="16">
        <f t="shared" si="39"/>
        <v>0</v>
      </c>
      <c r="AC22" s="16">
        <f t="shared" si="40"/>
        <v>0</v>
      </c>
      <c r="AD22" s="16">
        <f t="shared" si="41"/>
        <v>0</v>
      </c>
      <c r="AE22" s="16">
        <f t="shared" si="42"/>
        <v>0</v>
      </c>
      <c r="AF22" s="16">
        <f t="shared" si="43"/>
        <v>0</v>
      </c>
      <c r="AG22" s="16">
        <f t="shared" si="44"/>
        <v>0</v>
      </c>
      <c r="AJ22" s="16">
        <f t="shared" si="20"/>
        <v>0</v>
      </c>
      <c r="AK22" s="16">
        <f t="shared" si="21"/>
        <v>0</v>
      </c>
      <c r="AL22" s="16">
        <f t="shared" si="22"/>
        <v>0</v>
      </c>
      <c r="AM22" s="16">
        <f t="shared" si="23"/>
        <v>0</v>
      </c>
      <c r="AN22" s="16">
        <f t="shared" si="24"/>
        <v>0</v>
      </c>
      <c r="AO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16">
        <f t="shared" si="30"/>
        <v>0</v>
      </c>
      <c r="AW22" s="16">
        <f t="shared" si="31"/>
        <v>0</v>
      </c>
      <c r="AZ22" s="20">
        <f t="shared" si="32"/>
        <v>0</v>
      </c>
      <c r="BA22" s="20">
        <f t="shared" si="33"/>
        <v>0</v>
      </c>
      <c r="BB22" s="20">
        <f t="shared" si="34"/>
        <v>0</v>
      </c>
      <c r="BC22" s="20">
        <f t="shared" si="35"/>
        <v>0</v>
      </c>
      <c r="BD22" s="20">
        <f t="shared" si="36"/>
        <v>0</v>
      </c>
      <c r="BE22" s="20">
        <f t="shared" si="37"/>
        <v>0</v>
      </c>
    </row>
    <row r="23" spans="1:57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3" t="str">
        <f>verificatore_raw!E23</f>
        <v>09/01/2017</v>
      </c>
      <c r="F23" s="13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3">
        <v>42843</v>
      </c>
      <c r="AB23" s="16">
        <f t="shared" si="39"/>
        <v>0</v>
      </c>
      <c r="AC23" s="16">
        <f t="shared" si="40"/>
        <v>0</v>
      </c>
      <c r="AD23" s="16">
        <f t="shared" si="41"/>
        <v>0</v>
      </c>
      <c r="AE23" s="16">
        <f t="shared" si="42"/>
        <v>0</v>
      </c>
      <c r="AF23" s="16">
        <f t="shared" si="43"/>
        <v>0</v>
      </c>
      <c r="AG23" s="16">
        <f t="shared" si="44"/>
        <v>0</v>
      </c>
      <c r="AJ23" s="16">
        <f t="shared" si="20"/>
        <v>0</v>
      </c>
      <c r="AK23" s="16">
        <f t="shared" si="21"/>
        <v>0</v>
      </c>
      <c r="AL23" s="16">
        <f t="shared" si="22"/>
        <v>0</v>
      </c>
      <c r="AM23" s="16">
        <f t="shared" si="23"/>
        <v>0</v>
      </c>
      <c r="AN23" s="16">
        <f t="shared" si="24"/>
        <v>0</v>
      </c>
      <c r="AO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16">
        <f t="shared" si="30"/>
        <v>0</v>
      </c>
      <c r="AW23" s="16">
        <f t="shared" si="31"/>
        <v>0</v>
      </c>
      <c r="AZ23" s="20">
        <f t="shared" si="32"/>
        <v>0</v>
      </c>
      <c r="BA23" s="20">
        <f t="shared" si="33"/>
        <v>0</v>
      </c>
      <c r="BB23" s="20">
        <f t="shared" si="34"/>
        <v>0</v>
      </c>
      <c r="BC23" s="20">
        <f t="shared" si="35"/>
        <v>0</v>
      </c>
      <c r="BD23" s="20">
        <f t="shared" si="36"/>
        <v>0</v>
      </c>
      <c r="BE23" s="20">
        <f t="shared" si="37"/>
        <v>0</v>
      </c>
    </row>
    <row r="24" spans="1:57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3" t="str">
        <f>verificatore_raw!E24</f>
        <v/>
      </c>
      <c r="F24" s="13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39"/>
        <v>0</v>
      </c>
      <c r="AC24" s="16">
        <f t="shared" si="40"/>
        <v>0</v>
      </c>
      <c r="AD24" s="16">
        <f t="shared" si="41"/>
        <v>0</v>
      </c>
      <c r="AE24" s="16">
        <f t="shared" si="42"/>
        <v>0</v>
      </c>
      <c r="AF24" s="16">
        <f t="shared" si="43"/>
        <v>0</v>
      </c>
      <c r="AG24" s="16">
        <f t="shared" si="44"/>
        <v>0</v>
      </c>
      <c r="AJ24" s="16">
        <f t="shared" si="20"/>
        <v>0</v>
      </c>
      <c r="AK24" s="16">
        <f t="shared" si="21"/>
        <v>0</v>
      </c>
      <c r="AL24" s="16">
        <f t="shared" si="22"/>
        <v>0</v>
      </c>
      <c r="AM24" s="16">
        <f t="shared" si="23"/>
        <v>0</v>
      </c>
      <c r="AN24" s="16">
        <f t="shared" si="24"/>
        <v>0</v>
      </c>
      <c r="AO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16">
        <f t="shared" si="30"/>
        <v>0</v>
      </c>
      <c r="AW24" s="16">
        <f t="shared" si="31"/>
        <v>0</v>
      </c>
      <c r="AZ24" s="20">
        <f t="shared" si="32"/>
        <v>0</v>
      </c>
      <c r="BA24" s="20">
        <f t="shared" si="33"/>
        <v>0</v>
      </c>
      <c r="BB24" s="20">
        <f t="shared" si="34"/>
        <v>0</v>
      </c>
      <c r="BC24" s="20">
        <f t="shared" si="35"/>
        <v>0</v>
      </c>
      <c r="BD24" s="20">
        <f t="shared" si="36"/>
        <v>0</v>
      </c>
      <c r="BE24" s="20">
        <f t="shared" si="37"/>
        <v>0</v>
      </c>
    </row>
    <row r="25" spans="1:57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3" t="str">
        <f>verificatore_raw!E25</f>
        <v>09/01/2017</v>
      </c>
      <c r="F25" s="13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39"/>
        <v>0</v>
      </c>
      <c r="AC25" s="16">
        <f t="shared" si="40"/>
        <v>0</v>
      </c>
      <c r="AD25" s="16">
        <f t="shared" si="41"/>
        <v>0</v>
      </c>
      <c r="AE25" s="16">
        <f t="shared" si="42"/>
        <v>0</v>
      </c>
      <c r="AF25" s="16">
        <f t="shared" si="43"/>
        <v>0</v>
      </c>
      <c r="AG25" s="16">
        <f t="shared" si="44"/>
        <v>0</v>
      </c>
      <c r="AJ25" s="16">
        <f t="shared" si="20"/>
        <v>0</v>
      </c>
      <c r="AK25" s="16">
        <f t="shared" si="21"/>
        <v>0</v>
      </c>
      <c r="AL25" s="16">
        <f t="shared" si="22"/>
        <v>0</v>
      </c>
      <c r="AM25" s="16">
        <f t="shared" si="23"/>
        <v>0</v>
      </c>
      <c r="AN25" s="16">
        <f t="shared" si="24"/>
        <v>0</v>
      </c>
      <c r="AO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16">
        <f t="shared" si="30"/>
        <v>0</v>
      </c>
      <c r="AW25" s="16">
        <f t="shared" si="31"/>
        <v>0</v>
      </c>
      <c r="AZ25" s="20">
        <f t="shared" si="32"/>
        <v>0</v>
      </c>
      <c r="BA25" s="20">
        <f t="shared" si="33"/>
        <v>0</v>
      </c>
      <c r="BB25" s="20">
        <f t="shared" si="34"/>
        <v>0</v>
      </c>
      <c r="BC25" s="20">
        <f t="shared" si="35"/>
        <v>0</v>
      </c>
      <c r="BD25" s="20">
        <f t="shared" si="36"/>
        <v>0</v>
      </c>
      <c r="BE25" s="20">
        <f t="shared" si="37"/>
        <v>0</v>
      </c>
    </row>
    <row r="26" spans="1:57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3" t="str">
        <f>verificatore_raw!E26</f>
        <v>26/01/2017</v>
      </c>
      <c r="F26" s="13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5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39"/>
        <v>0</v>
      </c>
      <c r="AC26" s="16">
        <f t="shared" si="40"/>
        <v>0</v>
      </c>
      <c r="AD26" s="16">
        <f t="shared" si="41"/>
        <v>0</v>
      </c>
      <c r="AE26" s="16">
        <f t="shared" si="42"/>
        <v>0</v>
      </c>
      <c r="AF26" s="16">
        <f t="shared" si="43"/>
        <v>0</v>
      </c>
      <c r="AG26" s="16">
        <f t="shared" si="44"/>
        <v>0</v>
      </c>
      <c r="AJ26" s="16">
        <f t="shared" si="20"/>
        <v>0</v>
      </c>
      <c r="AK26" s="16">
        <f t="shared" si="21"/>
        <v>0</v>
      </c>
      <c r="AL26" s="16">
        <f t="shared" si="22"/>
        <v>0</v>
      </c>
      <c r="AM26" s="16">
        <f t="shared" si="23"/>
        <v>0</v>
      </c>
      <c r="AN26" s="16">
        <f t="shared" si="24"/>
        <v>0</v>
      </c>
      <c r="AO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16">
        <f t="shared" si="30"/>
        <v>0</v>
      </c>
      <c r="AW26" s="16">
        <f t="shared" si="31"/>
        <v>0</v>
      </c>
      <c r="AZ26" s="20">
        <f t="shared" si="32"/>
        <v>0</v>
      </c>
      <c r="BA26" s="20">
        <f t="shared" si="33"/>
        <v>0</v>
      </c>
      <c r="BB26" s="20">
        <f t="shared" si="34"/>
        <v>0</v>
      </c>
      <c r="BC26" s="20">
        <f t="shared" si="35"/>
        <v>0</v>
      </c>
      <c r="BD26" s="20">
        <f t="shared" si="36"/>
        <v>0</v>
      </c>
      <c r="BE26" s="20">
        <f t="shared" si="37"/>
        <v>0</v>
      </c>
    </row>
    <row r="27" spans="1:57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3" t="str">
        <f>verificatore_raw!E27</f>
        <v>01/02/2017</v>
      </c>
      <c r="F27" s="13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39"/>
        <v>0</v>
      </c>
      <c r="AC27" s="16">
        <f t="shared" si="40"/>
        <v>0</v>
      </c>
      <c r="AD27" s="16">
        <f t="shared" si="41"/>
        <v>2</v>
      </c>
      <c r="AE27" s="16">
        <f t="shared" si="42"/>
        <v>0</v>
      </c>
      <c r="AF27" s="16">
        <f t="shared" si="43"/>
        <v>0</v>
      </c>
      <c r="AG27" s="16">
        <f t="shared" si="44"/>
        <v>0</v>
      </c>
      <c r="AJ27" s="16">
        <f t="shared" si="20"/>
        <v>0</v>
      </c>
      <c r="AK27" s="16">
        <f t="shared" si="21"/>
        <v>0</v>
      </c>
      <c r="AL27" s="16">
        <f t="shared" si="22"/>
        <v>0</v>
      </c>
      <c r="AM27" s="16">
        <f t="shared" si="23"/>
        <v>0</v>
      </c>
      <c r="AN27" s="16">
        <f t="shared" si="24"/>
        <v>0</v>
      </c>
      <c r="AO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16">
        <f t="shared" si="30"/>
        <v>0</v>
      </c>
      <c r="AW27" s="16">
        <f t="shared" si="31"/>
        <v>0</v>
      </c>
      <c r="AZ27" s="20">
        <f t="shared" si="32"/>
        <v>0</v>
      </c>
      <c r="BA27" s="20">
        <f t="shared" si="33"/>
        <v>0</v>
      </c>
      <c r="BB27" s="20">
        <f t="shared" si="34"/>
        <v>0</v>
      </c>
      <c r="BC27" s="20">
        <f t="shared" si="35"/>
        <v>0</v>
      </c>
      <c r="BD27" s="20">
        <f t="shared" si="36"/>
        <v>0</v>
      </c>
      <c r="BE27" s="20">
        <f t="shared" si="37"/>
        <v>0</v>
      </c>
    </row>
    <row r="28" spans="1:57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3" t="str">
        <f>verificatore_raw!E28</f>
        <v>06/02/2017</v>
      </c>
      <c r="F28" s="13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5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39"/>
        <v>0</v>
      </c>
      <c r="AC28" s="16">
        <f t="shared" si="40"/>
        <v>0</v>
      </c>
      <c r="AD28" s="16">
        <f t="shared" si="41"/>
        <v>0</v>
      </c>
      <c r="AE28" s="16">
        <f t="shared" si="42"/>
        <v>0</v>
      </c>
      <c r="AF28" s="16">
        <f t="shared" si="43"/>
        <v>0</v>
      </c>
      <c r="AG28" s="16">
        <f t="shared" si="44"/>
        <v>0</v>
      </c>
      <c r="AJ28" s="16">
        <f t="shared" si="20"/>
        <v>0</v>
      </c>
      <c r="AK28" s="16">
        <f t="shared" si="21"/>
        <v>0</v>
      </c>
      <c r="AL28" s="16">
        <f t="shared" si="22"/>
        <v>0</v>
      </c>
      <c r="AM28" s="16">
        <f t="shared" si="23"/>
        <v>0</v>
      </c>
      <c r="AN28" s="16">
        <f t="shared" si="24"/>
        <v>0</v>
      </c>
      <c r="AO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16">
        <f t="shared" si="30"/>
        <v>0</v>
      </c>
      <c r="AW28" s="16">
        <f t="shared" si="31"/>
        <v>0</v>
      </c>
      <c r="AZ28" s="20">
        <f t="shared" si="32"/>
        <v>0</v>
      </c>
      <c r="BA28" s="20">
        <f t="shared" si="33"/>
        <v>0</v>
      </c>
      <c r="BB28" s="20">
        <f t="shared" si="34"/>
        <v>0</v>
      </c>
      <c r="BC28" s="20">
        <f t="shared" si="35"/>
        <v>0</v>
      </c>
      <c r="BD28" s="20">
        <f t="shared" si="36"/>
        <v>0</v>
      </c>
      <c r="BE28" s="20">
        <f t="shared" si="37"/>
        <v>0</v>
      </c>
    </row>
    <row r="29" spans="1:57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3" t="str">
        <f>verificatore_raw!E29</f>
        <v>10/02/2017</v>
      </c>
      <c r="F29" s="13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39"/>
        <v>0</v>
      </c>
      <c r="AC29" s="16">
        <f t="shared" si="40"/>
        <v>0</v>
      </c>
      <c r="AD29" s="16">
        <f t="shared" si="41"/>
        <v>0</v>
      </c>
      <c r="AE29" s="16">
        <f t="shared" si="42"/>
        <v>0</v>
      </c>
      <c r="AF29" s="16">
        <f t="shared" si="43"/>
        <v>0</v>
      </c>
      <c r="AG29" s="16">
        <f t="shared" si="44"/>
        <v>0</v>
      </c>
      <c r="AJ29" s="16">
        <f t="shared" si="20"/>
        <v>0</v>
      </c>
      <c r="AK29" s="16">
        <f t="shared" si="21"/>
        <v>0</v>
      </c>
      <c r="AL29" s="16">
        <f t="shared" si="22"/>
        <v>1</v>
      </c>
      <c r="AM29" s="16">
        <f t="shared" si="23"/>
        <v>0</v>
      </c>
      <c r="AN29" s="16">
        <f t="shared" si="24"/>
        <v>0</v>
      </c>
      <c r="AO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16">
        <f t="shared" si="30"/>
        <v>0</v>
      </c>
      <c r="AW29" s="16">
        <f t="shared" si="31"/>
        <v>0</v>
      </c>
      <c r="AZ29" s="20">
        <f t="shared" si="32"/>
        <v>0</v>
      </c>
      <c r="BA29" s="20">
        <f t="shared" si="33"/>
        <v>0</v>
      </c>
      <c r="BB29" s="20">
        <f t="shared" si="34"/>
        <v>0</v>
      </c>
      <c r="BC29" s="20">
        <f t="shared" si="35"/>
        <v>0</v>
      </c>
      <c r="BD29" s="20">
        <f t="shared" si="36"/>
        <v>0</v>
      </c>
      <c r="BE29" s="20">
        <f t="shared" si="37"/>
        <v>0</v>
      </c>
    </row>
    <row r="30" spans="1:57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3" t="str">
        <f>verificatore_raw!E30</f>
        <v>06/02/2017</v>
      </c>
      <c r="F30" s="13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39"/>
        <v>0</v>
      </c>
      <c r="AC30" s="16">
        <f t="shared" si="40"/>
        <v>0</v>
      </c>
      <c r="AD30" s="16">
        <f t="shared" si="41"/>
        <v>0</v>
      </c>
      <c r="AE30" s="16">
        <f t="shared" si="42"/>
        <v>0</v>
      </c>
      <c r="AF30" s="16">
        <f t="shared" si="43"/>
        <v>0</v>
      </c>
      <c r="AG30" s="16">
        <f t="shared" si="44"/>
        <v>0</v>
      </c>
      <c r="AJ30" s="16">
        <f t="shared" si="20"/>
        <v>0</v>
      </c>
      <c r="AK30" s="16">
        <f t="shared" si="21"/>
        <v>0</v>
      </c>
      <c r="AL30" s="16">
        <f t="shared" si="22"/>
        <v>0</v>
      </c>
      <c r="AM30" s="16">
        <f t="shared" si="23"/>
        <v>0</v>
      </c>
      <c r="AN30" s="16">
        <f t="shared" si="24"/>
        <v>0</v>
      </c>
      <c r="AO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16">
        <f t="shared" si="30"/>
        <v>0</v>
      </c>
      <c r="AW30" s="16">
        <f t="shared" si="31"/>
        <v>0</v>
      </c>
      <c r="AZ30" s="20">
        <f t="shared" si="32"/>
        <v>0</v>
      </c>
      <c r="BA30" s="20">
        <f t="shared" si="33"/>
        <v>0</v>
      </c>
      <c r="BB30" s="20">
        <f t="shared" si="34"/>
        <v>0</v>
      </c>
      <c r="BC30" s="20">
        <f t="shared" si="35"/>
        <v>0</v>
      </c>
      <c r="BD30" s="20">
        <f t="shared" si="36"/>
        <v>0</v>
      </c>
      <c r="BE30" s="20">
        <f t="shared" si="37"/>
        <v>0</v>
      </c>
    </row>
    <row r="31" spans="1:57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3" t="str">
        <f>verificatore_raw!E31</f>
        <v>03/03/2017</v>
      </c>
      <c r="F31" s="13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39"/>
        <v>0</v>
      </c>
      <c r="AC31" s="16">
        <f t="shared" si="40"/>
        <v>0</v>
      </c>
      <c r="AD31" s="16">
        <f t="shared" si="41"/>
        <v>0</v>
      </c>
      <c r="AE31" s="16">
        <f t="shared" si="42"/>
        <v>0</v>
      </c>
      <c r="AF31" s="16">
        <f t="shared" si="43"/>
        <v>0</v>
      </c>
      <c r="AG31" s="16">
        <f t="shared" si="44"/>
        <v>0</v>
      </c>
      <c r="AJ31" s="16">
        <f t="shared" si="20"/>
        <v>0</v>
      </c>
      <c r="AK31" s="16">
        <f t="shared" si="21"/>
        <v>1</v>
      </c>
      <c r="AL31" s="16">
        <f t="shared" si="22"/>
        <v>0</v>
      </c>
      <c r="AM31" s="16">
        <f t="shared" si="23"/>
        <v>0</v>
      </c>
      <c r="AN31" s="16">
        <f t="shared" si="24"/>
        <v>0</v>
      </c>
      <c r="AO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16">
        <f t="shared" si="30"/>
        <v>0</v>
      </c>
      <c r="AW31" s="16">
        <f t="shared" si="31"/>
        <v>0</v>
      </c>
      <c r="AZ31" s="20">
        <f t="shared" si="32"/>
        <v>0</v>
      </c>
      <c r="BA31" s="20">
        <f t="shared" si="33"/>
        <v>0</v>
      </c>
      <c r="BB31" s="20">
        <f t="shared" si="34"/>
        <v>0</v>
      </c>
      <c r="BC31" s="20">
        <f t="shared" si="35"/>
        <v>0</v>
      </c>
      <c r="BD31" s="20">
        <f t="shared" si="36"/>
        <v>0</v>
      </c>
      <c r="BE31" s="20">
        <f t="shared" si="37"/>
        <v>0</v>
      </c>
    </row>
    <row r="32" spans="1:57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3" t="str">
        <f>verificatore_raw!E32</f>
        <v>06/02/2017</v>
      </c>
      <c r="F32" s="13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39"/>
        <v>0</v>
      </c>
      <c r="AC32" s="16">
        <f t="shared" si="40"/>
        <v>0</v>
      </c>
      <c r="AD32" s="16">
        <f t="shared" si="41"/>
        <v>0</v>
      </c>
      <c r="AE32" s="16">
        <f t="shared" si="42"/>
        <v>0</v>
      </c>
      <c r="AF32" s="16">
        <f t="shared" si="43"/>
        <v>0</v>
      </c>
      <c r="AG32" s="16">
        <f t="shared" si="44"/>
        <v>0</v>
      </c>
      <c r="AJ32" s="16">
        <f t="shared" si="20"/>
        <v>0</v>
      </c>
      <c r="AK32" s="16">
        <f t="shared" si="21"/>
        <v>0</v>
      </c>
      <c r="AL32" s="16">
        <f t="shared" si="22"/>
        <v>0</v>
      </c>
      <c r="AM32" s="16">
        <f t="shared" si="23"/>
        <v>0</v>
      </c>
      <c r="AN32" s="16">
        <f t="shared" si="24"/>
        <v>0</v>
      </c>
      <c r="AO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16">
        <f t="shared" si="30"/>
        <v>0</v>
      </c>
      <c r="AW32" s="16">
        <f t="shared" si="31"/>
        <v>0</v>
      </c>
      <c r="AZ32" s="20">
        <f t="shared" si="32"/>
        <v>0</v>
      </c>
      <c r="BA32" s="20">
        <f t="shared" si="33"/>
        <v>0</v>
      </c>
      <c r="BB32" s="20">
        <f t="shared" si="34"/>
        <v>0</v>
      </c>
      <c r="BC32" s="20">
        <f t="shared" si="35"/>
        <v>0</v>
      </c>
      <c r="BD32" s="20">
        <f t="shared" si="36"/>
        <v>0</v>
      </c>
      <c r="BE32" s="20">
        <f t="shared" si="37"/>
        <v>0</v>
      </c>
    </row>
    <row r="33" spans="1:57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3" t="str">
        <f>verificatore_raw!E33</f>
        <v>06/02/2017</v>
      </c>
      <c r="F33" s="13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39"/>
        <v>0</v>
      </c>
      <c r="AC33" s="16">
        <f t="shared" si="40"/>
        <v>0</v>
      </c>
      <c r="AD33" s="16">
        <f t="shared" si="41"/>
        <v>0</v>
      </c>
      <c r="AE33" s="16">
        <f t="shared" si="42"/>
        <v>0</v>
      </c>
      <c r="AF33" s="16">
        <f t="shared" si="43"/>
        <v>0</v>
      </c>
      <c r="AG33" s="16">
        <f t="shared" si="44"/>
        <v>0</v>
      </c>
      <c r="AJ33" s="16">
        <f t="shared" si="20"/>
        <v>3</v>
      </c>
      <c r="AK33" s="16">
        <f t="shared" si="21"/>
        <v>0</v>
      </c>
      <c r="AL33" s="16">
        <f t="shared" si="22"/>
        <v>0</v>
      </c>
      <c r="AM33" s="16">
        <f t="shared" si="23"/>
        <v>0</v>
      </c>
      <c r="AN33" s="16">
        <f t="shared" si="24"/>
        <v>0</v>
      </c>
      <c r="AO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16">
        <f t="shared" si="30"/>
        <v>0</v>
      </c>
      <c r="AW33" s="16">
        <f t="shared" si="31"/>
        <v>0</v>
      </c>
      <c r="AZ33" s="20">
        <f t="shared" si="32"/>
        <v>0</v>
      </c>
      <c r="BA33" s="20">
        <f t="shared" si="33"/>
        <v>0</v>
      </c>
      <c r="BB33" s="20">
        <f t="shared" si="34"/>
        <v>0</v>
      </c>
      <c r="BC33" s="20">
        <f t="shared" si="35"/>
        <v>0</v>
      </c>
      <c r="BD33" s="20">
        <f t="shared" si="36"/>
        <v>0</v>
      </c>
      <c r="BE33" s="20">
        <f t="shared" si="37"/>
        <v>0</v>
      </c>
    </row>
    <row r="34" spans="1:57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3" t="str">
        <f>verificatore_raw!E34</f>
        <v>03/03/2017</v>
      </c>
      <c r="F34" s="13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6">
        <f t="shared" si="39"/>
        <v>0</v>
      </c>
      <c r="AC34" s="16">
        <f t="shared" si="40"/>
        <v>0</v>
      </c>
      <c r="AD34" s="16">
        <f t="shared" si="41"/>
        <v>0</v>
      </c>
      <c r="AE34" s="16">
        <f t="shared" si="42"/>
        <v>0</v>
      </c>
      <c r="AF34" s="16">
        <f t="shared" si="43"/>
        <v>0</v>
      </c>
      <c r="AG34" s="16">
        <f t="shared" si="44"/>
        <v>0</v>
      </c>
      <c r="AJ34" s="16">
        <f t="shared" si="20"/>
        <v>0</v>
      </c>
      <c r="AK34" s="16">
        <f t="shared" si="21"/>
        <v>0</v>
      </c>
      <c r="AL34" s="16">
        <f t="shared" si="22"/>
        <v>0</v>
      </c>
      <c r="AM34" s="16">
        <f t="shared" si="23"/>
        <v>0</v>
      </c>
      <c r="AN34" s="16">
        <f t="shared" si="24"/>
        <v>0</v>
      </c>
      <c r="AO34" s="16">
        <f t="shared" si="25"/>
        <v>2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16">
        <f t="shared" si="30"/>
        <v>0</v>
      </c>
      <c r="AW34" s="16">
        <f t="shared" si="31"/>
        <v>0</v>
      </c>
      <c r="AZ34" s="20">
        <f t="shared" si="32"/>
        <v>0</v>
      </c>
      <c r="BA34" s="20">
        <f t="shared" si="33"/>
        <v>0</v>
      </c>
      <c r="BB34" s="20">
        <f t="shared" si="34"/>
        <v>0</v>
      </c>
      <c r="BC34" s="20">
        <f t="shared" si="35"/>
        <v>0</v>
      </c>
      <c r="BD34" s="20">
        <f t="shared" si="36"/>
        <v>0</v>
      </c>
      <c r="BE34" s="20">
        <f t="shared" si="37"/>
        <v>0</v>
      </c>
    </row>
    <row r="35" spans="1:57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3" t="str">
        <f>verificatore_raw!E35</f>
        <v>06/02/2017</v>
      </c>
      <c r="F35" s="13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5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39"/>
        <v>0</v>
      </c>
      <c r="AC35" s="16">
        <f t="shared" si="40"/>
        <v>0</v>
      </c>
      <c r="AD35" s="16">
        <f t="shared" si="41"/>
        <v>0</v>
      </c>
      <c r="AE35" s="16">
        <f t="shared" si="42"/>
        <v>0</v>
      </c>
      <c r="AF35" s="16">
        <f t="shared" si="43"/>
        <v>0</v>
      </c>
      <c r="AG35" s="16">
        <f t="shared" si="44"/>
        <v>0</v>
      </c>
      <c r="AJ35" s="16">
        <f t="shared" si="20"/>
        <v>0</v>
      </c>
      <c r="AK35" s="16">
        <f t="shared" si="21"/>
        <v>0</v>
      </c>
      <c r="AL35" s="16">
        <f t="shared" si="22"/>
        <v>0</v>
      </c>
      <c r="AM35" s="16">
        <f t="shared" si="23"/>
        <v>0</v>
      </c>
      <c r="AN35" s="16">
        <f t="shared" si="24"/>
        <v>0</v>
      </c>
      <c r="AO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16">
        <f t="shared" si="30"/>
        <v>0</v>
      </c>
      <c r="AW35" s="16">
        <f t="shared" si="31"/>
        <v>0</v>
      </c>
      <c r="AZ35" s="20">
        <f t="shared" si="32"/>
        <v>0</v>
      </c>
      <c r="BA35" s="20">
        <f t="shared" si="33"/>
        <v>0</v>
      </c>
      <c r="BB35" s="20">
        <f t="shared" si="34"/>
        <v>0</v>
      </c>
      <c r="BC35" s="20">
        <f t="shared" si="35"/>
        <v>0</v>
      </c>
      <c r="BD35" s="20">
        <f t="shared" si="36"/>
        <v>0</v>
      </c>
      <c r="BE35" s="20">
        <f t="shared" si="37"/>
        <v>0</v>
      </c>
    </row>
    <row r="36" spans="1:57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3" t="str">
        <f>verificatore_raw!E36</f>
        <v>27/02/2017</v>
      </c>
      <c r="F36" s="13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39"/>
        <v>0</v>
      </c>
      <c r="AC36" s="16">
        <f t="shared" si="40"/>
        <v>0</v>
      </c>
      <c r="AD36" s="16">
        <f t="shared" si="41"/>
        <v>0</v>
      </c>
      <c r="AE36" s="16">
        <f t="shared" si="42"/>
        <v>0</v>
      </c>
      <c r="AF36" s="16">
        <f t="shared" si="43"/>
        <v>0</v>
      </c>
      <c r="AG36" s="16">
        <f t="shared" si="44"/>
        <v>0</v>
      </c>
      <c r="AJ36" s="16">
        <f t="shared" si="20"/>
        <v>0</v>
      </c>
      <c r="AK36" s="16">
        <f t="shared" si="21"/>
        <v>0</v>
      </c>
      <c r="AL36" s="16">
        <f t="shared" si="22"/>
        <v>0</v>
      </c>
      <c r="AM36" s="16">
        <f t="shared" si="23"/>
        <v>0</v>
      </c>
      <c r="AN36" s="16">
        <f t="shared" si="24"/>
        <v>0</v>
      </c>
      <c r="AO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16">
        <f t="shared" si="30"/>
        <v>0</v>
      </c>
      <c r="AW36" s="16">
        <f t="shared" si="31"/>
        <v>0</v>
      </c>
      <c r="AZ36" s="20">
        <f t="shared" si="32"/>
        <v>0</v>
      </c>
      <c r="BA36" s="20">
        <f t="shared" si="33"/>
        <v>0</v>
      </c>
      <c r="BB36" s="20">
        <f t="shared" si="34"/>
        <v>0</v>
      </c>
      <c r="BC36" s="20">
        <f t="shared" si="35"/>
        <v>0</v>
      </c>
      <c r="BD36" s="20">
        <f t="shared" si="36"/>
        <v>0</v>
      </c>
      <c r="BE36" s="20">
        <f t="shared" si="37"/>
        <v>0</v>
      </c>
    </row>
    <row r="37" spans="1:57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3" t="str">
        <f>verificatore_raw!E37</f>
        <v>27/02/2017</v>
      </c>
      <c r="F37" s="13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6">
        <f t="shared" si="39"/>
        <v>0</v>
      </c>
      <c r="AC37" s="16">
        <f t="shared" si="40"/>
        <v>0</v>
      </c>
      <c r="AD37" s="16">
        <f t="shared" si="41"/>
        <v>0</v>
      </c>
      <c r="AE37" s="16">
        <f t="shared" si="42"/>
        <v>0</v>
      </c>
      <c r="AF37" s="16">
        <f t="shared" si="43"/>
        <v>0</v>
      </c>
      <c r="AG37" s="16">
        <f t="shared" si="44"/>
        <v>0</v>
      </c>
      <c r="AJ37" s="16">
        <f t="shared" si="20"/>
        <v>0</v>
      </c>
      <c r="AK37" s="16">
        <f t="shared" si="21"/>
        <v>0</v>
      </c>
      <c r="AL37" s="16">
        <f t="shared" si="22"/>
        <v>0</v>
      </c>
      <c r="AM37" s="16">
        <f t="shared" si="23"/>
        <v>0</v>
      </c>
      <c r="AN37" s="16">
        <f t="shared" si="24"/>
        <v>3</v>
      </c>
      <c r="AO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16">
        <f t="shared" si="30"/>
        <v>0</v>
      </c>
      <c r="AW37" s="16">
        <f t="shared" si="31"/>
        <v>0</v>
      </c>
      <c r="AZ37" s="20">
        <f t="shared" si="32"/>
        <v>0</v>
      </c>
      <c r="BA37" s="20">
        <f t="shared" si="33"/>
        <v>0</v>
      </c>
      <c r="BB37" s="20">
        <f t="shared" si="34"/>
        <v>0</v>
      </c>
      <c r="BC37" s="20">
        <f t="shared" si="35"/>
        <v>0</v>
      </c>
      <c r="BD37" s="20">
        <f t="shared" si="36"/>
        <v>0</v>
      </c>
      <c r="BE37" s="20">
        <f t="shared" si="37"/>
        <v>0</v>
      </c>
    </row>
    <row r="38" spans="1:57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3" t="str">
        <f>verificatore_raw!E38</f>
        <v>27/02/2017</v>
      </c>
      <c r="F38" s="13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6">
        <f t="shared" si="39"/>
        <v>0</v>
      </c>
      <c r="AC38" s="16">
        <f t="shared" si="40"/>
        <v>0</v>
      </c>
      <c r="AD38" s="16">
        <f t="shared" si="41"/>
        <v>0</v>
      </c>
      <c r="AE38" s="16">
        <f t="shared" si="42"/>
        <v>0</v>
      </c>
      <c r="AF38" s="16">
        <f t="shared" si="43"/>
        <v>0</v>
      </c>
      <c r="AG38" s="16">
        <f t="shared" si="44"/>
        <v>0</v>
      </c>
      <c r="AJ38" s="16">
        <f t="shared" si="20"/>
        <v>0</v>
      </c>
      <c r="AK38" s="16">
        <f t="shared" si="21"/>
        <v>0</v>
      </c>
      <c r="AL38" s="16">
        <f t="shared" si="22"/>
        <v>0</v>
      </c>
      <c r="AM38" s="16">
        <f t="shared" si="23"/>
        <v>3</v>
      </c>
      <c r="AN38" s="16">
        <f t="shared" si="24"/>
        <v>0</v>
      </c>
      <c r="AO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16">
        <f t="shared" si="30"/>
        <v>0</v>
      </c>
      <c r="AW38" s="16">
        <f t="shared" si="31"/>
        <v>0</v>
      </c>
      <c r="AZ38" s="20">
        <f t="shared" si="32"/>
        <v>0</v>
      </c>
      <c r="BA38" s="20">
        <f t="shared" si="33"/>
        <v>0</v>
      </c>
      <c r="BB38" s="20">
        <f t="shared" si="34"/>
        <v>0</v>
      </c>
      <c r="BC38" s="20">
        <f t="shared" si="35"/>
        <v>0</v>
      </c>
      <c r="BD38" s="20">
        <f t="shared" si="36"/>
        <v>0</v>
      </c>
      <c r="BE38" s="20">
        <f t="shared" si="37"/>
        <v>0</v>
      </c>
    </row>
    <row r="39" spans="1:57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3" t="str">
        <f>verificatore_raw!E39</f>
        <v>27/02/2017</v>
      </c>
      <c r="F39" s="13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5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39"/>
        <v>0</v>
      </c>
      <c r="AC39" s="16">
        <f t="shared" si="40"/>
        <v>0</v>
      </c>
      <c r="AD39" s="16">
        <f t="shared" si="41"/>
        <v>0</v>
      </c>
      <c r="AE39" s="16">
        <f t="shared" si="42"/>
        <v>0</v>
      </c>
      <c r="AF39" s="16">
        <f t="shared" si="43"/>
        <v>0</v>
      </c>
      <c r="AG39" s="16">
        <f t="shared" si="44"/>
        <v>0</v>
      </c>
      <c r="AJ39" s="16">
        <f t="shared" si="20"/>
        <v>0</v>
      </c>
      <c r="AK39" s="16">
        <f t="shared" si="21"/>
        <v>0</v>
      </c>
      <c r="AL39" s="16">
        <f t="shared" si="22"/>
        <v>0</v>
      </c>
      <c r="AM39" s="16">
        <f t="shared" si="23"/>
        <v>0</v>
      </c>
      <c r="AN39" s="16">
        <f t="shared" si="24"/>
        <v>0</v>
      </c>
      <c r="AO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16">
        <f t="shared" si="30"/>
        <v>0</v>
      </c>
      <c r="AW39" s="16">
        <f t="shared" si="31"/>
        <v>0</v>
      </c>
      <c r="AZ39" s="20">
        <f t="shared" si="32"/>
        <v>0</v>
      </c>
      <c r="BA39" s="20">
        <f t="shared" si="33"/>
        <v>0</v>
      </c>
      <c r="BB39" s="20">
        <f t="shared" si="34"/>
        <v>0</v>
      </c>
      <c r="BC39" s="20">
        <f t="shared" si="35"/>
        <v>0</v>
      </c>
      <c r="BD39" s="20">
        <f t="shared" si="36"/>
        <v>0</v>
      </c>
      <c r="BE39" s="20">
        <f t="shared" si="37"/>
        <v>0</v>
      </c>
    </row>
    <row r="40" spans="1:57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3" t="str">
        <f>verificatore_raw!E40</f>
        <v/>
      </c>
      <c r="F40" s="13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39"/>
        <v>0</v>
      </c>
      <c r="AC40" s="16">
        <f t="shared" si="40"/>
        <v>0</v>
      </c>
      <c r="AD40" s="16">
        <f t="shared" si="41"/>
        <v>0</v>
      </c>
      <c r="AE40" s="16">
        <f t="shared" si="42"/>
        <v>0</v>
      </c>
      <c r="AF40" s="16">
        <f t="shared" si="43"/>
        <v>0</v>
      </c>
      <c r="AG40" s="16">
        <f t="shared" si="44"/>
        <v>0</v>
      </c>
      <c r="AJ40" s="16">
        <f t="shared" si="20"/>
        <v>0</v>
      </c>
      <c r="AK40" s="16">
        <f t="shared" si="21"/>
        <v>0</v>
      </c>
      <c r="AL40" s="16">
        <f t="shared" si="22"/>
        <v>0</v>
      </c>
      <c r="AM40" s="16">
        <f t="shared" si="23"/>
        <v>0</v>
      </c>
      <c r="AN40" s="16">
        <f t="shared" si="24"/>
        <v>0</v>
      </c>
      <c r="AO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16">
        <f t="shared" si="30"/>
        <v>0</v>
      </c>
      <c r="AW40" s="16">
        <f t="shared" si="31"/>
        <v>0</v>
      </c>
      <c r="AZ40" s="20">
        <f t="shared" si="32"/>
        <v>0</v>
      </c>
      <c r="BA40" s="20">
        <f t="shared" si="33"/>
        <v>0</v>
      </c>
      <c r="BB40" s="20">
        <f t="shared" si="34"/>
        <v>0</v>
      </c>
      <c r="BC40" s="20">
        <f t="shared" si="35"/>
        <v>0</v>
      </c>
      <c r="BD40" s="20">
        <f t="shared" si="36"/>
        <v>0</v>
      </c>
      <c r="BE40" s="20">
        <f t="shared" si="37"/>
        <v>0</v>
      </c>
    </row>
    <row r="41" spans="1:57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3" t="str">
        <f>verificatore_raw!E41</f>
        <v>13/03/2017</v>
      </c>
      <c r="F41" s="13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39"/>
        <v>0</v>
      </c>
      <c r="AC41" s="16">
        <f t="shared" si="40"/>
        <v>0</v>
      </c>
      <c r="AD41" s="16">
        <f t="shared" si="41"/>
        <v>0</v>
      </c>
      <c r="AE41" s="16">
        <f t="shared" si="42"/>
        <v>0</v>
      </c>
      <c r="AF41" s="16">
        <f t="shared" si="43"/>
        <v>0</v>
      </c>
      <c r="AG41" s="16">
        <f t="shared" si="44"/>
        <v>0</v>
      </c>
      <c r="AJ41" s="16">
        <f t="shared" si="20"/>
        <v>0</v>
      </c>
      <c r="AK41" s="16">
        <f t="shared" si="21"/>
        <v>0</v>
      </c>
      <c r="AL41" s="16">
        <f t="shared" si="22"/>
        <v>0</v>
      </c>
      <c r="AM41" s="16">
        <f t="shared" si="23"/>
        <v>0</v>
      </c>
      <c r="AN41" s="16">
        <f t="shared" si="24"/>
        <v>0</v>
      </c>
      <c r="AO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16">
        <f t="shared" si="30"/>
        <v>0</v>
      </c>
      <c r="AW41" s="16">
        <f t="shared" si="31"/>
        <v>0</v>
      </c>
      <c r="AZ41" s="20">
        <f t="shared" si="32"/>
        <v>0</v>
      </c>
      <c r="BA41" s="20">
        <f t="shared" si="33"/>
        <v>0</v>
      </c>
      <c r="BB41" s="20">
        <f t="shared" si="34"/>
        <v>0</v>
      </c>
      <c r="BC41" s="20">
        <f t="shared" si="35"/>
        <v>0</v>
      </c>
      <c r="BD41" s="20">
        <f t="shared" si="36"/>
        <v>0</v>
      </c>
      <c r="BE41" s="20">
        <f t="shared" si="37"/>
        <v>0</v>
      </c>
    </row>
    <row r="42" spans="1:57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3" t="str">
        <f>verificatore_raw!E42</f>
        <v>13/03/2017</v>
      </c>
      <c r="F42" s="13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6">
        <f t="shared" si="39"/>
        <v>0</v>
      </c>
      <c r="AC42" s="16">
        <f t="shared" si="40"/>
        <v>0</v>
      </c>
      <c r="AD42" s="16">
        <f t="shared" si="41"/>
        <v>0</v>
      </c>
      <c r="AE42" s="16">
        <f t="shared" si="42"/>
        <v>0</v>
      </c>
      <c r="AF42" s="16">
        <f t="shared" si="43"/>
        <v>0</v>
      </c>
      <c r="AG42" s="16">
        <f t="shared" si="44"/>
        <v>0</v>
      </c>
      <c r="AJ42" s="16">
        <f t="shared" si="20"/>
        <v>0</v>
      </c>
      <c r="AK42" s="16">
        <f t="shared" si="21"/>
        <v>0</v>
      </c>
      <c r="AL42" s="16">
        <f t="shared" si="22"/>
        <v>0</v>
      </c>
      <c r="AM42" s="16">
        <f t="shared" si="23"/>
        <v>0</v>
      </c>
      <c r="AN42" s="16">
        <f t="shared" si="24"/>
        <v>0</v>
      </c>
      <c r="AO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3</v>
      </c>
      <c r="AV42" s="16">
        <f t="shared" si="30"/>
        <v>0</v>
      </c>
      <c r="AW42" s="16">
        <f t="shared" si="31"/>
        <v>0</v>
      </c>
      <c r="AZ42" s="20">
        <f t="shared" si="32"/>
        <v>0</v>
      </c>
      <c r="BA42" s="20">
        <f t="shared" si="33"/>
        <v>0</v>
      </c>
      <c r="BB42" s="20">
        <f t="shared" si="34"/>
        <v>0</v>
      </c>
      <c r="BC42" s="20">
        <f t="shared" si="35"/>
        <v>0</v>
      </c>
      <c r="BD42" s="20">
        <f t="shared" si="36"/>
        <v>0</v>
      </c>
      <c r="BE42" s="20">
        <f t="shared" si="37"/>
        <v>0</v>
      </c>
    </row>
    <row r="43" spans="1:57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3" t="str">
        <f>verificatore_raw!E43</f>
        <v>13/03/2017</v>
      </c>
      <c r="F43" s="13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39"/>
        <v>0</v>
      </c>
      <c r="AC43" s="16">
        <f t="shared" si="40"/>
        <v>0</v>
      </c>
      <c r="AD43" s="16">
        <f t="shared" si="41"/>
        <v>0</v>
      </c>
      <c r="AE43" s="16">
        <f t="shared" si="42"/>
        <v>0</v>
      </c>
      <c r="AF43" s="16">
        <f t="shared" si="43"/>
        <v>0</v>
      </c>
      <c r="AG43" s="16">
        <f t="shared" si="44"/>
        <v>0</v>
      </c>
      <c r="AJ43" s="16">
        <f t="shared" si="20"/>
        <v>0</v>
      </c>
      <c r="AK43" s="16">
        <f t="shared" si="21"/>
        <v>0</v>
      </c>
      <c r="AL43" s="16">
        <f t="shared" si="22"/>
        <v>0</v>
      </c>
      <c r="AM43" s="16">
        <f t="shared" si="23"/>
        <v>0</v>
      </c>
      <c r="AN43" s="16">
        <f t="shared" si="24"/>
        <v>0</v>
      </c>
      <c r="AO43" s="16">
        <f t="shared" si="25"/>
        <v>0</v>
      </c>
      <c r="AR43" s="16">
        <f t="shared" si="26"/>
        <v>3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16">
        <f t="shared" si="30"/>
        <v>0</v>
      </c>
      <c r="AW43" s="16">
        <f t="shared" si="31"/>
        <v>0</v>
      </c>
      <c r="AZ43" s="20">
        <f t="shared" si="32"/>
        <v>0</v>
      </c>
      <c r="BA43" s="20">
        <f t="shared" si="33"/>
        <v>0</v>
      </c>
      <c r="BB43" s="20">
        <f t="shared" si="34"/>
        <v>0</v>
      </c>
      <c r="BC43" s="20">
        <f t="shared" si="35"/>
        <v>0</v>
      </c>
      <c r="BD43" s="20">
        <f t="shared" si="36"/>
        <v>0</v>
      </c>
      <c r="BE43" s="20">
        <f t="shared" si="37"/>
        <v>0</v>
      </c>
    </row>
    <row r="44" spans="1:57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3" t="str">
        <f>verificatore_raw!E44</f>
        <v/>
      </c>
      <c r="F44" s="13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ref="AB44:AB107" si="45">IFERROR(IF(AND(DATEVALUE($E44)&gt;=$V$20,DATEVALUE($F44)&lt;$V$21),M44,0),0)</f>
        <v>0</v>
      </c>
      <c r="AC44" s="16">
        <f t="shared" ref="AC44:AC107" si="46">IFERROR(IF(AND(DATEVALUE($E44)&gt;=$V$20,DATEVALUE($F44)&lt;$V$21),N44,0),0)</f>
        <v>0</v>
      </c>
      <c r="AD44" s="16">
        <f t="shared" ref="AD44:AD107" si="47">IFERROR(IF(AND(DATEVALUE($E44)&gt;=$V$20,DATEVALUE($F44)&lt;$V$21),O44,0),0)</f>
        <v>0</v>
      </c>
      <c r="AE44" s="16">
        <f t="shared" ref="AE44:AE107" si="48">IFERROR(IF(AND(DATEVALUE($E44)&gt;=$V$20,DATEVALUE($F44)&lt;$V$21),P44,0),0)</f>
        <v>0</v>
      </c>
      <c r="AF44" s="16">
        <f t="shared" ref="AF44:AF107" si="49">IFERROR(IF(AND(DATEVALUE($E44)&gt;=$V$20,DATEVALUE($F44)&lt;$V$21),Q44,0),0)</f>
        <v>0</v>
      </c>
      <c r="AG44" s="16">
        <f t="shared" ref="AG44:AG107" si="50">IFERROR(IF(AND(DATEVALUE($E44)&gt;=$V$20,DATEVALUE($F44)&lt;$V$21),R44,0),0)</f>
        <v>0</v>
      </c>
      <c r="AJ44" s="16">
        <f t="shared" si="20"/>
        <v>0</v>
      </c>
      <c r="AK44" s="16">
        <f t="shared" si="21"/>
        <v>0</v>
      </c>
      <c r="AL44" s="16">
        <f t="shared" si="22"/>
        <v>0</v>
      </c>
      <c r="AM44" s="16">
        <f t="shared" si="23"/>
        <v>0</v>
      </c>
      <c r="AN44" s="16">
        <f t="shared" si="24"/>
        <v>0</v>
      </c>
      <c r="AO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16">
        <f t="shared" si="30"/>
        <v>0</v>
      </c>
      <c r="AW44" s="16">
        <f t="shared" si="31"/>
        <v>0</v>
      </c>
      <c r="AZ44" s="20">
        <f t="shared" si="32"/>
        <v>0</v>
      </c>
      <c r="BA44" s="20">
        <f t="shared" si="33"/>
        <v>0</v>
      </c>
      <c r="BB44" s="20">
        <f t="shared" si="34"/>
        <v>0</v>
      </c>
      <c r="BC44" s="20">
        <f t="shared" si="35"/>
        <v>0</v>
      </c>
      <c r="BD44" s="20">
        <f t="shared" si="36"/>
        <v>0</v>
      </c>
      <c r="BE44" s="20">
        <f t="shared" si="37"/>
        <v>0</v>
      </c>
    </row>
    <row r="45" spans="1:57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3" t="str">
        <f>verificatore_raw!E45</f>
        <v>17/03/2017</v>
      </c>
      <c r="F45" s="13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45"/>
        <v>0</v>
      </c>
      <c r="AC45" s="16">
        <f t="shared" si="46"/>
        <v>0</v>
      </c>
      <c r="AD45" s="16">
        <f t="shared" si="47"/>
        <v>0</v>
      </c>
      <c r="AE45" s="16">
        <f t="shared" si="48"/>
        <v>0</v>
      </c>
      <c r="AF45" s="16">
        <f t="shared" si="49"/>
        <v>0</v>
      </c>
      <c r="AG45" s="16">
        <f t="shared" si="50"/>
        <v>0</v>
      </c>
      <c r="AJ45" s="16">
        <f t="shared" si="20"/>
        <v>0</v>
      </c>
      <c r="AK45" s="16">
        <f t="shared" si="21"/>
        <v>0</v>
      </c>
      <c r="AL45" s="16">
        <f t="shared" si="22"/>
        <v>0</v>
      </c>
      <c r="AM45" s="16">
        <f t="shared" si="23"/>
        <v>0</v>
      </c>
      <c r="AN45" s="16">
        <f t="shared" si="24"/>
        <v>0</v>
      </c>
      <c r="AO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16">
        <f t="shared" si="30"/>
        <v>0</v>
      </c>
      <c r="AW45" s="16">
        <f t="shared" si="31"/>
        <v>0</v>
      </c>
      <c r="AZ45" s="20">
        <f t="shared" si="32"/>
        <v>0</v>
      </c>
      <c r="BA45" s="20">
        <f t="shared" si="33"/>
        <v>0</v>
      </c>
      <c r="BB45" s="20">
        <f t="shared" si="34"/>
        <v>0</v>
      </c>
      <c r="BC45" s="20">
        <f t="shared" si="35"/>
        <v>0</v>
      </c>
      <c r="BD45" s="20">
        <f t="shared" si="36"/>
        <v>0</v>
      </c>
      <c r="BE45" s="20">
        <f t="shared" si="37"/>
        <v>0</v>
      </c>
    </row>
    <row r="46" spans="1:57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3" t="str">
        <f>verificatore_raw!E46</f>
        <v>17/03/2017</v>
      </c>
      <c r="F46" s="13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6">
        <f t="shared" si="45"/>
        <v>0</v>
      </c>
      <c r="AC46" s="16">
        <f t="shared" si="46"/>
        <v>0</v>
      </c>
      <c r="AD46" s="16">
        <f t="shared" si="47"/>
        <v>0</v>
      </c>
      <c r="AE46" s="16">
        <f t="shared" si="48"/>
        <v>0</v>
      </c>
      <c r="AF46" s="16">
        <f t="shared" si="49"/>
        <v>0</v>
      </c>
      <c r="AG46" s="16">
        <f t="shared" si="50"/>
        <v>0</v>
      </c>
      <c r="AJ46" s="16">
        <f t="shared" si="20"/>
        <v>0</v>
      </c>
      <c r="AK46" s="16">
        <f t="shared" si="21"/>
        <v>0</v>
      </c>
      <c r="AL46" s="16">
        <f t="shared" si="22"/>
        <v>0</v>
      </c>
      <c r="AM46" s="16">
        <f t="shared" si="23"/>
        <v>0</v>
      </c>
      <c r="AN46" s="16">
        <f t="shared" si="24"/>
        <v>0</v>
      </c>
      <c r="AO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16">
        <f t="shared" si="30"/>
        <v>4</v>
      </c>
      <c r="AW46" s="16">
        <f t="shared" si="31"/>
        <v>0</v>
      </c>
      <c r="AZ46" s="20">
        <f t="shared" si="32"/>
        <v>0</v>
      </c>
      <c r="BA46" s="20">
        <f t="shared" si="33"/>
        <v>0</v>
      </c>
      <c r="BB46" s="20">
        <f t="shared" si="34"/>
        <v>0</v>
      </c>
      <c r="BC46" s="20">
        <f t="shared" si="35"/>
        <v>0</v>
      </c>
      <c r="BD46" s="20">
        <f t="shared" si="36"/>
        <v>0</v>
      </c>
      <c r="BE46" s="20">
        <f t="shared" si="37"/>
        <v>0</v>
      </c>
    </row>
    <row r="47" spans="1:57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3" t="str">
        <f>verificatore_raw!E47</f>
        <v>17/03/2017</v>
      </c>
      <c r="F47" s="13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45"/>
        <v>0</v>
      </c>
      <c r="AC47" s="16">
        <f t="shared" si="46"/>
        <v>0</v>
      </c>
      <c r="AD47" s="16">
        <f t="shared" si="47"/>
        <v>0</v>
      </c>
      <c r="AE47" s="16">
        <f t="shared" si="48"/>
        <v>0</v>
      </c>
      <c r="AF47" s="16">
        <f t="shared" si="49"/>
        <v>0</v>
      </c>
      <c r="AG47" s="16">
        <f t="shared" si="50"/>
        <v>0</v>
      </c>
      <c r="AJ47" s="16">
        <f t="shared" si="20"/>
        <v>0</v>
      </c>
      <c r="AK47" s="16">
        <f t="shared" si="21"/>
        <v>0</v>
      </c>
      <c r="AL47" s="16">
        <f t="shared" si="22"/>
        <v>0</v>
      </c>
      <c r="AM47" s="16">
        <f t="shared" si="23"/>
        <v>0</v>
      </c>
      <c r="AN47" s="16">
        <f t="shared" si="24"/>
        <v>0</v>
      </c>
      <c r="AO47" s="16">
        <f t="shared" si="25"/>
        <v>0</v>
      </c>
      <c r="AR47" s="16">
        <f t="shared" si="26"/>
        <v>0</v>
      </c>
      <c r="AS47" s="16">
        <f t="shared" si="27"/>
        <v>4</v>
      </c>
      <c r="AT47" s="16">
        <f t="shared" si="28"/>
        <v>0</v>
      </c>
      <c r="AU47" s="16">
        <f t="shared" si="29"/>
        <v>0</v>
      </c>
      <c r="AV47" s="16">
        <f t="shared" si="30"/>
        <v>0</v>
      </c>
      <c r="AW47" s="16">
        <f t="shared" si="31"/>
        <v>0</v>
      </c>
      <c r="AZ47" s="20">
        <f t="shared" si="32"/>
        <v>0</v>
      </c>
      <c r="BA47" s="20">
        <f t="shared" si="33"/>
        <v>0</v>
      </c>
      <c r="BB47" s="20">
        <f t="shared" si="34"/>
        <v>0</v>
      </c>
      <c r="BC47" s="20">
        <f t="shared" si="35"/>
        <v>0</v>
      </c>
      <c r="BD47" s="20">
        <f t="shared" si="36"/>
        <v>0</v>
      </c>
      <c r="BE47" s="20">
        <f t="shared" si="37"/>
        <v>0</v>
      </c>
    </row>
    <row r="48" spans="1:57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3" t="str">
        <f>verificatore_raw!E48</f>
        <v/>
      </c>
      <c r="F48" s="13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45"/>
        <v>0</v>
      </c>
      <c r="AC48" s="16">
        <f t="shared" si="46"/>
        <v>0</v>
      </c>
      <c r="AD48" s="16">
        <f t="shared" si="47"/>
        <v>0</v>
      </c>
      <c r="AE48" s="16">
        <f t="shared" si="48"/>
        <v>0</v>
      </c>
      <c r="AF48" s="16">
        <f t="shared" si="49"/>
        <v>0</v>
      </c>
      <c r="AG48" s="16">
        <f t="shared" si="50"/>
        <v>0</v>
      </c>
      <c r="AJ48" s="16">
        <f t="shared" si="20"/>
        <v>0</v>
      </c>
      <c r="AK48" s="16">
        <f t="shared" si="21"/>
        <v>0</v>
      </c>
      <c r="AL48" s="16">
        <f t="shared" si="22"/>
        <v>0</v>
      </c>
      <c r="AM48" s="16">
        <f t="shared" si="23"/>
        <v>0</v>
      </c>
      <c r="AN48" s="16">
        <f t="shared" si="24"/>
        <v>0</v>
      </c>
      <c r="AO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16">
        <f t="shared" si="30"/>
        <v>0</v>
      </c>
      <c r="AW48" s="16">
        <f t="shared" si="31"/>
        <v>0</v>
      </c>
      <c r="AZ48" s="20">
        <f t="shared" si="32"/>
        <v>0</v>
      </c>
      <c r="BA48" s="20">
        <f t="shared" si="33"/>
        <v>0</v>
      </c>
      <c r="BB48" s="20">
        <f t="shared" si="34"/>
        <v>0</v>
      </c>
      <c r="BC48" s="20">
        <f t="shared" si="35"/>
        <v>0</v>
      </c>
      <c r="BD48" s="20">
        <f t="shared" si="36"/>
        <v>0</v>
      </c>
      <c r="BE48" s="20">
        <f t="shared" si="37"/>
        <v>0</v>
      </c>
    </row>
    <row r="49" spans="1:57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3" t="str">
        <f>verificatore_raw!E49</f>
        <v>01/03/2017</v>
      </c>
      <c r="F49" s="13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45"/>
        <v>0</v>
      </c>
      <c r="AC49" s="16">
        <f t="shared" si="46"/>
        <v>0</v>
      </c>
      <c r="AD49" s="16">
        <f t="shared" si="47"/>
        <v>0</v>
      </c>
      <c r="AE49" s="16">
        <f t="shared" si="48"/>
        <v>0</v>
      </c>
      <c r="AF49" s="16">
        <f t="shared" si="49"/>
        <v>0</v>
      </c>
      <c r="AG49" s="16">
        <f t="shared" si="50"/>
        <v>0</v>
      </c>
      <c r="AJ49" s="16">
        <f t="shared" si="20"/>
        <v>3</v>
      </c>
      <c r="AK49" s="16">
        <f t="shared" si="21"/>
        <v>0</v>
      </c>
      <c r="AL49" s="16">
        <f t="shared" si="22"/>
        <v>0</v>
      </c>
      <c r="AM49" s="16">
        <f t="shared" si="23"/>
        <v>0</v>
      </c>
      <c r="AN49" s="16">
        <f t="shared" si="24"/>
        <v>0</v>
      </c>
      <c r="AO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16">
        <f t="shared" si="30"/>
        <v>0</v>
      </c>
      <c r="AW49" s="16">
        <f t="shared" si="31"/>
        <v>0</v>
      </c>
      <c r="AZ49" s="20">
        <f t="shared" si="32"/>
        <v>0</v>
      </c>
      <c r="BA49" s="20">
        <f t="shared" si="33"/>
        <v>0</v>
      </c>
      <c r="BB49" s="20">
        <f t="shared" si="34"/>
        <v>0</v>
      </c>
      <c r="BC49" s="20">
        <f t="shared" si="35"/>
        <v>0</v>
      </c>
      <c r="BD49" s="20">
        <f t="shared" si="36"/>
        <v>0</v>
      </c>
      <c r="BE49" s="20">
        <f t="shared" si="37"/>
        <v>0</v>
      </c>
    </row>
    <row r="50" spans="1:57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3" t="str">
        <f>verificatore_raw!E50</f>
        <v>03/03/2017</v>
      </c>
      <c r="F50" s="13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6">
        <f t="shared" si="45"/>
        <v>0</v>
      </c>
      <c r="AC50" s="16">
        <f t="shared" si="46"/>
        <v>0</v>
      </c>
      <c r="AD50" s="16">
        <f t="shared" si="47"/>
        <v>0</v>
      </c>
      <c r="AE50" s="16">
        <f t="shared" si="48"/>
        <v>0</v>
      </c>
      <c r="AF50" s="16">
        <f t="shared" si="49"/>
        <v>0</v>
      </c>
      <c r="AG50" s="16">
        <f t="shared" si="50"/>
        <v>0</v>
      </c>
      <c r="AJ50" s="16">
        <f t="shared" si="20"/>
        <v>0</v>
      </c>
      <c r="AK50" s="16">
        <f t="shared" si="21"/>
        <v>0</v>
      </c>
      <c r="AL50" s="16">
        <f t="shared" si="22"/>
        <v>0</v>
      </c>
      <c r="AM50" s="16">
        <f t="shared" si="23"/>
        <v>0</v>
      </c>
      <c r="AN50" s="16">
        <f t="shared" si="24"/>
        <v>1</v>
      </c>
      <c r="AO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16">
        <f t="shared" si="30"/>
        <v>0</v>
      </c>
      <c r="AW50" s="16">
        <f t="shared" si="31"/>
        <v>0</v>
      </c>
      <c r="AZ50" s="20">
        <f t="shared" si="32"/>
        <v>0</v>
      </c>
      <c r="BA50" s="20">
        <f t="shared" si="33"/>
        <v>0</v>
      </c>
      <c r="BB50" s="20">
        <f t="shared" si="34"/>
        <v>0</v>
      </c>
      <c r="BC50" s="20">
        <f t="shared" si="35"/>
        <v>0</v>
      </c>
      <c r="BD50" s="20">
        <f t="shared" si="36"/>
        <v>0</v>
      </c>
      <c r="BE50" s="20">
        <f t="shared" si="37"/>
        <v>0</v>
      </c>
    </row>
    <row r="51" spans="1:57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3" t="str">
        <f>verificatore_raw!E51</f>
        <v>03/03/2017</v>
      </c>
      <c r="F51" s="13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45"/>
        <v>0</v>
      </c>
      <c r="AC51" s="16">
        <f t="shared" si="46"/>
        <v>0</v>
      </c>
      <c r="AD51" s="16">
        <f t="shared" si="47"/>
        <v>0</v>
      </c>
      <c r="AE51" s="16">
        <f t="shared" si="48"/>
        <v>0</v>
      </c>
      <c r="AF51" s="16">
        <f t="shared" si="49"/>
        <v>0</v>
      </c>
      <c r="AG51" s="16">
        <f t="shared" si="50"/>
        <v>0</v>
      </c>
      <c r="AJ51" s="16">
        <f t="shared" si="20"/>
        <v>0</v>
      </c>
      <c r="AK51" s="16">
        <f t="shared" si="21"/>
        <v>0</v>
      </c>
      <c r="AL51" s="16">
        <f t="shared" si="22"/>
        <v>0</v>
      </c>
      <c r="AM51" s="16">
        <f t="shared" si="23"/>
        <v>0</v>
      </c>
      <c r="AN51" s="16">
        <f t="shared" si="24"/>
        <v>0</v>
      </c>
      <c r="AO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16">
        <f t="shared" si="30"/>
        <v>0</v>
      </c>
      <c r="AW51" s="16">
        <f t="shared" si="31"/>
        <v>0</v>
      </c>
      <c r="AZ51" s="20">
        <f t="shared" si="32"/>
        <v>0</v>
      </c>
      <c r="BA51" s="20">
        <f t="shared" si="33"/>
        <v>0</v>
      </c>
      <c r="BB51" s="20">
        <f t="shared" si="34"/>
        <v>0</v>
      </c>
      <c r="BC51" s="20">
        <f t="shared" si="35"/>
        <v>0</v>
      </c>
      <c r="BD51" s="20">
        <f t="shared" si="36"/>
        <v>0</v>
      </c>
      <c r="BE51" s="20">
        <f t="shared" si="37"/>
        <v>0</v>
      </c>
    </row>
    <row r="52" spans="1:57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3" t="str">
        <f>verificatore_raw!E52</f>
        <v>03/03/2017</v>
      </c>
      <c r="F52" s="13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6">
        <f t="shared" si="45"/>
        <v>0</v>
      </c>
      <c r="AC52" s="16">
        <f t="shared" si="46"/>
        <v>0</v>
      </c>
      <c r="AD52" s="16">
        <f t="shared" si="47"/>
        <v>0</v>
      </c>
      <c r="AE52" s="16">
        <f t="shared" si="48"/>
        <v>0</v>
      </c>
      <c r="AF52" s="16">
        <f t="shared" si="49"/>
        <v>0</v>
      </c>
      <c r="AG52" s="16">
        <f t="shared" si="50"/>
        <v>0</v>
      </c>
      <c r="AJ52" s="16">
        <f t="shared" si="20"/>
        <v>0</v>
      </c>
      <c r="AK52" s="16">
        <f t="shared" si="21"/>
        <v>0</v>
      </c>
      <c r="AL52" s="16">
        <f t="shared" si="22"/>
        <v>0</v>
      </c>
      <c r="AM52" s="16">
        <f t="shared" si="23"/>
        <v>0</v>
      </c>
      <c r="AN52" s="16">
        <f t="shared" si="24"/>
        <v>0</v>
      </c>
      <c r="AO52" s="16">
        <f t="shared" si="25"/>
        <v>4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16">
        <f t="shared" si="30"/>
        <v>0</v>
      </c>
      <c r="AW52" s="16">
        <f t="shared" si="31"/>
        <v>0</v>
      </c>
      <c r="AZ52" s="20">
        <f t="shared" si="32"/>
        <v>0</v>
      </c>
      <c r="BA52" s="20">
        <f t="shared" si="33"/>
        <v>0</v>
      </c>
      <c r="BB52" s="20">
        <f t="shared" si="34"/>
        <v>0</v>
      </c>
      <c r="BC52" s="20">
        <f t="shared" si="35"/>
        <v>0</v>
      </c>
      <c r="BD52" s="20">
        <f t="shared" si="36"/>
        <v>0</v>
      </c>
      <c r="BE52" s="20">
        <f t="shared" si="37"/>
        <v>0</v>
      </c>
    </row>
    <row r="53" spans="1:57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3" t="str">
        <f>verificatore_raw!E53</f>
        <v>03/03/2017</v>
      </c>
      <c r="F53" s="13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6">
        <f t="shared" si="45"/>
        <v>0</v>
      </c>
      <c r="AC53" s="16">
        <f t="shared" si="46"/>
        <v>0</v>
      </c>
      <c r="AD53" s="16">
        <f t="shared" si="47"/>
        <v>0</v>
      </c>
      <c r="AE53" s="16">
        <f t="shared" si="48"/>
        <v>0</v>
      </c>
      <c r="AF53" s="16">
        <f t="shared" si="49"/>
        <v>0</v>
      </c>
      <c r="AG53" s="16">
        <f t="shared" si="50"/>
        <v>0</v>
      </c>
      <c r="AJ53" s="16">
        <f t="shared" si="20"/>
        <v>0</v>
      </c>
      <c r="AK53" s="16">
        <f t="shared" si="21"/>
        <v>0</v>
      </c>
      <c r="AL53" s="16">
        <f t="shared" si="22"/>
        <v>0</v>
      </c>
      <c r="AM53" s="16">
        <f t="shared" si="23"/>
        <v>1</v>
      </c>
      <c r="AN53" s="16">
        <f t="shared" si="24"/>
        <v>0</v>
      </c>
      <c r="AO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16">
        <f t="shared" si="30"/>
        <v>0</v>
      </c>
      <c r="AW53" s="16">
        <f t="shared" si="31"/>
        <v>0</v>
      </c>
      <c r="AZ53" s="20">
        <f t="shared" si="32"/>
        <v>0</v>
      </c>
      <c r="BA53" s="20">
        <f t="shared" si="33"/>
        <v>0</v>
      </c>
      <c r="BB53" s="20">
        <f t="shared" si="34"/>
        <v>0</v>
      </c>
      <c r="BC53" s="20">
        <f t="shared" si="35"/>
        <v>0</v>
      </c>
      <c r="BD53" s="20">
        <f t="shared" si="36"/>
        <v>0</v>
      </c>
      <c r="BE53" s="20">
        <f t="shared" si="37"/>
        <v>0</v>
      </c>
    </row>
    <row r="54" spans="1:57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3" t="str">
        <f>verificatore_raw!E54</f>
        <v>14/03/2017</v>
      </c>
      <c r="F54" s="13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45"/>
        <v>0</v>
      </c>
      <c r="AC54" s="16">
        <f t="shared" si="46"/>
        <v>0</v>
      </c>
      <c r="AD54" s="16">
        <f t="shared" si="47"/>
        <v>0</v>
      </c>
      <c r="AE54" s="16">
        <f t="shared" si="48"/>
        <v>0</v>
      </c>
      <c r="AF54" s="16">
        <f t="shared" si="49"/>
        <v>0</v>
      </c>
      <c r="AG54" s="16">
        <f t="shared" si="50"/>
        <v>0</v>
      </c>
      <c r="AJ54" s="16">
        <f t="shared" si="20"/>
        <v>0</v>
      </c>
      <c r="AK54" s="16">
        <f t="shared" si="21"/>
        <v>0</v>
      </c>
      <c r="AL54" s="16">
        <f t="shared" si="22"/>
        <v>0</v>
      </c>
      <c r="AM54" s="16">
        <f t="shared" si="23"/>
        <v>0</v>
      </c>
      <c r="AN54" s="16">
        <f t="shared" si="24"/>
        <v>0</v>
      </c>
      <c r="AO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16">
        <f t="shared" si="30"/>
        <v>0</v>
      </c>
      <c r="AW54" s="16">
        <f t="shared" si="31"/>
        <v>0</v>
      </c>
      <c r="AZ54" s="20">
        <f t="shared" si="32"/>
        <v>0</v>
      </c>
      <c r="BA54" s="20">
        <f t="shared" si="33"/>
        <v>0</v>
      </c>
      <c r="BB54" s="20">
        <f t="shared" si="34"/>
        <v>0</v>
      </c>
      <c r="BC54" s="20">
        <f t="shared" si="35"/>
        <v>0</v>
      </c>
      <c r="BD54" s="20">
        <f t="shared" si="36"/>
        <v>0</v>
      </c>
      <c r="BE54" s="20">
        <f t="shared" si="37"/>
        <v>0</v>
      </c>
    </row>
    <row r="55" spans="1:57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3" t="str">
        <f>verificatore_raw!E55</f>
        <v/>
      </c>
      <c r="F55" s="13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45"/>
        <v>0</v>
      </c>
      <c r="AC55" s="16">
        <f t="shared" si="46"/>
        <v>0</v>
      </c>
      <c r="AD55" s="16">
        <f t="shared" si="47"/>
        <v>0</v>
      </c>
      <c r="AE55" s="16">
        <f t="shared" si="48"/>
        <v>0</v>
      </c>
      <c r="AF55" s="16">
        <f t="shared" si="49"/>
        <v>0</v>
      </c>
      <c r="AG55" s="16">
        <f t="shared" si="50"/>
        <v>0</v>
      </c>
      <c r="AJ55" s="16">
        <f t="shared" si="20"/>
        <v>0</v>
      </c>
      <c r="AK55" s="16">
        <f t="shared" si="21"/>
        <v>0</v>
      </c>
      <c r="AL55" s="16">
        <f t="shared" si="22"/>
        <v>0</v>
      </c>
      <c r="AM55" s="16">
        <f t="shared" si="23"/>
        <v>0</v>
      </c>
      <c r="AN55" s="16">
        <f t="shared" si="24"/>
        <v>0</v>
      </c>
      <c r="AO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16">
        <f t="shared" si="30"/>
        <v>0</v>
      </c>
      <c r="AW55" s="16">
        <f t="shared" si="31"/>
        <v>0</v>
      </c>
      <c r="AZ55" s="20">
        <f t="shared" si="32"/>
        <v>0</v>
      </c>
      <c r="BA55" s="20">
        <f t="shared" si="33"/>
        <v>0</v>
      </c>
      <c r="BB55" s="20">
        <f t="shared" si="34"/>
        <v>0</v>
      </c>
      <c r="BC55" s="20">
        <f t="shared" si="35"/>
        <v>0</v>
      </c>
      <c r="BD55" s="20">
        <f t="shared" si="36"/>
        <v>0</v>
      </c>
      <c r="BE55" s="20">
        <f t="shared" si="37"/>
        <v>0</v>
      </c>
    </row>
    <row r="56" spans="1:57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3" t="str">
        <f>verificatore_raw!E56</f>
        <v>24/03/2017</v>
      </c>
      <c r="F56" s="13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45"/>
        <v>0</v>
      </c>
      <c r="AC56" s="16">
        <f t="shared" si="46"/>
        <v>0</v>
      </c>
      <c r="AD56" s="16">
        <f t="shared" si="47"/>
        <v>0</v>
      </c>
      <c r="AE56" s="16">
        <f t="shared" si="48"/>
        <v>0</v>
      </c>
      <c r="AF56" s="16">
        <f t="shared" si="49"/>
        <v>0</v>
      </c>
      <c r="AG56" s="16">
        <f t="shared" si="50"/>
        <v>0</v>
      </c>
      <c r="AJ56" s="16">
        <f t="shared" si="20"/>
        <v>0</v>
      </c>
      <c r="AK56" s="16">
        <f t="shared" si="21"/>
        <v>0</v>
      </c>
      <c r="AL56" s="16">
        <f t="shared" si="22"/>
        <v>0</v>
      </c>
      <c r="AM56" s="16">
        <f t="shared" si="23"/>
        <v>0</v>
      </c>
      <c r="AN56" s="16">
        <f t="shared" si="24"/>
        <v>0</v>
      </c>
      <c r="AO56" s="16">
        <f t="shared" si="25"/>
        <v>0</v>
      </c>
      <c r="AR56" s="16">
        <f t="shared" si="26"/>
        <v>0</v>
      </c>
      <c r="AS56" s="16">
        <f t="shared" si="27"/>
        <v>6</v>
      </c>
      <c r="AT56" s="16">
        <f t="shared" si="28"/>
        <v>0</v>
      </c>
      <c r="AU56" s="16">
        <f t="shared" si="29"/>
        <v>0</v>
      </c>
      <c r="AV56" s="16">
        <f t="shared" si="30"/>
        <v>0</v>
      </c>
      <c r="AW56" s="16">
        <f t="shared" si="31"/>
        <v>0</v>
      </c>
      <c r="AZ56" s="20">
        <f t="shared" si="32"/>
        <v>0</v>
      </c>
      <c r="BA56" s="20">
        <f t="shared" si="33"/>
        <v>0</v>
      </c>
      <c r="BB56" s="20">
        <f t="shared" si="34"/>
        <v>0</v>
      </c>
      <c r="BC56" s="20">
        <f t="shared" si="35"/>
        <v>0</v>
      </c>
      <c r="BD56" s="20">
        <f t="shared" si="36"/>
        <v>0</v>
      </c>
      <c r="BE56" s="20">
        <f t="shared" si="37"/>
        <v>0</v>
      </c>
    </row>
    <row r="57" spans="1:57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3" t="str">
        <f>verificatore_raw!E57</f>
        <v/>
      </c>
      <c r="F57" s="13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45"/>
        <v>0</v>
      </c>
      <c r="AC57" s="16">
        <f t="shared" si="46"/>
        <v>0</v>
      </c>
      <c r="AD57" s="16">
        <f t="shared" si="47"/>
        <v>0</v>
      </c>
      <c r="AE57" s="16">
        <f t="shared" si="48"/>
        <v>0</v>
      </c>
      <c r="AF57" s="16">
        <f t="shared" si="49"/>
        <v>0</v>
      </c>
      <c r="AG57" s="16">
        <f t="shared" si="50"/>
        <v>0</v>
      </c>
      <c r="AJ57" s="16">
        <f t="shared" si="20"/>
        <v>0</v>
      </c>
      <c r="AK57" s="16">
        <f t="shared" si="21"/>
        <v>0</v>
      </c>
      <c r="AL57" s="16">
        <f t="shared" si="22"/>
        <v>0</v>
      </c>
      <c r="AM57" s="16">
        <f t="shared" si="23"/>
        <v>0</v>
      </c>
      <c r="AN57" s="16">
        <f t="shared" si="24"/>
        <v>0</v>
      </c>
      <c r="AO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16">
        <f t="shared" si="30"/>
        <v>0</v>
      </c>
      <c r="AW57" s="16">
        <f t="shared" si="31"/>
        <v>0</v>
      </c>
      <c r="AZ57" s="20">
        <f t="shared" si="32"/>
        <v>0</v>
      </c>
      <c r="BA57" s="20">
        <f t="shared" si="33"/>
        <v>0</v>
      </c>
      <c r="BB57" s="20">
        <f t="shared" si="34"/>
        <v>0</v>
      </c>
      <c r="BC57" s="20">
        <f t="shared" si="35"/>
        <v>0</v>
      </c>
      <c r="BD57" s="20">
        <f t="shared" si="36"/>
        <v>0</v>
      </c>
      <c r="BE57" s="20">
        <f t="shared" si="37"/>
        <v>0</v>
      </c>
    </row>
    <row r="58" spans="1:57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3" t="str">
        <f>verificatore_raw!E58</f>
        <v>31/03/2017</v>
      </c>
      <c r="F58" s="13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6">
        <f t="shared" si="45"/>
        <v>0</v>
      </c>
      <c r="AC58" s="16">
        <f t="shared" si="46"/>
        <v>0</v>
      </c>
      <c r="AD58" s="16">
        <f t="shared" si="47"/>
        <v>0</v>
      </c>
      <c r="AE58" s="16">
        <f t="shared" si="48"/>
        <v>0</v>
      </c>
      <c r="AF58" s="16">
        <f t="shared" si="49"/>
        <v>0</v>
      </c>
      <c r="AG58" s="16">
        <f t="shared" si="50"/>
        <v>0</v>
      </c>
      <c r="AJ58" s="16">
        <f t="shared" si="20"/>
        <v>0</v>
      </c>
      <c r="AK58" s="16">
        <f t="shared" si="21"/>
        <v>0</v>
      </c>
      <c r="AL58" s="16">
        <f t="shared" si="22"/>
        <v>0</v>
      </c>
      <c r="AM58" s="16">
        <f t="shared" si="23"/>
        <v>0</v>
      </c>
      <c r="AN58" s="16">
        <f t="shared" si="24"/>
        <v>0</v>
      </c>
      <c r="AO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16">
        <f t="shared" si="30"/>
        <v>0</v>
      </c>
      <c r="AW58" s="16">
        <f t="shared" si="31"/>
        <v>6</v>
      </c>
      <c r="AZ58" s="20">
        <f t="shared" si="32"/>
        <v>0</v>
      </c>
      <c r="BA58" s="20">
        <f t="shared" si="33"/>
        <v>0</v>
      </c>
      <c r="BB58" s="20">
        <f t="shared" si="34"/>
        <v>0</v>
      </c>
      <c r="BC58" s="20">
        <f t="shared" si="35"/>
        <v>0</v>
      </c>
      <c r="BD58" s="20">
        <f t="shared" si="36"/>
        <v>0</v>
      </c>
      <c r="BE58" s="20">
        <f t="shared" si="37"/>
        <v>0</v>
      </c>
    </row>
    <row r="59" spans="1:57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3" t="str">
        <f>verificatore_raw!E59</f>
        <v/>
      </c>
      <c r="F59" s="13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45"/>
        <v>0</v>
      </c>
      <c r="AC59" s="16">
        <f t="shared" si="46"/>
        <v>0</v>
      </c>
      <c r="AD59" s="16">
        <f t="shared" si="47"/>
        <v>0</v>
      </c>
      <c r="AE59" s="16">
        <f t="shared" si="48"/>
        <v>0</v>
      </c>
      <c r="AF59" s="16">
        <f t="shared" si="49"/>
        <v>0</v>
      </c>
      <c r="AG59" s="16">
        <f t="shared" si="50"/>
        <v>0</v>
      </c>
      <c r="AJ59" s="16">
        <f t="shared" si="20"/>
        <v>0</v>
      </c>
      <c r="AK59" s="16">
        <f t="shared" si="21"/>
        <v>0</v>
      </c>
      <c r="AL59" s="16">
        <f t="shared" si="22"/>
        <v>0</v>
      </c>
      <c r="AM59" s="16">
        <f t="shared" si="23"/>
        <v>0</v>
      </c>
      <c r="AN59" s="16">
        <f t="shared" si="24"/>
        <v>0</v>
      </c>
      <c r="AO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16">
        <f t="shared" si="30"/>
        <v>0</v>
      </c>
      <c r="AW59" s="16">
        <f t="shared" si="31"/>
        <v>0</v>
      </c>
      <c r="AZ59" s="20">
        <f t="shared" si="32"/>
        <v>0</v>
      </c>
      <c r="BA59" s="20">
        <f t="shared" si="33"/>
        <v>0</v>
      </c>
      <c r="BB59" s="20">
        <f t="shared" si="34"/>
        <v>0</v>
      </c>
      <c r="BC59" s="20">
        <f t="shared" si="35"/>
        <v>0</v>
      </c>
      <c r="BD59" s="20">
        <f t="shared" si="36"/>
        <v>0</v>
      </c>
      <c r="BE59" s="20">
        <f t="shared" si="37"/>
        <v>0</v>
      </c>
    </row>
    <row r="60" spans="1:57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3" t="str">
        <f>verificatore_raw!E60</f>
        <v>07/04/2017</v>
      </c>
      <c r="F60" s="13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6">
        <f t="shared" si="45"/>
        <v>0</v>
      </c>
      <c r="AC60" s="16">
        <f t="shared" si="46"/>
        <v>0</v>
      </c>
      <c r="AD60" s="16">
        <f t="shared" si="47"/>
        <v>0</v>
      </c>
      <c r="AE60" s="16">
        <f t="shared" si="48"/>
        <v>0</v>
      </c>
      <c r="AF60" s="16">
        <f t="shared" si="49"/>
        <v>0</v>
      </c>
      <c r="AG60" s="16">
        <f t="shared" si="50"/>
        <v>0</v>
      </c>
      <c r="AJ60" s="16">
        <f t="shared" si="20"/>
        <v>0</v>
      </c>
      <c r="AK60" s="16">
        <f t="shared" si="21"/>
        <v>0</v>
      </c>
      <c r="AL60" s="16">
        <f t="shared" si="22"/>
        <v>0</v>
      </c>
      <c r="AM60" s="16">
        <f t="shared" si="23"/>
        <v>0</v>
      </c>
      <c r="AN60" s="16">
        <f t="shared" si="24"/>
        <v>0</v>
      </c>
      <c r="AO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6</v>
      </c>
      <c r="AV60" s="16">
        <f t="shared" si="30"/>
        <v>0</v>
      </c>
      <c r="AW60" s="16">
        <f t="shared" si="31"/>
        <v>0</v>
      </c>
      <c r="AZ60" s="20">
        <f t="shared" si="32"/>
        <v>0</v>
      </c>
      <c r="BA60" s="20">
        <f t="shared" si="33"/>
        <v>0</v>
      </c>
      <c r="BB60" s="20">
        <f t="shared" si="34"/>
        <v>0</v>
      </c>
      <c r="BC60" s="20">
        <f t="shared" si="35"/>
        <v>0</v>
      </c>
      <c r="BD60" s="20">
        <f t="shared" si="36"/>
        <v>0</v>
      </c>
      <c r="BE60" s="20">
        <f t="shared" si="37"/>
        <v>0</v>
      </c>
    </row>
    <row r="61" spans="1:57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3" t="str">
        <f>verificatore_raw!E61</f>
        <v>30/03/2017</v>
      </c>
      <c r="F61" s="13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45"/>
        <v>0</v>
      </c>
      <c r="AC61" s="16">
        <f t="shared" si="46"/>
        <v>0</v>
      </c>
      <c r="AD61" s="16">
        <f t="shared" si="47"/>
        <v>0</v>
      </c>
      <c r="AE61" s="16">
        <f t="shared" si="48"/>
        <v>0</v>
      </c>
      <c r="AF61" s="16">
        <f t="shared" si="49"/>
        <v>0</v>
      </c>
      <c r="AG61" s="16">
        <f t="shared" si="50"/>
        <v>0</v>
      </c>
      <c r="AJ61" s="16">
        <f t="shared" si="20"/>
        <v>0</v>
      </c>
      <c r="AK61" s="16">
        <f t="shared" si="21"/>
        <v>0</v>
      </c>
      <c r="AL61" s="16">
        <f t="shared" si="22"/>
        <v>0</v>
      </c>
      <c r="AM61" s="16">
        <f t="shared" si="23"/>
        <v>0</v>
      </c>
      <c r="AN61" s="16">
        <f t="shared" si="24"/>
        <v>0</v>
      </c>
      <c r="AO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16">
        <f t="shared" si="30"/>
        <v>0</v>
      </c>
      <c r="AW61" s="16">
        <f t="shared" si="31"/>
        <v>0</v>
      </c>
      <c r="AZ61" s="20">
        <f t="shared" si="32"/>
        <v>0</v>
      </c>
      <c r="BA61" s="20">
        <f t="shared" si="33"/>
        <v>0</v>
      </c>
      <c r="BB61" s="20">
        <f t="shared" si="34"/>
        <v>0</v>
      </c>
      <c r="BC61" s="20">
        <f t="shared" si="35"/>
        <v>0</v>
      </c>
      <c r="BD61" s="20">
        <f t="shared" si="36"/>
        <v>0</v>
      </c>
      <c r="BE61" s="20">
        <f t="shared" si="37"/>
        <v>0</v>
      </c>
    </row>
    <row r="62" spans="1:57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3" t="str">
        <f>verificatore_raw!E62</f>
        <v>31/03/2017</v>
      </c>
      <c r="F62" s="13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45"/>
        <v>0</v>
      </c>
      <c r="AC62" s="16">
        <f t="shared" si="46"/>
        <v>0</v>
      </c>
      <c r="AD62" s="16">
        <f t="shared" si="47"/>
        <v>0</v>
      </c>
      <c r="AE62" s="16">
        <f t="shared" si="48"/>
        <v>0</v>
      </c>
      <c r="AF62" s="16">
        <f t="shared" si="49"/>
        <v>0</v>
      </c>
      <c r="AG62" s="16">
        <f t="shared" si="50"/>
        <v>0</v>
      </c>
      <c r="AJ62" s="16">
        <f t="shared" si="20"/>
        <v>0</v>
      </c>
      <c r="AK62" s="16">
        <f t="shared" si="21"/>
        <v>0</v>
      </c>
      <c r="AL62" s="16">
        <f t="shared" si="22"/>
        <v>0</v>
      </c>
      <c r="AM62" s="16">
        <f t="shared" si="23"/>
        <v>0</v>
      </c>
      <c r="AN62" s="16">
        <f t="shared" si="24"/>
        <v>0</v>
      </c>
      <c r="AO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1</v>
      </c>
      <c r="AU62" s="16">
        <f t="shared" si="29"/>
        <v>0</v>
      </c>
      <c r="AV62" s="16">
        <f t="shared" si="30"/>
        <v>0</v>
      </c>
      <c r="AW62" s="16">
        <f t="shared" si="31"/>
        <v>0</v>
      </c>
      <c r="AZ62" s="20">
        <f t="shared" si="32"/>
        <v>0</v>
      </c>
      <c r="BA62" s="20">
        <f t="shared" si="33"/>
        <v>0</v>
      </c>
      <c r="BB62" s="20">
        <f t="shared" si="34"/>
        <v>0</v>
      </c>
      <c r="BC62" s="20">
        <f t="shared" si="35"/>
        <v>0</v>
      </c>
      <c r="BD62" s="20">
        <f t="shared" si="36"/>
        <v>0</v>
      </c>
      <c r="BE62" s="20">
        <f t="shared" si="37"/>
        <v>0</v>
      </c>
    </row>
    <row r="63" spans="1:57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3" t="str">
        <f>verificatore_raw!E63</f>
        <v>30/03/2017</v>
      </c>
      <c r="F63" s="13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45"/>
        <v>0</v>
      </c>
      <c r="AC63" s="16">
        <f t="shared" si="46"/>
        <v>0</v>
      </c>
      <c r="AD63" s="16">
        <f t="shared" si="47"/>
        <v>0</v>
      </c>
      <c r="AE63" s="16">
        <f t="shared" si="48"/>
        <v>0</v>
      </c>
      <c r="AF63" s="16">
        <f t="shared" si="49"/>
        <v>0</v>
      </c>
      <c r="AG63" s="16">
        <f t="shared" si="50"/>
        <v>0</v>
      </c>
      <c r="AJ63" s="16">
        <f t="shared" si="20"/>
        <v>0</v>
      </c>
      <c r="AK63" s="16">
        <f t="shared" si="21"/>
        <v>0</v>
      </c>
      <c r="AL63" s="16">
        <f t="shared" si="22"/>
        <v>0</v>
      </c>
      <c r="AM63" s="16">
        <f t="shared" si="23"/>
        <v>0</v>
      </c>
      <c r="AN63" s="16">
        <f t="shared" si="24"/>
        <v>0</v>
      </c>
      <c r="AO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16">
        <f t="shared" si="30"/>
        <v>0</v>
      </c>
      <c r="AW63" s="16">
        <f t="shared" si="31"/>
        <v>0</v>
      </c>
      <c r="AZ63" s="20">
        <f t="shared" si="32"/>
        <v>0</v>
      </c>
      <c r="BA63" s="20">
        <f t="shared" si="33"/>
        <v>0</v>
      </c>
      <c r="BB63" s="20">
        <f t="shared" si="34"/>
        <v>0</v>
      </c>
      <c r="BC63" s="20">
        <f t="shared" si="35"/>
        <v>0</v>
      </c>
      <c r="BD63" s="20">
        <f t="shared" si="36"/>
        <v>0</v>
      </c>
      <c r="BE63" s="20">
        <f t="shared" si="37"/>
        <v>0</v>
      </c>
    </row>
    <row r="64" spans="1:57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3" t="str">
        <f>verificatore_raw!E64</f>
        <v>30/03/2017</v>
      </c>
      <c r="F64" s="13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6">
        <f t="shared" si="45"/>
        <v>0</v>
      </c>
      <c r="AC64" s="16">
        <f t="shared" si="46"/>
        <v>0</v>
      </c>
      <c r="AD64" s="16">
        <f t="shared" si="47"/>
        <v>0</v>
      </c>
      <c r="AE64" s="16">
        <f t="shared" si="48"/>
        <v>0</v>
      </c>
      <c r="AF64" s="16">
        <f t="shared" si="49"/>
        <v>0</v>
      </c>
      <c r="AG64" s="16">
        <f t="shared" si="50"/>
        <v>0</v>
      </c>
      <c r="AJ64" s="16">
        <f t="shared" si="20"/>
        <v>0</v>
      </c>
      <c r="AK64" s="16">
        <f t="shared" si="21"/>
        <v>0</v>
      </c>
      <c r="AL64" s="16">
        <f t="shared" si="22"/>
        <v>0</v>
      </c>
      <c r="AM64" s="16">
        <f t="shared" si="23"/>
        <v>0</v>
      </c>
      <c r="AN64" s="16">
        <f t="shared" si="24"/>
        <v>0</v>
      </c>
      <c r="AO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16">
        <f t="shared" si="30"/>
        <v>4</v>
      </c>
      <c r="AW64" s="16">
        <f t="shared" si="31"/>
        <v>0</v>
      </c>
      <c r="AZ64" s="20">
        <f t="shared" si="32"/>
        <v>0</v>
      </c>
      <c r="BA64" s="20">
        <f t="shared" si="33"/>
        <v>0</v>
      </c>
      <c r="BB64" s="20">
        <f t="shared" si="34"/>
        <v>0</v>
      </c>
      <c r="BC64" s="20">
        <f t="shared" si="35"/>
        <v>0</v>
      </c>
      <c r="BD64" s="20">
        <f t="shared" si="36"/>
        <v>0</v>
      </c>
      <c r="BE64" s="20">
        <f t="shared" si="37"/>
        <v>0</v>
      </c>
    </row>
    <row r="65" spans="1:57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3" t="str">
        <f>verificatore_raw!E65</f>
        <v>31/03/2017</v>
      </c>
      <c r="F65" s="13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45"/>
        <v>0</v>
      </c>
      <c r="AC65" s="16">
        <f t="shared" si="46"/>
        <v>0</v>
      </c>
      <c r="AD65" s="16">
        <f t="shared" si="47"/>
        <v>0</v>
      </c>
      <c r="AE65" s="16">
        <f t="shared" si="48"/>
        <v>0</v>
      </c>
      <c r="AF65" s="16">
        <f t="shared" si="49"/>
        <v>0</v>
      </c>
      <c r="AG65" s="16">
        <f t="shared" si="50"/>
        <v>0</v>
      </c>
      <c r="AJ65" s="16">
        <f t="shared" si="20"/>
        <v>0</v>
      </c>
      <c r="AK65" s="16">
        <f t="shared" si="21"/>
        <v>0</v>
      </c>
      <c r="AL65" s="16">
        <f t="shared" si="22"/>
        <v>0</v>
      </c>
      <c r="AM65" s="16">
        <f t="shared" si="23"/>
        <v>0</v>
      </c>
      <c r="AN65" s="16">
        <f t="shared" si="24"/>
        <v>0</v>
      </c>
      <c r="AO65" s="16">
        <f t="shared" si="25"/>
        <v>0</v>
      </c>
      <c r="AR65" s="16">
        <f t="shared" si="26"/>
        <v>1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16">
        <f t="shared" si="30"/>
        <v>0</v>
      </c>
      <c r="AW65" s="16">
        <f t="shared" si="31"/>
        <v>0</v>
      </c>
      <c r="AZ65" s="20">
        <f t="shared" si="32"/>
        <v>0</v>
      </c>
      <c r="BA65" s="20">
        <f t="shared" si="33"/>
        <v>0</v>
      </c>
      <c r="BB65" s="20">
        <f t="shared" si="34"/>
        <v>0</v>
      </c>
      <c r="BC65" s="20">
        <f t="shared" si="35"/>
        <v>0</v>
      </c>
      <c r="BD65" s="20">
        <f t="shared" si="36"/>
        <v>0</v>
      </c>
      <c r="BE65" s="20">
        <f t="shared" si="37"/>
        <v>0</v>
      </c>
    </row>
    <row r="66" spans="1:57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3" t="str">
        <f>verificatore_raw!E66</f>
        <v>04/04/2017</v>
      </c>
      <c r="F66" s="13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45"/>
        <v>0</v>
      </c>
      <c r="AC66" s="16">
        <f t="shared" si="46"/>
        <v>0</v>
      </c>
      <c r="AD66" s="16">
        <f t="shared" si="47"/>
        <v>0</v>
      </c>
      <c r="AE66" s="16">
        <f t="shared" si="48"/>
        <v>0</v>
      </c>
      <c r="AF66" s="16">
        <f t="shared" si="49"/>
        <v>0</v>
      </c>
      <c r="AG66" s="16">
        <f t="shared" si="50"/>
        <v>0</v>
      </c>
      <c r="AJ66" s="16">
        <f t="shared" si="20"/>
        <v>0</v>
      </c>
      <c r="AK66" s="16">
        <f t="shared" si="21"/>
        <v>0</v>
      </c>
      <c r="AL66" s="16">
        <f t="shared" si="22"/>
        <v>0</v>
      </c>
      <c r="AM66" s="16">
        <f t="shared" si="23"/>
        <v>0</v>
      </c>
      <c r="AN66" s="16">
        <f t="shared" si="24"/>
        <v>0</v>
      </c>
      <c r="AO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16">
        <f t="shared" si="30"/>
        <v>0</v>
      </c>
      <c r="AW66" s="16">
        <f t="shared" si="31"/>
        <v>0</v>
      </c>
      <c r="AZ66" s="20">
        <f t="shared" si="32"/>
        <v>0</v>
      </c>
      <c r="BA66" s="20">
        <f t="shared" si="33"/>
        <v>0</v>
      </c>
      <c r="BB66" s="20">
        <f t="shared" si="34"/>
        <v>0</v>
      </c>
      <c r="BC66" s="20">
        <f t="shared" si="35"/>
        <v>0</v>
      </c>
      <c r="BD66" s="20">
        <f t="shared" si="36"/>
        <v>0</v>
      </c>
      <c r="BE66" s="20">
        <f t="shared" si="37"/>
        <v>0</v>
      </c>
    </row>
    <row r="67" spans="1:57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3" t="str">
        <f>verificatore_raw!E67</f>
        <v>07/04/2017</v>
      </c>
      <c r="F67" s="13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45"/>
        <v>0</v>
      </c>
      <c r="AC67" s="16">
        <f t="shared" si="46"/>
        <v>0</v>
      </c>
      <c r="AD67" s="16">
        <f t="shared" si="47"/>
        <v>0</v>
      </c>
      <c r="AE67" s="16">
        <f t="shared" si="48"/>
        <v>0</v>
      </c>
      <c r="AF67" s="16">
        <f t="shared" si="49"/>
        <v>0</v>
      </c>
      <c r="AG67" s="16">
        <f t="shared" si="50"/>
        <v>0</v>
      </c>
      <c r="AJ67" s="16">
        <f t="shared" si="20"/>
        <v>0</v>
      </c>
      <c r="AK67" s="16">
        <f t="shared" si="21"/>
        <v>0</v>
      </c>
      <c r="AL67" s="16">
        <f t="shared" si="22"/>
        <v>0</v>
      </c>
      <c r="AM67" s="16">
        <f t="shared" si="23"/>
        <v>0</v>
      </c>
      <c r="AN67" s="16">
        <f t="shared" si="24"/>
        <v>0</v>
      </c>
      <c r="AO67" s="16">
        <f t="shared" si="25"/>
        <v>0</v>
      </c>
      <c r="AR67" s="16">
        <f t="shared" si="26"/>
        <v>3</v>
      </c>
      <c r="AS67" s="16">
        <f t="shared" si="27"/>
        <v>0</v>
      </c>
      <c r="AT67" s="16">
        <f t="shared" si="28"/>
        <v>0</v>
      </c>
      <c r="AU67" s="16">
        <f t="shared" si="29"/>
        <v>0</v>
      </c>
      <c r="AV67" s="16">
        <f t="shared" si="30"/>
        <v>0</v>
      </c>
      <c r="AW67" s="16">
        <f t="shared" si="31"/>
        <v>0</v>
      </c>
      <c r="AZ67" s="20">
        <f t="shared" si="32"/>
        <v>0</v>
      </c>
      <c r="BA67" s="20">
        <f t="shared" si="33"/>
        <v>0</v>
      </c>
      <c r="BB67" s="20">
        <f t="shared" si="34"/>
        <v>0</v>
      </c>
      <c r="BC67" s="20">
        <f t="shared" si="35"/>
        <v>0</v>
      </c>
      <c r="BD67" s="20">
        <f t="shared" si="36"/>
        <v>0</v>
      </c>
      <c r="BE67" s="20">
        <f t="shared" si="37"/>
        <v>0</v>
      </c>
    </row>
    <row r="68" spans="1:57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3" t="str">
        <f>verificatore_raw!E68</f>
        <v>06/04/2017</v>
      </c>
      <c r="F68" s="13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6">
        <f t="shared" si="45"/>
        <v>0</v>
      </c>
      <c r="AC68" s="16">
        <f t="shared" si="46"/>
        <v>0</v>
      </c>
      <c r="AD68" s="16">
        <f t="shared" si="47"/>
        <v>0</v>
      </c>
      <c r="AE68" s="16">
        <f t="shared" si="48"/>
        <v>0</v>
      </c>
      <c r="AF68" s="16">
        <f t="shared" si="49"/>
        <v>0</v>
      </c>
      <c r="AG68" s="16">
        <f t="shared" si="50"/>
        <v>0</v>
      </c>
      <c r="AJ68" s="16">
        <f t="shared" ref="AJ68:AJ131" si="57">IFERROR(IF(AND(DATEVALUE($E68)&gt;=$V$21,DATEVALUE($F68)&lt;$V$22),M68,0),0)</f>
        <v>0</v>
      </c>
      <c r="AK68" s="16">
        <f t="shared" ref="AK68:AK131" si="58">IFERROR(IF(AND(DATEVALUE($E68)&gt;=$V$21,DATEVALUE($F68)&lt;$V$22),N68,0),0)</f>
        <v>0</v>
      </c>
      <c r="AL68" s="16">
        <f t="shared" ref="AL68:AL131" si="59">IFERROR(IF(AND(DATEVALUE($E68)&gt;=$V$21,DATEVALUE($F68)&lt;$V$22),O68,0),0)</f>
        <v>0</v>
      </c>
      <c r="AM68" s="16">
        <f t="shared" ref="AM68:AM131" si="60">IFERROR(IF(AND(DATEVALUE($E68)&gt;=$V$21,DATEVALUE($F68)&lt;$V$22),P68,0),0)</f>
        <v>0</v>
      </c>
      <c r="AN68" s="16">
        <f t="shared" ref="AN68:AN131" si="61">IFERROR(IF(AND(DATEVALUE($E68)&gt;=$V$21,DATEVALUE($F68)&lt;$V$22),Q68,0),0)</f>
        <v>0</v>
      </c>
      <c r="AO68" s="16">
        <f t="shared" ref="AO68:AO131" si="62">IFERROR(IF(AND(DATEVALUE($E68)&gt;=$V$21,DATEVALUE($F68)&lt;$V$22),R68,0),0)</f>
        <v>0</v>
      </c>
      <c r="AR68" s="16">
        <f t="shared" ref="AR68:AR131" si="63">IFERROR(IF(AND(DATEVALUE($E68)&gt;=$V$22,DATEVALUE($F68)&lt;$V$23),M68,0),0)</f>
        <v>0</v>
      </c>
      <c r="AS68" s="16">
        <f t="shared" ref="AS68:AS131" si="64">IFERROR(IF(AND(DATEVALUE($E68)&gt;=$V$22,DATEVALUE($F68)&lt;$V$23),N68,0),0)</f>
        <v>0</v>
      </c>
      <c r="AT68" s="16">
        <f t="shared" ref="AT68:AT131" si="65">IFERROR(IF(AND(DATEVALUE($E68)&gt;=$V$22,DATEVALUE($F68)&lt;$V$23),O68,0),0)</f>
        <v>0</v>
      </c>
      <c r="AU68" s="16">
        <f t="shared" ref="AU68:AU131" si="66">IFERROR(IF(AND(DATEVALUE($E68)&gt;=$V$22,DATEVALUE($F68)&lt;$V$23),P68,0),0)</f>
        <v>0</v>
      </c>
      <c r="AV68" s="16">
        <f t="shared" ref="AV68:AV131" si="67">IFERROR(IF(AND(DATEVALUE($E68)&gt;=$V$22,DATEVALUE($F68)&lt;$V$23),Q68,0),0)</f>
        <v>0</v>
      </c>
      <c r="AW68" s="16">
        <f t="shared" ref="AW68:AW131" si="68">IFERROR(IF(AND(DATEVALUE($E68)&gt;=$V$22,DATEVALUE($F68)&lt;$V$23),R68,0),0)</f>
        <v>0</v>
      </c>
      <c r="AZ68" s="20">
        <f t="shared" ref="AZ68:AZ131" si="69">IFERROR(IF(AND(DATEVALUE($E68)&gt;=$V$23,DATEVALUE($F68)&lt;$V$24),M68,0),0)</f>
        <v>0</v>
      </c>
      <c r="BA68" s="20">
        <f t="shared" ref="BA68:BA131" si="70">IFERROR(IF(AND(DATEVALUE($E68)&gt;=$V$23,DATEVALUE($F68)&lt;$V$24),N68,0),0)</f>
        <v>0</v>
      </c>
      <c r="BB68" s="20">
        <f t="shared" ref="BB68:BB131" si="71">IFERROR(IF(AND(DATEVALUE($E68)&gt;=$V$23,DATEVALUE($F68)&lt;$V$24),O68,0),0)</f>
        <v>0</v>
      </c>
      <c r="BC68" s="20">
        <f t="shared" ref="BC68:BC131" si="72">IFERROR(IF(AND(DATEVALUE($E68)&gt;=$V$23,DATEVALUE($F68)&lt;$V$24),P68,0),0)</f>
        <v>0</v>
      </c>
      <c r="BD68" s="20">
        <f t="shared" ref="BD68:BD131" si="73">IFERROR(IF(AND(DATEVALUE($E68)&gt;=$V$23,DATEVALUE($F68)&lt;$V$24),Q68,0),0)</f>
        <v>0</v>
      </c>
      <c r="BE68" s="20">
        <f t="shared" ref="BE68:BE131" si="74">IFERROR(IF(AND(DATEVALUE($E68)&gt;=$V$23,DATEVALUE($F68)&lt;$V$24),R68,0),0)</f>
        <v>0</v>
      </c>
    </row>
    <row r="69" spans="1:57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3" t="str">
        <f>verificatore_raw!E69</f>
        <v>07/04/2017</v>
      </c>
      <c r="F69" s="13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6">
        <f t="shared" si="45"/>
        <v>0</v>
      </c>
      <c r="AC69" s="16">
        <f t="shared" si="46"/>
        <v>0</v>
      </c>
      <c r="AD69" s="16">
        <f t="shared" si="47"/>
        <v>0</v>
      </c>
      <c r="AE69" s="16">
        <f t="shared" si="48"/>
        <v>0</v>
      </c>
      <c r="AF69" s="16">
        <f t="shared" si="49"/>
        <v>0</v>
      </c>
      <c r="AG69" s="16">
        <f t="shared" si="50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1</v>
      </c>
      <c r="AV69" s="16">
        <f t="shared" si="67"/>
        <v>0</v>
      </c>
      <c r="AW69" s="16">
        <f t="shared" si="68"/>
        <v>0</v>
      </c>
      <c r="AZ69" s="20">
        <f t="shared" si="69"/>
        <v>0</v>
      </c>
      <c r="BA69" s="20">
        <f t="shared" si="70"/>
        <v>0</v>
      </c>
      <c r="BB69" s="20">
        <f t="shared" si="71"/>
        <v>0</v>
      </c>
      <c r="BC69" s="20">
        <f t="shared" si="72"/>
        <v>0</v>
      </c>
      <c r="BD69" s="20">
        <f t="shared" si="73"/>
        <v>0</v>
      </c>
      <c r="BE69" s="20">
        <f t="shared" si="74"/>
        <v>0</v>
      </c>
    </row>
    <row r="70" spans="1:57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3" t="str">
        <f>verificatore_raw!E70</f>
        <v>07/04/2017</v>
      </c>
      <c r="F70" s="13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6">
        <f t="shared" si="45"/>
        <v>0</v>
      </c>
      <c r="AC70" s="16">
        <f t="shared" si="46"/>
        <v>0</v>
      </c>
      <c r="AD70" s="16">
        <f t="shared" si="47"/>
        <v>0</v>
      </c>
      <c r="AE70" s="16">
        <f t="shared" si="48"/>
        <v>0</v>
      </c>
      <c r="AF70" s="16">
        <f t="shared" si="49"/>
        <v>0</v>
      </c>
      <c r="AG70" s="16">
        <f t="shared" si="50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R70" s="16">
        <f t="shared" si="63"/>
        <v>0</v>
      </c>
      <c r="AS70" s="16">
        <f t="shared" si="64"/>
        <v>0</v>
      </c>
      <c r="AT70" s="16">
        <f t="shared" si="65"/>
        <v>0</v>
      </c>
      <c r="AU70" s="16">
        <f t="shared" si="66"/>
        <v>0</v>
      </c>
      <c r="AV70" s="16">
        <f t="shared" si="67"/>
        <v>0</v>
      </c>
      <c r="AW70" s="16">
        <f t="shared" si="68"/>
        <v>0</v>
      </c>
      <c r="AZ70" s="20">
        <f t="shared" si="69"/>
        <v>0</v>
      </c>
      <c r="BA70" s="20">
        <f t="shared" si="70"/>
        <v>0</v>
      </c>
      <c r="BB70" s="20">
        <f t="shared" si="71"/>
        <v>0</v>
      </c>
      <c r="BC70" s="20">
        <f t="shared" si="72"/>
        <v>0</v>
      </c>
      <c r="BD70" s="20">
        <f t="shared" si="73"/>
        <v>0</v>
      </c>
      <c r="BE70" s="20">
        <f t="shared" si="74"/>
        <v>0</v>
      </c>
    </row>
    <row r="71" spans="1:57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3" t="str">
        <f>verificatore_raw!E71</f>
        <v>07/04/2017</v>
      </c>
      <c r="F71" s="13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6">
        <f t="shared" si="45"/>
        <v>0</v>
      </c>
      <c r="AC71" s="16">
        <f t="shared" si="46"/>
        <v>0</v>
      </c>
      <c r="AD71" s="16">
        <f t="shared" si="47"/>
        <v>0</v>
      </c>
      <c r="AE71" s="16">
        <f t="shared" si="48"/>
        <v>0</v>
      </c>
      <c r="AF71" s="16">
        <f t="shared" si="49"/>
        <v>0</v>
      </c>
      <c r="AG71" s="16">
        <f t="shared" si="50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16">
        <f t="shared" si="67"/>
        <v>0</v>
      </c>
      <c r="AW71" s="16">
        <f t="shared" si="68"/>
        <v>3</v>
      </c>
      <c r="AZ71" s="20">
        <f t="shared" si="69"/>
        <v>0</v>
      </c>
      <c r="BA71" s="20">
        <f t="shared" si="70"/>
        <v>0</v>
      </c>
      <c r="BB71" s="20">
        <f t="shared" si="71"/>
        <v>0</v>
      </c>
      <c r="BC71" s="20">
        <f t="shared" si="72"/>
        <v>0</v>
      </c>
      <c r="BD71" s="20">
        <f t="shared" si="73"/>
        <v>0</v>
      </c>
      <c r="BE71" s="20">
        <f t="shared" si="74"/>
        <v>0</v>
      </c>
    </row>
    <row r="72" spans="1:57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3" t="str">
        <f>verificatore_raw!E72</f>
        <v>10/04/2017</v>
      </c>
      <c r="F72" s="13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6">
        <f t="shared" si="45"/>
        <v>0</v>
      </c>
      <c r="AC72" s="16">
        <f t="shared" si="46"/>
        <v>0</v>
      </c>
      <c r="AD72" s="16">
        <f t="shared" si="47"/>
        <v>0</v>
      </c>
      <c r="AE72" s="16">
        <f t="shared" si="48"/>
        <v>0</v>
      </c>
      <c r="AF72" s="16">
        <f t="shared" si="49"/>
        <v>0</v>
      </c>
      <c r="AG72" s="16">
        <f t="shared" si="50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1</v>
      </c>
      <c r="AU72" s="16">
        <f t="shared" si="66"/>
        <v>0</v>
      </c>
      <c r="AV72" s="16">
        <f t="shared" si="67"/>
        <v>0</v>
      </c>
      <c r="AW72" s="16">
        <f t="shared" si="68"/>
        <v>0</v>
      </c>
      <c r="AZ72" s="20">
        <f t="shared" si="69"/>
        <v>0</v>
      </c>
      <c r="BA72" s="20">
        <f t="shared" si="70"/>
        <v>0</v>
      </c>
      <c r="BB72" s="20">
        <f t="shared" si="71"/>
        <v>0</v>
      </c>
      <c r="BC72" s="20">
        <f t="shared" si="72"/>
        <v>0</v>
      </c>
      <c r="BD72" s="20">
        <f t="shared" si="73"/>
        <v>0</v>
      </c>
      <c r="BE72" s="20">
        <f t="shared" si="74"/>
        <v>0</v>
      </c>
    </row>
    <row r="73" spans="1:57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3" t="str">
        <f>verificatore_raw!E73</f>
        <v/>
      </c>
      <c r="F73" s="13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6">
        <f t="shared" si="45"/>
        <v>0</v>
      </c>
      <c r="AC73" s="16">
        <f t="shared" si="46"/>
        <v>0</v>
      </c>
      <c r="AD73" s="16">
        <f t="shared" si="47"/>
        <v>0</v>
      </c>
      <c r="AE73" s="16">
        <f t="shared" si="48"/>
        <v>0</v>
      </c>
      <c r="AF73" s="16">
        <f t="shared" si="49"/>
        <v>0</v>
      </c>
      <c r="AG73" s="16">
        <f t="shared" si="50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16">
        <f t="shared" si="67"/>
        <v>0</v>
      </c>
      <c r="AW73" s="16">
        <f t="shared" si="68"/>
        <v>0</v>
      </c>
      <c r="AZ73" s="20">
        <f t="shared" si="69"/>
        <v>0</v>
      </c>
      <c r="BA73" s="20">
        <f t="shared" si="70"/>
        <v>0</v>
      </c>
      <c r="BB73" s="20">
        <f t="shared" si="71"/>
        <v>0</v>
      </c>
      <c r="BC73" s="20">
        <f t="shared" si="72"/>
        <v>0</v>
      </c>
      <c r="BD73" s="20">
        <f t="shared" si="73"/>
        <v>0</v>
      </c>
      <c r="BE73" s="20">
        <f t="shared" si="74"/>
        <v>0</v>
      </c>
    </row>
    <row r="74" spans="1:57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3" t="str">
        <f>verificatore_raw!E74</f>
        <v>10/04/2017</v>
      </c>
      <c r="F74" s="13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6">
        <f t="shared" si="45"/>
        <v>0</v>
      </c>
      <c r="AC74" s="16">
        <f t="shared" si="46"/>
        <v>0</v>
      </c>
      <c r="AD74" s="16">
        <f t="shared" si="47"/>
        <v>0</v>
      </c>
      <c r="AE74" s="16">
        <f t="shared" si="48"/>
        <v>0</v>
      </c>
      <c r="AF74" s="16">
        <f t="shared" si="49"/>
        <v>0</v>
      </c>
      <c r="AG74" s="16">
        <f t="shared" si="50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R74" s="16">
        <f t="shared" si="63"/>
        <v>0</v>
      </c>
      <c r="AS74" s="16">
        <f t="shared" si="64"/>
        <v>3</v>
      </c>
      <c r="AT74" s="16">
        <f t="shared" si="65"/>
        <v>0</v>
      </c>
      <c r="AU74" s="16">
        <f t="shared" si="66"/>
        <v>0</v>
      </c>
      <c r="AV74" s="16">
        <f t="shared" si="67"/>
        <v>0</v>
      </c>
      <c r="AW74" s="16">
        <f t="shared" si="68"/>
        <v>0</v>
      </c>
      <c r="AZ74" s="20">
        <f t="shared" si="69"/>
        <v>0</v>
      </c>
      <c r="BA74" s="20">
        <f t="shared" si="70"/>
        <v>0</v>
      </c>
      <c r="BB74" s="20">
        <f t="shared" si="71"/>
        <v>0</v>
      </c>
      <c r="BC74" s="20">
        <f t="shared" si="72"/>
        <v>0</v>
      </c>
      <c r="BD74" s="20">
        <f t="shared" si="73"/>
        <v>0</v>
      </c>
      <c r="BE74" s="20">
        <f t="shared" si="74"/>
        <v>0</v>
      </c>
    </row>
    <row r="75" spans="1:57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3" t="str">
        <f>verificatore_raw!E75</f>
        <v>10/04/2017</v>
      </c>
      <c r="F75" s="13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6">
        <f t="shared" si="45"/>
        <v>0</v>
      </c>
      <c r="AC75" s="16">
        <f t="shared" si="46"/>
        <v>0</v>
      </c>
      <c r="AD75" s="16">
        <f t="shared" si="47"/>
        <v>0</v>
      </c>
      <c r="AE75" s="16">
        <f t="shared" si="48"/>
        <v>0</v>
      </c>
      <c r="AF75" s="16">
        <f t="shared" si="49"/>
        <v>0</v>
      </c>
      <c r="AG75" s="16">
        <f t="shared" si="50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1</v>
      </c>
      <c r="AU75" s="16">
        <f t="shared" si="66"/>
        <v>0</v>
      </c>
      <c r="AV75" s="16">
        <f t="shared" si="67"/>
        <v>0</v>
      </c>
      <c r="AW75" s="16">
        <f t="shared" si="68"/>
        <v>0</v>
      </c>
      <c r="AZ75" s="20">
        <f t="shared" si="69"/>
        <v>0</v>
      </c>
      <c r="BA75" s="20">
        <f t="shared" si="70"/>
        <v>0</v>
      </c>
      <c r="BB75" s="20">
        <f t="shared" si="71"/>
        <v>0</v>
      </c>
      <c r="BC75" s="20">
        <f t="shared" si="72"/>
        <v>0</v>
      </c>
      <c r="BD75" s="20">
        <f t="shared" si="73"/>
        <v>0</v>
      </c>
      <c r="BE75" s="20">
        <f t="shared" si="74"/>
        <v>0</v>
      </c>
    </row>
    <row r="76" spans="1:57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3" t="str">
        <f>verificatore_raw!E76</f>
        <v>19/04/2017</v>
      </c>
      <c r="F76" s="13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6">
        <f t="shared" si="45"/>
        <v>0</v>
      </c>
      <c r="AC76" s="16">
        <f t="shared" si="46"/>
        <v>0</v>
      </c>
      <c r="AD76" s="16">
        <f t="shared" si="47"/>
        <v>0</v>
      </c>
      <c r="AE76" s="16">
        <f t="shared" si="48"/>
        <v>0</v>
      </c>
      <c r="AF76" s="16">
        <f t="shared" si="49"/>
        <v>0</v>
      </c>
      <c r="AG76" s="16">
        <f t="shared" si="50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16">
        <f t="shared" si="67"/>
        <v>0</v>
      </c>
      <c r="AW76" s="16">
        <f t="shared" si="68"/>
        <v>0</v>
      </c>
      <c r="AZ76" s="20">
        <f t="shared" si="69"/>
        <v>0</v>
      </c>
      <c r="BA76" s="20">
        <f t="shared" si="70"/>
        <v>0</v>
      </c>
      <c r="BB76" s="20">
        <f t="shared" si="71"/>
        <v>0</v>
      </c>
      <c r="BC76" s="20">
        <f t="shared" si="72"/>
        <v>0</v>
      </c>
      <c r="BD76" s="20">
        <f t="shared" si="73"/>
        <v>0</v>
      </c>
      <c r="BE76" s="20">
        <f t="shared" si="74"/>
        <v>0</v>
      </c>
    </row>
    <row r="77" spans="1:57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3" t="str">
        <f>verificatore_raw!E77</f>
        <v>24/04/2017</v>
      </c>
      <c r="F77" s="13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6">
        <f t="shared" si="45"/>
        <v>0</v>
      </c>
      <c r="AC77" s="16">
        <f t="shared" si="46"/>
        <v>0</v>
      </c>
      <c r="AD77" s="16">
        <f t="shared" si="47"/>
        <v>0</v>
      </c>
      <c r="AE77" s="16">
        <f t="shared" si="48"/>
        <v>0</v>
      </c>
      <c r="AF77" s="16">
        <f t="shared" si="49"/>
        <v>0</v>
      </c>
      <c r="AG77" s="16">
        <f t="shared" si="50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16">
        <f t="shared" si="67"/>
        <v>0</v>
      </c>
      <c r="AW77" s="16">
        <f t="shared" si="68"/>
        <v>0</v>
      </c>
      <c r="AZ77" s="20">
        <f t="shared" si="69"/>
        <v>2</v>
      </c>
      <c r="BA77" s="20">
        <f t="shared" si="70"/>
        <v>0</v>
      </c>
      <c r="BB77" s="20">
        <f t="shared" si="71"/>
        <v>0</v>
      </c>
      <c r="BC77" s="20">
        <f t="shared" si="72"/>
        <v>0</v>
      </c>
      <c r="BD77" s="20">
        <f t="shared" si="73"/>
        <v>0</v>
      </c>
      <c r="BE77" s="20">
        <f t="shared" si="74"/>
        <v>0</v>
      </c>
    </row>
    <row r="78" spans="1:57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3" t="str">
        <f>verificatore_raw!E78</f>
        <v>19/04/2017</v>
      </c>
      <c r="F78" s="13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6">
        <f t="shared" si="45"/>
        <v>0</v>
      </c>
      <c r="AC78" s="16">
        <f t="shared" si="46"/>
        <v>0</v>
      </c>
      <c r="AD78" s="16">
        <f t="shared" si="47"/>
        <v>0</v>
      </c>
      <c r="AE78" s="16">
        <f t="shared" si="48"/>
        <v>0</v>
      </c>
      <c r="AF78" s="16">
        <f t="shared" si="49"/>
        <v>0</v>
      </c>
      <c r="AG78" s="16">
        <f t="shared" si="50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R78" s="16">
        <f t="shared" si="63"/>
        <v>0</v>
      </c>
      <c r="AS78" s="16">
        <f t="shared" si="64"/>
        <v>0</v>
      </c>
      <c r="AT78" s="16">
        <f t="shared" si="65"/>
        <v>0</v>
      </c>
      <c r="AU78" s="16">
        <f t="shared" si="66"/>
        <v>0</v>
      </c>
      <c r="AV78" s="16">
        <f t="shared" si="67"/>
        <v>0</v>
      </c>
      <c r="AW78" s="16">
        <f t="shared" si="68"/>
        <v>0</v>
      </c>
      <c r="AZ78" s="20">
        <f t="shared" si="69"/>
        <v>0</v>
      </c>
      <c r="BA78" s="20">
        <f t="shared" si="70"/>
        <v>0</v>
      </c>
      <c r="BB78" s="20">
        <f t="shared" si="71"/>
        <v>0</v>
      </c>
      <c r="BC78" s="20">
        <f t="shared" si="72"/>
        <v>0</v>
      </c>
      <c r="BD78" s="20">
        <f t="shared" si="73"/>
        <v>0</v>
      </c>
      <c r="BE78" s="20">
        <f t="shared" si="74"/>
        <v>0</v>
      </c>
    </row>
    <row r="79" spans="1:57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3" t="str">
        <f>verificatore_raw!E79</f>
        <v>19/04/2017</v>
      </c>
      <c r="F79" s="13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6">
        <f t="shared" si="45"/>
        <v>0</v>
      </c>
      <c r="AC79" s="16">
        <f t="shared" si="46"/>
        <v>0</v>
      </c>
      <c r="AD79" s="16">
        <f t="shared" si="47"/>
        <v>0</v>
      </c>
      <c r="AE79" s="16">
        <f t="shared" si="48"/>
        <v>0</v>
      </c>
      <c r="AF79" s="16">
        <f t="shared" si="49"/>
        <v>0</v>
      </c>
      <c r="AG79" s="16">
        <f t="shared" si="50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16">
        <f t="shared" si="67"/>
        <v>0</v>
      </c>
      <c r="AW79" s="16">
        <f t="shared" si="68"/>
        <v>0</v>
      </c>
      <c r="AZ79" s="20">
        <f t="shared" si="69"/>
        <v>0</v>
      </c>
      <c r="BA79" s="20">
        <f t="shared" si="70"/>
        <v>0</v>
      </c>
      <c r="BB79" s="20">
        <f t="shared" si="71"/>
        <v>12</v>
      </c>
      <c r="BC79" s="20">
        <f t="shared" si="72"/>
        <v>0</v>
      </c>
      <c r="BD79" s="20">
        <f t="shared" si="73"/>
        <v>0</v>
      </c>
      <c r="BE79" s="20">
        <f t="shared" si="74"/>
        <v>0</v>
      </c>
    </row>
    <row r="80" spans="1:57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3" t="str">
        <f>verificatore_raw!E80</f>
        <v>19/04/2017</v>
      </c>
      <c r="F80" s="13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6">
        <f t="shared" si="45"/>
        <v>0</v>
      </c>
      <c r="AC80" s="16">
        <f t="shared" si="46"/>
        <v>0</v>
      </c>
      <c r="AD80" s="16">
        <f t="shared" si="47"/>
        <v>0</v>
      </c>
      <c r="AE80" s="16">
        <f t="shared" si="48"/>
        <v>0</v>
      </c>
      <c r="AF80" s="16">
        <f t="shared" si="49"/>
        <v>0</v>
      </c>
      <c r="AG80" s="16">
        <f t="shared" si="50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16">
        <f t="shared" si="67"/>
        <v>0</v>
      </c>
      <c r="AW80" s="16">
        <f t="shared" si="68"/>
        <v>0</v>
      </c>
      <c r="AZ80" s="20">
        <f t="shared" si="69"/>
        <v>0</v>
      </c>
      <c r="BA80" s="20">
        <f t="shared" si="70"/>
        <v>0</v>
      </c>
      <c r="BB80" s="20">
        <f t="shared" si="71"/>
        <v>0</v>
      </c>
      <c r="BC80" s="20">
        <f t="shared" si="72"/>
        <v>0</v>
      </c>
      <c r="BD80" s="20">
        <f t="shared" si="73"/>
        <v>12</v>
      </c>
      <c r="BE80" s="20">
        <f t="shared" si="74"/>
        <v>0</v>
      </c>
    </row>
    <row r="81" spans="1:57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3" t="str">
        <f>verificatore_raw!E81</f>
        <v>27/04/2017</v>
      </c>
      <c r="F81" s="13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6">
        <f t="shared" si="45"/>
        <v>0</v>
      </c>
      <c r="AC81" s="16">
        <f t="shared" si="46"/>
        <v>0</v>
      </c>
      <c r="AD81" s="16">
        <f t="shared" si="47"/>
        <v>0</v>
      </c>
      <c r="AE81" s="16">
        <f t="shared" si="48"/>
        <v>0</v>
      </c>
      <c r="AF81" s="16">
        <f t="shared" si="49"/>
        <v>0</v>
      </c>
      <c r="AG81" s="16">
        <f t="shared" si="50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16">
        <f t="shared" si="67"/>
        <v>0</v>
      </c>
      <c r="AW81" s="16">
        <f t="shared" si="68"/>
        <v>0</v>
      </c>
      <c r="AZ81" s="20">
        <f t="shared" si="69"/>
        <v>0</v>
      </c>
      <c r="BA81" s="20">
        <f t="shared" si="70"/>
        <v>0</v>
      </c>
      <c r="BB81" s="20">
        <f t="shared" si="71"/>
        <v>0</v>
      </c>
      <c r="BC81" s="20">
        <f t="shared" si="72"/>
        <v>0</v>
      </c>
      <c r="BD81" s="20">
        <f t="shared" si="73"/>
        <v>0</v>
      </c>
      <c r="BE81" s="20">
        <f t="shared" si="74"/>
        <v>0</v>
      </c>
    </row>
    <row r="82" spans="1:57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3" t="str">
        <f>verificatore_raw!E82</f>
        <v>28/04/2017</v>
      </c>
      <c r="F82" s="13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6">
        <f t="shared" si="45"/>
        <v>0</v>
      </c>
      <c r="AC82" s="16">
        <f t="shared" si="46"/>
        <v>0</v>
      </c>
      <c r="AD82" s="16">
        <f t="shared" si="47"/>
        <v>0</v>
      </c>
      <c r="AE82" s="16">
        <f t="shared" si="48"/>
        <v>0</v>
      </c>
      <c r="AF82" s="16">
        <f t="shared" si="49"/>
        <v>0</v>
      </c>
      <c r="AG82" s="16">
        <f t="shared" si="50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R82" s="16">
        <f t="shared" si="63"/>
        <v>0</v>
      </c>
      <c r="AS82" s="16">
        <f t="shared" si="64"/>
        <v>0</v>
      </c>
      <c r="AT82" s="16">
        <f t="shared" si="65"/>
        <v>0</v>
      </c>
      <c r="AU82" s="16">
        <f t="shared" si="66"/>
        <v>0</v>
      </c>
      <c r="AV82" s="16">
        <f t="shared" si="67"/>
        <v>0</v>
      </c>
      <c r="AW82" s="16">
        <f t="shared" si="68"/>
        <v>0</v>
      </c>
      <c r="AZ82" s="20">
        <f t="shared" si="69"/>
        <v>0</v>
      </c>
      <c r="BA82" s="20">
        <f t="shared" si="70"/>
        <v>1</v>
      </c>
      <c r="BB82" s="20">
        <f t="shared" si="71"/>
        <v>0</v>
      </c>
      <c r="BC82" s="20">
        <f t="shared" si="72"/>
        <v>0</v>
      </c>
      <c r="BD82" s="20">
        <f t="shared" si="73"/>
        <v>0</v>
      </c>
      <c r="BE82" s="20">
        <f t="shared" si="74"/>
        <v>0</v>
      </c>
    </row>
    <row r="83" spans="1:57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3" t="str">
        <f>verificatore_raw!E83</f>
        <v>01/05/2017</v>
      </c>
      <c r="F83" s="13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6">
        <f t="shared" si="45"/>
        <v>0</v>
      </c>
      <c r="AC83" s="16">
        <f t="shared" si="46"/>
        <v>0</v>
      </c>
      <c r="AD83" s="16">
        <f t="shared" si="47"/>
        <v>0</v>
      </c>
      <c r="AE83" s="16">
        <f t="shared" si="48"/>
        <v>0</v>
      </c>
      <c r="AF83" s="16">
        <f t="shared" si="49"/>
        <v>0</v>
      </c>
      <c r="AG83" s="16">
        <f t="shared" si="50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16">
        <f t="shared" si="67"/>
        <v>0</v>
      </c>
      <c r="AW83" s="16">
        <f t="shared" si="68"/>
        <v>0</v>
      </c>
      <c r="AZ83" s="20">
        <f t="shared" si="69"/>
        <v>0</v>
      </c>
      <c r="BA83" s="20">
        <f t="shared" si="70"/>
        <v>0</v>
      </c>
      <c r="BB83" s="20">
        <f t="shared" si="71"/>
        <v>0</v>
      </c>
      <c r="BC83" s="20">
        <f t="shared" si="72"/>
        <v>0</v>
      </c>
      <c r="BD83" s="20">
        <f t="shared" si="73"/>
        <v>0</v>
      </c>
      <c r="BE83" s="20">
        <f t="shared" si="74"/>
        <v>0</v>
      </c>
    </row>
    <row r="84" spans="1:57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3" t="str">
        <f>verificatore_raw!E84</f>
        <v>01/05/2017</v>
      </c>
      <c r="F84" s="13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6">
        <f t="shared" si="45"/>
        <v>0</v>
      </c>
      <c r="AC84" s="16">
        <f t="shared" si="46"/>
        <v>0</v>
      </c>
      <c r="AD84" s="16">
        <f t="shared" si="47"/>
        <v>0</v>
      </c>
      <c r="AE84" s="16">
        <f t="shared" si="48"/>
        <v>0</v>
      </c>
      <c r="AF84" s="16">
        <f t="shared" si="49"/>
        <v>0</v>
      </c>
      <c r="AG84" s="16">
        <f t="shared" si="50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16">
        <f t="shared" si="67"/>
        <v>0</v>
      </c>
      <c r="AW84" s="16">
        <f t="shared" si="68"/>
        <v>0</v>
      </c>
      <c r="AZ84" s="20">
        <f t="shared" si="69"/>
        <v>0</v>
      </c>
      <c r="BA84" s="20">
        <f t="shared" si="70"/>
        <v>0</v>
      </c>
      <c r="BB84" s="20">
        <f t="shared" si="71"/>
        <v>0</v>
      </c>
      <c r="BC84" s="20">
        <f t="shared" si="72"/>
        <v>3</v>
      </c>
      <c r="BD84" s="20">
        <f t="shared" si="73"/>
        <v>0</v>
      </c>
      <c r="BE84" s="20">
        <f t="shared" si="74"/>
        <v>0</v>
      </c>
    </row>
    <row r="85" spans="1:57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3" t="str">
        <f>verificatore_raw!E85</f>
        <v>02/05/2017</v>
      </c>
      <c r="F85" s="13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6">
        <f t="shared" si="45"/>
        <v>0</v>
      </c>
      <c r="AC85" s="16">
        <f t="shared" si="46"/>
        <v>0</v>
      </c>
      <c r="AD85" s="16">
        <f t="shared" si="47"/>
        <v>0</v>
      </c>
      <c r="AE85" s="16">
        <f t="shared" si="48"/>
        <v>0</v>
      </c>
      <c r="AF85" s="16">
        <f t="shared" si="49"/>
        <v>0</v>
      </c>
      <c r="AG85" s="16">
        <f t="shared" si="50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16">
        <f t="shared" si="67"/>
        <v>0</v>
      </c>
      <c r="AW85" s="16">
        <f t="shared" si="68"/>
        <v>0</v>
      </c>
      <c r="AZ85" s="20">
        <f t="shared" si="69"/>
        <v>0</v>
      </c>
      <c r="BA85" s="20">
        <f t="shared" si="70"/>
        <v>0</v>
      </c>
      <c r="BB85" s="20">
        <f t="shared" si="71"/>
        <v>0</v>
      </c>
      <c r="BC85" s="20">
        <f t="shared" si="72"/>
        <v>0</v>
      </c>
      <c r="BD85" s="20">
        <f t="shared" si="73"/>
        <v>0</v>
      </c>
      <c r="BE85" s="20">
        <f t="shared" si="74"/>
        <v>2</v>
      </c>
    </row>
    <row r="86" spans="1:57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3" t="str">
        <f>verificatore_raw!E86</f>
        <v>01/05/2017</v>
      </c>
      <c r="F86" s="13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6">
        <f t="shared" si="45"/>
        <v>0</v>
      </c>
      <c r="AC86" s="16">
        <f t="shared" si="46"/>
        <v>0</v>
      </c>
      <c r="AD86" s="16">
        <f t="shared" si="47"/>
        <v>0</v>
      </c>
      <c r="AE86" s="16">
        <f t="shared" si="48"/>
        <v>0</v>
      </c>
      <c r="AF86" s="16">
        <f t="shared" si="49"/>
        <v>0</v>
      </c>
      <c r="AG86" s="16">
        <f t="shared" si="50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R86" s="16">
        <f t="shared" si="63"/>
        <v>0</v>
      </c>
      <c r="AS86" s="16">
        <f t="shared" si="64"/>
        <v>0</v>
      </c>
      <c r="AT86" s="16">
        <f t="shared" si="65"/>
        <v>0</v>
      </c>
      <c r="AU86" s="16">
        <f t="shared" si="66"/>
        <v>0</v>
      </c>
      <c r="AV86" s="16">
        <f t="shared" si="67"/>
        <v>0</v>
      </c>
      <c r="AW86" s="16">
        <f t="shared" si="68"/>
        <v>0</v>
      </c>
      <c r="AZ86" s="20">
        <f t="shared" si="69"/>
        <v>0</v>
      </c>
      <c r="BA86" s="20">
        <f t="shared" si="70"/>
        <v>0</v>
      </c>
      <c r="BB86" s="20">
        <f t="shared" si="71"/>
        <v>0</v>
      </c>
      <c r="BC86" s="20">
        <f t="shared" si="72"/>
        <v>0</v>
      </c>
      <c r="BD86" s="20">
        <f t="shared" si="73"/>
        <v>0</v>
      </c>
      <c r="BE86" s="20">
        <f t="shared" si="74"/>
        <v>0</v>
      </c>
    </row>
    <row r="87" spans="1:57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3" t="str">
        <f>verificatore_raw!E87</f>
        <v>02/05/2017</v>
      </c>
      <c r="F87" s="13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6">
        <f t="shared" si="45"/>
        <v>0</v>
      </c>
      <c r="AC87" s="16">
        <f t="shared" si="46"/>
        <v>0</v>
      </c>
      <c r="AD87" s="16">
        <f t="shared" si="47"/>
        <v>0</v>
      </c>
      <c r="AE87" s="16">
        <f t="shared" si="48"/>
        <v>0</v>
      </c>
      <c r="AF87" s="16">
        <f t="shared" si="49"/>
        <v>0</v>
      </c>
      <c r="AG87" s="16">
        <f t="shared" si="50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16">
        <f t="shared" si="67"/>
        <v>0</v>
      </c>
      <c r="AW87" s="16">
        <f t="shared" si="68"/>
        <v>0</v>
      </c>
      <c r="AZ87" s="20">
        <f t="shared" si="69"/>
        <v>0</v>
      </c>
      <c r="BA87" s="20">
        <f t="shared" si="70"/>
        <v>0</v>
      </c>
      <c r="BB87" s="20">
        <f t="shared" si="71"/>
        <v>1</v>
      </c>
      <c r="BC87" s="20">
        <f t="shared" si="72"/>
        <v>0</v>
      </c>
      <c r="BD87" s="20">
        <f t="shared" si="73"/>
        <v>0</v>
      </c>
      <c r="BE87" s="20">
        <f t="shared" si="74"/>
        <v>0</v>
      </c>
    </row>
    <row r="88" spans="1:57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3" t="str">
        <f>verificatore_raw!E88</f>
        <v>03/05/2017</v>
      </c>
      <c r="F88" s="13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6">
        <f t="shared" si="45"/>
        <v>0</v>
      </c>
      <c r="AC88" s="16">
        <f t="shared" si="46"/>
        <v>0</v>
      </c>
      <c r="AD88" s="16">
        <f t="shared" si="47"/>
        <v>0</v>
      </c>
      <c r="AE88" s="16">
        <f t="shared" si="48"/>
        <v>0</v>
      </c>
      <c r="AF88" s="16">
        <f t="shared" si="49"/>
        <v>0</v>
      </c>
      <c r="AG88" s="16">
        <f t="shared" si="50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16">
        <f t="shared" si="67"/>
        <v>0</v>
      </c>
      <c r="AW88" s="16">
        <f t="shared" si="68"/>
        <v>0</v>
      </c>
      <c r="AZ88" s="20">
        <f t="shared" si="69"/>
        <v>0</v>
      </c>
      <c r="BA88" s="20">
        <f t="shared" si="70"/>
        <v>0</v>
      </c>
      <c r="BB88" s="20">
        <f t="shared" si="71"/>
        <v>0</v>
      </c>
      <c r="BC88" s="20">
        <f t="shared" si="72"/>
        <v>0</v>
      </c>
      <c r="BD88" s="20">
        <f t="shared" si="73"/>
        <v>0</v>
      </c>
      <c r="BE88" s="20">
        <f t="shared" si="74"/>
        <v>0</v>
      </c>
    </row>
    <row r="89" spans="1:57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3" t="str">
        <f>verificatore_raw!E89</f>
        <v>05/05/2017</v>
      </c>
      <c r="F89" s="13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6">
        <f t="shared" si="45"/>
        <v>0</v>
      </c>
      <c r="AC89" s="16">
        <f t="shared" si="46"/>
        <v>0</v>
      </c>
      <c r="AD89" s="16">
        <f t="shared" si="47"/>
        <v>0</v>
      </c>
      <c r="AE89" s="16">
        <f t="shared" si="48"/>
        <v>0</v>
      </c>
      <c r="AF89" s="16">
        <f t="shared" si="49"/>
        <v>0</v>
      </c>
      <c r="AG89" s="16">
        <f t="shared" si="50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16">
        <f t="shared" si="67"/>
        <v>0</v>
      </c>
      <c r="AW89" s="16">
        <f t="shared" si="68"/>
        <v>0</v>
      </c>
      <c r="AZ89" s="20">
        <f t="shared" si="69"/>
        <v>0</v>
      </c>
      <c r="BA89" s="20">
        <f t="shared" si="70"/>
        <v>0</v>
      </c>
      <c r="BB89" s="20">
        <f t="shared" si="71"/>
        <v>0</v>
      </c>
      <c r="BC89" s="20">
        <f t="shared" si="72"/>
        <v>0</v>
      </c>
      <c r="BD89" s="20">
        <f t="shared" si="73"/>
        <v>3</v>
      </c>
      <c r="BE89" s="20">
        <f t="shared" si="74"/>
        <v>0</v>
      </c>
    </row>
    <row r="90" spans="1:57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3" t="str">
        <f>verificatore_raw!E90</f>
        <v>08/05/2017</v>
      </c>
      <c r="F90" s="13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6">
        <f t="shared" si="45"/>
        <v>0</v>
      </c>
      <c r="AC90" s="16">
        <f t="shared" si="46"/>
        <v>0</v>
      </c>
      <c r="AD90" s="16">
        <f t="shared" si="47"/>
        <v>0</v>
      </c>
      <c r="AE90" s="16">
        <f t="shared" si="48"/>
        <v>0</v>
      </c>
      <c r="AF90" s="16">
        <f t="shared" si="49"/>
        <v>0</v>
      </c>
      <c r="AG90" s="16">
        <f t="shared" si="50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R90" s="16">
        <f t="shared" si="63"/>
        <v>0</v>
      </c>
      <c r="AS90" s="16">
        <f t="shared" si="64"/>
        <v>0</v>
      </c>
      <c r="AT90" s="16">
        <f t="shared" si="65"/>
        <v>0</v>
      </c>
      <c r="AU90" s="16">
        <f t="shared" si="66"/>
        <v>0</v>
      </c>
      <c r="AV90" s="16">
        <f t="shared" si="67"/>
        <v>0</v>
      </c>
      <c r="AW90" s="16">
        <f t="shared" si="68"/>
        <v>0</v>
      </c>
      <c r="AZ90" s="20">
        <f t="shared" si="69"/>
        <v>0</v>
      </c>
      <c r="BA90" s="20">
        <f t="shared" si="70"/>
        <v>0</v>
      </c>
      <c r="BB90" s="20">
        <f t="shared" si="71"/>
        <v>1</v>
      </c>
      <c r="BC90" s="20">
        <f t="shared" si="72"/>
        <v>0</v>
      </c>
      <c r="BD90" s="20">
        <f t="shared" si="73"/>
        <v>0</v>
      </c>
      <c r="BE90" s="20">
        <f t="shared" si="74"/>
        <v>0</v>
      </c>
    </row>
    <row r="91" spans="1:57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3" t="str">
        <f>verificatore_raw!E91</f>
        <v/>
      </c>
      <c r="F91" s="13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6">
        <f t="shared" si="45"/>
        <v>0</v>
      </c>
      <c r="AC91" s="16">
        <f t="shared" si="46"/>
        <v>0</v>
      </c>
      <c r="AD91" s="16">
        <f t="shared" si="47"/>
        <v>0</v>
      </c>
      <c r="AE91" s="16">
        <f t="shared" si="48"/>
        <v>0</v>
      </c>
      <c r="AF91" s="16">
        <f t="shared" si="49"/>
        <v>0</v>
      </c>
      <c r="AG91" s="16">
        <f t="shared" si="50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16">
        <f t="shared" si="67"/>
        <v>0</v>
      </c>
      <c r="AW91" s="16">
        <f t="shared" si="68"/>
        <v>0</v>
      </c>
      <c r="AZ91" s="20">
        <f t="shared" si="69"/>
        <v>0</v>
      </c>
      <c r="BA91" s="20">
        <f t="shared" si="70"/>
        <v>0</v>
      </c>
      <c r="BB91" s="20">
        <f t="shared" si="71"/>
        <v>0</v>
      </c>
      <c r="BC91" s="20">
        <f t="shared" si="72"/>
        <v>0</v>
      </c>
      <c r="BD91" s="20">
        <f t="shared" si="73"/>
        <v>0</v>
      </c>
      <c r="BE91" s="20">
        <f t="shared" si="74"/>
        <v>0</v>
      </c>
    </row>
    <row r="92" spans="1:57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3" t="str">
        <f>verificatore_raw!E92</f>
        <v>08/05/2017</v>
      </c>
      <c r="F92" s="13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6">
        <f t="shared" si="45"/>
        <v>0</v>
      </c>
      <c r="AC92" s="16">
        <f t="shared" si="46"/>
        <v>0</v>
      </c>
      <c r="AD92" s="16">
        <f t="shared" si="47"/>
        <v>0</v>
      </c>
      <c r="AE92" s="16">
        <f t="shared" si="48"/>
        <v>0</v>
      </c>
      <c r="AF92" s="16">
        <f t="shared" si="49"/>
        <v>0</v>
      </c>
      <c r="AG92" s="16">
        <f t="shared" si="50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16">
        <f t="shared" si="67"/>
        <v>0</v>
      </c>
      <c r="AW92" s="16">
        <f t="shared" si="68"/>
        <v>0</v>
      </c>
      <c r="AZ92" s="20">
        <f t="shared" si="69"/>
        <v>0</v>
      </c>
      <c r="BA92" s="20">
        <f t="shared" si="70"/>
        <v>1</v>
      </c>
      <c r="BB92" s="20">
        <f t="shared" si="71"/>
        <v>0</v>
      </c>
      <c r="BC92" s="20">
        <f t="shared" si="72"/>
        <v>0</v>
      </c>
      <c r="BD92" s="20">
        <f t="shared" si="73"/>
        <v>0</v>
      </c>
      <c r="BE92" s="20">
        <f t="shared" si="74"/>
        <v>0</v>
      </c>
    </row>
    <row r="93" spans="1:57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3" t="str">
        <f>verificatore_raw!E93</f>
        <v>08/05/2017</v>
      </c>
      <c r="F93" s="13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6">
        <f t="shared" si="45"/>
        <v>0</v>
      </c>
      <c r="AC93" s="16">
        <f t="shared" si="46"/>
        <v>0</v>
      </c>
      <c r="AD93" s="16">
        <f t="shared" si="47"/>
        <v>0</v>
      </c>
      <c r="AE93" s="16">
        <f t="shared" si="48"/>
        <v>0</v>
      </c>
      <c r="AF93" s="16">
        <f t="shared" si="49"/>
        <v>0</v>
      </c>
      <c r="AG93" s="16">
        <f t="shared" si="50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16">
        <f t="shared" si="67"/>
        <v>0</v>
      </c>
      <c r="AW93" s="16">
        <f t="shared" si="68"/>
        <v>0</v>
      </c>
      <c r="AZ93" s="20">
        <f t="shared" si="69"/>
        <v>3</v>
      </c>
      <c r="BA93" s="20">
        <f t="shared" si="70"/>
        <v>0</v>
      </c>
      <c r="BB93" s="20">
        <f t="shared" si="71"/>
        <v>0</v>
      </c>
      <c r="BC93" s="20">
        <f t="shared" si="72"/>
        <v>0</v>
      </c>
      <c r="BD93" s="20">
        <f t="shared" si="73"/>
        <v>0</v>
      </c>
      <c r="BE93" s="20">
        <f t="shared" si="74"/>
        <v>0</v>
      </c>
    </row>
    <row r="94" spans="1:57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3">
        <f>verificatore_raw!E94</f>
        <v>0</v>
      </c>
      <c r="F94" s="13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6">
        <f t="shared" si="45"/>
        <v>0</v>
      </c>
      <c r="AC94" s="16">
        <f t="shared" si="46"/>
        <v>0</v>
      </c>
      <c r="AD94" s="16">
        <f t="shared" si="47"/>
        <v>0</v>
      </c>
      <c r="AE94" s="16">
        <f t="shared" si="48"/>
        <v>0</v>
      </c>
      <c r="AF94" s="16">
        <f t="shared" si="49"/>
        <v>0</v>
      </c>
      <c r="AG94" s="16">
        <f t="shared" si="50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R94" s="16">
        <f t="shared" si="63"/>
        <v>0</v>
      </c>
      <c r="AS94" s="16">
        <f t="shared" si="64"/>
        <v>0</v>
      </c>
      <c r="AT94" s="16">
        <f t="shared" si="65"/>
        <v>0</v>
      </c>
      <c r="AU94" s="16">
        <f t="shared" si="66"/>
        <v>0</v>
      </c>
      <c r="AV94" s="16">
        <f t="shared" si="67"/>
        <v>0</v>
      </c>
      <c r="AW94" s="16">
        <f t="shared" si="68"/>
        <v>0</v>
      </c>
      <c r="AZ94" s="20">
        <f t="shared" si="69"/>
        <v>0</v>
      </c>
      <c r="BA94" s="20">
        <f t="shared" si="70"/>
        <v>0</v>
      </c>
      <c r="BB94" s="20">
        <f t="shared" si="71"/>
        <v>0</v>
      </c>
      <c r="BC94" s="20">
        <f t="shared" si="72"/>
        <v>0</v>
      </c>
      <c r="BD94" s="20">
        <f t="shared" si="73"/>
        <v>0</v>
      </c>
      <c r="BE94" s="20">
        <f t="shared" si="74"/>
        <v>0</v>
      </c>
    </row>
    <row r="95" spans="1:57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3">
        <f>verificatore_raw!E95</f>
        <v>0</v>
      </c>
      <c r="F95" s="13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6">
        <f t="shared" si="45"/>
        <v>0</v>
      </c>
      <c r="AC95" s="16">
        <f t="shared" si="46"/>
        <v>0</v>
      </c>
      <c r="AD95" s="16">
        <f t="shared" si="47"/>
        <v>0</v>
      </c>
      <c r="AE95" s="16">
        <f t="shared" si="48"/>
        <v>0</v>
      </c>
      <c r="AF95" s="16">
        <f t="shared" si="49"/>
        <v>0</v>
      </c>
      <c r="AG95" s="16">
        <f t="shared" si="50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16">
        <f t="shared" si="67"/>
        <v>0</v>
      </c>
      <c r="AW95" s="16">
        <f t="shared" si="68"/>
        <v>0</v>
      </c>
      <c r="AZ95" s="20">
        <f t="shared" si="69"/>
        <v>0</v>
      </c>
      <c r="BA95" s="20">
        <f t="shared" si="70"/>
        <v>0</v>
      </c>
      <c r="BB95" s="20">
        <f t="shared" si="71"/>
        <v>0</v>
      </c>
      <c r="BC95" s="20">
        <f t="shared" si="72"/>
        <v>0</v>
      </c>
      <c r="BD95" s="20">
        <f t="shared" si="73"/>
        <v>0</v>
      </c>
      <c r="BE95" s="20">
        <f t="shared" si="74"/>
        <v>0</v>
      </c>
    </row>
    <row r="96" spans="1:57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3">
        <f>verificatore_raw!E96</f>
        <v>0</v>
      </c>
      <c r="F96" s="13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6">
        <f t="shared" si="45"/>
        <v>0</v>
      </c>
      <c r="AC96" s="16">
        <f t="shared" si="46"/>
        <v>0</v>
      </c>
      <c r="AD96" s="16">
        <f t="shared" si="47"/>
        <v>0</v>
      </c>
      <c r="AE96" s="16">
        <f t="shared" si="48"/>
        <v>0</v>
      </c>
      <c r="AF96" s="16">
        <f t="shared" si="49"/>
        <v>0</v>
      </c>
      <c r="AG96" s="16">
        <f t="shared" si="50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16">
        <f t="shared" si="67"/>
        <v>0</v>
      </c>
      <c r="AW96" s="16">
        <f t="shared" si="68"/>
        <v>0</v>
      </c>
      <c r="AZ96" s="20">
        <f t="shared" si="69"/>
        <v>0</v>
      </c>
      <c r="BA96" s="20">
        <f t="shared" si="70"/>
        <v>0</v>
      </c>
      <c r="BB96" s="20">
        <f t="shared" si="71"/>
        <v>0</v>
      </c>
      <c r="BC96" s="20">
        <f t="shared" si="72"/>
        <v>0</v>
      </c>
      <c r="BD96" s="20">
        <f t="shared" si="73"/>
        <v>0</v>
      </c>
      <c r="BE96" s="20">
        <f t="shared" si="74"/>
        <v>0</v>
      </c>
    </row>
    <row r="97" spans="1:57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3">
        <f>verificatore_raw!E97</f>
        <v>0</v>
      </c>
      <c r="F97" s="13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6">
        <f t="shared" si="45"/>
        <v>0</v>
      </c>
      <c r="AC97" s="16">
        <f t="shared" si="46"/>
        <v>0</v>
      </c>
      <c r="AD97" s="16">
        <f t="shared" si="47"/>
        <v>0</v>
      </c>
      <c r="AE97" s="16">
        <f t="shared" si="48"/>
        <v>0</v>
      </c>
      <c r="AF97" s="16">
        <f t="shared" si="49"/>
        <v>0</v>
      </c>
      <c r="AG97" s="16">
        <f t="shared" si="50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16">
        <f t="shared" si="67"/>
        <v>0</v>
      </c>
      <c r="AW97" s="16">
        <f t="shared" si="68"/>
        <v>0</v>
      </c>
      <c r="AZ97" s="20">
        <f t="shared" si="69"/>
        <v>0</v>
      </c>
      <c r="BA97" s="20">
        <f t="shared" si="70"/>
        <v>0</v>
      </c>
      <c r="BB97" s="20">
        <f t="shared" si="71"/>
        <v>0</v>
      </c>
      <c r="BC97" s="20">
        <f t="shared" si="72"/>
        <v>0</v>
      </c>
      <c r="BD97" s="20">
        <f t="shared" si="73"/>
        <v>0</v>
      </c>
      <c r="BE97" s="20">
        <f t="shared" si="74"/>
        <v>0</v>
      </c>
    </row>
    <row r="98" spans="1:57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3">
        <f>verificatore_raw!E98</f>
        <v>0</v>
      </c>
      <c r="F98" s="13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6">
        <f t="shared" si="45"/>
        <v>0</v>
      </c>
      <c r="AC98" s="16">
        <f t="shared" si="46"/>
        <v>0</v>
      </c>
      <c r="AD98" s="16">
        <f t="shared" si="47"/>
        <v>0</v>
      </c>
      <c r="AE98" s="16">
        <f t="shared" si="48"/>
        <v>0</v>
      </c>
      <c r="AF98" s="16">
        <f t="shared" si="49"/>
        <v>0</v>
      </c>
      <c r="AG98" s="16">
        <f t="shared" si="50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R98" s="16">
        <f t="shared" si="63"/>
        <v>0</v>
      </c>
      <c r="AS98" s="16">
        <f t="shared" si="64"/>
        <v>0</v>
      </c>
      <c r="AT98" s="16">
        <f t="shared" si="65"/>
        <v>0</v>
      </c>
      <c r="AU98" s="16">
        <f t="shared" si="66"/>
        <v>0</v>
      </c>
      <c r="AV98" s="16">
        <f t="shared" si="67"/>
        <v>0</v>
      </c>
      <c r="AW98" s="16">
        <f t="shared" si="68"/>
        <v>0</v>
      </c>
      <c r="AZ98" s="20">
        <f t="shared" si="69"/>
        <v>0</v>
      </c>
      <c r="BA98" s="20">
        <f t="shared" si="70"/>
        <v>0</v>
      </c>
      <c r="BB98" s="20">
        <f t="shared" si="71"/>
        <v>0</v>
      </c>
      <c r="BC98" s="20">
        <f t="shared" si="72"/>
        <v>0</v>
      </c>
      <c r="BD98" s="20">
        <f t="shared" si="73"/>
        <v>0</v>
      </c>
      <c r="BE98" s="20">
        <f t="shared" si="74"/>
        <v>0</v>
      </c>
    </row>
    <row r="99" spans="1:57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3">
        <f>verificatore_raw!E99</f>
        <v>0</v>
      </c>
      <c r="F99" s="13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6">
        <f t="shared" si="45"/>
        <v>0</v>
      </c>
      <c r="AC99" s="16">
        <f t="shared" si="46"/>
        <v>0</v>
      </c>
      <c r="AD99" s="16">
        <f t="shared" si="47"/>
        <v>0</v>
      </c>
      <c r="AE99" s="16">
        <f t="shared" si="48"/>
        <v>0</v>
      </c>
      <c r="AF99" s="16">
        <f t="shared" si="49"/>
        <v>0</v>
      </c>
      <c r="AG99" s="16">
        <f t="shared" si="50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16">
        <f t="shared" si="67"/>
        <v>0</v>
      </c>
      <c r="AW99" s="16">
        <f t="shared" si="68"/>
        <v>0</v>
      </c>
      <c r="AZ99" s="20">
        <f t="shared" si="69"/>
        <v>0</v>
      </c>
      <c r="BA99" s="20">
        <f t="shared" si="70"/>
        <v>0</v>
      </c>
      <c r="BB99" s="20">
        <f t="shared" si="71"/>
        <v>0</v>
      </c>
      <c r="BC99" s="20">
        <f t="shared" si="72"/>
        <v>0</v>
      </c>
      <c r="BD99" s="20">
        <f t="shared" si="73"/>
        <v>0</v>
      </c>
      <c r="BE99" s="20">
        <f t="shared" si="74"/>
        <v>0</v>
      </c>
    </row>
    <row r="100" spans="1:57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3">
        <f>verificatore_raw!E100</f>
        <v>0</v>
      </c>
      <c r="F100" s="13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6">
        <f t="shared" si="45"/>
        <v>0</v>
      </c>
      <c r="AC100" s="16">
        <f t="shared" si="46"/>
        <v>0</v>
      </c>
      <c r="AD100" s="16">
        <f t="shared" si="47"/>
        <v>0</v>
      </c>
      <c r="AE100" s="16">
        <f t="shared" si="48"/>
        <v>0</v>
      </c>
      <c r="AF100" s="16">
        <f t="shared" si="49"/>
        <v>0</v>
      </c>
      <c r="AG100" s="16">
        <f t="shared" si="50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16">
        <f t="shared" si="67"/>
        <v>0</v>
      </c>
      <c r="AW100" s="16">
        <f t="shared" si="68"/>
        <v>0</v>
      </c>
      <c r="AZ100" s="20">
        <f t="shared" si="69"/>
        <v>0</v>
      </c>
      <c r="BA100" s="20">
        <f t="shared" si="70"/>
        <v>0</v>
      </c>
      <c r="BB100" s="20">
        <f t="shared" si="71"/>
        <v>0</v>
      </c>
      <c r="BC100" s="20">
        <f t="shared" si="72"/>
        <v>0</v>
      </c>
      <c r="BD100" s="20">
        <f t="shared" si="73"/>
        <v>0</v>
      </c>
      <c r="BE100" s="20">
        <f t="shared" si="74"/>
        <v>0</v>
      </c>
    </row>
    <row r="101" spans="1:57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3">
        <f>verificatore_raw!E101</f>
        <v>0</v>
      </c>
      <c r="F101" s="13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6">
        <f t="shared" si="45"/>
        <v>0</v>
      </c>
      <c r="AC101" s="16">
        <f t="shared" si="46"/>
        <v>0</v>
      </c>
      <c r="AD101" s="16">
        <f t="shared" si="47"/>
        <v>0</v>
      </c>
      <c r="AE101" s="16">
        <f t="shared" si="48"/>
        <v>0</v>
      </c>
      <c r="AF101" s="16">
        <f t="shared" si="49"/>
        <v>0</v>
      </c>
      <c r="AG101" s="16">
        <f t="shared" si="50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16">
        <f t="shared" si="67"/>
        <v>0</v>
      </c>
      <c r="AW101" s="16">
        <f t="shared" si="68"/>
        <v>0</v>
      </c>
      <c r="AZ101" s="20">
        <f t="shared" si="69"/>
        <v>0</v>
      </c>
      <c r="BA101" s="20">
        <f t="shared" si="70"/>
        <v>0</v>
      </c>
      <c r="BB101" s="20">
        <f t="shared" si="71"/>
        <v>0</v>
      </c>
      <c r="BC101" s="20">
        <f t="shared" si="72"/>
        <v>0</v>
      </c>
      <c r="BD101" s="20">
        <f t="shared" si="73"/>
        <v>0</v>
      </c>
      <c r="BE101" s="20">
        <f t="shared" si="74"/>
        <v>0</v>
      </c>
    </row>
    <row r="102" spans="1:57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3">
        <f>verificatore_raw!E102</f>
        <v>0</v>
      </c>
      <c r="F102" s="13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6">
        <f t="shared" si="45"/>
        <v>0</v>
      </c>
      <c r="AC102" s="16">
        <f t="shared" si="46"/>
        <v>0</v>
      </c>
      <c r="AD102" s="16">
        <f t="shared" si="47"/>
        <v>0</v>
      </c>
      <c r="AE102" s="16">
        <f t="shared" si="48"/>
        <v>0</v>
      </c>
      <c r="AF102" s="16">
        <f t="shared" si="49"/>
        <v>0</v>
      </c>
      <c r="AG102" s="16">
        <f t="shared" si="50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R102" s="16">
        <f t="shared" si="63"/>
        <v>0</v>
      </c>
      <c r="AS102" s="16">
        <f t="shared" si="64"/>
        <v>0</v>
      </c>
      <c r="AT102" s="16">
        <f t="shared" si="65"/>
        <v>0</v>
      </c>
      <c r="AU102" s="16">
        <f t="shared" si="66"/>
        <v>0</v>
      </c>
      <c r="AV102" s="16">
        <f t="shared" si="67"/>
        <v>0</v>
      </c>
      <c r="AW102" s="16">
        <f t="shared" si="68"/>
        <v>0</v>
      </c>
      <c r="AZ102" s="20">
        <f t="shared" si="69"/>
        <v>0</v>
      </c>
      <c r="BA102" s="20">
        <f t="shared" si="70"/>
        <v>0</v>
      </c>
      <c r="BB102" s="20">
        <f t="shared" si="71"/>
        <v>0</v>
      </c>
      <c r="BC102" s="20">
        <f t="shared" si="72"/>
        <v>0</v>
      </c>
      <c r="BD102" s="20">
        <f t="shared" si="73"/>
        <v>0</v>
      </c>
      <c r="BE102" s="20">
        <f t="shared" si="74"/>
        <v>0</v>
      </c>
    </row>
    <row r="103" spans="1:57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3">
        <f>verificatore_raw!E103</f>
        <v>0</v>
      </c>
      <c r="F103" s="13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6">
        <f t="shared" si="45"/>
        <v>0</v>
      </c>
      <c r="AC103" s="16">
        <f t="shared" si="46"/>
        <v>0</v>
      </c>
      <c r="AD103" s="16">
        <f t="shared" si="47"/>
        <v>0</v>
      </c>
      <c r="AE103" s="16">
        <f t="shared" si="48"/>
        <v>0</v>
      </c>
      <c r="AF103" s="16">
        <f t="shared" si="49"/>
        <v>0</v>
      </c>
      <c r="AG103" s="16">
        <f t="shared" si="50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16">
        <f t="shared" si="67"/>
        <v>0</v>
      </c>
      <c r="AW103" s="16">
        <f t="shared" si="68"/>
        <v>0</v>
      </c>
      <c r="AZ103" s="20">
        <f t="shared" si="69"/>
        <v>0</v>
      </c>
      <c r="BA103" s="20">
        <f t="shared" si="70"/>
        <v>0</v>
      </c>
      <c r="BB103" s="20">
        <f t="shared" si="71"/>
        <v>0</v>
      </c>
      <c r="BC103" s="20">
        <f t="shared" si="72"/>
        <v>0</v>
      </c>
      <c r="BD103" s="20">
        <f t="shared" si="73"/>
        <v>0</v>
      </c>
      <c r="BE103" s="20">
        <f t="shared" si="74"/>
        <v>0</v>
      </c>
    </row>
    <row r="104" spans="1:57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3">
        <f>verificatore_raw!E104</f>
        <v>0</v>
      </c>
      <c r="F104" s="13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6">
        <f t="shared" si="45"/>
        <v>0</v>
      </c>
      <c r="AC104" s="16">
        <f t="shared" si="46"/>
        <v>0</v>
      </c>
      <c r="AD104" s="16">
        <f t="shared" si="47"/>
        <v>0</v>
      </c>
      <c r="AE104" s="16">
        <f t="shared" si="48"/>
        <v>0</v>
      </c>
      <c r="AF104" s="16">
        <f t="shared" si="49"/>
        <v>0</v>
      </c>
      <c r="AG104" s="16">
        <f t="shared" si="50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16">
        <f t="shared" si="67"/>
        <v>0</v>
      </c>
      <c r="AW104" s="16">
        <f t="shared" si="68"/>
        <v>0</v>
      </c>
      <c r="AZ104" s="20">
        <f t="shared" si="69"/>
        <v>0</v>
      </c>
      <c r="BA104" s="20">
        <f t="shared" si="70"/>
        <v>0</v>
      </c>
      <c r="BB104" s="20">
        <f t="shared" si="71"/>
        <v>0</v>
      </c>
      <c r="BC104" s="20">
        <f t="shared" si="72"/>
        <v>0</v>
      </c>
      <c r="BD104" s="20">
        <f t="shared" si="73"/>
        <v>0</v>
      </c>
      <c r="BE104" s="20">
        <f t="shared" si="74"/>
        <v>0</v>
      </c>
    </row>
    <row r="105" spans="1:57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3">
        <f>verificatore_raw!E105</f>
        <v>0</v>
      </c>
      <c r="F105" s="13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6">
        <f t="shared" si="45"/>
        <v>0</v>
      </c>
      <c r="AC105" s="16">
        <f t="shared" si="46"/>
        <v>0</v>
      </c>
      <c r="AD105" s="16">
        <f t="shared" si="47"/>
        <v>0</v>
      </c>
      <c r="AE105" s="16">
        <f t="shared" si="48"/>
        <v>0</v>
      </c>
      <c r="AF105" s="16">
        <f t="shared" si="49"/>
        <v>0</v>
      </c>
      <c r="AG105" s="16">
        <f t="shared" si="50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16">
        <f t="shared" si="67"/>
        <v>0</v>
      </c>
      <c r="AW105" s="16">
        <f t="shared" si="68"/>
        <v>0</v>
      </c>
      <c r="AZ105" s="20">
        <f t="shared" si="69"/>
        <v>0</v>
      </c>
      <c r="BA105" s="20">
        <f t="shared" si="70"/>
        <v>0</v>
      </c>
      <c r="BB105" s="20">
        <f t="shared" si="71"/>
        <v>0</v>
      </c>
      <c r="BC105" s="20">
        <f t="shared" si="72"/>
        <v>0</v>
      </c>
      <c r="BD105" s="20">
        <f t="shared" si="73"/>
        <v>0</v>
      </c>
      <c r="BE105" s="20">
        <f t="shared" si="74"/>
        <v>0</v>
      </c>
    </row>
    <row r="106" spans="1:57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3">
        <f>verificatore_raw!E106</f>
        <v>0</v>
      </c>
      <c r="F106" s="13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6">
        <f t="shared" si="45"/>
        <v>0</v>
      </c>
      <c r="AC106" s="16">
        <f t="shared" si="46"/>
        <v>0</v>
      </c>
      <c r="AD106" s="16">
        <f t="shared" si="47"/>
        <v>0</v>
      </c>
      <c r="AE106" s="16">
        <f t="shared" si="48"/>
        <v>0</v>
      </c>
      <c r="AF106" s="16">
        <f t="shared" si="49"/>
        <v>0</v>
      </c>
      <c r="AG106" s="16">
        <f t="shared" si="50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R106" s="16">
        <f t="shared" si="63"/>
        <v>0</v>
      </c>
      <c r="AS106" s="16">
        <f t="shared" si="64"/>
        <v>0</v>
      </c>
      <c r="AT106" s="16">
        <f t="shared" si="65"/>
        <v>0</v>
      </c>
      <c r="AU106" s="16">
        <f t="shared" si="66"/>
        <v>0</v>
      </c>
      <c r="AV106" s="16">
        <f t="shared" si="67"/>
        <v>0</v>
      </c>
      <c r="AW106" s="16">
        <f t="shared" si="68"/>
        <v>0</v>
      </c>
      <c r="AZ106" s="20">
        <f t="shared" si="69"/>
        <v>0</v>
      </c>
      <c r="BA106" s="20">
        <f t="shared" si="70"/>
        <v>0</v>
      </c>
      <c r="BB106" s="20">
        <f t="shared" si="71"/>
        <v>0</v>
      </c>
      <c r="BC106" s="20">
        <f t="shared" si="72"/>
        <v>0</v>
      </c>
      <c r="BD106" s="20">
        <f t="shared" si="73"/>
        <v>0</v>
      </c>
      <c r="BE106" s="20">
        <f t="shared" si="74"/>
        <v>0</v>
      </c>
    </row>
    <row r="107" spans="1:57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3">
        <f>verificatore_raw!E107</f>
        <v>0</v>
      </c>
      <c r="F107" s="13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6">
        <f t="shared" si="45"/>
        <v>0</v>
      </c>
      <c r="AC107" s="16">
        <f t="shared" si="46"/>
        <v>0</v>
      </c>
      <c r="AD107" s="16">
        <f t="shared" si="47"/>
        <v>0</v>
      </c>
      <c r="AE107" s="16">
        <f t="shared" si="48"/>
        <v>0</v>
      </c>
      <c r="AF107" s="16">
        <f t="shared" si="49"/>
        <v>0</v>
      </c>
      <c r="AG107" s="16">
        <f t="shared" si="50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16">
        <f t="shared" si="67"/>
        <v>0</v>
      </c>
      <c r="AW107" s="16">
        <f t="shared" si="68"/>
        <v>0</v>
      </c>
      <c r="AZ107" s="20">
        <f t="shared" si="69"/>
        <v>0</v>
      </c>
      <c r="BA107" s="20">
        <f t="shared" si="70"/>
        <v>0</v>
      </c>
      <c r="BB107" s="20">
        <f t="shared" si="71"/>
        <v>0</v>
      </c>
      <c r="BC107" s="20">
        <f t="shared" si="72"/>
        <v>0</v>
      </c>
      <c r="BD107" s="20">
        <f t="shared" si="73"/>
        <v>0</v>
      </c>
      <c r="BE107" s="20">
        <f t="shared" si="74"/>
        <v>0</v>
      </c>
    </row>
    <row r="108" spans="1:57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3">
        <f>verificatore_raw!E108</f>
        <v>0</v>
      </c>
      <c r="F108" s="13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6">
        <f t="shared" ref="AB108:AB171" si="75">IFERROR(IF(AND(DATEVALUE($E108)&gt;=$V$20,DATEVALUE($F108)&lt;$V$21),M108,0),0)</f>
        <v>0</v>
      </c>
      <c r="AC108" s="16">
        <f t="shared" ref="AC108:AC171" si="76">IFERROR(IF(AND(DATEVALUE($E108)&gt;=$V$20,DATEVALUE($F108)&lt;$V$21),N108,0),0)</f>
        <v>0</v>
      </c>
      <c r="AD108" s="16">
        <f t="shared" ref="AD108:AD171" si="77">IFERROR(IF(AND(DATEVALUE($E108)&gt;=$V$20,DATEVALUE($F108)&lt;$V$21),O108,0),0)</f>
        <v>0</v>
      </c>
      <c r="AE108" s="16">
        <f t="shared" ref="AE108:AE171" si="78">IFERROR(IF(AND(DATEVALUE($E108)&gt;=$V$20,DATEVALUE($F108)&lt;$V$21),P108,0),0)</f>
        <v>0</v>
      </c>
      <c r="AF108" s="16">
        <f t="shared" ref="AF108:AF171" si="79">IFERROR(IF(AND(DATEVALUE($E108)&gt;=$V$20,DATEVALUE($F108)&lt;$V$21),Q108,0),0)</f>
        <v>0</v>
      </c>
      <c r="AG108" s="16">
        <f t="shared" ref="AG108:AG171" si="80">IFERROR(IF(AND(DATEVALUE($E108)&gt;=$V$20,DATEVALUE($F108)&lt;$V$21),R108,0),0)</f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16">
        <f t="shared" si="67"/>
        <v>0</v>
      </c>
      <c r="AW108" s="16">
        <f t="shared" si="68"/>
        <v>0</v>
      </c>
      <c r="AZ108" s="20">
        <f t="shared" si="69"/>
        <v>0</v>
      </c>
      <c r="BA108" s="20">
        <f t="shared" si="70"/>
        <v>0</v>
      </c>
      <c r="BB108" s="20">
        <f t="shared" si="71"/>
        <v>0</v>
      </c>
      <c r="BC108" s="20">
        <f t="shared" si="72"/>
        <v>0</v>
      </c>
      <c r="BD108" s="20">
        <f t="shared" si="73"/>
        <v>0</v>
      </c>
      <c r="BE108" s="20">
        <f t="shared" si="74"/>
        <v>0</v>
      </c>
    </row>
    <row r="109" spans="1:57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3">
        <f>verificatore_raw!E109</f>
        <v>0</v>
      </c>
      <c r="F109" s="13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6">
        <f t="shared" si="75"/>
        <v>0</v>
      </c>
      <c r="AC109" s="16">
        <f t="shared" si="76"/>
        <v>0</v>
      </c>
      <c r="AD109" s="16">
        <f t="shared" si="77"/>
        <v>0</v>
      </c>
      <c r="AE109" s="16">
        <f t="shared" si="78"/>
        <v>0</v>
      </c>
      <c r="AF109" s="16">
        <f t="shared" si="79"/>
        <v>0</v>
      </c>
      <c r="AG109" s="16">
        <f t="shared" si="80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16">
        <f t="shared" si="67"/>
        <v>0</v>
      </c>
      <c r="AW109" s="16">
        <f t="shared" si="68"/>
        <v>0</v>
      </c>
      <c r="AZ109" s="20">
        <f t="shared" si="69"/>
        <v>0</v>
      </c>
      <c r="BA109" s="20">
        <f t="shared" si="70"/>
        <v>0</v>
      </c>
      <c r="BB109" s="20">
        <f t="shared" si="71"/>
        <v>0</v>
      </c>
      <c r="BC109" s="20">
        <f t="shared" si="72"/>
        <v>0</v>
      </c>
      <c r="BD109" s="20">
        <f t="shared" si="73"/>
        <v>0</v>
      </c>
      <c r="BE109" s="20">
        <f t="shared" si="74"/>
        <v>0</v>
      </c>
    </row>
    <row r="110" spans="1:57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3">
        <f>verificatore_raw!E110</f>
        <v>0</v>
      </c>
      <c r="F110" s="13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6">
        <f t="shared" si="75"/>
        <v>0</v>
      </c>
      <c r="AC110" s="16">
        <f t="shared" si="76"/>
        <v>0</v>
      </c>
      <c r="AD110" s="16">
        <f t="shared" si="77"/>
        <v>0</v>
      </c>
      <c r="AE110" s="16">
        <f t="shared" si="78"/>
        <v>0</v>
      </c>
      <c r="AF110" s="16">
        <f t="shared" si="79"/>
        <v>0</v>
      </c>
      <c r="AG110" s="16">
        <f t="shared" si="80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R110" s="16">
        <f t="shared" si="63"/>
        <v>0</v>
      </c>
      <c r="AS110" s="16">
        <f t="shared" si="64"/>
        <v>0</v>
      </c>
      <c r="AT110" s="16">
        <f t="shared" si="65"/>
        <v>0</v>
      </c>
      <c r="AU110" s="16">
        <f t="shared" si="66"/>
        <v>0</v>
      </c>
      <c r="AV110" s="16">
        <f t="shared" si="67"/>
        <v>0</v>
      </c>
      <c r="AW110" s="16">
        <f t="shared" si="68"/>
        <v>0</v>
      </c>
      <c r="AZ110" s="20">
        <f t="shared" si="69"/>
        <v>0</v>
      </c>
      <c r="BA110" s="20">
        <f t="shared" si="70"/>
        <v>0</v>
      </c>
      <c r="BB110" s="20">
        <f t="shared" si="71"/>
        <v>0</v>
      </c>
      <c r="BC110" s="20">
        <f t="shared" si="72"/>
        <v>0</v>
      </c>
      <c r="BD110" s="20">
        <f t="shared" si="73"/>
        <v>0</v>
      </c>
      <c r="BE110" s="20">
        <f t="shared" si="74"/>
        <v>0</v>
      </c>
    </row>
    <row r="111" spans="1:57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3">
        <f>verificatore_raw!E111</f>
        <v>0</v>
      </c>
      <c r="F111" s="13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6">
        <f t="shared" si="75"/>
        <v>0</v>
      </c>
      <c r="AC111" s="16">
        <f t="shared" si="76"/>
        <v>0</v>
      </c>
      <c r="AD111" s="16">
        <f t="shared" si="77"/>
        <v>0</v>
      </c>
      <c r="AE111" s="16">
        <f t="shared" si="78"/>
        <v>0</v>
      </c>
      <c r="AF111" s="16">
        <f t="shared" si="79"/>
        <v>0</v>
      </c>
      <c r="AG111" s="16">
        <f t="shared" si="80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16">
        <f t="shared" si="67"/>
        <v>0</v>
      </c>
      <c r="AW111" s="16">
        <f t="shared" si="68"/>
        <v>0</v>
      </c>
      <c r="AZ111" s="20">
        <f t="shared" si="69"/>
        <v>0</v>
      </c>
      <c r="BA111" s="20">
        <f t="shared" si="70"/>
        <v>0</v>
      </c>
      <c r="BB111" s="20">
        <f t="shared" si="71"/>
        <v>0</v>
      </c>
      <c r="BC111" s="20">
        <f t="shared" si="72"/>
        <v>0</v>
      </c>
      <c r="BD111" s="20">
        <f t="shared" si="73"/>
        <v>0</v>
      </c>
      <c r="BE111" s="20">
        <f t="shared" si="74"/>
        <v>0</v>
      </c>
    </row>
    <row r="112" spans="1:57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3">
        <f>verificatore_raw!E112</f>
        <v>0</v>
      </c>
      <c r="F112" s="13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6">
        <f t="shared" si="75"/>
        <v>0</v>
      </c>
      <c r="AC112" s="16">
        <f t="shared" si="76"/>
        <v>0</v>
      </c>
      <c r="AD112" s="16">
        <f t="shared" si="77"/>
        <v>0</v>
      </c>
      <c r="AE112" s="16">
        <f t="shared" si="78"/>
        <v>0</v>
      </c>
      <c r="AF112" s="16">
        <f t="shared" si="79"/>
        <v>0</v>
      </c>
      <c r="AG112" s="16">
        <f t="shared" si="80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16">
        <f t="shared" si="67"/>
        <v>0</v>
      </c>
      <c r="AW112" s="16">
        <f t="shared" si="68"/>
        <v>0</v>
      </c>
      <c r="AZ112" s="20">
        <f t="shared" si="69"/>
        <v>0</v>
      </c>
      <c r="BA112" s="20">
        <f t="shared" si="70"/>
        <v>0</v>
      </c>
      <c r="BB112" s="20">
        <f t="shared" si="71"/>
        <v>0</v>
      </c>
      <c r="BC112" s="20">
        <f t="shared" si="72"/>
        <v>0</v>
      </c>
      <c r="BD112" s="20">
        <f t="shared" si="73"/>
        <v>0</v>
      </c>
      <c r="BE112" s="20">
        <f t="shared" si="74"/>
        <v>0</v>
      </c>
    </row>
    <row r="113" spans="1:57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3">
        <f>verificatore_raw!E113</f>
        <v>0</v>
      </c>
      <c r="F113" s="13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6">
        <f t="shared" si="75"/>
        <v>0</v>
      </c>
      <c r="AC113" s="16">
        <f t="shared" si="76"/>
        <v>0</v>
      </c>
      <c r="AD113" s="16">
        <f t="shared" si="77"/>
        <v>0</v>
      </c>
      <c r="AE113" s="16">
        <f t="shared" si="78"/>
        <v>0</v>
      </c>
      <c r="AF113" s="16">
        <f t="shared" si="79"/>
        <v>0</v>
      </c>
      <c r="AG113" s="16">
        <f t="shared" si="80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16">
        <f t="shared" si="67"/>
        <v>0</v>
      </c>
      <c r="AW113" s="16">
        <f t="shared" si="68"/>
        <v>0</v>
      </c>
      <c r="AZ113" s="20">
        <f t="shared" si="69"/>
        <v>0</v>
      </c>
      <c r="BA113" s="20">
        <f t="shared" si="70"/>
        <v>0</v>
      </c>
      <c r="BB113" s="20">
        <f t="shared" si="71"/>
        <v>0</v>
      </c>
      <c r="BC113" s="20">
        <f t="shared" si="72"/>
        <v>0</v>
      </c>
      <c r="BD113" s="20">
        <f t="shared" si="73"/>
        <v>0</v>
      </c>
      <c r="BE113" s="20">
        <f t="shared" si="74"/>
        <v>0</v>
      </c>
    </row>
    <row r="114" spans="1:57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3">
        <f>verificatore_raw!E114</f>
        <v>0</v>
      </c>
      <c r="F114" s="13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6">
        <f t="shared" si="75"/>
        <v>0</v>
      </c>
      <c r="AC114" s="16">
        <f t="shared" si="76"/>
        <v>0</v>
      </c>
      <c r="AD114" s="16">
        <f t="shared" si="77"/>
        <v>0</v>
      </c>
      <c r="AE114" s="16">
        <f t="shared" si="78"/>
        <v>0</v>
      </c>
      <c r="AF114" s="16">
        <f t="shared" si="79"/>
        <v>0</v>
      </c>
      <c r="AG114" s="16">
        <f t="shared" si="80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R114" s="16">
        <f t="shared" si="63"/>
        <v>0</v>
      </c>
      <c r="AS114" s="16">
        <f t="shared" si="64"/>
        <v>0</v>
      </c>
      <c r="AT114" s="16">
        <f t="shared" si="65"/>
        <v>0</v>
      </c>
      <c r="AU114" s="16">
        <f t="shared" si="66"/>
        <v>0</v>
      </c>
      <c r="AV114" s="16">
        <f t="shared" si="67"/>
        <v>0</v>
      </c>
      <c r="AW114" s="16">
        <f t="shared" si="68"/>
        <v>0</v>
      </c>
      <c r="AZ114" s="20">
        <f t="shared" si="69"/>
        <v>0</v>
      </c>
      <c r="BA114" s="20">
        <f t="shared" si="70"/>
        <v>0</v>
      </c>
      <c r="BB114" s="20">
        <f t="shared" si="71"/>
        <v>0</v>
      </c>
      <c r="BC114" s="20">
        <f t="shared" si="72"/>
        <v>0</v>
      </c>
      <c r="BD114" s="20">
        <f t="shared" si="73"/>
        <v>0</v>
      </c>
      <c r="BE114" s="20">
        <f t="shared" si="74"/>
        <v>0</v>
      </c>
    </row>
    <row r="115" spans="1:57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3">
        <f>verificatore_raw!E115</f>
        <v>0</v>
      </c>
      <c r="F115" s="13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6">
        <f t="shared" si="75"/>
        <v>0</v>
      </c>
      <c r="AC115" s="16">
        <f t="shared" si="76"/>
        <v>0</v>
      </c>
      <c r="AD115" s="16">
        <f t="shared" si="77"/>
        <v>0</v>
      </c>
      <c r="AE115" s="16">
        <f t="shared" si="78"/>
        <v>0</v>
      </c>
      <c r="AF115" s="16">
        <f t="shared" si="79"/>
        <v>0</v>
      </c>
      <c r="AG115" s="16">
        <f t="shared" si="80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16">
        <f t="shared" si="67"/>
        <v>0</v>
      </c>
      <c r="AW115" s="16">
        <f t="shared" si="68"/>
        <v>0</v>
      </c>
      <c r="AZ115" s="20">
        <f t="shared" si="69"/>
        <v>0</v>
      </c>
      <c r="BA115" s="20">
        <f t="shared" si="70"/>
        <v>0</v>
      </c>
      <c r="BB115" s="20">
        <f t="shared" si="71"/>
        <v>0</v>
      </c>
      <c r="BC115" s="20">
        <f t="shared" si="72"/>
        <v>0</v>
      </c>
      <c r="BD115" s="20">
        <f t="shared" si="73"/>
        <v>0</v>
      </c>
      <c r="BE115" s="20">
        <f t="shared" si="74"/>
        <v>0</v>
      </c>
    </row>
    <row r="116" spans="1:57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3">
        <f>verificatore_raw!E116</f>
        <v>0</v>
      </c>
      <c r="F116" s="13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6">
        <f t="shared" si="75"/>
        <v>0</v>
      </c>
      <c r="AC116" s="16">
        <f t="shared" si="76"/>
        <v>0</v>
      </c>
      <c r="AD116" s="16">
        <f t="shared" si="77"/>
        <v>0</v>
      </c>
      <c r="AE116" s="16">
        <f t="shared" si="78"/>
        <v>0</v>
      </c>
      <c r="AF116" s="16">
        <f t="shared" si="79"/>
        <v>0</v>
      </c>
      <c r="AG116" s="16">
        <f t="shared" si="80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16">
        <f t="shared" si="67"/>
        <v>0</v>
      </c>
      <c r="AW116" s="16">
        <f t="shared" si="68"/>
        <v>0</v>
      </c>
      <c r="AZ116" s="20">
        <f t="shared" si="69"/>
        <v>0</v>
      </c>
      <c r="BA116" s="20">
        <f t="shared" si="70"/>
        <v>0</v>
      </c>
      <c r="BB116" s="20">
        <f t="shared" si="71"/>
        <v>0</v>
      </c>
      <c r="BC116" s="20">
        <f t="shared" si="72"/>
        <v>0</v>
      </c>
      <c r="BD116" s="20">
        <f t="shared" si="73"/>
        <v>0</v>
      </c>
      <c r="BE116" s="20">
        <f t="shared" si="74"/>
        <v>0</v>
      </c>
    </row>
    <row r="117" spans="1:57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3">
        <f>verificatore_raw!E117</f>
        <v>0</v>
      </c>
      <c r="F117" s="13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6">
        <f t="shared" si="75"/>
        <v>0</v>
      </c>
      <c r="AC117" s="16">
        <f t="shared" si="76"/>
        <v>0</v>
      </c>
      <c r="AD117" s="16">
        <f t="shared" si="77"/>
        <v>0</v>
      </c>
      <c r="AE117" s="16">
        <f t="shared" si="78"/>
        <v>0</v>
      </c>
      <c r="AF117" s="16">
        <f t="shared" si="79"/>
        <v>0</v>
      </c>
      <c r="AG117" s="16">
        <f t="shared" si="80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16">
        <f t="shared" si="67"/>
        <v>0</v>
      </c>
      <c r="AW117" s="16">
        <f t="shared" si="68"/>
        <v>0</v>
      </c>
      <c r="AZ117" s="20">
        <f t="shared" si="69"/>
        <v>0</v>
      </c>
      <c r="BA117" s="20">
        <f t="shared" si="70"/>
        <v>0</v>
      </c>
      <c r="BB117" s="20">
        <f t="shared" si="71"/>
        <v>0</v>
      </c>
      <c r="BC117" s="20">
        <f t="shared" si="72"/>
        <v>0</v>
      </c>
      <c r="BD117" s="20">
        <f t="shared" si="73"/>
        <v>0</v>
      </c>
      <c r="BE117" s="20">
        <f t="shared" si="74"/>
        <v>0</v>
      </c>
    </row>
    <row r="118" spans="1:57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3">
        <f>verificatore_raw!E118</f>
        <v>0</v>
      </c>
      <c r="F118" s="13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6">
        <f t="shared" si="75"/>
        <v>0</v>
      </c>
      <c r="AC118" s="16">
        <f t="shared" si="76"/>
        <v>0</v>
      </c>
      <c r="AD118" s="16">
        <f t="shared" si="77"/>
        <v>0</v>
      </c>
      <c r="AE118" s="16">
        <f t="shared" si="78"/>
        <v>0</v>
      </c>
      <c r="AF118" s="16">
        <f t="shared" si="79"/>
        <v>0</v>
      </c>
      <c r="AG118" s="16">
        <f t="shared" si="80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R118" s="16">
        <f t="shared" si="63"/>
        <v>0</v>
      </c>
      <c r="AS118" s="16">
        <f t="shared" si="64"/>
        <v>0</v>
      </c>
      <c r="AT118" s="16">
        <f t="shared" si="65"/>
        <v>0</v>
      </c>
      <c r="AU118" s="16">
        <f t="shared" si="66"/>
        <v>0</v>
      </c>
      <c r="AV118" s="16">
        <f t="shared" si="67"/>
        <v>0</v>
      </c>
      <c r="AW118" s="16">
        <f t="shared" si="68"/>
        <v>0</v>
      </c>
      <c r="AZ118" s="20">
        <f t="shared" si="69"/>
        <v>0</v>
      </c>
      <c r="BA118" s="20">
        <f t="shared" si="70"/>
        <v>0</v>
      </c>
      <c r="BB118" s="20">
        <f t="shared" si="71"/>
        <v>0</v>
      </c>
      <c r="BC118" s="20">
        <f t="shared" si="72"/>
        <v>0</v>
      </c>
      <c r="BD118" s="20">
        <f t="shared" si="73"/>
        <v>0</v>
      </c>
      <c r="BE118" s="20">
        <f t="shared" si="74"/>
        <v>0</v>
      </c>
    </row>
    <row r="119" spans="1:57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3">
        <f>verificatore_raw!E119</f>
        <v>0</v>
      </c>
      <c r="F119" s="13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6">
        <f t="shared" si="75"/>
        <v>0</v>
      </c>
      <c r="AC119" s="16">
        <f t="shared" si="76"/>
        <v>0</v>
      </c>
      <c r="AD119" s="16">
        <f t="shared" si="77"/>
        <v>0</v>
      </c>
      <c r="AE119" s="16">
        <f t="shared" si="78"/>
        <v>0</v>
      </c>
      <c r="AF119" s="16">
        <f t="shared" si="79"/>
        <v>0</v>
      </c>
      <c r="AG119" s="16">
        <f t="shared" si="80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16">
        <f t="shared" si="67"/>
        <v>0</v>
      </c>
      <c r="AW119" s="16">
        <f t="shared" si="68"/>
        <v>0</v>
      </c>
      <c r="AZ119" s="20">
        <f t="shared" si="69"/>
        <v>0</v>
      </c>
      <c r="BA119" s="20">
        <f t="shared" si="70"/>
        <v>0</v>
      </c>
      <c r="BB119" s="20">
        <f t="shared" si="71"/>
        <v>0</v>
      </c>
      <c r="BC119" s="20">
        <f t="shared" si="72"/>
        <v>0</v>
      </c>
      <c r="BD119" s="20">
        <f t="shared" si="73"/>
        <v>0</v>
      </c>
      <c r="BE119" s="20">
        <f t="shared" si="74"/>
        <v>0</v>
      </c>
    </row>
    <row r="120" spans="1:57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3">
        <f>verificatore_raw!E120</f>
        <v>0</v>
      </c>
      <c r="F120" s="13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6">
        <f t="shared" si="75"/>
        <v>0</v>
      </c>
      <c r="AC120" s="16">
        <f t="shared" si="76"/>
        <v>0</v>
      </c>
      <c r="AD120" s="16">
        <f t="shared" si="77"/>
        <v>0</v>
      </c>
      <c r="AE120" s="16">
        <f t="shared" si="78"/>
        <v>0</v>
      </c>
      <c r="AF120" s="16">
        <f t="shared" si="79"/>
        <v>0</v>
      </c>
      <c r="AG120" s="16">
        <f t="shared" si="80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16">
        <f t="shared" si="67"/>
        <v>0</v>
      </c>
      <c r="AW120" s="16">
        <f t="shared" si="68"/>
        <v>0</v>
      </c>
      <c r="AZ120" s="20">
        <f t="shared" si="69"/>
        <v>0</v>
      </c>
      <c r="BA120" s="20">
        <f t="shared" si="70"/>
        <v>0</v>
      </c>
      <c r="BB120" s="20">
        <f t="shared" si="71"/>
        <v>0</v>
      </c>
      <c r="BC120" s="20">
        <f t="shared" si="72"/>
        <v>0</v>
      </c>
      <c r="BD120" s="20">
        <f t="shared" si="73"/>
        <v>0</v>
      </c>
      <c r="BE120" s="20">
        <f t="shared" si="74"/>
        <v>0</v>
      </c>
    </row>
    <row r="121" spans="1:57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3">
        <f>verificatore_raw!E121</f>
        <v>0</v>
      </c>
      <c r="F121" s="13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6">
        <f t="shared" si="75"/>
        <v>0</v>
      </c>
      <c r="AC121" s="16">
        <f t="shared" si="76"/>
        <v>0</v>
      </c>
      <c r="AD121" s="16">
        <f t="shared" si="77"/>
        <v>0</v>
      </c>
      <c r="AE121" s="16">
        <f t="shared" si="78"/>
        <v>0</v>
      </c>
      <c r="AF121" s="16">
        <f t="shared" si="79"/>
        <v>0</v>
      </c>
      <c r="AG121" s="16">
        <f t="shared" si="80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16">
        <f t="shared" si="67"/>
        <v>0</v>
      </c>
      <c r="AW121" s="16">
        <f t="shared" si="68"/>
        <v>0</v>
      </c>
      <c r="AZ121" s="20">
        <f t="shared" si="69"/>
        <v>0</v>
      </c>
      <c r="BA121" s="20">
        <f t="shared" si="70"/>
        <v>0</v>
      </c>
      <c r="BB121" s="20">
        <f t="shared" si="71"/>
        <v>0</v>
      </c>
      <c r="BC121" s="20">
        <f t="shared" si="72"/>
        <v>0</v>
      </c>
      <c r="BD121" s="20">
        <f t="shared" si="73"/>
        <v>0</v>
      </c>
      <c r="BE121" s="20">
        <f t="shared" si="74"/>
        <v>0</v>
      </c>
    </row>
    <row r="122" spans="1:57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3">
        <f>verificatore_raw!E122</f>
        <v>0</v>
      </c>
      <c r="F122" s="13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6">
        <f t="shared" si="75"/>
        <v>0</v>
      </c>
      <c r="AC122" s="16">
        <f t="shared" si="76"/>
        <v>0</v>
      </c>
      <c r="AD122" s="16">
        <f t="shared" si="77"/>
        <v>0</v>
      </c>
      <c r="AE122" s="16">
        <f t="shared" si="78"/>
        <v>0</v>
      </c>
      <c r="AF122" s="16">
        <f t="shared" si="79"/>
        <v>0</v>
      </c>
      <c r="AG122" s="16">
        <f t="shared" si="80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R122" s="16">
        <f t="shared" si="63"/>
        <v>0</v>
      </c>
      <c r="AS122" s="16">
        <f t="shared" si="64"/>
        <v>0</v>
      </c>
      <c r="AT122" s="16">
        <f t="shared" si="65"/>
        <v>0</v>
      </c>
      <c r="AU122" s="16">
        <f t="shared" si="66"/>
        <v>0</v>
      </c>
      <c r="AV122" s="16">
        <f t="shared" si="67"/>
        <v>0</v>
      </c>
      <c r="AW122" s="16">
        <f t="shared" si="68"/>
        <v>0</v>
      </c>
      <c r="AZ122" s="20">
        <f t="shared" si="69"/>
        <v>0</v>
      </c>
      <c r="BA122" s="20">
        <f t="shared" si="70"/>
        <v>0</v>
      </c>
      <c r="BB122" s="20">
        <f t="shared" si="71"/>
        <v>0</v>
      </c>
      <c r="BC122" s="20">
        <f t="shared" si="72"/>
        <v>0</v>
      </c>
      <c r="BD122" s="20">
        <f t="shared" si="73"/>
        <v>0</v>
      </c>
      <c r="BE122" s="20">
        <f t="shared" si="74"/>
        <v>0</v>
      </c>
    </row>
    <row r="123" spans="1:57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3">
        <f>verificatore_raw!E123</f>
        <v>0</v>
      </c>
      <c r="F123" s="13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6">
        <f t="shared" si="75"/>
        <v>0</v>
      </c>
      <c r="AC123" s="16">
        <f t="shared" si="76"/>
        <v>0</v>
      </c>
      <c r="AD123" s="16">
        <f t="shared" si="77"/>
        <v>0</v>
      </c>
      <c r="AE123" s="16">
        <f t="shared" si="78"/>
        <v>0</v>
      </c>
      <c r="AF123" s="16">
        <f t="shared" si="79"/>
        <v>0</v>
      </c>
      <c r="AG123" s="16">
        <f t="shared" si="80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16">
        <f t="shared" si="67"/>
        <v>0</v>
      </c>
      <c r="AW123" s="16">
        <f t="shared" si="68"/>
        <v>0</v>
      </c>
      <c r="AZ123" s="20">
        <f t="shared" si="69"/>
        <v>0</v>
      </c>
      <c r="BA123" s="20">
        <f t="shared" si="70"/>
        <v>0</v>
      </c>
      <c r="BB123" s="20">
        <f t="shared" si="71"/>
        <v>0</v>
      </c>
      <c r="BC123" s="20">
        <f t="shared" si="72"/>
        <v>0</v>
      </c>
      <c r="BD123" s="20">
        <f t="shared" si="73"/>
        <v>0</v>
      </c>
      <c r="BE123" s="20">
        <f t="shared" si="74"/>
        <v>0</v>
      </c>
    </row>
    <row r="124" spans="1:57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3">
        <f>verificatore_raw!E124</f>
        <v>0</v>
      </c>
      <c r="F124" s="13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6">
        <f t="shared" si="75"/>
        <v>0</v>
      </c>
      <c r="AC124" s="16">
        <f t="shared" si="76"/>
        <v>0</v>
      </c>
      <c r="AD124" s="16">
        <f t="shared" si="77"/>
        <v>0</v>
      </c>
      <c r="AE124" s="16">
        <f t="shared" si="78"/>
        <v>0</v>
      </c>
      <c r="AF124" s="16">
        <f t="shared" si="79"/>
        <v>0</v>
      </c>
      <c r="AG124" s="16">
        <f t="shared" si="80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16">
        <f t="shared" si="67"/>
        <v>0</v>
      </c>
      <c r="AW124" s="16">
        <f t="shared" si="68"/>
        <v>0</v>
      </c>
      <c r="AZ124" s="20">
        <f t="shared" si="69"/>
        <v>0</v>
      </c>
      <c r="BA124" s="20">
        <f t="shared" si="70"/>
        <v>0</v>
      </c>
      <c r="BB124" s="20">
        <f t="shared" si="71"/>
        <v>0</v>
      </c>
      <c r="BC124" s="20">
        <f t="shared" si="72"/>
        <v>0</v>
      </c>
      <c r="BD124" s="20">
        <f t="shared" si="73"/>
        <v>0</v>
      </c>
      <c r="BE124" s="20">
        <f t="shared" si="74"/>
        <v>0</v>
      </c>
    </row>
    <row r="125" spans="1:57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3">
        <f>verificatore_raw!E125</f>
        <v>0</v>
      </c>
      <c r="F125" s="13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6">
        <f t="shared" si="75"/>
        <v>0</v>
      </c>
      <c r="AC125" s="16">
        <f t="shared" si="76"/>
        <v>0</v>
      </c>
      <c r="AD125" s="16">
        <f t="shared" si="77"/>
        <v>0</v>
      </c>
      <c r="AE125" s="16">
        <f t="shared" si="78"/>
        <v>0</v>
      </c>
      <c r="AF125" s="16">
        <f t="shared" si="79"/>
        <v>0</v>
      </c>
      <c r="AG125" s="16">
        <f t="shared" si="80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16">
        <f t="shared" si="67"/>
        <v>0</v>
      </c>
      <c r="AW125" s="16">
        <f t="shared" si="68"/>
        <v>0</v>
      </c>
      <c r="AZ125" s="20">
        <f t="shared" si="69"/>
        <v>0</v>
      </c>
      <c r="BA125" s="20">
        <f t="shared" si="70"/>
        <v>0</v>
      </c>
      <c r="BB125" s="20">
        <f t="shared" si="71"/>
        <v>0</v>
      </c>
      <c r="BC125" s="20">
        <f t="shared" si="72"/>
        <v>0</v>
      </c>
      <c r="BD125" s="20">
        <f t="shared" si="73"/>
        <v>0</v>
      </c>
      <c r="BE125" s="20">
        <f t="shared" si="74"/>
        <v>0</v>
      </c>
    </row>
    <row r="126" spans="1:57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3">
        <f>verificatore_raw!E126</f>
        <v>0</v>
      </c>
      <c r="F126" s="13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6">
        <f t="shared" si="75"/>
        <v>0</v>
      </c>
      <c r="AC126" s="16">
        <f t="shared" si="76"/>
        <v>0</v>
      </c>
      <c r="AD126" s="16">
        <f t="shared" si="77"/>
        <v>0</v>
      </c>
      <c r="AE126" s="16">
        <f t="shared" si="78"/>
        <v>0</v>
      </c>
      <c r="AF126" s="16">
        <f t="shared" si="79"/>
        <v>0</v>
      </c>
      <c r="AG126" s="16">
        <f t="shared" si="80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R126" s="16">
        <f t="shared" si="63"/>
        <v>0</v>
      </c>
      <c r="AS126" s="16">
        <f t="shared" si="64"/>
        <v>0</v>
      </c>
      <c r="AT126" s="16">
        <f t="shared" si="65"/>
        <v>0</v>
      </c>
      <c r="AU126" s="16">
        <f t="shared" si="66"/>
        <v>0</v>
      </c>
      <c r="AV126" s="16">
        <f t="shared" si="67"/>
        <v>0</v>
      </c>
      <c r="AW126" s="16">
        <f t="shared" si="68"/>
        <v>0</v>
      </c>
      <c r="AZ126" s="20">
        <f t="shared" si="69"/>
        <v>0</v>
      </c>
      <c r="BA126" s="20">
        <f t="shared" si="70"/>
        <v>0</v>
      </c>
      <c r="BB126" s="20">
        <f t="shared" si="71"/>
        <v>0</v>
      </c>
      <c r="BC126" s="20">
        <f t="shared" si="72"/>
        <v>0</v>
      </c>
      <c r="BD126" s="20">
        <f t="shared" si="73"/>
        <v>0</v>
      </c>
      <c r="BE126" s="20">
        <f t="shared" si="74"/>
        <v>0</v>
      </c>
    </row>
    <row r="127" spans="1:57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3">
        <f>verificatore_raw!E127</f>
        <v>0</v>
      </c>
      <c r="F127" s="13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6">
        <f t="shared" si="75"/>
        <v>0</v>
      </c>
      <c r="AC127" s="16">
        <f t="shared" si="76"/>
        <v>0</v>
      </c>
      <c r="AD127" s="16">
        <f t="shared" si="77"/>
        <v>0</v>
      </c>
      <c r="AE127" s="16">
        <f t="shared" si="78"/>
        <v>0</v>
      </c>
      <c r="AF127" s="16">
        <f t="shared" si="79"/>
        <v>0</v>
      </c>
      <c r="AG127" s="16">
        <f t="shared" si="80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16">
        <f t="shared" si="67"/>
        <v>0</v>
      </c>
      <c r="AW127" s="16">
        <f t="shared" si="68"/>
        <v>0</v>
      </c>
      <c r="AZ127" s="20">
        <f t="shared" si="69"/>
        <v>0</v>
      </c>
      <c r="BA127" s="20">
        <f t="shared" si="70"/>
        <v>0</v>
      </c>
      <c r="BB127" s="20">
        <f t="shared" si="71"/>
        <v>0</v>
      </c>
      <c r="BC127" s="20">
        <f t="shared" si="72"/>
        <v>0</v>
      </c>
      <c r="BD127" s="20">
        <f t="shared" si="73"/>
        <v>0</v>
      </c>
      <c r="BE127" s="20">
        <f t="shared" si="74"/>
        <v>0</v>
      </c>
    </row>
    <row r="128" spans="1:57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3">
        <f>verificatore_raw!E128</f>
        <v>0</v>
      </c>
      <c r="F128" s="13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6">
        <f t="shared" si="75"/>
        <v>0</v>
      </c>
      <c r="AC128" s="16">
        <f t="shared" si="76"/>
        <v>0</v>
      </c>
      <c r="AD128" s="16">
        <f t="shared" si="77"/>
        <v>0</v>
      </c>
      <c r="AE128" s="16">
        <f t="shared" si="78"/>
        <v>0</v>
      </c>
      <c r="AF128" s="16">
        <f t="shared" si="79"/>
        <v>0</v>
      </c>
      <c r="AG128" s="16">
        <f t="shared" si="80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16">
        <f t="shared" si="67"/>
        <v>0</v>
      </c>
      <c r="AW128" s="16">
        <f t="shared" si="68"/>
        <v>0</v>
      </c>
      <c r="AZ128" s="20">
        <f t="shared" si="69"/>
        <v>0</v>
      </c>
      <c r="BA128" s="20">
        <f t="shared" si="70"/>
        <v>0</v>
      </c>
      <c r="BB128" s="20">
        <f t="shared" si="71"/>
        <v>0</v>
      </c>
      <c r="BC128" s="20">
        <f t="shared" si="72"/>
        <v>0</v>
      </c>
      <c r="BD128" s="20">
        <f t="shared" si="73"/>
        <v>0</v>
      </c>
      <c r="BE128" s="20">
        <f t="shared" si="74"/>
        <v>0</v>
      </c>
    </row>
    <row r="129" spans="1:57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3">
        <f>verificatore_raw!E129</f>
        <v>0</v>
      </c>
      <c r="F129" s="13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6">
        <f t="shared" si="75"/>
        <v>0</v>
      </c>
      <c r="AC129" s="16">
        <f t="shared" si="76"/>
        <v>0</v>
      </c>
      <c r="AD129" s="16">
        <f t="shared" si="77"/>
        <v>0</v>
      </c>
      <c r="AE129" s="16">
        <f t="shared" si="78"/>
        <v>0</v>
      </c>
      <c r="AF129" s="16">
        <f t="shared" si="79"/>
        <v>0</v>
      </c>
      <c r="AG129" s="16">
        <f t="shared" si="80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16">
        <f t="shared" si="67"/>
        <v>0</v>
      </c>
      <c r="AW129" s="16">
        <f t="shared" si="68"/>
        <v>0</v>
      </c>
      <c r="AZ129" s="20">
        <f t="shared" si="69"/>
        <v>0</v>
      </c>
      <c r="BA129" s="20">
        <f t="shared" si="70"/>
        <v>0</v>
      </c>
      <c r="BB129" s="20">
        <f t="shared" si="71"/>
        <v>0</v>
      </c>
      <c r="BC129" s="20">
        <f t="shared" si="72"/>
        <v>0</v>
      </c>
      <c r="BD129" s="20">
        <f t="shared" si="73"/>
        <v>0</v>
      </c>
      <c r="BE129" s="20">
        <f t="shared" si="74"/>
        <v>0</v>
      </c>
    </row>
    <row r="130" spans="1:57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3">
        <f>verificatore_raw!E130</f>
        <v>0</v>
      </c>
      <c r="F130" s="13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6">
        <f t="shared" si="75"/>
        <v>0</v>
      </c>
      <c r="AC130" s="16">
        <f t="shared" si="76"/>
        <v>0</v>
      </c>
      <c r="AD130" s="16">
        <f t="shared" si="77"/>
        <v>0</v>
      </c>
      <c r="AE130" s="16">
        <f t="shared" si="78"/>
        <v>0</v>
      </c>
      <c r="AF130" s="16">
        <f t="shared" si="79"/>
        <v>0</v>
      </c>
      <c r="AG130" s="16">
        <f t="shared" si="80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R130" s="16">
        <f t="shared" si="63"/>
        <v>0</v>
      </c>
      <c r="AS130" s="16">
        <f t="shared" si="64"/>
        <v>0</v>
      </c>
      <c r="AT130" s="16">
        <f t="shared" si="65"/>
        <v>0</v>
      </c>
      <c r="AU130" s="16">
        <f t="shared" si="66"/>
        <v>0</v>
      </c>
      <c r="AV130" s="16">
        <f t="shared" si="67"/>
        <v>0</v>
      </c>
      <c r="AW130" s="16">
        <f t="shared" si="68"/>
        <v>0</v>
      </c>
      <c r="AZ130" s="20">
        <f t="shared" si="69"/>
        <v>0</v>
      </c>
      <c r="BA130" s="20">
        <f t="shared" si="70"/>
        <v>0</v>
      </c>
      <c r="BB130" s="20">
        <f t="shared" si="71"/>
        <v>0</v>
      </c>
      <c r="BC130" s="20">
        <f t="shared" si="72"/>
        <v>0</v>
      </c>
      <c r="BD130" s="20">
        <f t="shared" si="73"/>
        <v>0</v>
      </c>
      <c r="BE130" s="20">
        <f t="shared" si="74"/>
        <v>0</v>
      </c>
    </row>
    <row r="131" spans="1:57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3">
        <f>verificatore_raw!E131</f>
        <v>0</v>
      </c>
      <c r="F131" s="13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6">
        <f t="shared" si="75"/>
        <v>0</v>
      </c>
      <c r="AC131" s="16">
        <f t="shared" si="76"/>
        <v>0</v>
      </c>
      <c r="AD131" s="16">
        <f t="shared" si="77"/>
        <v>0</v>
      </c>
      <c r="AE131" s="16">
        <f t="shared" si="78"/>
        <v>0</v>
      </c>
      <c r="AF131" s="16">
        <f t="shared" si="79"/>
        <v>0</v>
      </c>
      <c r="AG131" s="16">
        <f t="shared" si="80"/>
        <v>0</v>
      </c>
      <c r="AJ131" s="16">
        <f t="shared" si="57"/>
        <v>0</v>
      </c>
      <c r="AK131" s="16">
        <f t="shared" si="58"/>
        <v>0</v>
      </c>
      <c r="AL131" s="16">
        <f t="shared" si="59"/>
        <v>0</v>
      </c>
      <c r="AM131" s="16">
        <f t="shared" si="60"/>
        <v>0</v>
      </c>
      <c r="AN131" s="16">
        <f t="shared" si="61"/>
        <v>0</v>
      </c>
      <c r="AO131" s="16">
        <f t="shared" si="62"/>
        <v>0</v>
      </c>
      <c r="AR131" s="16">
        <f t="shared" si="63"/>
        <v>0</v>
      </c>
      <c r="AS131" s="16">
        <f t="shared" si="64"/>
        <v>0</v>
      </c>
      <c r="AT131" s="16">
        <f t="shared" si="65"/>
        <v>0</v>
      </c>
      <c r="AU131" s="16">
        <f t="shared" si="66"/>
        <v>0</v>
      </c>
      <c r="AV131" s="16">
        <f t="shared" si="67"/>
        <v>0</v>
      </c>
      <c r="AW131" s="16">
        <f t="shared" si="68"/>
        <v>0</v>
      </c>
      <c r="AZ131" s="20">
        <f t="shared" si="69"/>
        <v>0</v>
      </c>
      <c r="BA131" s="20">
        <f t="shared" si="70"/>
        <v>0</v>
      </c>
      <c r="BB131" s="20">
        <f t="shared" si="71"/>
        <v>0</v>
      </c>
      <c r="BC131" s="20">
        <f t="shared" si="72"/>
        <v>0</v>
      </c>
      <c r="BD131" s="20">
        <f t="shared" si="73"/>
        <v>0</v>
      </c>
      <c r="BE131" s="20">
        <f t="shared" si="74"/>
        <v>0</v>
      </c>
    </row>
    <row r="132" spans="1:57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3">
        <f>verificatore_raw!E132</f>
        <v>0</v>
      </c>
      <c r="F132" s="13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6">
        <f t="shared" si="75"/>
        <v>0</v>
      </c>
      <c r="AC132" s="16">
        <f t="shared" si="76"/>
        <v>0</v>
      </c>
      <c r="AD132" s="16">
        <f t="shared" si="77"/>
        <v>0</v>
      </c>
      <c r="AE132" s="16">
        <f t="shared" si="78"/>
        <v>0</v>
      </c>
      <c r="AF132" s="16">
        <f t="shared" si="79"/>
        <v>0</v>
      </c>
      <c r="AG132" s="16">
        <f t="shared" si="80"/>
        <v>0</v>
      </c>
      <c r="AJ132" s="16">
        <f t="shared" ref="AJ132:AJ173" si="87">IFERROR(IF(AND(DATEVALUE($E132)&gt;=$V$21,DATEVALUE($F132)&lt;$V$22),M132,0),0)</f>
        <v>0</v>
      </c>
      <c r="AK132" s="16">
        <f t="shared" ref="AK132:AK173" si="88">IFERROR(IF(AND(DATEVALUE($E132)&gt;=$V$21,DATEVALUE($F132)&lt;$V$22),N132,0),0)</f>
        <v>0</v>
      </c>
      <c r="AL132" s="16">
        <f t="shared" ref="AL132:AL173" si="89">IFERROR(IF(AND(DATEVALUE($E132)&gt;=$V$21,DATEVALUE($F132)&lt;$V$22),O132,0),0)</f>
        <v>0</v>
      </c>
      <c r="AM132" s="16">
        <f t="shared" ref="AM132:AM173" si="90">IFERROR(IF(AND(DATEVALUE($E132)&gt;=$V$21,DATEVALUE($F132)&lt;$V$22),P132,0),0)</f>
        <v>0</v>
      </c>
      <c r="AN132" s="16">
        <f t="shared" ref="AN132:AN173" si="91">IFERROR(IF(AND(DATEVALUE($E132)&gt;=$V$21,DATEVALUE($F132)&lt;$V$22),Q132,0),0)</f>
        <v>0</v>
      </c>
      <c r="AO132" s="16">
        <f t="shared" ref="AO132:AO173" si="92">IFERROR(IF(AND(DATEVALUE($E132)&gt;=$V$21,DATEVALUE($F132)&lt;$V$22),R132,0),0)</f>
        <v>0</v>
      </c>
      <c r="AR132" s="16">
        <f t="shared" ref="AR132:AR173" si="93">IFERROR(IF(AND(DATEVALUE($E132)&gt;=$V$22,DATEVALUE($F132)&lt;$V$23),M132,0),0)</f>
        <v>0</v>
      </c>
      <c r="AS132" s="16">
        <f t="shared" ref="AS132:AS173" si="94">IFERROR(IF(AND(DATEVALUE($E132)&gt;=$V$22,DATEVALUE($F132)&lt;$V$23),N132,0),0)</f>
        <v>0</v>
      </c>
      <c r="AT132" s="16">
        <f t="shared" ref="AT132:AT173" si="95">IFERROR(IF(AND(DATEVALUE($E132)&gt;=$V$22,DATEVALUE($F132)&lt;$V$23),O132,0),0)</f>
        <v>0</v>
      </c>
      <c r="AU132" s="16">
        <f t="shared" ref="AU132:AU173" si="96">IFERROR(IF(AND(DATEVALUE($E132)&gt;=$V$22,DATEVALUE($F132)&lt;$V$23),P132,0),0)</f>
        <v>0</v>
      </c>
      <c r="AV132" s="16">
        <f t="shared" ref="AV132:AV173" si="97">IFERROR(IF(AND(DATEVALUE($E132)&gt;=$V$22,DATEVALUE($F132)&lt;$V$23),Q132,0),0)</f>
        <v>0</v>
      </c>
      <c r="AW132" s="16">
        <f t="shared" ref="AW132:AW173" si="98">IFERROR(IF(AND(DATEVALUE($E132)&gt;=$V$22,DATEVALUE($F132)&lt;$V$23),R132,0),0)</f>
        <v>0</v>
      </c>
      <c r="AZ132" s="20">
        <f t="shared" ref="AZ132:AZ173" si="99">IFERROR(IF(AND(DATEVALUE($E132)&gt;=$V$23,DATEVALUE($F132)&lt;$V$24),M132,0),0)</f>
        <v>0</v>
      </c>
      <c r="BA132" s="20">
        <f t="shared" ref="BA132:BA173" si="100">IFERROR(IF(AND(DATEVALUE($E132)&gt;=$V$23,DATEVALUE($F132)&lt;$V$24),N132,0),0)</f>
        <v>0</v>
      </c>
      <c r="BB132" s="20">
        <f t="shared" ref="BB132:BB173" si="101">IFERROR(IF(AND(DATEVALUE($E132)&gt;=$V$23,DATEVALUE($F132)&lt;$V$24),O132,0),0)</f>
        <v>0</v>
      </c>
      <c r="BC132" s="20">
        <f t="shared" ref="BC132:BC173" si="102">IFERROR(IF(AND(DATEVALUE($E132)&gt;=$V$23,DATEVALUE($F132)&lt;$V$24),P132,0),0)</f>
        <v>0</v>
      </c>
      <c r="BD132" s="20">
        <f t="shared" ref="BD132:BD173" si="103">IFERROR(IF(AND(DATEVALUE($E132)&gt;=$V$23,DATEVALUE($F132)&lt;$V$24),Q132,0),0)</f>
        <v>0</v>
      </c>
      <c r="BE132" s="20">
        <f t="shared" ref="BE132:BE173" si="104">IFERROR(IF(AND(DATEVALUE($E132)&gt;=$V$23,DATEVALUE($F132)&lt;$V$24),R132,0),0)</f>
        <v>0</v>
      </c>
    </row>
    <row r="133" spans="1:57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3">
        <f>verificatore_raw!E133</f>
        <v>0</v>
      </c>
      <c r="F133" s="13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6">
        <f t="shared" si="75"/>
        <v>0</v>
      </c>
      <c r="AC133" s="16">
        <f t="shared" si="76"/>
        <v>0</v>
      </c>
      <c r="AD133" s="16">
        <f t="shared" si="77"/>
        <v>0</v>
      </c>
      <c r="AE133" s="16">
        <f t="shared" si="78"/>
        <v>0</v>
      </c>
      <c r="AF133" s="16">
        <f t="shared" si="79"/>
        <v>0</v>
      </c>
      <c r="AG133" s="16">
        <f t="shared" si="80"/>
        <v>0</v>
      </c>
      <c r="AJ133" s="16">
        <f t="shared" si="87"/>
        <v>0</v>
      </c>
      <c r="AK133" s="16">
        <f t="shared" si="88"/>
        <v>0</v>
      </c>
      <c r="AL133" s="16">
        <f t="shared" si="89"/>
        <v>0</v>
      </c>
      <c r="AM133" s="16">
        <f t="shared" si="90"/>
        <v>0</v>
      </c>
      <c r="AN133" s="16">
        <f t="shared" si="91"/>
        <v>0</v>
      </c>
      <c r="AO133" s="16">
        <f t="shared" si="92"/>
        <v>0</v>
      </c>
      <c r="AR133" s="16">
        <f t="shared" si="93"/>
        <v>0</v>
      </c>
      <c r="AS133" s="16">
        <f t="shared" si="94"/>
        <v>0</v>
      </c>
      <c r="AT133" s="16">
        <f t="shared" si="95"/>
        <v>0</v>
      </c>
      <c r="AU133" s="16">
        <f t="shared" si="96"/>
        <v>0</v>
      </c>
      <c r="AV133" s="16">
        <f t="shared" si="97"/>
        <v>0</v>
      </c>
      <c r="AW133" s="16">
        <f t="shared" si="98"/>
        <v>0</v>
      </c>
      <c r="AZ133" s="20">
        <f t="shared" si="99"/>
        <v>0</v>
      </c>
      <c r="BA133" s="20">
        <f t="shared" si="100"/>
        <v>0</v>
      </c>
      <c r="BB133" s="20">
        <f t="shared" si="101"/>
        <v>0</v>
      </c>
      <c r="BC133" s="20">
        <f t="shared" si="102"/>
        <v>0</v>
      </c>
      <c r="BD133" s="20">
        <f t="shared" si="103"/>
        <v>0</v>
      </c>
      <c r="BE133" s="20">
        <f t="shared" si="104"/>
        <v>0</v>
      </c>
    </row>
    <row r="134" spans="1:57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3">
        <f>verificatore_raw!E134</f>
        <v>0</v>
      </c>
      <c r="F134" s="13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6">
        <f t="shared" si="75"/>
        <v>0</v>
      </c>
      <c r="AC134" s="16">
        <f t="shared" si="76"/>
        <v>0</v>
      </c>
      <c r="AD134" s="16">
        <f t="shared" si="77"/>
        <v>0</v>
      </c>
      <c r="AE134" s="16">
        <f t="shared" si="78"/>
        <v>0</v>
      </c>
      <c r="AF134" s="16">
        <f t="shared" si="79"/>
        <v>0</v>
      </c>
      <c r="AG134" s="16">
        <f t="shared" si="80"/>
        <v>0</v>
      </c>
      <c r="AJ134" s="16">
        <f t="shared" si="87"/>
        <v>0</v>
      </c>
      <c r="AK134" s="16">
        <f t="shared" si="88"/>
        <v>0</v>
      </c>
      <c r="AL134" s="16">
        <f t="shared" si="89"/>
        <v>0</v>
      </c>
      <c r="AM134" s="16">
        <f t="shared" si="90"/>
        <v>0</v>
      </c>
      <c r="AN134" s="16">
        <f t="shared" si="91"/>
        <v>0</v>
      </c>
      <c r="AO134" s="16">
        <f t="shared" si="92"/>
        <v>0</v>
      </c>
      <c r="AR134" s="16">
        <f t="shared" si="93"/>
        <v>0</v>
      </c>
      <c r="AS134" s="16">
        <f t="shared" si="94"/>
        <v>0</v>
      </c>
      <c r="AT134" s="16">
        <f t="shared" si="95"/>
        <v>0</v>
      </c>
      <c r="AU134" s="16">
        <f t="shared" si="96"/>
        <v>0</v>
      </c>
      <c r="AV134" s="16">
        <f t="shared" si="97"/>
        <v>0</v>
      </c>
      <c r="AW134" s="16">
        <f t="shared" si="98"/>
        <v>0</v>
      </c>
      <c r="AZ134" s="20">
        <f t="shared" si="99"/>
        <v>0</v>
      </c>
      <c r="BA134" s="20">
        <f t="shared" si="100"/>
        <v>0</v>
      </c>
      <c r="BB134" s="20">
        <f t="shared" si="101"/>
        <v>0</v>
      </c>
      <c r="BC134" s="20">
        <f t="shared" si="102"/>
        <v>0</v>
      </c>
      <c r="BD134" s="20">
        <f t="shared" si="103"/>
        <v>0</v>
      </c>
      <c r="BE134" s="20">
        <f t="shared" si="104"/>
        <v>0</v>
      </c>
    </row>
    <row r="135" spans="1:57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3">
        <f>verificatore_raw!E135</f>
        <v>0</v>
      </c>
      <c r="F135" s="13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6">
        <f t="shared" si="75"/>
        <v>0</v>
      </c>
      <c r="AC135" s="16">
        <f t="shared" si="76"/>
        <v>0</v>
      </c>
      <c r="AD135" s="16">
        <f t="shared" si="77"/>
        <v>0</v>
      </c>
      <c r="AE135" s="16">
        <f t="shared" si="78"/>
        <v>0</v>
      </c>
      <c r="AF135" s="16">
        <f t="shared" si="79"/>
        <v>0</v>
      </c>
      <c r="AG135" s="16">
        <f t="shared" si="80"/>
        <v>0</v>
      </c>
      <c r="AJ135" s="16">
        <f t="shared" si="87"/>
        <v>0</v>
      </c>
      <c r="AK135" s="16">
        <f t="shared" si="88"/>
        <v>0</v>
      </c>
      <c r="AL135" s="16">
        <f t="shared" si="89"/>
        <v>0</v>
      </c>
      <c r="AM135" s="16">
        <f t="shared" si="90"/>
        <v>0</v>
      </c>
      <c r="AN135" s="16">
        <f t="shared" si="91"/>
        <v>0</v>
      </c>
      <c r="AO135" s="16">
        <f t="shared" si="92"/>
        <v>0</v>
      </c>
      <c r="AR135" s="16">
        <f t="shared" si="93"/>
        <v>0</v>
      </c>
      <c r="AS135" s="16">
        <f t="shared" si="94"/>
        <v>0</v>
      </c>
      <c r="AT135" s="16">
        <f t="shared" si="95"/>
        <v>0</v>
      </c>
      <c r="AU135" s="16">
        <f t="shared" si="96"/>
        <v>0</v>
      </c>
      <c r="AV135" s="16">
        <f t="shared" si="97"/>
        <v>0</v>
      </c>
      <c r="AW135" s="16">
        <f t="shared" si="98"/>
        <v>0</v>
      </c>
      <c r="AZ135" s="20">
        <f t="shared" si="99"/>
        <v>0</v>
      </c>
      <c r="BA135" s="20">
        <f t="shared" si="100"/>
        <v>0</v>
      </c>
      <c r="BB135" s="20">
        <f t="shared" si="101"/>
        <v>0</v>
      </c>
      <c r="BC135" s="20">
        <f t="shared" si="102"/>
        <v>0</v>
      </c>
      <c r="BD135" s="20">
        <f t="shared" si="103"/>
        <v>0</v>
      </c>
      <c r="BE135" s="20">
        <f t="shared" si="104"/>
        <v>0</v>
      </c>
    </row>
    <row r="136" spans="1:57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3">
        <f>verificatore_raw!E136</f>
        <v>0</v>
      </c>
      <c r="F136" s="13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6">
        <f t="shared" si="75"/>
        <v>0</v>
      </c>
      <c r="AC136" s="16">
        <f t="shared" si="76"/>
        <v>0</v>
      </c>
      <c r="AD136" s="16">
        <f t="shared" si="77"/>
        <v>0</v>
      </c>
      <c r="AE136" s="16">
        <f t="shared" si="78"/>
        <v>0</v>
      </c>
      <c r="AF136" s="16">
        <f t="shared" si="79"/>
        <v>0</v>
      </c>
      <c r="AG136" s="16">
        <f t="shared" si="80"/>
        <v>0</v>
      </c>
      <c r="AJ136" s="16">
        <f t="shared" si="87"/>
        <v>0</v>
      </c>
      <c r="AK136" s="16">
        <f t="shared" si="88"/>
        <v>0</v>
      </c>
      <c r="AL136" s="16">
        <f t="shared" si="89"/>
        <v>0</v>
      </c>
      <c r="AM136" s="16">
        <f t="shared" si="90"/>
        <v>0</v>
      </c>
      <c r="AN136" s="16">
        <f t="shared" si="91"/>
        <v>0</v>
      </c>
      <c r="AO136" s="16">
        <f t="shared" si="92"/>
        <v>0</v>
      </c>
      <c r="AR136" s="16">
        <f t="shared" si="93"/>
        <v>0</v>
      </c>
      <c r="AS136" s="16">
        <f t="shared" si="94"/>
        <v>0</v>
      </c>
      <c r="AT136" s="16">
        <f t="shared" si="95"/>
        <v>0</v>
      </c>
      <c r="AU136" s="16">
        <f t="shared" si="96"/>
        <v>0</v>
      </c>
      <c r="AV136" s="16">
        <f t="shared" si="97"/>
        <v>0</v>
      </c>
      <c r="AW136" s="16">
        <f t="shared" si="98"/>
        <v>0</v>
      </c>
      <c r="AZ136" s="20">
        <f t="shared" si="99"/>
        <v>0</v>
      </c>
      <c r="BA136" s="20">
        <f t="shared" si="100"/>
        <v>0</v>
      </c>
      <c r="BB136" s="20">
        <f t="shared" si="101"/>
        <v>0</v>
      </c>
      <c r="BC136" s="20">
        <f t="shared" si="102"/>
        <v>0</v>
      </c>
      <c r="BD136" s="20">
        <f t="shared" si="103"/>
        <v>0</v>
      </c>
      <c r="BE136" s="20">
        <f t="shared" si="104"/>
        <v>0</v>
      </c>
    </row>
    <row r="137" spans="1:57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3">
        <f>verificatore_raw!E137</f>
        <v>0</v>
      </c>
      <c r="F137" s="13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6">
        <f t="shared" si="75"/>
        <v>0</v>
      </c>
      <c r="AC137" s="16">
        <f t="shared" si="76"/>
        <v>0</v>
      </c>
      <c r="AD137" s="16">
        <f t="shared" si="77"/>
        <v>0</v>
      </c>
      <c r="AE137" s="16">
        <f t="shared" si="78"/>
        <v>0</v>
      </c>
      <c r="AF137" s="16">
        <f t="shared" si="79"/>
        <v>0</v>
      </c>
      <c r="AG137" s="16">
        <f t="shared" si="80"/>
        <v>0</v>
      </c>
      <c r="AJ137" s="16">
        <f t="shared" si="87"/>
        <v>0</v>
      </c>
      <c r="AK137" s="16">
        <f t="shared" si="88"/>
        <v>0</v>
      </c>
      <c r="AL137" s="16">
        <f t="shared" si="89"/>
        <v>0</v>
      </c>
      <c r="AM137" s="16">
        <f t="shared" si="90"/>
        <v>0</v>
      </c>
      <c r="AN137" s="16">
        <f t="shared" si="91"/>
        <v>0</v>
      </c>
      <c r="AO137" s="16">
        <f t="shared" si="92"/>
        <v>0</v>
      </c>
      <c r="AR137" s="16">
        <f t="shared" si="93"/>
        <v>0</v>
      </c>
      <c r="AS137" s="16">
        <f t="shared" si="94"/>
        <v>0</v>
      </c>
      <c r="AT137" s="16">
        <f t="shared" si="95"/>
        <v>0</v>
      </c>
      <c r="AU137" s="16">
        <f t="shared" si="96"/>
        <v>0</v>
      </c>
      <c r="AV137" s="16">
        <f t="shared" si="97"/>
        <v>0</v>
      </c>
      <c r="AW137" s="16">
        <f t="shared" si="98"/>
        <v>0</v>
      </c>
      <c r="AZ137" s="20">
        <f t="shared" si="99"/>
        <v>0</v>
      </c>
      <c r="BA137" s="20">
        <f t="shared" si="100"/>
        <v>0</v>
      </c>
      <c r="BB137" s="20">
        <f t="shared" si="101"/>
        <v>0</v>
      </c>
      <c r="BC137" s="20">
        <f t="shared" si="102"/>
        <v>0</v>
      </c>
      <c r="BD137" s="20">
        <f t="shared" si="103"/>
        <v>0</v>
      </c>
      <c r="BE137" s="20">
        <f t="shared" si="104"/>
        <v>0</v>
      </c>
    </row>
    <row r="138" spans="1:57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3">
        <f>verificatore_raw!E138</f>
        <v>0</v>
      </c>
      <c r="F138" s="13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6">
        <f t="shared" si="75"/>
        <v>0</v>
      </c>
      <c r="AC138" s="16">
        <f t="shared" si="76"/>
        <v>0</v>
      </c>
      <c r="AD138" s="16">
        <f t="shared" si="77"/>
        <v>0</v>
      </c>
      <c r="AE138" s="16">
        <f t="shared" si="78"/>
        <v>0</v>
      </c>
      <c r="AF138" s="16">
        <f t="shared" si="79"/>
        <v>0</v>
      </c>
      <c r="AG138" s="16">
        <f t="shared" si="80"/>
        <v>0</v>
      </c>
      <c r="AJ138" s="16">
        <f t="shared" si="87"/>
        <v>0</v>
      </c>
      <c r="AK138" s="16">
        <f t="shared" si="88"/>
        <v>0</v>
      </c>
      <c r="AL138" s="16">
        <f t="shared" si="89"/>
        <v>0</v>
      </c>
      <c r="AM138" s="16">
        <f t="shared" si="90"/>
        <v>0</v>
      </c>
      <c r="AN138" s="16">
        <f t="shared" si="91"/>
        <v>0</v>
      </c>
      <c r="AO138" s="16">
        <f t="shared" si="92"/>
        <v>0</v>
      </c>
      <c r="AR138" s="16">
        <f t="shared" si="93"/>
        <v>0</v>
      </c>
      <c r="AS138" s="16">
        <f t="shared" si="94"/>
        <v>0</v>
      </c>
      <c r="AT138" s="16">
        <f t="shared" si="95"/>
        <v>0</v>
      </c>
      <c r="AU138" s="16">
        <f t="shared" si="96"/>
        <v>0</v>
      </c>
      <c r="AV138" s="16">
        <f t="shared" si="97"/>
        <v>0</v>
      </c>
      <c r="AW138" s="16">
        <f t="shared" si="98"/>
        <v>0</v>
      </c>
      <c r="AZ138" s="20">
        <f t="shared" si="99"/>
        <v>0</v>
      </c>
      <c r="BA138" s="20">
        <f t="shared" si="100"/>
        <v>0</v>
      </c>
      <c r="BB138" s="20">
        <f t="shared" si="101"/>
        <v>0</v>
      </c>
      <c r="BC138" s="20">
        <f t="shared" si="102"/>
        <v>0</v>
      </c>
      <c r="BD138" s="20">
        <f t="shared" si="103"/>
        <v>0</v>
      </c>
      <c r="BE138" s="20">
        <f t="shared" si="104"/>
        <v>0</v>
      </c>
    </row>
    <row r="139" spans="1:57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3">
        <f>verificatore_raw!E139</f>
        <v>0</v>
      </c>
      <c r="F139" s="13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6">
        <f t="shared" si="75"/>
        <v>0</v>
      </c>
      <c r="AC139" s="16">
        <f t="shared" si="76"/>
        <v>0</v>
      </c>
      <c r="AD139" s="16">
        <f t="shared" si="77"/>
        <v>0</v>
      </c>
      <c r="AE139" s="16">
        <f t="shared" si="78"/>
        <v>0</v>
      </c>
      <c r="AF139" s="16">
        <f t="shared" si="79"/>
        <v>0</v>
      </c>
      <c r="AG139" s="16">
        <f t="shared" si="80"/>
        <v>0</v>
      </c>
      <c r="AJ139" s="16">
        <f t="shared" si="87"/>
        <v>0</v>
      </c>
      <c r="AK139" s="16">
        <f t="shared" si="88"/>
        <v>0</v>
      </c>
      <c r="AL139" s="16">
        <f t="shared" si="89"/>
        <v>0</v>
      </c>
      <c r="AM139" s="16">
        <f t="shared" si="90"/>
        <v>0</v>
      </c>
      <c r="AN139" s="16">
        <f t="shared" si="91"/>
        <v>0</v>
      </c>
      <c r="AO139" s="16">
        <f t="shared" si="92"/>
        <v>0</v>
      </c>
      <c r="AR139" s="16">
        <f t="shared" si="93"/>
        <v>0</v>
      </c>
      <c r="AS139" s="16">
        <f t="shared" si="94"/>
        <v>0</v>
      </c>
      <c r="AT139" s="16">
        <f t="shared" si="95"/>
        <v>0</v>
      </c>
      <c r="AU139" s="16">
        <f t="shared" si="96"/>
        <v>0</v>
      </c>
      <c r="AV139" s="16">
        <f t="shared" si="97"/>
        <v>0</v>
      </c>
      <c r="AW139" s="16">
        <f t="shared" si="98"/>
        <v>0</v>
      </c>
      <c r="AZ139" s="20">
        <f t="shared" si="99"/>
        <v>0</v>
      </c>
      <c r="BA139" s="20">
        <f t="shared" si="100"/>
        <v>0</v>
      </c>
      <c r="BB139" s="20">
        <f t="shared" si="101"/>
        <v>0</v>
      </c>
      <c r="BC139" s="20">
        <f t="shared" si="102"/>
        <v>0</v>
      </c>
      <c r="BD139" s="20">
        <f t="shared" si="103"/>
        <v>0</v>
      </c>
      <c r="BE139" s="20">
        <f t="shared" si="104"/>
        <v>0</v>
      </c>
    </row>
    <row r="140" spans="1:57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3">
        <f>verificatore_raw!E140</f>
        <v>0</v>
      </c>
      <c r="F140" s="13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6">
        <f t="shared" si="75"/>
        <v>0</v>
      </c>
      <c r="AC140" s="16">
        <f t="shared" si="76"/>
        <v>0</v>
      </c>
      <c r="AD140" s="16">
        <f t="shared" si="77"/>
        <v>0</v>
      </c>
      <c r="AE140" s="16">
        <f t="shared" si="78"/>
        <v>0</v>
      </c>
      <c r="AF140" s="16">
        <f t="shared" si="79"/>
        <v>0</v>
      </c>
      <c r="AG140" s="16">
        <f t="shared" si="80"/>
        <v>0</v>
      </c>
      <c r="AJ140" s="16">
        <f t="shared" si="87"/>
        <v>0</v>
      </c>
      <c r="AK140" s="16">
        <f t="shared" si="88"/>
        <v>0</v>
      </c>
      <c r="AL140" s="16">
        <f t="shared" si="89"/>
        <v>0</v>
      </c>
      <c r="AM140" s="16">
        <f t="shared" si="90"/>
        <v>0</v>
      </c>
      <c r="AN140" s="16">
        <f t="shared" si="91"/>
        <v>0</v>
      </c>
      <c r="AO140" s="16">
        <f t="shared" si="92"/>
        <v>0</v>
      </c>
      <c r="AR140" s="16">
        <f t="shared" si="93"/>
        <v>0</v>
      </c>
      <c r="AS140" s="16">
        <f t="shared" si="94"/>
        <v>0</v>
      </c>
      <c r="AT140" s="16">
        <f t="shared" si="95"/>
        <v>0</v>
      </c>
      <c r="AU140" s="16">
        <f t="shared" si="96"/>
        <v>0</v>
      </c>
      <c r="AV140" s="16">
        <f t="shared" si="97"/>
        <v>0</v>
      </c>
      <c r="AW140" s="16">
        <f t="shared" si="98"/>
        <v>0</v>
      </c>
      <c r="AZ140" s="20">
        <f t="shared" si="99"/>
        <v>0</v>
      </c>
      <c r="BA140" s="20">
        <f t="shared" si="100"/>
        <v>0</v>
      </c>
      <c r="BB140" s="20">
        <f t="shared" si="101"/>
        <v>0</v>
      </c>
      <c r="BC140" s="20">
        <f t="shared" si="102"/>
        <v>0</v>
      </c>
      <c r="BD140" s="20">
        <f t="shared" si="103"/>
        <v>0</v>
      </c>
      <c r="BE140" s="20">
        <f t="shared" si="104"/>
        <v>0</v>
      </c>
    </row>
    <row r="141" spans="1:57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3">
        <f>verificatore_raw!E141</f>
        <v>0</v>
      </c>
      <c r="F141" s="13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6">
        <f t="shared" si="75"/>
        <v>0</v>
      </c>
      <c r="AC141" s="16">
        <f t="shared" si="76"/>
        <v>0</v>
      </c>
      <c r="AD141" s="16">
        <f t="shared" si="77"/>
        <v>0</v>
      </c>
      <c r="AE141" s="16">
        <f t="shared" si="78"/>
        <v>0</v>
      </c>
      <c r="AF141" s="16">
        <f t="shared" si="79"/>
        <v>0</v>
      </c>
      <c r="AG141" s="16">
        <f t="shared" si="80"/>
        <v>0</v>
      </c>
      <c r="AJ141" s="16">
        <f t="shared" si="87"/>
        <v>0</v>
      </c>
      <c r="AK141" s="16">
        <f t="shared" si="88"/>
        <v>0</v>
      </c>
      <c r="AL141" s="16">
        <f t="shared" si="89"/>
        <v>0</v>
      </c>
      <c r="AM141" s="16">
        <f t="shared" si="90"/>
        <v>0</v>
      </c>
      <c r="AN141" s="16">
        <f t="shared" si="91"/>
        <v>0</v>
      </c>
      <c r="AO141" s="16">
        <f t="shared" si="92"/>
        <v>0</v>
      </c>
      <c r="AR141" s="16">
        <f t="shared" si="93"/>
        <v>0</v>
      </c>
      <c r="AS141" s="16">
        <f t="shared" si="94"/>
        <v>0</v>
      </c>
      <c r="AT141" s="16">
        <f t="shared" si="95"/>
        <v>0</v>
      </c>
      <c r="AU141" s="16">
        <f t="shared" si="96"/>
        <v>0</v>
      </c>
      <c r="AV141" s="16">
        <f t="shared" si="97"/>
        <v>0</v>
      </c>
      <c r="AW141" s="16">
        <f t="shared" si="98"/>
        <v>0</v>
      </c>
      <c r="AZ141" s="20">
        <f t="shared" si="99"/>
        <v>0</v>
      </c>
      <c r="BA141" s="20">
        <f t="shared" si="100"/>
        <v>0</v>
      </c>
      <c r="BB141" s="20">
        <f t="shared" si="101"/>
        <v>0</v>
      </c>
      <c r="BC141" s="20">
        <f t="shared" si="102"/>
        <v>0</v>
      </c>
      <c r="BD141" s="20">
        <f t="shared" si="103"/>
        <v>0</v>
      </c>
      <c r="BE141" s="20">
        <f t="shared" si="104"/>
        <v>0</v>
      </c>
    </row>
    <row r="142" spans="1:57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3">
        <f>verificatore_raw!E142</f>
        <v>0</v>
      </c>
      <c r="F142" s="13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6">
        <f t="shared" si="75"/>
        <v>0</v>
      </c>
      <c r="AC142" s="16">
        <f t="shared" si="76"/>
        <v>0</v>
      </c>
      <c r="AD142" s="16">
        <f t="shared" si="77"/>
        <v>0</v>
      </c>
      <c r="AE142" s="16">
        <f t="shared" si="78"/>
        <v>0</v>
      </c>
      <c r="AF142" s="16">
        <f t="shared" si="79"/>
        <v>0</v>
      </c>
      <c r="AG142" s="16">
        <f t="shared" si="80"/>
        <v>0</v>
      </c>
      <c r="AJ142" s="16">
        <f t="shared" si="87"/>
        <v>0</v>
      </c>
      <c r="AK142" s="16">
        <f t="shared" si="88"/>
        <v>0</v>
      </c>
      <c r="AL142" s="16">
        <f t="shared" si="89"/>
        <v>0</v>
      </c>
      <c r="AM142" s="16">
        <f t="shared" si="90"/>
        <v>0</v>
      </c>
      <c r="AN142" s="16">
        <f t="shared" si="91"/>
        <v>0</v>
      </c>
      <c r="AO142" s="16">
        <f t="shared" si="92"/>
        <v>0</v>
      </c>
      <c r="AR142" s="16">
        <f t="shared" si="93"/>
        <v>0</v>
      </c>
      <c r="AS142" s="16">
        <f t="shared" si="94"/>
        <v>0</v>
      </c>
      <c r="AT142" s="16">
        <f t="shared" si="95"/>
        <v>0</v>
      </c>
      <c r="AU142" s="16">
        <f t="shared" si="96"/>
        <v>0</v>
      </c>
      <c r="AV142" s="16">
        <f t="shared" si="97"/>
        <v>0</v>
      </c>
      <c r="AW142" s="16">
        <f t="shared" si="98"/>
        <v>0</v>
      </c>
      <c r="AZ142" s="20">
        <f t="shared" si="99"/>
        <v>0</v>
      </c>
      <c r="BA142" s="20">
        <f t="shared" si="100"/>
        <v>0</v>
      </c>
      <c r="BB142" s="20">
        <f t="shared" si="101"/>
        <v>0</v>
      </c>
      <c r="BC142" s="20">
        <f t="shared" si="102"/>
        <v>0</v>
      </c>
      <c r="BD142" s="20">
        <f t="shared" si="103"/>
        <v>0</v>
      </c>
      <c r="BE142" s="20">
        <f t="shared" si="104"/>
        <v>0</v>
      </c>
    </row>
    <row r="143" spans="1:57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3">
        <f>verificatore_raw!E143</f>
        <v>0</v>
      </c>
      <c r="F143" s="13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6">
        <f t="shared" si="75"/>
        <v>0</v>
      </c>
      <c r="AC143" s="16">
        <f t="shared" si="76"/>
        <v>0</v>
      </c>
      <c r="AD143" s="16">
        <f t="shared" si="77"/>
        <v>0</v>
      </c>
      <c r="AE143" s="16">
        <f t="shared" si="78"/>
        <v>0</v>
      </c>
      <c r="AF143" s="16">
        <f t="shared" si="79"/>
        <v>0</v>
      </c>
      <c r="AG143" s="16">
        <f t="shared" si="80"/>
        <v>0</v>
      </c>
      <c r="AJ143" s="16">
        <f t="shared" si="87"/>
        <v>0</v>
      </c>
      <c r="AK143" s="16">
        <f t="shared" si="88"/>
        <v>0</v>
      </c>
      <c r="AL143" s="16">
        <f t="shared" si="89"/>
        <v>0</v>
      </c>
      <c r="AM143" s="16">
        <f t="shared" si="90"/>
        <v>0</v>
      </c>
      <c r="AN143" s="16">
        <f t="shared" si="91"/>
        <v>0</v>
      </c>
      <c r="AO143" s="16">
        <f t="shared" si="92"/>
        <v>0</v>
      </c>
      <c r="AR143" s="16">
        <f t="shared" si="93"/>
        <v>0</v>
      </c>
      <c r="AS143" s="16">
        <f t="shared" si="94"/>
        <v>0</v>
      </c>
      <c r="AT143" s="16">
        <f t="shared" si="95"/>
        <v>0</v>
      </c>
      <c r="AU143" s="16">
        <f t="shared" si="96"/>
        <v>0</v>
      </c>
      <c r="AV143" s="16">
        <f t="shared" si="97"/>
        <v>0</v>
      </c>
      <c r="AW143" s="16">
        <f t="shared" si="98"/>
        <v>0</v>
      </c>
      <c r="AZ143" s="20">
        <f t="shared" si="99"/>
        <v>0</v>
      </c>
      <c r="BA143" s="20">
        <f t="shared" si="100"/>
        <v>0</v>
      </c>
      <c r="BB143" s="20">
        <f t="shared" si="101"/>
        <v>0</v>
      </c>
      <c r="BC143" s="20">
        <f t="shared" si="102"/>
        <v>0</v>
      </c>
      <c r="BD143" s="20">
        <f t="shared" si="103"/>
        <v>0</v>
      </c>
      <c r="BE143" s="20">
        <f t="shared" si="104"/>
        <v>0</v>
      </c>
    </row>
    <row r="144" spans="1:57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3">
        <f>verificatore_raw!E144</f>
        <v>0</v>
      </c>
      <c r="F144" s="13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6">
        <f t="shared" si="75"/>
        <v>0</v>
      </c>
      <c r="AC144" s="16">
        <f t="shared" si="76"/>
        <v>0</v>
      </c>
      <c r="AD144" s="16">
        <f t="shared" si="77"/>
        <v>0</v>
      </c>
      <c r="AE144" s="16">
        <f t="shared" si="78"/>
        <v>0</v>
      </c>
      <c r="AF144" s="16">
        <f t="shared" si="79"/>
        <v>0</v>
      </c>
      <c r="AG144" s="16">
        <f t="shared" si="80"/>
        <v>0</v>
      </c>
      <c r="AJ144" s="16">
        <f t="shared" si="87"/>
        <v>0</v>
      </c>
      <c r="AK144" s="16">
        <f t="shared" si="88"/>
        <v>0</v>
      </c>
      <c r="AL144" s="16">
        <f t="shared" si="89"/>
        <v>0</v>
      </c>
      <c r="AM144" s="16">
        <f t="shared" si="90"/>
        <v>0</v>
      </c>
      <c r="AN144" s="16">
        <f t="shared" si="91"/>
        <v>0</v>
      </c>
      <c r="AO144" s="16">
        <f t="shared" si="92"/>
        <v>0</v>
      </c>
      <c r="AR144" s="16">
        <f t="shared" si="93"/>
        <v>0</v>
      </c>
      <c r="AS144" s="16">
        <f t="shared" si="94"/>
        <v>0</v>
      </c>
      <c r="AT144" s="16">
        <f t="shared" si="95"/>
        <v>0</v>
      </c>
      <c r="AU144" s="16">
        <f t="shared" si="96"/>
        <v>0</v>
      </c>
      <c r="AV144" s="16">
        <f t="shared" si="97"/>
        <v>0</v>
      </c>
      <c r="AW144" s="16">
        <f t="shared" si="98"/>
        <v>0</v>
      </c>
      <c r="AZ144" s="20">
        <f t="shared" si="99"/>
        <v>0</v>
      </c>
      <c r="BA144" s="20">
        <f t="shared" si="100"/>
        <v>0</v>
      </c>
      <c r="BB144" s="20">
        <f t="shared" si="101"/>
        <v>0</v>
      </c>
      <c r="BC144" s="20">
        <f t="shared" si="102"/>
        <v>0</v>
      </c>
      <c r="BD144" s="20">
        <f t="shared" si="103"/>
        <v>0</v>
      </c>
      <c r="BE144" s="20">
        <f t="shared" si="104"/>
        <v>0</v>
      </c>
    </row>
    <row r="145" spans="1:57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3">
        <f>verificatore_raw!E145</f>
        <v>0</v>
      </c>
      <c r="F145" s="13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6">
        <f t="shared" si="75"/>
        <v>0</v>
      </c>
      <c r="AC145" s="16">
        <f t="shared" si="76"/>
        <v>0</v>
      </c>
      <c r="AD145" s="16">
        <f t="shared" si="77"/>
        <v>0</v>
      </c>
      <c r="AE145" s="16">
        <f t="shared" si="78"/>
        <v>0</v>
      </c>
      <c r="AF145" s="16">
        <f t="shared" si="79"/>
        <v>0</v>
      </c>
      <c r="AG145" s="16">
        <f t="shared" si="80"/>
        <v>0</v>
      </c>
      <c r="AJ145" s="16">
        <f t="shared" si="87"/>
        <v>0</v>
      </c>
      <c r="AK145" s="16">
        <f t="shared" si="88"/>
        <v>0</v>
      </c>
      <c r="AL145" s="16">
        <f t="shared" si="89"/>
        <v>0</v>
      </c>
      <c r="AM145" s="16">
        <f t="shared" si="90"/>
        <v>0</v>
      </c>
      <c r="AN145" s="16">
        <f t="shared" si="91"/>
        <v>0</v>
      </c>
      <c r="AO145" s="16">
        <f t="shared" si="92"/>
        <v>0</v>
      </c>
      <c r="AR145" s="16">
        <f t="shared" si="93"/>
        <v>0</v>
      </c>
      <c r="AS145" s="16">
        <f t="shared" si="94"/>
        <v>0</v>
      </c>
      <c r="AT145" s="16">
        <f t="shared" si="95"/>
        <v>0</v>
      </c>
      <c r="AU145" s="16">
        <f t="shared" si="96"/>
        <v>0</v>
      </c>
      <c r="AV145" s="16">
        <f t="shared" si="97"/>
        <v>0</v>
      </c>
      <c r="AW145" s="16">
        <f t="shared" si="98"/>
        <v>0</v>
      </c>
      <c r="AZ145" s="20">
        <f t="shared" si="99"/>
        <v>0</v>
      </c>
      <c r="BA145" s="20">
        <f t="shared" si="100"/>
        <v>0</v>
      </c>
      <c r="BB145" s="20">
        <f t="shared" si="101"/>
        <v>0</v>
      </c>
      <c r="BC145" s="20">
        <f t="shared" si="102"/>
        <v>0</v>
      </c>
      <c r="BD145" s="20">
        <f t="shared" si="103"/>
        <v>0</v>
      </c>
      <c r="BE145" s="20">
        <f t="shared" si="104"/>
        <v>0</v>
      </c>
    </row>
    <row r="146" spans="1:57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3">
        <f>verificatore_raw!E146</f>
        <v>0</v>
      </c>
      <c r="F146" s="13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6">
        <f t="shared" si="75"/>
        <v>0</v>
      </c>
      <c r="AC146" s="16">
        <f t="shared" si="76"/>
        <v>0</v>
      </c>
      <c r="AD146" s="16">
        <f t="shared" si="77"/>
        <v>0</v>
      </c>
      <c r="AE146" s="16">
        <f t="shared" si="78"/>
        <v>0</v>
      </c>
      <c r="AF146" s="16">
        <f t="shared" si="79"/>
        <v>0</v>
      </c>
      <c r="AG146" s="16">
        <f t="shared" si="80"/>
        <v>0</v>
      </c>
      <c r="AJ146" s="16">
        <f t="shared" si="87"/>
        <v>0</v>
      </c>
      <c r="AK146" s="16">
        <f t="shared" si="88"/>
        <v>0</v>
      </c>
      <c r="AL146" s="16">
        <f t="shared" si="89"/>
        <v>0</v>
      </c>
      <c r="AM146" s="16">
        <f t="shared" si="90"/>
        <v>0</v>
      </c>
      <c r="AN146" s="16">
        <f t="shared" si="91"/>
        <v>0</v>
      </c>
      <c r="AO146" s="16">
        <f t="shared" si="92"/>
        <v>0</v>
      </c>
      <c r="AR146" s="16">
        <f t="shared" si="93"/>
        <v>0</v>
      </c>
      <c r="AS146" s="16">
        <f t="shared" si="94"/>
        <v>0</v>
      </c>
      <c r="AT146" s="16">
        <f t="shared" si="95"/>
        <v>0</v>
      </c>
      <c r="AU146" s="16">
        <f t="shared" si="96"/>
        <v>0</v>
      </c>
      <c r="AV146" s="16">
        <f t="shared" si="97"/>
        <v>0</v>
      </c>
      <c r="AW146" s="16">
        <f t="shared" si="98"/>
        <v>0</v>
      </c>
      <c r="AZ146" s="20">
        <f t="shared" si="99"/>
        <v>0</v>
      </c>
      <c r="BA146" s="20">
        <f t="shared" si="100"/>
        <v>0</v>
      </c>
      <c r="BB146" s="20">
        <f t="shared" si="101"/>
        <v>0</v>
      </c>
      <c r="BC146" s="20">
        <f t="shared" si="102"/>
        <v>0</v>
      </c>
      <c r="BD146" s="20">
        <f t="shared" si="103"/>
        <v>0</v>
      </c>
      <c r="BE146" s="20">
        <f t="shared" si="104"/>
        <v>0</v>
      </c>
    </row>
    <row r="147" spans="1:57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3">
        <f>verificatore_raw!E147</f>
        <v>0</v>
      </c>
      <c r="F147" s="13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6">
        <f t="shared" si="75"/>
        <v>0</v>
      </c>
      <c r="AC147" s="16">
        <f t="shared" si="76"/>
        <v>0</v>
      </c>
      <c r="AD147" s="16">
        <f t="shared" si="77"/>
        <v>0</v>
      </c>
      <c r="AE147" s="16">
        <f t="shared" si="78"/>
        <v>0</v>
      </c>
      <c r="AF147" s="16">
        <f t="shared" si="79"/>
        <v>0</v>
      </c>
      <c r="AG147" s="16">
        <f t="shared" si="80"/>
        <v>0</v>
      </c>
      <c r="AJ147" s="16">
        <f t="shared" si="87"/>
        <v>0</v>
      </c>
      <c r="AK147" s="16">
        <f t="shared" si="88"/>
        <v>0</v>
      </c>
      <c r="AL147" s="16">
        <f t="shared" si="89"/>
        <v>0</v>
      </c>
      <c r="AM147" s="16">
        <f t="shared" si="90"/>
        <v>0</v>
      </c>
      <c r="AN147" s="16">
        <f t="shared" si="91"/>
        <v>0</v>
      </c>
      <c r="AO147" s="16">
        <f t="shared" si="92"/>
        <v>0</v>
      </c>
      <c r="AR147" s="16">
        <f t="shared" si="93"/>
        <v>0</v>
      </c>
      <c r="AS147" s="16">
        <f t="shared" si="94"/>
        <v>0</v>
      </c>
      <c r="AT147" s="16">
        <f t="shared" si="95"/>
        <v>0</v>
      </c>
      <c r="AU147" s="16">
        <f t="shared" si="96"/>
        <v>0</v>
      </c>
      <c r="AV147" s="16">
        <f t="shared" si="97"/>
        <v>0</v>
      </c>
      <c r="AW147" s="16">
        <f t="shared" si="98"/>
        <v>0</v>
      </c>
      <c r="AZ147" s="20">
        <f t="shared" si="99"/>
        <v>0</v>
      </c>
      <c r="BA147" s="20">
        <f t="shared" si="100"/>
        <v>0</v>
      </c>
      <c r="BB147" s="20">
        <f t="shared" si="101"/>
        <v>0</v>
      </c>
      <c r="BC147" s="20">
        <f t="shared" si="102"/>
        <v>0</v>
      </c>
      <c r="BD147" s="20">
        <f t="shared" si="103"/>
        <v>0</v>
      </c>
      <c r="BE147" s="20">
        <f t="shared" si="104"/>
        <v>0</v>
      </c>
    </row>
    <row r="148" spans="1:57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3">
        <f>verificatore_raw!E148</f>
        <v>0</v>
      </c>
      <c r="F148" s="13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6">
        <f t="shared" si="75"/>
        <v>0</v>
      </c>
      <c r="AC148" s="16">
        <f t="shared" si="76"/>
        <v>0</v>
      </c>
      <c r="AD148" s="16">
        <f t="shared" si="77"/>
        <v>0</v>
      </c>
      <c r="AE148" s="16">
        <f t="shared" si="78"/>
        <v>0</v>
      </c>
      <c r="AF148" s="16">
        <f t="shared" si="79"/>
        <v>0</v>
      </c>
      <c r="AG148" s="16">
        <f t="shared" si="80"/>
        <v>0</v>
      </c>
      <c r="AJ148" s="16">
        <f t="shared" si="87"/>
        <v>0</v>
      </c>
      <c r="AK148" s="16">
        <f t="shared" si="88"/>
        <v>0</v>
      </c>
      <c r="AL148" s="16">
        <f t="shared" si="89"/>
        <v>0</v>
      </c>
      <c r="AM148" s="16">
        <f t="shared" si="90"/>
        <v>0</v>
      </c>
      <c r="AN148" s="16">
        <f t="shared" si="91"/>
        <v>0</v>
      </c>
      <c r="AO148" s="16">
        <f t="shared" si="92"/>
        <v>0</v>
      </c>
      <c r="AR148" s="16">
        <f t="shared" si="93"/>
        <v>0</v>
      </c>
      <c r="AS148" s="16">
        <f t="shared" si="94"/>
        <v>0</v>
      </c>
      <c r="AT148" s="16">
        <f t="shared" si="95"/>
        <v>0</v>
      </c>
      <c r="AU148" s="16">
        <f t="shared" si="96"/>
        <v>0</v>
      </c>
      <c r="AV148" s="16">
        <f t="shared" si="97"/>
        <v>0</v>
      </c>
      <c r="AW148" s="16">
        <f t="shared" si="98"/>
        <v>0</v>
      </c>
      <c r="AZ148" s="20">
        <f t="shared" si="99"/>
        <v>0</v>
      </c>
      <c r="BA148" s="20">
        <f t="shared" si="100"/>
        <v>0</v>
      </c>
      <c r="BB148" s="20">
        <f t="shared" si="101"/>
        <v>0</v>
      </c>
      <c r="BC148" s="20">
        <f t="shared" si="102"/>
        <v>0</v>
      </c>
      <c r="BD148" s="20">
        <f t="shared" si="103"/>
        <v>0</v>
      </c>
      <c r="BE148" s="20">
        <f t="shared" si="104"/>
        <v>0</v>
      </c>
    </row>
    <row r="149" spans="1:57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3">
        <f>verificatore_raw!E149</f>
        <v>0</v>
      </c>
      <c r="F149" s="13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6">
        <f t="shared" si="75"/>
        <v>0</v>
      </c>
      <c r="AC149" s="16">
        <f t="shared" si="76"/>
        <v>0</v>
      </c>
      <c r="AD149" s="16">
        <f t="shared" si="77"/>
        <v>0</v>
      </c>
      <c r="AE149" s="16">
        <f t="shared" si="78"/>
        <v>0</v>
      </c>
      <c r="AF149" s="16">
        <f t="shared" si="79"/>
        <v>0</v>
      </c>
      <c r="AG149" s="16">
        <f t="shared" si="80"/>
        <v>0</v>
      </c>
      <c r="AJ149" s="16">
        <f t="shared" si="87"/>
        <v>0</v>
      </c>
      <c r="AK149" s="16">
        <f t="shared" si="88"/>
        <v>0</v>
      </c>
      <c r="AL149" s="16">
        <f t="shared" si="89"/>
        <v>0</v>
      </c>
      <c r="AM149" s="16">
        <f t="shared" si="90"/>
        <v>0</v>
      </c>
      <c r="AN149" s="16">
        <f t="shared" si="91"/>
        <v>0</v>
      </c>
      <c r="AO149" s="16">
        <f t="shared" si="92"/>
        <v>0</v>
      </c>
      <c r="AR149" s="16">
        <f t="shared" si="93"/>
        <v>0</v>
      </c>
      <c r="AS149" s="16">
        <f t="shared" si="94"/>
        <v>0</v>
      </c>
      <c r="AT149" s="16">
        <f t="shared" si="95"/>
        <v>0</v>
      </c>
      <c r="AU149" s="16">
        <f t="shared" si="96"/>
        <v>0</v>
      </c>
      <c r="AV149" s="16">
        <f t="shared" si="97"/>
        <v>0</v>
      </c>
      <c r="AW149" s="16">
        <f t="shared" si="98"/>
        <v>0</v>
      </c>
      <c r="AZ149" s="20">
        <f t="shared" si="99"/>
        <v>0</v>
      </c>
      <c r="BA149" s="20">
        <f t="shared" si="100"/>
        <v>0</v>
      </c>
      <c r="BB149" s="20">
        <f t="shared" si="101"/>
        <v>0</v>
      </c>
      <c r="BC149" s="20">
        <f t="shared" si="102"/>
        <v>0</v>
      </c>
      <c r="BD149" s="20">
        <f t="shared" si="103"/>
        <v>0</v>
      </c>
      <c r="BE149" s="20">
        <f t="shared" si="104"/>
        <v>0</v>
      </c>
    </row>
    <row r="150" spans="1:57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3">
        <f>verificatore_raw!E150</f>
        <v>0</v>
      </c>
      <c r="F150" s="13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6">
        <f t="shared" si="75"/>
        <v>0</v>
      </c>
      <c r="AC150" s="16">
        <f t="shared" si="76"/>
        <v>0</v>
      </c>
      <c r="AD150" s="16">
        <f t="shared" si="77"/>
        <v>0</v>
      </c>
      <c r="AE150" s="16">
        <f t="shared" si="78"/>
        <v>0</v>
      </c>
      <c r="AF150" s="16">
        <f t="shared" si="79"/>
        <v>0</v>
      </c>
      <c r="AG150" s="16">
        <f t="shared" si="80"/>
        <v>0</v>
      </c>
      <c r="AJ150" s="16">
        <f t="shared" si="87"/>
        <v>0</v>
      </c>
      <c r="AK150" s="16">
        <f t="shared" si="88"/>
        <v>0</v>
      </c>
      <c r="AL150" s="16">
        <f t="shared" si="89"/>
        <v>0</v>
      </c>
      <c r="AM150" s="16">
        <f t="shared" si="90"/>
        <v>0</v>
      </c>
      <c r="AN150" s="16">
        <f t="shared" si="91"/>
        <v>0</v>
      </c>
      <c r="AO150" s="16">
        <f t="shared" si="92"/>
        <v>0</v>
      </c>
      <c r="AR150" s="16">
        <f t="shared" si="93"/>
        <v>0</v>
      </c>
      <c r="AS150" s="16">
        <f t="shared" si="94"/>
        <v>0</v>
      </c>
      <c r="AT150" s="16">
        <f t="shared" si="95"/>
        <v>0</v>
      </c>
      <c r="AU150" s="16">
        <f t="shared" si="96"/>
        <v>0</v>
      </c>
      <c r="AV150" s="16">
        <f t="shared" si="97"/>
        <v>0</v>
      </c>
      <c r="AW150" s="16">
        <f t="shared" si="98"/>
        <v>0</v>
      </c>
      <c r="AZ150" s="20">
        <f t="shared" si="99"/>
        <v>0</v>
      </c>
      <c r="BA150" s="20">
        <f t="shared" si="100"/>
        <v>0</v>
      </c>
      <c r="BB150" s="20">
        <f t="shared" si="101"/>
        <v>0</v>
      </c>
      <c r="BC150" s="20">
        <f t="shared" si="102"/>
        <v>0</v>
      </c>
      <c r="BD150" s="20">
        <f t="shared" si="103"/>
        <v>0</v>
      </c>
      <c r="BE150" s="20">
        <f t="shared" si="104"/>
        <v>0</v>
      </c>
    </row>
    <row r="151" spans="1:57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3">
        <f>verificatore_raw!E151</f>
        <v>0</v>
      </c>
      <c r="F151" s="13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6">
        <f t="shared" si="75"/>
        <v>0</v>
      </c>
      <c r="AC151" s="16">
        <f t="shared" si="76"/>
        <v>0</v>
      </c>
      <c r="AD151" s="16">
        <f t="shared" si="77"/>
        <v>0</v>
      </c>
      <c r="AE151" s="16">
        <f t="shared" si="78"/>
        <v>0</v>
      </c>
      <c r="AF151" s="16">
        <f t="shared" si="79"/>
        <v>0</v>
      </c>
      <c r="AG151" s="16">
        <f t="shared" si="80"/>
        <v>0</v>
      </c>
      <c r="AJ151" s="16">
        <f t="shared" si="87"/>
        <v>0</v>
      </c>
      <c r="AK151" s="16">
        <f t="shared" si="88"/>
        <v>0</v>
      </c>
      <c r="AL151" s="16">
        <f t="shared" si="89"/>
        <v>0</v>
      </c>
      <c r="AM151" s="16">
        <f t="shared" si="90"/>
        <v>0</v>
      </c>
      <c r="AN151" s="16">
        <f t="shared" si="91"/>
        <v>0</v>
      </c>
      <c r="AO151" s="16">
        <f t="shared" si="92"/>
        <v>0</v>
      </c>
      <c r="AR151" s="16">
        <f t="shared" si="93"/>
        <v>0</v>
      </c>
      <c r="AS151" s="16">
        <f t="shared" si="94"/>
        <v>0</v>
      </c>
      <c r="AT151" s="16">
        <f t="shared" si="95"/>
        <v>0</v>
      </c>
      <c r="AU151" s="16">
        <f t="shared" si="96"/>
        <v>0</v>
      </c>
      <c r="AV151" s="16">
        <f t="shared" si="97"/>
        <v>0</v>
      </c>
      <c r="AW151" s="16">
        <f t="shared" si="98"/>
        <v>0</v>
      </c>
      <c r="AZ151" s="20">
        <f t="shared" si="99"/>
        <v>0</v>
      </c>
      <c r="BA151" s="20">
        <f t="shared" si="100"/>
        <v>0</v>
      </c>
      <c r="BB151" s="20">
        <f t="shared" si="101"/>
        <v>0</v>
      </c>
      <c r="BC151" s="20">
        <f t="shared" si="102"/>
        <v>0</v>
      </c>
      <c r="BD151" s="20">
        <f t="shared" si="103"/>
        <v>0</v>
      </c>
      <c r="BE151" s="20">
        <f t="shared" si="104"/>
        <v>0</v>
      </c>
    </row>
    <row r="152" spans="1:57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3">
        <f>verificatore_raw!E152</f>
        <v>0</v>
      </c>
      <c r="F152" s="13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6">
        <f t="shared" si="75"/>
        <v>0</v>
      </c>
      <c r="AC152" s="16">
        <f t="shared" si="76"/>
        <v>0</v>
      </c>
      <c r="AD152" s="16">
        <f t="shared" si="77"/>
        <v>0</v>
      </c>
      <c r="AE152" s="16">
        <f t="shared" si="78"/>
        <v>0</v>
      </c>
      <c r="AF152" s="16">
        <f t="shared" si="79"/>
        <v>0</v>
      </c>
      <c r="AG152" s="16">
        <f t="shared" si="80"/>
        <v>0</v>
      </c>
      <c r="AJ152" s="16">
        <f t="shared" si="87"/>
        <v>0</v>
      </c>
      <c r="AK152" s="16">
        <f t="shared" si="88"/>
        <v>0</v>
      </c>
      <c r="AL152" s="16">
        <f t="shared" si="89"/>
        <v>0</v>
      </c>
      <c r="AM152" s="16">
        <f t="shared" si="90"/>
        <v>0</v>
      </c>
      <c r="AN152" s="16">
        <f t="shared" si="91"/>
        <v>0</v>
      </c>
      <c r="AO152" s="16">
        <f t="shared" si="92"/>
        <v>0</v>
      </c>
      <c r="AR152" s="16">
        <f t="shared" si="93"/>
        <v>0</v>
      </c>
      <c r="AS152" s="16">
        <f t="shared" si="94"/>
        <v>0</v>
      </c>
      <c r="AT152" s="16">
        <f t="shared" si="95"/>
        <v>0</v>
      </c>
      <c r="AU152" s="16">
        <f t="shared" si="96"/>
        <v>0</v>
      </c>
      <c r="AV152" s="16">
        <f t="shared" si="97"/>
        <v>0</v>
      </c>
      <c r="AW152" s="16">
        <f t="shared" si="98"/>
        <v>0</v>
      </c>
      <c r="AZ152" s="20">
        <f t="shared" si="99"/>
        <v>0</v>
      </c>
      <c r="BA152" s="20">
        <f t="shared" si="100"/>
        <v>0</v>
      </c>
      <c r="BB152" s="20">
        <f t="shared" si="101"/>
        <v>0</v>
      </c>
      <c r="BC152" s="20">
        <f t="shared" si="102"/>
        <v>0</v>
      </c>
      <c r="BD152" s="20">
        <f t="shared" si="103"/>
        <v>0</v>
      </c>
      <c r="BE152" s="20">
        <f t="shared" si="104"/>
        <v>0</v>
      </c>
    </row>
    <row r="153" spans="1:57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3">
        <f>verificatore_raw!E153</f>
        <v>0</v>
      </c>
      <c r="F153" s="13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6">
        <f t="shared" si="75"/>
        <v>0</v>
      </c>
      <c r="AC153" s="16">
        <f t="shared" si="76"/>
        <v>0</v>
      </c>
      <c r="AD153" s="16">
        <f t="shared" si="77"/>
        <v>0</v>
      </c>
      <c r="AE153" s="16">
        <f t="shared" si="78"/>
        <v>0</v>
      </c>
      <c r="AF153" s="16">
        <f t="shared" si="79"/>
        <v>0</v>
      </c>
      <c r="AG153" s="16">
        <f t="shared" si="80"/>
        <v>0</v>
      </c>
      <c r="AJ153" s="16">
        <f t="shared" si="87"/>
        <v>0</v>
      </c>
      <c r="AK153" s="16">
        <f t="shared" si="88"/>
        <v>0</v>
      </c>
      <c r="AL153" s="16">
        <f t="shared" si="89"/>
        <v>0</v>
      </c>
      <c r="AM153" s="16">
        <f t="shared" si="90"/>
        <v>0</v>
      </c>
      <c r="AN153" s="16">
        <f t="shared" si="91"/>
        <v>0</v>
      </c>
      <c r="AO153" s="16">
        <f t="shared" si="92"/>
        <v>0</v>
      </c>
      <c r="AR153" s="16">
        <f t="shared" si="93"/>
        <v>0</v>
      </c>
      <c r="AS153" s="16">
        <f t="shared" si="94"/>
        <v>0</v>
      </c>
      <c r="AT153" s="16">
        <f t="shared" si="95"/>
        <v>0</v>
      </c>
      <c r="AU153" s="16">
        <f t="shared" si="96"/>
        <v>0</v>
      </c>
      <c r="AV153" s="16">
        <f t="shared" si="97"/>
        <v>0</v>
      </c>
      <c r="AW153" s="16">
        <f t="shared" si="98"/>
        <v>0</v>
      </c>
      <c r="AZ153" s="20">
        <f t="shared" si="99"/>
        <v>0</v>
      </c>
      <c r="BA153" s="20">
        <f t="shared" si="100"/>
        <v>0</v>
      </c>
      <c r="BB153" s="20">
        <f t="shared" si="101"/>
        <v>0</v>
      </c>
      <c r="BC153" s="20">
        <f t="shared" si="102"/>
        <v>0</v>
      </c>
      <c r="BD153" s="20">
        <f t="shared" si="103"/>
        <v>0</v>
      </c>
      <c r="BE153" s="20">
        <f t="shared" si="104"/>
        <v>0</v>
      </c>
    </row>
    <row r="154" spans="1:57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3">
        <f>verificatore_raw!E154</f>
        <v>0</v>
      </c>
      <c r="F154" s="13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6">
        <f t="shared" si="75"/>
        <v>0</v>
      </c>
      <c r="AC154" s="16">
        <f t="shared" si="76"/>
        <v>0</v>
      </c>
      <c r="AD154" s="16">
        <f t="shared" si="77"/>
        <v>0</v>
      </c>
      <c r="AE154" s="16">
        <f t="shared" si="78"/>
        <v>0</v>
      </c>
      <c r="AF154" s="16">
        <f t="shared" si="79"/>
        <v>0</v>
      </c>
      <c r="AG154" s="16">
        <f t="shared" si="80"/>
        <v>0</v>
      </c>
      <c r="AJ154" s="16">
        <f t="shared" si="87"/>
        <v>0</v>
      </c>
      <c r="AK154" s="16">
        <f t="shared" si="88"/>
        <v>0</v>
      </c>
      <c r="AL154" s="16">
        <f t="shared" si="89"/>
        <v>0</v>
      </c>
      <c r="AM154" s="16">
        <f t="shared" si="90"/>
        <v>0</v>
      </c>
      <c r="AN154" s="16">
        <f t="shared" si="91"/>
        <v>0</v>
      </c>
      <c r="AO154" s="16">
        <f t="shared" si="92"/>
        <v>0</v>
      </c>
      <c r="AR154" s="16">
        <f t="shared" si="93"/>
        <v>0</v>
      </c>
      <c r="AS154" s="16">
        <f t="shared" si="94"/>
        <v>0</v>
      </c>
      <c r="AT154" s="16">
        <f t="shared" si="95"/>
        <v>0</v>
      </c>
      <c r="AU154" s="16">
        <f t="shared" si="96"/>
        <v>0</v>
      </c>
      <c r="AV154" s="16">
        <f t="shared" si="97"/>
        <v>0</v>
      </c>
      <c r="AW154" s="16">
        <f t="shared" si="98"/>
        <v>0</v>
      </c>
      <c r="AZ154" s="20">
        <f t="shared" si="99"/>
        <v>0</v>
      </c>
      <c r="BA154" s="20">
        <f t="shared" si="100"/>
        <v>0</v>
      </c>
      <c r="BB154" s="20">
        <f t="shared" si="101"/>
        <v>0</v>
      </c>
      <c r="BC154" s="20">
        <f t="shared" si="102"/>
        <v>0</v>
      </c>
      <c r="BD154" s="20">
        <f t="shared" si="103"/>
        <v>0</v>
      </c>
      <c r="BE154" s="20">
        <f t="shared" si="104"/>
        <v>0</v>
      </c>
    </row>
    <row r="155" spans="1:57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3">
        <f>verificatore_raw!E155</f>
        <v>0</v>
      </c>
      <c r="F155" s="13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6">
        <f t="shared" si="75"/>
        <v>0</v>
      </c>
      <c r="AC155" s="16">
        <f t="shared" si="76"/>
        <v>0</v>
      </c>
      <c r="AD155" s="16">
        <f t="shared" si="77"/>
        <v>0</v>
      </c>
      <c r="AE155" s="16">
        <f t="shared" si="78"/>
        <v>0</v>
      </c>
      <c r="AF155" s="16">
        <f t="shared" si="79"/>
        <v>0</v>
      </c>
      <c r="AG155" s="16">
        <f t="shared" si="80"/>
        <v>0</v>
      </c>
      <c r="AJ155" s="16">
        <f t="shared" si="87"/>
        <v>0</v>
      </c>
      <c r="AK155" s="16">
        <f t="shared" si="88"/>
        <v>0</v>
      </c>
      <c r="AL155" s="16">
        <f t="shared" si="89"/>
        <v>0</v>
      </c>
      <c r="AM155" s="16">
        <f t="shared" si="90"/>
        <v>0</v>
      </c>
      <c r="AN155" s="16">
        <f t="shared" si="91"/>
        <v>0</v>
      </c>
      <c r="AO155" s="16">
        <f t="shared" si="92"/>
        <v>0</v>
      </c>
      <c r="AR155" s="16">
        <f t="shared" si="93"/>
        <v>0</v>
      </c>
      <c r="AS155" s="16">
        <f t="shared" si="94"/>
        <v>0</v>
      </c>
      <c r="AT155" s="16">
        <f t="shared" si="95"/>
        <v>0</v>
      </c>
      <c r="AU155" s="16">
        <f t="shared" si="96"/>
        <v>0</v>
      </c>
      <c r="AV155" s="16">
        <f t="shared" si="97"/>
        <v>0</v>
      </c>
      <c r="AW155" s="16">
        <f t="shared" si="98"/>
        <v>0</v>
      </c>
      <c r="AZ155" s="20">
        <f t="shared" si="99"/>
        <v>0</v>
      </c>
      <c r="BA155" s="20">
        <f t="shared" si="100"/>
        <v>0</v>
      </c>
      <c r="BB155" s="20">
        <f t="shared" si="101"/>
        <v>0</v>
      </c>
      <c r="BC155" s="20">
        <f t="shared" si="102"/>
        <v>0</v>
      </c>
      <c r="BD155" s="20">
        <f t="shared" si="103"/>
        <v>0</v>
      </c>
      <c r="BE155" s="20">
        <f t="shared" si="104"/>
        <v>0</v>
      </c>
    </row>
    <row r="156" spans="1:57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3">
        <f>verificatore_raw!E156</f>
        <v>0</v>
      </c>
      <c r="F156" s="13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6">
        <f t="shared" si="75"/>
        <v>0</v>
      </c>
      <c r="AC156" s="16">
        <f t="shared" si="76"/>
        <v>0</v>
      </c>
      <c r="AD156" s="16">
        <f t="shared" si="77"/>
        <v>0</v>
      </c>
      <c r="AE156" s="16">
        <f t="shared" si="78"/>
        <v>0</v>
      </c>
      <c r="AF156" s="16">
        <f t="shared" si="79"/>
        <v>0</v>
      </c>
      <c r="AG156" s="16">
        <f t="shared" si="80"/>
        <v>0</v>
      </c>
      <c r="AJ156" s="16">
        <f t="shared" si="87"/>
        <v>0</v>
      </c>
      <c r="AK156" s="16">
        <f t="shared" si="88"/>
        <v>0</v>
      </c>
      <c r="AL156" s="16">
        <f t="shared" si="89"/>
        <v>0</v>
      </c>
      <c r="AM156" s="16">
        <f t="shared" si="90"/>
        <v>0</v>
      </c>
      <c r="AN156" s="16">
        <f t="shared" si="91"/>
        <v>0</v>
      </c>
      <c r="AO156" s="16">
        <f t="shared" si="92"/>
        <v>0</v>
      </c>
      <c r="AR156" s="16">
        <f t="shared" si="93"/>
        <v>0</v>
      </c>
      <c r="AS156" s="16">
        <f t="shared" si="94"/>
        <v>0</v>
      </c>
      <c r="AT156" s="16">
        <f t="shared" si="95"/>
        <v>0</v>
      </c>
      <c r="AU156" s="16">
        <f t="shared" si="96"/>
        <v>0</v>
      </c>
      <c r="AV156" s="16">
        <f t="shared" si="97"/>
        <v>0</v>
      </c>
      <c r="AW156" s="16">
        <f t="shared" si="98"/>
        <v>0</v>
      </c>
      <c r="AZ156" s="20">
        <f t="shared" si="99"/>
        <v>0</v>
      </c>
      <c r="BA156" s="20">
        <f t="shared" si="100"/>
        <v>0</v>
      </c>
      <c r="BB156" s="20">
        <f t="shared" si="101"/>
        <v>0</v>
      </c>
      <c r="BC156" s="20">
        <f t="shared" si="102"/>
        <v>0</v>
      </c>
      <c r="BD156" s="20">
        <f t="shared" si="103"/>
        <v>0</v>
      </c>
      <c r="BE156" s="20">
        <f t="shared" si="104"/>
        <v>0</v>
      </c>
    </row>
    <row r="157" spans="1:57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3">
        <f>verificatore_raw!E157</f>
        <v>0</v>
      </c>
      <c r="F157" s="13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6">
        <f t="shared" si="75"/>
        <v>0</v>
      </c>
      <c r="AC157" s="16">
        <f t="shared" si="76"/>
        <v>0</v>
      </c>
      <c r="AD157" s="16">
        <f t="shared" si="77"/>
        <v>0</v>
      </c>
      <c r="AE157" s="16">
        <f t="shared" si="78"/>
        <v>0</v>
      </c>
      <c r="AF157" s="16">
        <f t="shared" si="79"/>
        <v>0</v>
      </c>
      <c r="AG157" s="16">
        <f t="shared" si="80"/>
        <v>0</v>
      </c>
      <c r="AJ157" s="16">
        <f t="shared" si="87"/>
        <v>0</v>
      </c>
      <c r="AK157" s="16">
        <f t="shared" si="88"/>
        <v>0</v>
      </c>
      <c r="AL157" s="16">
        <f t="shared" si="89"/>
        <v>0</v>
      </c>
      <c r="AM157" s="16">
        <f t="shared" si="90"/>
        <v>0</v>
      </c>
      <c r="AN157" s="16">
        <f t="shared" si="91"/>
        <v>0</v>
      </c>
      <c r="AO157" s="16">
        <f t="shared" si="92"/>
        <v>0</v>
      </c>
      <c r="AR157" s="16">
        <f t="shared" si="93"/>
        <v>0</v>
      </c>
      <c r="AS157" s="16">
        <f t="shared" si="94"/>
        <v>0</v>
      </c>
      <c r="AT157" s="16">
        <f t="shared" si="95"/>
        <v>0</v>
      </c>
      <c r="AU157" s="16">
        <f t="shared" si="96"/>
        <v>0</v>
      </c>
      <c r="AV157" s="16">
        <f t="shared" si="97"/>
        <v>0</v>
      </c>
      <c r="AW157" s="16">
        <f t="shared" si="98"/>
        <v>0</v>
      </c>
      <c r="AZ157" s="20">
        <f t="shared" si="99"/>
        <v>0</v>
      </c>
      <c r="BA157" s="20">
        <f t="shared" si="100"/>
        <v>0</v>
      </c>
      <c r="BB157" s="20">
        <f t="shared" si="101"/>
        <v>0</v>
      </c>
      <c r="BC157" s="20">
        <f t="shared" si="102"/>
        <v>0</v>
      </c>
      <c r="BD157" s="20">
        <f t="shared" si="103"/>
        <v>0</v>
      </c>
      <c r="BE157" s="20">
        <f t="shared" si="104"/>
        <v>0</v>
      </c>
    </row>
    <row r="158" spans="1:57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3">
        <f>verificatore_raw!E158</f>
        <v>0</v>
      </c>
      <c r="F158" s="13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6">
        <f t="shared" si="75"/>
        <v>0</v>
      </c>
      <c r="AC158" s="16">
        <f t="shared" si="76"/>
        <v>0</v>
      </c>
      <c r="AD158" s="16">
        <f t="shared" si="77"/>
        <v>0</v>
      </c>
      <c r="AE158" s="16">
        <f t="shared" si="78"/>
        <v>0</v>
      </c>
      <c r="AF158" s="16">
        <f t="shared" si="79"/>
        <v>0</v>
      </c>
      <c r="AG158" s="16">
        <f t="shared" si="80"/>
        <v>0</v>
      </c>
      <c r="AJ158" s="16">
        <f t="shared" si="87"/>
        <v>0</v>
      </c>
      <c r="AK158" s="16">
        <f t="shared" si="88"/>
        <v>0</v>
      </c>
      <c r="AL158" s="16">
        <f t="shared" si="89"/>
        <v>0</v>
      </c>
      <c r="AM158" s="16">
        <f t="shared" si="90"/>
        <v>0</v>
      </c>
      <c r="AN158" s="16">
        <f t="shared" si="91"/>
        <v>0</v>
      </c>
      <c r="AO158" s="16">
        <f t="shared" si="92"/>
        <v>0</v>
      </c>
      <c r="AR158" s="16">
        <f t="shared" si="93"/>
        <v>0</v>
      </c>
      <c r="AS158" s="16">
        <f t="shared" si="94"/>
        <v>0</v>
      </c>
      <c r="AT158" s="16">
        <f t="shared" si="95"/>
        <v>0</v>
      </c>
      <c r="AU158" s="16">
        <f t="shared" si="96"/>
        <v>0</v>
      </c>
      <c r="AV158" s="16">
        <f t="shared" si="97"/>
        <v>0</v>
      </c>
      <c r="AW158" s="16">
        <f t="shared" si="98"/>
        <v>0</v>
      </c>
      <c r="AZ158" s="20">
        <f t="shared" si="99"/>
        <v>0</v>
      </c>
      <c r="BA158" s="20">
        <f t="shared" si="100"/>
        <v>0</v>
      </c>
      <c r="BB158" s="20">
        <f t="shared" si="101"/>
        <v>0</v>
      </c>
      <c r="BC158" s="20">
        <f t="shared" si="102"/>
        <v>0</v>
      </c>
      <c r="BD158" s="20">
        <f t="shared" si="103"/>
        <v>0</v>
      </c>
      <c r="BE158" s="20">
        <f t="shared" si="104"/>
        <v>0</v>
      </c>
    </row>
    <row r="159" spans="1:57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3">
        <f>verificatore_raw!E159</f>
        <v>0</v>
      </c>
      <c r="F159" s="13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6">
        <f t="shared" si="75"/>
        <v>0</v>
      </c>
      <c r="AC159" s="16">
        <f t="shared" si="76"/>
        <v>0</v>
      </c>
      <c r="AD159" s="16">
        <f t="shared" si="77"/>
        <v>0</v>
      </c>
      <c r="AE159" s="16">
        <f t="shared" si="78"/>
        <v>0</v>
      </c>
      <c r="AF159" s="16">
        <f t="shared" si="79"/>
        <v>0</v>
      </c>
      <c r="AG159" s="16">
        <f t="shared" si="80"/>
        <v>0</v>
      </c>
      <c r="AJ159" s="16">
        <f t="shared" si="87"/>
        <v>0</v>
      </c>
      <c r="AK159" s="16">
        <f t="shared" si="88"/>
        <v>0</v>
      </c>
      <c r="AL159" s="16">
        <f t="shared" si="89"/>
        <v>0</v>
      </c>
      <c r="AM159" s="16">
        <f t="shared" si="90"/>
        <v>0</v>
      </c>
      <c r="AN159" s="16">
        <f t="shared" si="91"/>
        <v>0</v>
      </c>
      <c r="AO159" s="16">
        <f t="shared" si="92"/>
        <v>0</v>
      </c>
      <c r="AR159" s="16">
        <f t="shared" si="93"/>
        <v>0</v>
      </c>
      <c r="AS159" s="16">
        <f t="shared" si="94"/>
        <v>0</v>
      </c>
      <c r="AT159" s="16">
        <f t="shared" si="95"/>
        <v>0</v>
      </c>
      <c r="AU159" s="16">
        <f t="shared" si="96"/>
        <v>0</v>
      </c>
      <c r="AV159" s="16">
        <f t="shared" si="97"/>
        <v>0</v>
      </c>
      <c r="AW159" s="16">
        <f t="shared" si="98"/>
        <v>0</v>
      </c>
      <c r="AZ159" s="20">
        <f t="shared" si="99"/>
        <v>0</v>
      </c>
      <c r="BA159" s="20">
        <f t="shared" si="100"/>
        <v>0</v>
      </c>
      <c r="BB159" s="20">
        <f t="shared" si="101"/>
        <v>0</v>
      </c>
      <c r="BC159" s="20">
        <f t="shared" si="102"/>
        <v>0</v>
      </c>
      <c r="BD159" s="20">
        <f t="shared" si="103"/>
        <v>0</v>
      </c>
      <c r="BE159" s="20">
        <f t="shared" si="104"/>
        <v>0</v>
      </c>
    </row>
    <row r="160" spans="1:57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3">
        <f>verificatore_raw!E160</f>
        <v>0</v>
      </c>
      <c r="F160" s="13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6">
        <f t="shared" si="75"/>
        <v>0</v>
      </c>
      <c r="AC160" s="16">
        <f t="shared" si="76"/>
        <v>0</v>
      </c>
      <c r="AD160" s="16">
        <f t="shared" si="77"/>
        <v>0</v>
      </c>
      <c r="AE160" s="16">
        <f t="shared" si="78"/>
        <v>0</v>
      </c>
      <c r="AF160" s="16">
        <f t="shared" si="79"/>
        <v>0</v>
      </c>
      <c r="AG160" s="16">
        <f t="shared" si="80"/>
        <v>0</v>
      </c>
      <c r="AJ160" s="16">
        <f t="shared" si="87"/>
        <v>0</v>
      </c>
      <c r="AK160" s="16">
        <f t="shared" si="88"/>
        <v>0</v>
      </c>
      <c r="AL160" s="16">
        <f t="shared" si="89"/>
        <v>0</v>
      </c>
      <c r="AM160" s="16">
        <f t="shared" si="90"/>
        <v>0</v>
      </c>
      <c r="AN160" s="16">
        <f t="shared" si="91"/>
        <v>0</v>
      </c>
      <c r="AO160" s="16">
        <f t="shared" si="92"/>
        <v>0</v>
      </c>
      <c r="AR160" s="16">
        <f t="shared" si="93"/>
        <v>0</v>
      </c>
      <c r="AS160" s="16">
        <f t="shared" si="94"/>
        <v>0</v>
      </c>
      <c r="AT160" s="16">
        <f t="shared" si="95"/>
        <v>0</v>
      </c>
      <c r="AU160" s="16">
        <f t="shared" si="96"/>
        <v>0</v>
      </c>
      <c r="AV160" s="16">
        <f t="shared" si="97"/>
        <v>0</v>
      </c>
      <c r="AW160" s="16">
        <f t="shared" si="98"/>
        <v>0</v>
      </c>
      <c r="AZ160" s="20">
        <f t="shared" si="99"/>
        <v>0</v>
      </c>
      <c r="BA160" s="20">
        <f t="shared" si="100"/>
        <v>0</v>
      </c>
      <c r="BB160" s="20">
        <f t="shared" si="101"/>
        <v>0</v>
      </c>
      <c r="BC160" s="20">
        <f t="shared" si="102"/>
        <v>0</v>
      </c>
      <c r="BD160" s="20">
        <f t="shared" si="103"/>
        <v>0</v>
      </c>
      <c r="BE160" s="20">
        <f t="shared" si="104"/>
        <v>0</v>
      </c>
    </row>
    <row r="161" spans="1:57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3">
        <f>verificatore_raw!E161</f>
        <v>0</v>
      </c>
      <c r="F161" s="13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6">
        <f t="shared" si="75"/>
        <v>0</v>
      </c>
      <c r="AC161" s="16">
        <f t="shared" si="76"/>
        <v>0</v>
      </c>
      <c r="AD161" s="16">
        <f t="shared" si="77"/>
        <v>0</v>
      </c>
      <c r="AE161" s="16">
        <f t="shared" si="78"/>
        <v>0</v>
      </c>
      <c r="AF161" s="16">
        <f t="shared" si="79"/>
        <v>0</v>
      </c>
      <c r="AG161" s="16">
        <f t="shared" si="80"/>
        <v>0</v>
      </c>
      <c r="AJ161" s="16">
        <f t="shared" si="87"/>
        <v>0</v>
      </c>
      <c r="AK161" s="16">
        <f t="shared" si="88"/>
        <v>0</v>
      </c>
      <c r="AL161" s="16">
        <f t="shared" si="89"/>
        <v>0</v>
      </c>
      <c r="AM161" s="16">
        <f t="shared" si="90"/>
        <v>0</v>
      </c>
      <c r="AN161" s="16">
        <f t="shared" si="91"/>
        <v>0</v>
      </c>
      <c r="AO161" s="16">
        <f t="shared" si="92"/>
        <v>0</v>
      </c>
      <c r="AR161" s="16">
        <f t="shared" si="93"/>
        <v>0</v>
      </c>
      <c r="AS161" s="16">
        <f t="shared" si="94"/>
        <v>0</v>
      </c>
      <c r="AT161" s="16">
        <f t="shared" si="95"/>
        <v>0</v>
      </c>
      <c r="AU161" s="16">
        <f t="shared" si="96"/>
        <v>0</v>
      </c>
      <c r="AV161" s="16">
        <f t="shared" si="97"/>
        <v>0</v>
      </c>
      <c r="AW161" s="16">
        <f t="shared" si="98"/>
        <v>0</v>
      </c>
      <c r="AZ161" s="20">
        <f t="shared" si="99"/>
        <v>0</v>
      </c>
      <c r="BA161" s="20">
        <f t="shared" si="100"/>
        <v>0</v>
      </c>
      <c r="BB161" s="20">
        <f t="shared" si="101"/>
        <v>0</v>
      </c>
      <c r="BC161" s="20">
        <f t="shared" si="102"/>
        <v>0</v>
      </c>
      <c r="BD161" s="20">
        <f t="shared" si="103"/>
        <v>0</v>
      </c>
      <c r="BE161" s="20">
        <f t="shared" si="104"/>
        <v>0</v>
      </c>
    </row>
    <row r="162" spans="1:57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3">
        <f>verificatore_raw!E162</f>
        <v>0</v>
      </c>
      <c r="F162" s="13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6">
        <f t="shared" si="75"/>
        <v>0</v>
      </c>
      <c r="AC162" s="16">
        <f t="shared" si="76"/>
        <v>0</v>
      </c>
      <c r="AD162" s="16">
        <f t="shared" si="77"/>
        <v>0</v>
      </c>
      <c r="AE162" s="16">
        <f t="shared" si="78"/>
        <v>0</v>
      </c>
      <c r="AF162" s="16">
        <f t="shared" si="79"/>
        <v>0</v>
      </c>
      <c r="AG162" s="16">
        <f t="shared" si="80"/>
        <v>0</v>
      </c>
      <c r="AJ162" s="16">
        <f t="shared" si="87"/>
        <v>0</v>
      </c>
      <c r="AK162" s="16">
        <f t="shared" si="88"/>
        <v>0</v>
      </c>
      <c r="AL162" s="16">
        <f t="shared" si="89"/>
        <v>0</v>
      </c>
      <c r="AM162" s="16">
        <f t="shared" si="90"/>
        <v>0</v>
      </c>
      <c r="AN162" s="16">
        <f t="shared" si="91"/>
        <v>0</v>
      </c>
      <c r="AO162" s="16">
        <f t="shared" si="92"/>
        <v>0</v>
      </c>
      <c r="AR162" s="16">
        <f t="shared" si="93"/>
        <v>0</v>
      </c>
      <c r="AS162" s="16">
        <f t="shared" si="94"/>
        <v>0</v>
      </c>
      <c r="AT162" s="16">
        <f t="shared" si="95"/>
        <v>0</v>
      </c>
      <c r="AU162" s="16">
        <f t="shared" si="96"/>
        <v>0</v>
      </c>
      <c r="AV162" s="16">
        <f t="shared" si="97"/>
        <v>0</v>
      </c>
      <c r="AW162" s="16">
        <f t="shared" si="98"/>
        <v>0</v>
      </c>
      <c r="AZ162" s="20">
        <f t="shared" si="99"/>
        <v>0</v>
      </c>
      <c r="BA162" s="20">
        <f t="shared" si="100"/>
        <v>0</v>
      </c>
      <c r="BB162" s="20">
        <f t="shared" si="101"/>
        <v>0</v>
      </c>
      <c r="BC162" s="20">
        <f t="shared" si="102"/>
        <v>0</v>
      </c>
      <c r="BD162" s="20">
        <f t="shared" si="103"/>
        <v>0</v>
      </c>
      <c r="BE162" s="20">
        <f t="shared" si="104"/>
        <v>0</v>
      </c>
    </row>
    <row r="163" spans="1:57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3">
        <f>verificatore_raw!E163</f>
        <v>0</v>
      </c>
      <c r="F163" s="13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6">
        <f t="shared" si="75"/>
        <v>0</v>
      </c>
      <c r="AC163" s="16">
        <f t="shared" si="76"/>
        <v>0</v>
      </c>
      <c r="AD163" s="16">
        <f t="shared" si="77"/>
        <v>0</v>
      </c>
      <c r="AE163" s="16">
        <f t="shared" si="78"/>
        <v>0</v>
      </c>
      <c r="AF163" s="16">
        <f t="shared" si="79"/>
        <v>0</v>
      </c>
      <c r="AG163" s="16">
        <f t="shared" si="80"/>
        <v>0</v>
      </c>
      <c r="AJ163" s="16">
        <f t="shared" si="87"/>
        <v>0</v>
      </c>
      <c r="AK163" s="16">
        <f t="shared" si="88"/>
        <v>0</v>
      </c>
      <c r="AL163" s="16">
        <f t="shared" si="89"/>
        <v>0</v>
      </c>
      <c r="AM163" s="16">
        <f t="shared" si="90"/>
        <v>0</v>
      </c>
      <c r="AN163" s="16">
        <f t="shared" si="91"/>
        <v>0</v>
      </c>
      <c r="AO163" s="16">
        <f t="shared" si="92"/>
        <v>0</v>
      </c>
      <c r="AR163" s="16">
        <f t="shared" si="93"/>
        <v>0</v>
      </c>
      <c r="AS163" s="16">
        <f t="shared" si="94"/>
        <v>0</v>
      </c>
      <c r="AT163" s="16">
        <f t="shared" si="95"/>
        <v>0</v>
      </c>
      <c r="AU163" s="16">
        <f t="shared" si="96"/>
        <v>0</v>
      </c>
      <c r="AV163" s="16">
        <f t="shared" si="97"/>
        <v>0</v>
      </c>
      <c r="AW163" s="16">
        <f t="shared" si="98"/>
        <v>0</v>
      </c>
      <c r="AZ163" s="20">
        <f t="shared" si="99"/>
        <v>0</v>
      </c>
      <c r="BA163" s="20">
        <f t="shared" si="100"/>
        <v>0</v>
      </c>
      <c r="BB163" s="20">
        <f t="shared" si="101"/>
        <v>0</v>
      </c>
      <c r="BC163" s="20">
        <f t="shared" si="102"/>
        <v>0</v>
      </c>
      <c r="BD163" s="20">
        <f t="shared" si="103"/>
        <v>0</v>
      </c>
      <c r="BE163" s="20">
        <f t="shared" si="104"/>
        <v>0</v>
      </c>
    </row>
    <row r="164" spans="1:57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3">
        <f>verificatore_raw!E164</f>
        <v>0</v>
      </c>
      <c r="F164" s="13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6">
        <f t="shared" si="75"/>
        <v>0</v>
      </c>
      <c r="AC164" s="16">
        <f t="shared" si="76"/>
        <v>0</v>
      </c>
      <c r="AD164" s="16">
        <f t="shared" si="77"/>
        <v>0</v>
      </c>
      <c r="AE164" s="16">
        <f t="shared" si="78"/>
        <v>0</v>
      </c>
      <c r="AF164" s="16">
        <f t="shared" si="79"/>
        <v>0</v>
      </c>
      <c r="AG164" s="16">
        <f t="shared" si="80"/>
        <v>0</v>
      </c>
      <c r="AJ164" s="16">
        <f t="shared" si="87"/>
        <v>0</v>
      </c>
      <c r="AK164" s="16">
        <f t="shared" si="88"/>
        <v>0</v>
      </c>
      <c r="AL164" s="16">
        <f t="shared" si="89"/>
        <v>0</v>
      </c>
      <c r="AM164" s="16">
        <f t="shared" si="90"/>
        <v>0</v>
      </c>
      <c r="AN164" s="16">
        <f t="shared" si="91"/>
        <v>0</v>
      </c>
      <c r="AO164" s="16">
        <f t="shared" si="92"/>
        <v>0</v>
      </c>
      <c r="AR164" s="16">
        <f t="shared" si="93"/>
        <v>0</v>
      </c>
      <c r="AS164" s="16">
        <f t="shared" si="94"/>
        <v>0</v>
      </c>
      <c r="AT164" s="16">
        <f t="shared" si="95"/>
        <v>0</v>
      </c>
      <c r="AU164" s="16">
        <f t="shared" si="96"/>
        <v>0</v>
      </c>
      <c r="AV164" s="16">
        <f t="shared" si="97"/>
        <v>0</v>
      </c>
      <c r="AW164" s="16">
        <f t="shared" si="98"/>
        <v>0</v>
      </c>
      <c r="AZ164" s="20">
        <f t="shared" si="99"/>
        <v>0</v>
      </c>
      <c r="BA164" s="20">
        <f t="shared" si="100"/>
        <v>0</v>
      </c>
      <c r="BB164" s="20">
        <f t="shared" si="101"/>
        <v>0</v>
      </c>
      <c r="BC164" s="20">
        <f t="shared" si="102"/>
        <v>0</v>
      </c>
      <c r="BD164" s="20">
        <f t="shared" si="103"/>
        <v>0</v>
      </c>
      <c r="BE164" s="20">
        <f t="shared" si="104"/>
        <v>0</v>
      </c>
    </row>
    <row r="165" spans="1:57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3">
        <f>verificatore_raw!E165</f>
        <v>0</v>
      </c>
      <c r="F165" s="13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6">
        <f t="shared" si="75"/>
        <v>0</v>
      </c>
      <c r="AC165" s="16">
        <f t="shared" si="76"/>
        <v>0</v>
      </c>
      <c r="AD165" s="16">
        <f t="shared" si="77"/>
        <v>0</v>
      </c>
      <c r="AE165" s="16">
        <f t="shared" si="78"/>
        <v>0</v>
      </c>
      <c r="AF165" s="16">
        <f t="shared" si="79"/>
        <v>0</v>
      </c>
      <c r="AG165" s="16">
        <f t="shared" si="80"/>
        <v>0</v>
      </c>
      <c r="AJ165" s="16">
        <f t="shared" si="87"/>
        <v>0</v>
      </c>
      <c r="AK165" s="16">
        <f t="shared" si="88"/>
        <v>0</v>
      </c>
      <c r="AL165" s="16">
        <f t="shared" si="89"/>
        <v>0</v>
      </c>
      <c r="AM165" s="16">
        <f t="shared" si="90"/>
        <v>0</v>
      </c>
      <c r="AN165" s="16">
        <f t="shared" si="91"/>
        <v>0</v>
      </c>
      <c r="AO165" s="16">
        <f t="shared" si="92"/>
        <v>0</v>
      </c>
      <c r="AR165" s="16">
        <f t="shared" si="93"/>
        <v>0</v>
      </c>
      <c r="AS165" s="16">
        <f t="shared" si="94"/>
        <v>0</v>
      </c>
      <c r="AT165" s="16">
        <f t="shared" si="95"/>
        <v>0</v>
      </c>
      <c r="AU165" s="16">
        <f t="shared" si="96"/>
        <v>0</v>
      </c>
      <c r="AV165" s="16">
        <f t="shared" si="97"/>
        <v>0</v>
      </c>
      <c r="AW165" s="16">
        <f t="shared" si="98"/>
        <v>0</v>
      </c>
      <c r="AZ165" s="20">
        <f t="shared" si="99"/>
        <v>0</v>
      </c>
      <c r="BA165" s="20">
        <f t="shared" si="100"/>
        <v>0</v>
      </c>
      <c r="BB165" s="20">
        <f t="shared" si="101"/>
        <v>0</v>
      </c>
      <c r="BC165" s="20">
        <f t="shared" si="102"/>
        <v>0</v>
      </c>
      <c r="BD165" s="20">
        <f t="shared" si="103"/>
        <v>0</v>
      </c>
      <c r="BE165" s="20">
        <f t="shared" si="104"/>
        <v>0</v>
      </c>
    </row>
    <row r="166" spans="1:57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3">
        <f>verificatore_raw!E166</f>
        <v>0</v>
      </c>
      <c r="F166" s="13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6">
        <f t="shared" si="75"/>
        <v>0</v>
      </c>
      <c r="AC166" s="16">
        <f t="shared" si="76"/>
        <v>0</v>
      </c>
      <c r="AD166" s="16">
        <f t="shared" si="77"/>
        <v>0</v>
      </c>
      <c r="AE166" s="16">
        <f t="shared" si="78"/>
        <v>0</v>
      </c>
      <c r="AF166" s="16">
        <f t="shared" si="79"/>
        <v>0</v>
      </c>
      <c r="AG166" s="16">
        <f t="shared" si="80"/>
        <v>0</v>
      </c>
      <c r="AJ166" s="16">
        <f t="shared" si="87"/>
        <v>0</v>
      </c>
      <c r="AK166" s="16">
        <f t="shared" si="88"/>
        <v>0</v>
      </c>
      <c r="AL166" s="16">
        <f t="shared" si="89"/>
        <v>0</v>
      </c>
      <c r="AM166" s="16">
        <f t="shared" si="90"/>
        <v>0</v>
      </c>
      <c r="AN166" s="16">
        <f t="shared" si="91"/>
        <v>0</v>
      </c>
      <c r="AO166" s="16">
        <f t="shared" si="92"/>
        <v>0</v>
      </c>
      <c r="AR166" s="16">
        <f t="shared" si="93"/>
        <v>0</v>
      </c>
      <c r="AS166" s="16">
        <f t="shared" si="94"/>
        <v>0</v>
      </c>
      <c r="AT166" s="16">
        <f t="shared" si="95"/>
        <v>0</v>
      </c>
      <c r="AU166" s="16">
        <f t="shared" si="96"/>
        <v>0</v>
      </c>
      <c r="AV166" s="16">
        <f t="shared" si="97"/>
        <v>0</v>
      </c>
      <c r="AW166" s="16">
        <f t="shared" si="98"/>
        <v>0</v>
      </c>
      <c r="AZ166" s="20">
        <f t="shared" si="99"/>
        <v>0</v>
      </c>
      <c r="BA166" s="20">
        <f t="shared" si="100"/>
        <v>0</v>
      </c>
      <c r="BB166" s="20">
        <f t="shared" si="101"/>
        <v>0</v>
      </c>
      <c r="BC166" s="20">
        <f t="shared" si="102"/>
        <v>0</v>
      </c>
      <c r="BD166" s="20">
        <f t="shared" si="103"/>
        <v>0</v>
      </c>
      <c r="BE166" s="20">
        <f t="shared" si="104"/>
        <v>0</v>
      </c>
    </row>
    <row r="167" spans="1:57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3">
        <f>verificatore_raw!E167</f>
        <v>0</v>
      </c>
      <c r="F167" s="13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6">
        <f t="shared" si="75"/>
        <v>0</v>
      </c>
      <c r="AC167" s="16">
        <f t="shared" si="76"/>
        <v>0</v>
      </c>
      <c r="AD167" s="16">
        <f t="shared" si="77"/>
        <v>0</v>
      </c>
      <c r="AE167" s="16">
        <f t="shared" si="78"/>
        <v>0</v>
      </c>
      <c r="AF167" s="16">
        <f t="shared" si="79"/>
        <v>0</v>
      </c>
      <c r="AG167" s="16">
        <f t="shared" si="80"/>
        <v>0</v>
      </c>
      <c r="AJ167" s="16">
        <f t="shared" si="87"/>
        <v>0</v>
      </c>
      <c r="AK167" s="16">
        <f t="shared" si="88"/>
        <v>0</v>
      </c>
      <c r="AL167" s="16">
        <f t="shared" si="89"/>
        <v>0</v>
      </c>
      <c r="AM167" s="16">
        <f t="shared" si="90"/>
        <v>0</v>
      </c>
      <c r="AN167" s="16">
        <f t="shared" si="91"/>
        <v>0</v>
      </c>
      <c r="AO167" s="16">
        <f t="shared" si="92"/>
        <v>0</v>
      </c>
      <c r="AR167" s="16">
        <f t="shared" si="93"/>
        <v>0</v>
      </c>
      <c r="AS167" s="16">
        <f t="shared" si="94"/>
        <v>0</v>
      </c>
      <c r="AT167" s="16">
        <f t="shared" si="95"/>
        <v>0</v>
      </c>
      <c r="AU167" s="16">
        <f t="shared" si="96"/>
        <v>0</v>
      </c>
      <c r="AV167" s="16">
        <f t="shared" si="97"/>
        <v>0</v>
      </c>
      <c r="AW167" s="16">
        <f t="shared" si="98"/>
        <v>0</v>
      </c>
      <c r="AZ167" s="20">
        <f t="shared" si="99"/>
        <v>0</v>
      </c>
      <c r="BA167" s="20">
        <f t="shared" si="100"/>
        <v>0</v>
      </c>
      <c r="BB167" s="20">
        <f t="shared" si="101"/>
        <v>0</v>
      </c>
      <c r="BC167" s="20">
        <f t="shared" si="102"/>
        <v>0</v>
      </c>
      <c r="BD167" s="20">
        <f t="shared" si="103"/>
        <v>0</v>
      </c>
      <c r="BE167" s="20">
        <f t="shared" si="104"/>
        <v>0</v>
      </c>
    </row>
    <row r="168" spans="1:57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3">
        <f>verificatore_raw!E168</f>
        <v>0</v>
      </c>
      <c r="F168" s="13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6">
        <f t="shared" si="75"/>
        <v>0</v>
      </c>
      <c r="AC168" s="16">
        <f t="shared" si="76"/>
        <v>0</v>
      </c>
      <c r="AD168" s="16">
        <f t="shared" si="77"/>
        <v>0</v>
      </c>
      <c r="AE168" s="16">
        <f t="shared" si="78"/>
        <v>0</v>
      </c>
      <c r="AF168" s="16">
        <f t="shared" si="79"/>
        <v>0</v>
      </c>
      <c r="AG168" s="16">
        <f t="shared" si="80"/>
        <v>0</v>
      </c>
      <c r="AJ168" s="16">
        <f t="shared" si="87"/>
        <v>0</v>
      </c>
      <c r="AK168" s="16">
        <f t="shared" si="88"/>
        <v>0</v>
      </c>
      <c r="AL168" s="16">
        <f t="shared" si="89"/>
        <v>0</v>
      </c>
      <c r="AM168" s="16">
        <f t="shared" si="90"/>
        <v>0</v>
      </c>
      <c r="AN168" s="16">
        <f t="shared" si="91"/>
        <v>0</v>
      </c>
      <c r="AO168" s="16">
        <f t="shared" si="92"/>
        <v>0</v>
      </c>
      <c r="AR168" s="16">
        <f t="shared" si="93"/>
        <v>0</v>
      </c>
      <c r="AS168" s="16">
        <f t="shared" si="94"/>
        <v>0</v>
      </c>
      <c r="AT168" s="16">
        <f t="shared" si="95"/>
        <v>0</v>
      </c>
      <c r="AU168" s="16">
        <f t="shared" si="96"/>
        <v>0</v>
      </c>
      <c r="AV168" s="16">
        <f t="shared" si="97"/>
        <v>0</v>
      </c>
      <c r="AW168" s="16">
        <f t="shared" si="98"/>
        <v>0</v>
      </c>
      <c r="AZ168" s="20">
        <f t="shared" si="99"/>
        <v>0</v>
      </c>
      <c r="BA168" s="20">
        <f t="shared" si="100"/>
        <v>0</v>
      </c>
      <c r="BB168" s="20">
        <f t="shared" si="101"/>
        <v>0</v>
      </c>
      <c r="BC168" s="20">
        <f t="shared" si="102"/>
        <v>0</v>
      </c>
      <c r="BD168" s="20">
        <f t="shared" si="103"/>
        <v>0</v>
      </c>
      <c r="BE168" s="20">
        <f t="shared" si="104"/>
        <v>0</v>
      </c>
    </row>
    <row r="169" spans="1:57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3">
        <f>verificatore_raw!E169</f>
        <v>0</v>
      </c>
      <c r="F169" s="13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6">
        <f t="shared" si="75"/>
        <v>0</v>
      </c>
      <c r="AC169" s="16">
        <f t="shared" si="76"/>
        <v>0</v>
      </c>
      <c r="AD169" s="16">
        <f t="shared" si="77"/>
        <v>0</v>
      </c>
      <c r="AE169" s="16">
        <f t="shared" si="78"/>
        <v>0</v>
      </c>
      <c r="AF169" s="16">
        <f t="shared" si="79"/>
        <v>0</v>
      </c>
      <c r="AG169" s="16">
        <f t="shared" si="80"/>
        <v>0</v>
      </c>
      <c r="AJ169" s="16">
        <f t="shared" si="87"/>
        <v>0</v>
      </c>
      <c r="AK169" s="16">
        <f t="shared" si="88"/>
        <v>0</v>
      </c>
      <c r="AL169" s="16">
        <f t="shared" si="89"/>
        <v>0</v>
      </c>
      <c r="AM169" s="16">
        <f t="shared" si="90"/>
        <v>0</v>
      </c>
      <c r="AN169" s="16">
        <f t="shared" si="91"/>
        <v>0</v>
      </c>
      <c r="AO169" s="16">
        <f t="shared" si="92"/>
        <v>0</v>
      </c>
      <c r="AR169" s="16">
        <f t="shared" si="93"/>
        <v>0</v>
      </c>
      <c r="AS169" s="16">
        <f t="shared" si="94"/>
        <v>0</v>
      </c>
      <c r="AT169" s="16">
        <f t="shared" si="95"/>
        <v>0</v>
      </c>
      <c r="AU169" s="16">
        <f t="shared" si="96"/>
        <v>0</v>
      </c>
      <c r="AV169" s="16">
        <f t="shared" si="97"/>
        <v>0</v>
      </c>
      <c r="AW169" s="16">
        <f t="shared" si="98"/>
        <v>0</v>
      </c>
      <c r="AZ169" s="20">
        <f t="shared" si="99"/>
        <v>0</v>
      </c>
      <c r="BA169" s="20">
        <f t="shared" si="100"/>
        <v>0</v>
      </c>
      <c r="BB169" s="20">
        <f t="shared" si="101"/>
        <v>0</v>
      </c>
      <c r="BC169" s="20">
        <f t="shared" si="102"/>
        <v>0</v>
      </c>
      <c r="BD169" s="20">
        <f t="shared" si="103"/>
        <v>0</v>
      </c>
      <c r="BE169" s="20">
        <f t="shared" si="104"/>
        <v>0</v>
      </c>
    </row>
    <row r="170" spans="1:57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3">
        <f>verificatore_raw!E170</f>
        <v>0</v>
      </c>
      <c r="F170" s="13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6">
        <f t="shared" si="75"/>
        <v>0</v>
      </c>
      <c r="AC170" s="16">
        <f t="shared" si="76"/>
        <v>0</v>
      </c>
      <c r="AD170" s="16">
        <f t="shared" si="77"/>
        <v>0</v>
      </c>
      <c r="AE170" s="16">
        <f t="shared" si="78"/>
        <v>0</v>
      </c>
      <c r="AF170" s="16">
        <f t="shared" si="79"/>
        <v>0</v>
      </c>
      <c r="AG170" s="16">
        <f t="shared" si="80"/>
        <v>0</v>
      </c>
      <c r="AJ170" s="16">
        <f t="shared" si="87"/>
        <v>0</v>
      </c>
      <c r="AK170" s="16">
        <f t="shared" si="88"/>
        <v>0</v>
      </c>
      <c r="AL170" s="16">
        <f t="shared" si="89"/>
        <v>0</v>
      </c>
      <c r="AM170" s="16">
        <f t="shared" si="90"/>
        <v>0</v>
      </c>
      <c r="AN170" s="16">
        <f t="shared" si="91"/>
        <v>0</v>
      </c>
      <c r="AO170" s="16">
        <f t="shared" si="92"/>
        <v>0</v>
      </c>
      <c r="AR170" s="16">
        <f t="shared" si="93"/>
        <v>0</v>
      </c>
      <c r="AS170" s="16">
        <f t="shared" si="94"/>
        <v>0</v>
      </c>
      <c r="AT170" s="16">
        <f t="shared" si="95"/>
        <v>0</v>
      </c>
      <c r="AU170" s="16">
        <f t="shared" si="96"/>
        <v>0</v>
      </c>
      <c r="AV170" s="16">
        <f t="shared" si="97"/>
        <v>0</v>
      </c>
      <c r="AW170" s="16">
        <f t="shared" si="98"/>
        <v>0</v>
      </c>
      <c r="AZ170" s="20">
        <f t="shared" si="99"/>
        <v>0</v>
      </c>
      <c r="BA170" s="20">
        <f t="shared" si="100"/>
        <v>0</v>
      </c>
      <c r="BB170" s="20">
        <f t="shared" si="101"/>
        <v>0</v>
      </c>
      <c r="BC170" s="20">
        <f t="shared" si="102"/>
        <v>0</v>
      </c>
      <c r="BD170" s="20">
        <f t="shared" si="103"/>
        <v>0</v>
      </c>
      <c r="BE170" s="20">
        <f t="shared" si="104"/>
        <v>0</v>
      </c>
    </row>
    <row r="171" spans="1:57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3">
        <f>verificatore_raw!E171</f>
        <v>0</v>
      </c>
      <c r="F171" s="13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6">
        <f t="shared" si="75"/>
        <v>0</v>
      </c>
      <c r="AC171" s="16">
        <f t="shared" si="76"/>
        <v>0</v>
      </c>
      <c r="AD171" s="16">
        <f t="shared" si="77"/>
        <v>0</v>
      </c>
      <c r="AE171" s="16">
        <f t="shared" si="78"/>
        <v>0</v>
      </c>
      <c r="AF171" s="16">
        <f t="shared" si="79"/>
        <v>0</v>
      </c>
      <c r="AG171" s="16">
        <f t="shared" si="80"/>
        <v>0</v>
      </c>
      <c r="AJ171" s="16">
        <f t="shared" si="87"/>
        <v>0</v>
      </c>
      <c r="AK171" s="16">
        <f t="shared" si="88"/>
        <v>0</v>
      </c>
      <c r="AL171" s="16">
        <f t="shared" si="89"/>
        <v>0</v>
      </c>
      <c r="AM171" s="16">
        <f t="shared" si="90"/>
        <v>0</v>
      </c>
      <c r="AN171" s="16">
        <f t="shared" si="91"/>
        <v>0</v>
      </c>
      <c r="AO171" s="16">
        <f t="shared" si="92"/>
        <v>0</v>
      </c>
      <c r="AR171" s="16">
        <f t="shared" si="93"/>
        <v>0</v>
      </c>
      <c r="AS171" s="16">
        <f t="shared" si="94"/>
        <v>0</v>
      </c>
      <c r="AT171" s="16">
        <f t="shared" si="95"/>
        <v>0</v>
      </c>
      <c r="AU171" s="16">
        <f t="shared" si="96"/>
        <v>0</v>
      </c>
      <c r="AV171" s="16">
        <f t="shared" si="97"/>
        <v>0</v>
      </c>
      <c r="AW171" s="16">
        <f t="shared" si="98"/>
        <v>0</v>
      </c>
      <c r="AZ171" s="20">
        <f t="shared" si="99"/>
        <v>0</v>
      </c>
      <c r="BA171" s="20">
        <f t="shared" si="100"/>
        <v>0</v>
      </c>
      <c r="BB171" s="20">
        <f t="shared" si="101"/>
        <v>0</v>
      </c>
      <c r="BC171" s="20">
        <f t="shared" si="102"/>
        <v>0</v>
      </c>
      <c r="BD171" s="20">
        <f t="shared" si="103"/>
        <v>0</v>
      </c>
      <c r="BE171" s="20">
        <f t="shared" si="104"/>
        <v>0</v>
      </c>
    </row>
    <row r="172" spans="1:57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3">
        <f>verificatore_raw!E172</f>
        <v>0</v>
      </c>
      <c r="F172" s="13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6">
        <f t="shared" ref="AB172:AG173" si="105">IFERROR(IF(AND(DATEVALUE($E172)&gt;=$V$20,DATEVALUE($F172)&lt;$V$21),M172,0),0)</f>
        <v>0</v>
      </c>
      <c r="AC172" s="16">
        <f t="shared" si="105"/>
        <v>0</v>
      </c>
      <c r="AD172" s="16">
        <f t="shared" si="105"/>
        <v>0</v>
      </c>
      <c r="AE172" s="16">
        <f t="shared" si="105"/>
        <v>0</v>
      </c>
      <c r="AF172" s="16">
        <f t="shared" si="105"/>
        <v>0</v>
      </c>
      <c r="AG172" s="16">
        <f t="shared" si="105"/>
        <v>0</v>
      </c>
      <c r="AJ172" s="16">
        <f t="shared" si="87"/>
        <v>0</v>
      </c>
      <c r="AK172" s="16">
        <f t="shared" si="88"/>
        <v>0</v>
      </c>
      <c r="AL172" s="16">
        <f t="shared" si="89"/>
        <v>0</v>
      </c>
      <c r="AM172" s="16">
        <f t="shared" si="90"/>
        <v>0</v>
      </c>
      <c r="AN172" s="16">
        <f t="shared" si="91"/>
        <v>0</v>
      </c>
      <c r="AO172" s="16">
        <f t="shared" si="92"/>
        <v>0</v>
      </c>
      <c r="AR172" s="16">
        <f t="shared" si="93"/>
        <v>0</v>
      </c>
      <c r="AS172" s="16">
        <f t="shared" si="94"/>
        <v>0</v>
      </c>
      <c r="AT172" s="16">
        <f t="shared" si="95"/>
        <v>0</v>
      </c>
      <c r="AU172" s="16">
        <f t="shared" si="96"/>
        <v>0</v>
      </c>
      <c r="AV172" s="16">
        <f t="shared" si="97"/>
        <v>0</v>
      </c>
      <c r="AW172" s="16">
        <f t="shared" si="98"/>
        <v>0</v>
      </c>
      <c r="AZ172" s="20">
        <f t="shared" si="99"/>
        <v>0</v>
      </c>
      <c r="BA172" s="20">
        <f t="shared" si="100"/>
        <v>0</v>
      </c>
      <c r="BB172" s="20">
        <f t="shared" si="101"/>
        <v>0</v>
      </c>
      <c r="BC172" s="20">
        <f t="shared" si="102"/>
        <v>0</v>
      </c>
      <c r="BD172" s="20">
        <f t="shared" si="103"/>
        <v>0</v>
      </c>
      <c r="BE172" s="20">
        <f t="shared" si="104"/>
        <v>0</v>
      </c>
    </row>
    <row r="173" spans="1:57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3">
        <f>verificatore_raw!E173</f>
        <v>0</v>
      </c>
      <c r="F173" s="13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6">
        <f t="shared" si="105"/>
        <v>0</v>
      </c>
      <c r="AC173" s="16">
        <f t="shared" si="105"/>
        <v>0</v>
      </c>
      <c r="AD173" s="16">
        <f t="shared" si="105"/>
        <v>0</v>
      </c>
      <c r="AE173" s="16">
        <f t="shared" si="105"/>
        <v>0</v>
      </c>
      <c r="AF173" s="16">
        <f t="shared" si="105"/>
        <v>0</v>
      </c>
      <c r="AG173" s="16">
        <f t="shared" si="105"/>
        <v>0</v>
      </c>
      <c r="AJ173" s="16">
        <f t="shared" si="87"/>
        <v>0</v>
      </c>
      <c r="AK173" s="16">
        <f t="shared" si="88"/>
        <v>0</v>
      </c>
      <c r="AL173" s="16">
        <f t="shared" si="89"/>
        <v>0</v>
      </c>
      <c r="AM173" s="16">
        <f t="shared" si="90"/>
        <v>0</v>
      </c>
      <c r="AN173" s="16">
        <f t="shared" si="91"/>
        <v>0</v>
      </c>
      <c r="AO173" s="16">
        <f t="shared" si="92"/>
        <v>0</v>
      </c>
      <c r="AR173" s="16">
        <f t="shared" si="93"/>
        <v>0</v>
      </c>
      <c r="AS173" s="16">
        <f t="shared" si="94"/>
        <v>0</v>
      </c>
      <c r="AT173" s="16">
        <f t="shared" si="95"/>
        <v>0</v>
      </c>
      <c r="AU173" s="16">
        <f t="shared" si="96"/>
        <v>0</v>
      </c>
      <c r="AV173" s="16">
        <f t="shared" si="97"/>
        <v>0</v>
      </c>
      <c r="AW173" s="16">
        <f t="shared" si="98"/>
        <v>0</v>
      </c>
      <c r="AZ173" s="20">
        <f t="shared" si="99"/>
        <v>0</v>
      </c>
      <c r="BA173" s="20">
        <f t="shared" si="100"/>
        <v>0</v>
      </c>
      <c r="BB173" s="20">
        <f t="shared" si="101"/>
        <v>0</v>
      </c>
      <c r="BC173" s="20">
        <f t="shared" si="102"/>
        <v>0</v>
      </c>
      <c r="BD173" s="20">
        <f t="shared" si="103"/>
        <v>0</v>
      </c>
      <c r="BE173" s="20">
        <f t="shared" si="104"/>
        <v>0</v>
      </c>
    </row>
    <row r="174" spans="1:57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3">
        <f>verificatore_raw!E174</f>
        <v>0</v>
      </c>
      <c r="F174" s="13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3">
        <f>verificatore_raw!E175</f>
        <v>0</v>
      </c>
      <c r="F175" s="13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3">
        <f>verificatore_raw!E176</f>
        <v>0</v>
      </c>
      <c r="F176" s="13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3">
        <f>verificatore_raw!E177</f>
        <v>0</v>
      </c>
      <c r="F177" s="13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3">
        <f>verificatore_raw!E178</f>
        <v>0</v>
      </c>
      <c r="F178" s="13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3">
        <f>verificatore_raw!E179</f>
        <v>0</v>
      </c>
      <c r="F179" s="13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3">
        <f>verificatore_raw!E180</f>
        <v>0</v>
      </c>
      <c r="F180" s="13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3">
        <f>verificatore_raw!E181</f>
        <v>0</v>
      </c>
      <c r="F181" s="13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3">
        <f>verificatore_raw!E182</f>
        <v>0</v>
      </c>
      <c r="F182" s="13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3">
        <f>verificatore_raw!E183</f>
        <v>0</v>
      </c>
      <c r="F183" s="13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3">
        <f>verificatore_raw!E184</f>
        <v>0</v>
      </c>
      <c r="F184" s="13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3">
        <f>verificatore_raw!E185</f>
        <v>0</v>
      </c>
      <c r="F185" s="13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3">
        <f>verificatore_raw!E186</f>
        <v>0</v>
      </c>
      <c r="F186" s="13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3">
        <f>verificatore_raw!E187</f>
        <v>0</v>
      </c>
      <c r="F187" s="13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3">
        <f>verificatore_raw!E188</f>
        <v>0</v>
      </c>
      <c r="F188" s="13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3">
        <f>verificatore_raw!E189</f>
        <v>0</v>
      </c>
      <c r="F189" s="13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3">
        <f>verificatore_raw!E190</f>
        <v>0</v>
      </c>
      <c r="F190" s="13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3">
        <f>verificatore_raw!E191</f>
        <v>0</v>
      </c>
      <c r="F191" s="13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3">
        <f>verificatore_raw!E192</f>
        <v>0</v>
      </c>
      <c r="F192" s="13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3">
        <f>verificatore_raw!E193</f>
        <v>0</v>
      </c>
      <c r="F193" s="13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3">
        <f>verificatore_raw!E194</f>
        <v>0</v>
      </c>
      <c r="F194" s="13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3">
        <f>verificatore_raw!E195</f>
        <v>0</v>
      </c>
      <c r="F195" s="13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3">
        <f>verificatore_raw!E196</f>
        <v>0</v>
      </c>
      <c r="F196" s="13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06">IF(G196="paolo.baracco.1",H196,0)</f>
        <v>0</v>
      </c>
      <c r="N196">
        <f t="shared" ref="N196:N209" si="107">IF(G196="Luca Bergamin",H196,0)</f>
        <v>0</v>
      </c>
      <c r="O196">
        <f t="shared" ref="O196:O209" si="108">IF(G196="giorgio.giuffre",H196,0)</f>
        <v>0</v>
      </c>
      <c r="P196">
        <f t="shared" ref="P196:P209" si="109">IF(G196="alberto.zanatta.3",H196,0)</f>
        <v>0</v>
      </c>
      <c r="Q196">
        <f t="shared" ref="Q196:Q209" si="110">IF(G196="Marco Meneghetti",H196,0)</f>
        <v>0</v>
      </c>
      <c r="R196">
        <f t="shared" ref="R196:R209" si="111">IF(G196="LucaSgambaro",H196,0)</f>
        <v>0</v>
      </c>
    </row>
    <row r="197" spans="1:18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3">
        <f>verificatore_raw!E197</f>
        <v>0</v>
      </c>
      <c r="F197" s="13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06"/>
        <v>0</v>
      </c>
      <c r="N197">
        <f t="shared" si="107"/>
        <v>0</v>
      </c>
      <c r="O197">
        <f t="shared" si="108"/>
        <v>0</v>
      </c>
      <c r="P197">
        <f t="shared" si="109"/>
        <v>0</v>
      </c>
      <c r="Q197">
        <f t="shared" si="110"/>
        <v>0</v>
      </c>
      <c r="R197">
        <f t="shared" si="111"/>
        <v>0</v>
      </c>
    </row>
    <row r="198" spans="1:18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3">
        <f>verificatore_raw!E198</f>
        <v>0</v>
      </c>
      <c r="F198" s="13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06"/>
        <v>0</v>
      </c>
      <c r="N198">
        <f t="shared" si="107"/>
        <v>0</v>
      </c>
      <c r="O198">
        <f t="shared" si="108"/>
        <v>0</v>
      </c>
      <c r="P198">
        <f t="shared" si="109"/>
        <v>0</v>
      </c>
      <c r="Q198">
        <f t="shared" si="110"/>
        <v>0</v>
      </c>
      <c r="R198">
        <f t="shared" si="111"/>
        <v>0</v>
      </c>
    </row>
    <row r="199" spans="1:18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3">
        <f>verificatore_raw!E199</f>
        <v>0</v>
      </c>
      <c r="F199" s="13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06"/>
        <v>0</v>
      </c>
      <c r="N199">
        <f t="shared" si="107"/>
        <v>0</v>
      </c>
      <c r="O199">
        <f t="shared" si="108"/>
        <v>0</v>
      </c>
      <c r="P199">
        <f t="shared" si="109"/>
        <v>0</v>
      </c>
      <c r="Q199">
        <f t="shared" si="110"/>
        <v>0</v>
      </c>
      <c r="R199">
        <f t="shared" si="111"/>
        <v>0</v>
      </c>
    </row>
    <row r="200" spans="1:18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3">
        <f>verificatore_raw!E200</f>
        <v>0</v>
      </c>
      <c r="F200" s="13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06"/>
        <v>0</v>
      </c>
      <c r="N200">
        <f t="shared" si="107"/>
        <v>0</v>
      </c>
      <c r="O200">
        <f t="shared" si="108"/>
        <v>0</v>
      </c>
      <c r="P200">
        <f t="shared" si="109"/>
        <v>0</v>
      </c>
      <c r="Q200">
        <f t="shared" si="110"/>
        <v>0</v>
      </c>
      <c r="R200">
        <f t="shared" si="111"/>
        <v>0</v>
      </c>
    </row>
    <row r="201" spans="1:18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3">
        <f>verificatore_raw!E201</f>
        <v>0</v>
      </c>
      <c r="F201" s="13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06"/>
        <v>0</v>
      </c>
      <c r="N201">
        <f t="shared" si="107"/>
        <v>0</v>
      </c>
      <c r="O201">
        <f t="shared" si="108"/>
        <v>0</v>
      </c>
      <c r="P201">
        <f t="shared" si="109"/>
        <v>0</v>
      </c>
      <c r="Q201">
        <f t="shared" si="110"/>
        <v>0</v>
      </c>
      <c r="R201">
        <f t="shared" si="111"/>
        <v>0</v>
      </c>
    </row>
    <row r="202" spans="1:18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3">
        <f>verificatore_raw!E202</f>
        <v>0</v>
      </c>
      <c r="F202" s="13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06"/>
        <v>0</v>
      </c>
      <c r="N202">
        <f t="shared" si="107"/>
        <v>0</v>
      </c>
      <c r="O202">
        <f t="shared" si="108"/>
        <v>0</v>
      </c>
      <c r="P202">
        <f t="shared" si="109"/>
        <v>0</v>
      </c>
      <c r="Q202">
        <f t="shared" si="110"/>
        <v>0</v>
      </c>
      <c r="R202">
        <f t="shared" si="111"/>
        <v>0</v>
      </c>
    </row>
    <row r="203" spans="1:18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3">
        <f>verificatore_raw!E203</f>
        <v>0</v>
      </c>
      <c r="F203" s="13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06"/>
        <v>0</v>
      </c>
      <c r="N203">
        <f t="shared" si="107"/>
        <v>0</v>
      </c>
      <c r="O203">
        <f t="shared" si="108"/>
        <v>0</v>
      </c>
      <c r="P203">
        <f t="shared" si="109"/>
        <v>0</v>
      </c>
      <c r="Q203">
        <f t="shared" si="110"/>
        <v>0</v>
      </c>
      <c r="R203">
        <f t="shared" si="111"/>
        <v>0</v>
      </c>
    </row>
    <row r="204" spans="1:18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3">
        <f>verificatore_raw!E204</f>
        <v>0</v>
      </c>
      <c r="F204" s="13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06"/>
        <v>0</v>
      </c>
      <c r="N204">
        <f t="shared" si="107"/>
        <v>0</v>
      </c>
      <c r="O204">
        <f t="shared" si="108"/>
        <v>0</v>
      </c>
      <c r="P204">
        <f t="shared" si="109"/>
        <v>0</v>
      </c>
      <c r="Q204">
        <f t="shared" si="110"/>
        <v>0</v>
      </c>
      <c r="R204">
        <f t="shared" si="111"/>
        <v>0</v>
      </c>
    </row>
    <row r="205" spans="1:18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3">
        <f>verificatore_raw!E205</f>
        <v>0</v>
      </c>
      <c r="F205" s="13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06"/>
        <v>0</v>
      </c>
      <c r="N205">
        <f t="shared" si="107"/>
        <v>0</v>
      </c>
      <c r="O205">
        <f t="shared" si="108"/>
        <v>0</v>
      </c>
      <c r="P205">
        <f t="shared" si="109"/>
        <v>0</v>
      </c>
      <c r="Q205">
        <f t="shared" si="110"/>
        <v>0</v>
      </c>
      <c r="R205">
        <f t="shared" si="111"/>
        <v>0</v>
      </c>
    </row>
    <row r="206" spans="1:18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3">
        <f>verificatore_raw!E206</f>
        <v>0</v>
      </c>
      <c r="F206" s="13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06"/>
        <v>0</v>
      </c>
      <c r="N206">
        <f t="shared" si="107"/>
        <v>0</v>
      </c>
      <c r="O206">
        <f t="shared" si="108"/>
        <v>0</v>
      </c>
      <c r="P206">
        <f t="shared" si="109"/>
        <v>0</v>
      </c>
      <c r="Q206">
        <f t="shared" si="110"/>
        <v>0</v>
      </c>
      <c r="R206">
        <f t="shared" si="111"/>
        <v>0</v>
      </c>
    </row>
    <row r="207" spans="1:18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3">
        <f>verificatore_raw!E207</f>
        <v>0</v>
      </c>
      <c r="F207" s="13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06"/>
        <v>0</v>
      </c>
      <c r="N207">
        <f t="shared" si="107"/>
        <v>0</v>
      </c>
      <c r="O207">
        <f t="shared" si="108"/>
        <v>0</v>
      </c>
      <c r="P207">
        <f t="shared" si="109"/>
        <v>0</v>
      </c>
      <c r="Q207">
        <f t="shared" si="110"/>
        <v>0</v>
      </c>
      <c r="R207">
        <f t="shared" si="111"/>
        <v>0</v>
      </c>
    </row>
    <row r="208" spans="1:18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3">
        <f>verificatore_raw!E208</f>
        <v>0</v>
      </c>
      <c r="F208" s="13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06"/>
        <v>0</v>
      </c>
      <c r="N208">
        <f t="shared" si="107"/>
        <v>0</v>
      </c>
      <c r="O208">
        <f t="shared" si="108"/>
        <v>0</v>
      </c>
      <c r="P208">
        <f t="shared" si="109"/>
        <v>0</v>
      </c>
      <c r="Q208">
        <f t="shared" si="110"/>
        <v>0</v>
      </c>
      <c r="R208">
        <f t="shared" si="111"/>
        <v>0</v>
      </c>
    </row>
    <row r="209" spans="1:18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3">
        <f>verificatore_raw!E209</f>
        <v>0</v>
      </c>
      <c r="F209" s="13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06"/>
        <v>0</v>
      </c>
      <c r="N209">
        <f t="shared" si="107"/>
        <v>0</v>
      </c>
      <c r="O209">
        <f t="shared" si="108"/>
        <v>0</v>
      </c>
      <c r="P209">
        <f t="shared" si="109"/>
        <v>0</v>
      </c>
      <c r="Q209">
        <f t="shared" si="110"/>
        <v>0</v>
      </c>
      <c r="R209">
        <f t="shared" si="1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0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8</v>
      </c>
      <c r="AF2" s="16">
        <f t="shared" si="0"/>
        <v>0</v>
      </c>
      <c r="AG2" s="16">
        <f t="shared" si="0"/>
        <v>5</v>
      </c>
      <c r="AJ2" s="16">
        <f t="shared" ref="AJ2:AO2" si="1">SUM(AJ$3:AJ$9999)</f>
        <v>0</v>
      </c>
      <c r="AK2" s="16">
        <f t="shared" si="1"/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 t="shared" ref="AR2:AW2" si="2">SUM(AR$3:AR$9999)</f>
        <v>0</v>
      </c>
      <c r="AS2" s="16">
        <f t="shared" si="2"/>
        <v>0</v>
      </c>
      <c r="AT2" s="16">
        <f t="shared" si="2"/>
        <v>0</v>
      </c>
      <c r="AU2" s="16">
        <f t="shared" si="2"/>
        <v>0</v>
      </c>
      <c r="AV2" s="16">
        <f t="shared" si="2"/>
        <v>0</v>
      </c>
      <c r="AW2" s="16">
        <f t="shared" si="2"/>
        <v>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2</v>
      </c>
      <c r="BE2" s="16">
        <f t="shared" si="3"/>
        <v>0</v>
      </c>
    </row>
    <row r="3" spans="1:57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0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7</v>
      </c>
      <c r="Q6">
        <f t="shared" si="13"/>
        <v>0</v>
      </c>
      <c r="R6">
        <f t="shared" si="14"/>
        <v>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0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0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0</v>
      </c>
      <c r="V10">
        <f t="shared" si="23"/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9"/>
        <v>0</v>
      </c>
      <c r="N11">
        <f t="shared" si="10"/>
        <v>3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0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3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0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9"/>
        <v>0</v>
      </c>
      <c r="N13">
        <f t="shared" si="10"/>
        <v>0</v>
      </c>
      <c r="O13">
        <f t="shared" si="11"/>
        <v>4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4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0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3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0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9"/>
        <v>10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0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9"/>
        <v>0</v>
      </c>
      <c r="N18">
        <f t="shared" si="10"/>
        <v>3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4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9"/>
        <v>0</v>
      </c>
      <c r="N20">
        <f t="shared" si="10"/>
        <v>0</v>
      </c>
      <c r="O20">
        <f t="shared" si="11"/>
        <v>4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4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3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9"/>
        <v>4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3</v>
      </c>
      <c r="Q25">
        <f t="shared" si="13"/>
        <v>0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3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5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5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5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5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2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2</v>
      </c>
      <c r="BE30" s="20">
        <f t="shared" si="22"/>
        <v>0</v>
      </c>
    </row>
    <row r="31" spans="1:57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T43" sqref="T43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6">
        <f t="shared" ref="AB2:AG2" si="0">SUM(AB$3:AB$9999)</f>
        <v>0</v>
      </c>
      <c r="AC2" s="16">
        <f t="shared" si="0"/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 t="shared" ref="AJ2:AO2" si="1">SUM(AJ$3:AJ$9999)</f>
        <v>30</v>
      </c>
      <c r="AK2" s="16">
        <f t="shared" si="1"/>
        <v>38</v>
      </c>
      <c r="AL2" s="16">
        <f t="shared" si="1"/>
        <v>35</v>
      </c>
      <c r="AM2" s="16">
        <f t="shared" si="1"/>
        <v>36</v>
      </c>
      <c r="AN2" s="16">
        <f t="shared" si="1"/>
        <v>45</v>
      </c>
      <c r="AO2" s="16">
        <f t="shared" si="1"/>
        <v>40</v>
      </c>
      <c r="AR2" s="16">
        <f t="shared" ref="AR2:AW2" si="2">SUM(AR$3:AR$9999)</f>
        <v>18</v>
      </c>
      <c r="AS2" s="16">
        <f t="shared" si="2"/>
        <v>8</v>
      </c>
      <c r="AT2" s="16">
        <f t="shared" si="2"/>
        <v>10</v>
      </c>
      <c r="AU2" s="16">
        <f t="shared" si="2"/>
        <v>10</v>
      </c>
      <c r="AV2" s="16">
        <f t="shared" si="2"/>
        <v>0</v>
      </c>
      <c r="AW2" s="16">
        <f t="shared" si="2"/>
        <v>10</v>
      </c>
      <c r="AZ2" s="16">
        <f t="shared" ref="AZ2:BE2" si="3">SUM(AZ$3:AZ$9999)</f>
        <v>0</v>
      </c>
      <c r="BA2" s="16">
        <f t="shared" si="3"/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 t="shared" ref="AB3:AB19" si="4">IFERROR(IF(AND(DATEVALUE($E3)&gt;=$V$20,DATEVALUE($F3)&lt;$V$21),M3,0),0)</f>
        <v>0</v>
      </c>
      <c r="AC3" s="16">
        <f t="shared" ref="AC3:AG18" si="5">IFERROR(IF(AND(DATEVALUE($E3)&gt;=$V$20,DATEVALUE($F3)&lt;$V$21),N3,0),0)</f>
        <v>0</v>
      </c>
      <c r="AD3" s="16">
        <f t="shared" si="5"/>
        <v>0</v>
      </c>
      <c r="AE3" s="16">
        <f t="shared" si="5"/>
        <v>0</v>
      </c>
      <c r="AF3" s="16">
        <f t="shared" si="5"/>
        <v>0</v>
      </c>
      <c r="AG3" s="16">
        <f t="shared" si="5"/>
        <v>0</v>
      </c>
      <c r="AJ3" s="16">
        <f>IFERROR(IF(AND(DATEVALUE($E3)&gt;=$V$21,DATEVALUE($F3)&lt;$V$22),M3,0),0)</f>
        <v>0</v>
      </c>
      <c r="AK3" s="16">
        <f t="shared" ref="AK3:AO18" si="6">IFERROR(IF(AND(DATEVALUE($E3)&gt;=$V$21,DATEVALUE($F3)&lt;$V$22),N3,0),0)</f>
        <v>0</v>
      </c>
      <c r="AL3" s="16">
        <f t="shared" si="6"/>
        <v>0</v>
      </c>
      <c r="AM3" s="16">
        <f t="shared" si="6"/>
        <v>0</v>
      </c>
      <c r="AN3" s="16">
        <f t="shared" si="6"/>
        <v>0</v>
      </c>
      <c r="AO3" s="16">
        <f t="shared" si="6"/>
        <v>0</v>
      </c>
      <c r="AR3" s="16">
        <f>IFERROR(IF(AND(DATEVALUE($E3)&gt;=$V$22,DATEVALUE($F3)&lt;$V$23),M3,0),0)</f>
        <v>0</v>
      </c>
      <c r="AS3" s="16">
        <f t="shared" ref="AS3:AW18" si="7">IFERROR(IF(AND(DATEVALUE($E3)&gt;=$V$22,DATEVALUE($F3)&lt;$V$23),N3,0),0)</f>
        <v>0</v>
      </c>
      <c r="AT3" s="16">
        <f t="shared" si="7"/>
        <v>0</v>
      </c>
      <c r="AU3" s="16">
        <f t="shared" si="7"/>
        <v>0</v>
      </c>
      <c r="AV3" s="16">
        <f t="shared" si="7"/>
        <v>0</v>
      </c>
      <c r="AW3" s="16">
        <f t="shared" si="7"/>
        <v>0</v>
      </c>
      <c r="AZ3" s="16">
        <f t="shared" ref="AZ3:BE3" si="8">IFERROR(IF(AND(DATEVALUE($E3)&gt;=$V$23,DATEVALUE($F3)&lt;$V$24),M3,0),0)</f>
        <v>0</v>
      </c>
      <c r="BA3" s="20">
        <f t="shared" si="8"/>
        <v>0</v>
      </c>
      <c r="BB3" s="20">
        <f t="shared" si="8"/>
        <v>0</v>
      </c>
      <c r="BC3" s="20">
        <f t="shared" si="8"/>
        <v>0</v>
      </c>
      <c r="BD3" s="20">
        <f t="shared" si="8"/>
        <v>0</v>
      </c>
      <c r="BE3" s="20">
        <f t="shared" si="8"/>
        <v>0</v>
      </c>
    </row>
    <row r="4" spans="1:57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9">IF(G4="paolo.baracco.1",H4,0)</f>
        <v>0</v>
      </c>
      <c r="N4">
        <f t="shared" ref="N4:N67" si="10">IF(G4="Luca Bergamin",H4,0)</f>
        <v>0</v>
      </c>
      <c r="O4">
        <f t="shared" ref="O4:O67" si="11">IF(G4="giorgio.giuffre",H4,0)</f>
        <v>0</v>
      </c>
      <c r="P4">
        <f t="shared" ref="P4:P67" si="12">IF(G4="alberto.zanatta.3",H4,0)</f>
        <v>0</v>
      </c>
      <c r="Q4">
        <f t="shared" ref="Q4:Q67" si="13">IF(G4="Marco Meneghetti",H4,0)</f>
        <v>0</v>
      </c>
      <c r="R4">
        <f t="shared" ref="R4:R67" si="14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si="4"/>
        <v>0</v>
      </c>
      <c r="AC4" s="16">
        <f t="shared" si="5"/>
        <v>0</v>
      </c>
      <c r="AD4" s="16">
        <f t="shared" si="5"/>
        <v>0</v>
      </c>
      <c r="AE4" s="16">
        <f t="shared" si="5"/>
        <v>0</v>
      </c>
      <c r="AF4" s="16">
        <f t="shared" si="5"/>
        <v>0</v>
      </c>
      <c r="AG4" s="16">
        <f t="shared" si="5"/>
        <v>0</v>
      </c>
      <c r="AJ4" s="16">
        <f t="shared" ref="AJ4:AO58" si="15">IFERROR(IF(AND(DATEVALUE($E4)&gt;=$V$21,DATEVALUE($F4)&lt;$V$22),M4,0),0)</f>
        <v>0</v>
      </c>
      <c r="AK4" s="16">
        <f t="shared" si="6"/>
        <v>0</v>
      </c>
      <c r="AL4" s="16">
        <f t="shared" si="6"/>
        <v>0</v>
      </c>
      <c r="AM4" s="16">
        <f t="shared" si="6"/>
        <v>0</v>
      </c>
      <c r="AN4" s="16">
        <f t="shared" si="6"/>
        <v>0</v>
      </c>
      <c r="AO4" s="16">
        <f t="shared" si="6"/>
        <v>0</v>
      </c>
      <c r="AR4" s="16">
        <f t="shared" ref="AR4:AW58" si="16">IFERROR(IF(AND(DATEVALUE($E4)&gt;=$V$22,DATEVALUE($F4)&lt;$V$23),M4,0),0)</f>
        <v>0</v>
      </c>
      <c r="AS4" s="16">
        <f t="shared" si="7"/>
        <v>0</v>
      </c>
      <c r="AT4" s="16">
        <f t="shared" si="7"/>
        <v>0</v>
      </c>
      <c r="AU4" s="16">
        <f t="shared" si="7"/>
        <v>0</v>
      </c>
      <c r="AV4" s="16">
        <f t="shared" si="7"/>
        <v>0</v>
      </c>
      <c r="AW4" s="16">
        <f t="shared" si="7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15</v>
      </c>
      <c r="R5">
        <f t="shared" si="14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6">
        <f t="shared" si="4"/>
        <v>0</v>
      </c>
      <c r="AC5" s="16">
        <f t="shared" si="5"/>
        <v>0</v>
      </c>
      <c r="AD5" s="16">
        <f t="shared" si="5"/>
        <v>0</v>
      </c>
      <c r="AE5" s="16">
        <f t="shared" si="5"/>
        <v>0</v>
      </c>
      <c r="AF5" s="16">
        <f t="shared" si="5"/>
        <v>0</v>
      </c>
      <c r="AG5" s="16">
        <f t="shared" si="5"/>
        <v>0</v>
      </c>
      <c r="AJ5" s="16">
        <f t="shared" si="15"/>
        <v>0</v>
      </c>
      <c r="AK5" s="16">
        <f t="shared" si="6"/>
        <v>0</v>
      </c>
      <c r="AL5" s="16">
        <f t="shared" si="6"/>
        <v>0</v>
      </c>
      <c r="AM5" s="16">
        <f t="shared" si="6"/>
        <v>0</v>
      </c>
      <c r="AN5" s="16">
        <f t="shared" si="6"/>
        <v>15</v>
      </c>
      <c r="AO5" s="16">
        <f t="shared" si="6"/>
        <v>0</v>
      </c>
      <c r="AR5" s="16">
        <f t="shared" si="16"/>
        <v>0</v>
      </c>
      <c r="AS5" s="16">
        <f t="shared" si="7"/>
        <v>0</v>
      </c>
      <c r="AT5" s="16">
        <f t="shared" si="7"/>
        <v>0</v>
      </c>
      <c r="AU5" s="16">
        <f t="shared" si="7"/>
        <v>0</v>
      </c>
      <c r="AV5" s="16">
        <f t="shared" si="7"/>
        <v>0</v>
      </c>
      <c r="AW5" s="16">
        <f t="shared" si="7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10</v>
      </c>
      <c r="AB6" s="16">
        <f t="shared" si="4"/>
        <v>0</v>
      </c>
      <c r="AC6" s="16">
        <f t="shared" si="5"/>
        <v>0</v>
      </c>
      <c r="AD6" s="16">
        <f t="shared" si="5"/>
        <v>0</v>
      </c>
      <c r="AE6" s="16">
        <f t="shared" si="5"/>
        <v>0</v>
      </c>
      <c r="AF6" s="16">
        <f t="shared" si="5"/>
        <v>0</v>
      </c>
      <c r="AG6" s="16">
        <f t="shared" si="5"/>
        <v>0</v>
      </c>
      <c r="AJ6" s="16">
        <f t="shared" si="15"/>
        <v>0</v>
      </c>
      <c r="AK6" s="16">
        <f t="shared" si="6"/>
        <v>0</v>
      </c>
      <c r="AL6" s="16">
        <f t="shared" si="6"/>
        <v>0</v>
      </c>
      <c r="AM6" s="16">
        <f t="shared" si="6"/>
        <v>0</v>
      </c>
      <c r="AN6" s="16">
        <f t="shared" si="6"/>
        <v>0</v>
      </c>
      <c r="AO6" s="16">
        <f t="shared" si="6"/>
        <v>10</v>
      </c>
      <c r="AR6" s="16">
        <f t="shared" si="16"/>
        <v>0</v>
      </c>
      <c r="AS6" s="16">
        <f t="shared" si="7"/>
        <v>0</v>
      </c>
      <c r="AT6" s="16">
        <f t="shared" si="7"/>
        <v>0</v>
      </c>
      <c r="AU6" s="16">
        <f t="shared" si="7"/>
        <v>0</v>
      </c>
      <c r="AV6" s="16">
        <f t="shared" si="7"/>
        <v>0</v>
      </c>
      <c r="AW6" s="16">
        <f t="shared" si="7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AB7" s="16">
        <f t="shared" si="4"/>
        <v>0</v>
      </c>
      <c r="AC7" s="16">
        <f t="shared" si="5"/>
        <v>0</v>
      </c>
      <c r="AD7" s="16">
        <f t="shared" si="5"/>
        <v>0</v>
      </c>
      <c r="AE7" s="16">
        <f t="shared" si="5"/>
        <v>0</v>
      </c>
      <c r="AF7" s="16">
        <f t="shared" si="5"/>
        <v>0</v>
      </c>
      <c r="AG7" s="16">
        <f t="shared" si="5"/>
        <v>0</v>
      </c>
      <c r="AJ7" s="16">
        <f t="shared" si="15"/>
        <v>0</v>
      </c>
      <c r="AK7" s="16">
        <f t="shared" si="6"/>
        <v>0</v>
      </c>
      <c r="AL7" s="16">
        <f t="shared" si="6"/>
        <v>0</v>
      </c>
      <c r="AM7" s="16">
        <f t="shared" si="6"/>
        <v>0</v>
      </c>
      <c r="AN7" s="16">
        <f t="shared" si="6"/>
        <v>0</v>
      </c>
      <c r="AO7" s="16">
        <f t="shared" si="6"/>
        <v>0</v>
      </c>
      <c r="AR7" s="16">
        <f t="shared" si="16"/>
        <v>0</v>
      </c>
      <c r="AS7" s="16">
        <f t="shared" si="7"/>
        <v>0</v>
      </c>
      <c r="AT7" s="16">
        <f t="shared" si="7"/>
        <v>0</v>
      </c>
      <c r="AU7" s="16">
        <f t="shared" si="7"/>
        <v>0</v>
      </c>
      <c r="AV7" s="16">
        <f t="shared" si="7"/>
        <v>0</v>
      </c>
      <c r="AW7" s="16">
        <f t="shared" si="7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9"/>
        <v>0</v>
      </c>
      <c r="N8">
        <f t="shared" si="10"/>
        <v>0</v>
      </c>
      <c r="O8">
        <f t="shared" si="11"/>
        <v>15</v>
      </c>
      <c r="P8">
        <f t="shared" si="12"/>
        <v>0</v>
      </c>
      <c r="Q8">
        <f t="shared" si="13"/>
        <v>0</v>
      </c>
      <c r="R8">
        <f t="shared" si="14"/>
        <v>0</v>
      </c>
      <c r="U8" t="s">
        <v>270</v>
      </c>
      <c r="AB8" s="16">
        <f t="shared" si="4"/>
        <v>0</v>
      </c>
      <c r="AC8" s="16">
        <f t="shared" si="5"/>
        <v>0</v>
      </c>
      <c r="AD8" s="16">
        <f t="shared" si="5"/>
        <v>0</v>
      </c>
      <c r="AE8" s="16">
        <f t="shared" si="5"/>
        <v>0</v>
      </c>
      <c r="AF8" s="16">
        <f t="shared" si="5"/>
        <v>0</v>
      </c>
      <c r="AG8" s="16">
        <f t="shared" si="5"/>
        <v>0</v>
      </c>
      <c r="AJ8" s="16">
        <f t="shared" si="15"/>
        <v>0</v>
      </c>
      <c r="AK8" s="16">
        <f t="shared" si="6"/>
        <v>0</v>
      </c>
      <c r="AL8" s="16">
        <f t="shared" si="6"/>
        <v>15</v>
      </c>
      <c r="AM8" s="16">
        <f t="shared" si="6"/>
        <v>0</v>
      </c>
      <c r="AN8" s="16">
        <f t="shared" si="6"/>
        <v>0</v>
      </c>
      <c r="AO8" s="16">
        <f t="shared" si="6"/>
        <v>0</v>
      </c>
      <c r="AR8" s="16">
        <f t="shared" si="16"/>
        <v>0</v>
      </c>
      <c r="AS8" s="16">
        <f t="shared" si="7"/>
        <v>0</v>
      </c>
      <c r="AT8" s="16">
        <f t="shared" si="7"/>
        <v>0</v>
      </c>
      <c r="AU8" s="16">
        <f t="shared" si="7"/>
        <v>0</v>
      </c>
      <c r="AV8" s="16">
        <f t="shared" si="7"/>
        <v>0</v>
      </c>
      <c r="AW8" s="16">
        <f t="shared" si="7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4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  <c r="AG9" s="16">
        <f t="shared" si="5"/>
        <v>0</v>
      </c>
      <c r="AJ9" s="16">
        <f t="shared" si="15"/>
        <v>0</v>
      </c>
      <c r="AK9" s="16">
        <f t="shared" si="6"/>
        <v>0</v>
      </c>
      <c r="AL9" s="16">
        <f t="shared" si="6"/>
        <v>0</v>
      </c>
      <c r="AM9" s="16">
        <f t="shared" si="6"/>
        <v>0</v>
      </c>
      <c r="AN9" s="16">
        <f t="shared" si="6"/>
        <v>0</v>
      </c>
      <c r="AO9" s="16">
        <f t="shared" si="6"/>
        <v>15</v>
      </c>
      <c r="AR9" s="16">
        <f t="shared" si="16"/>
        <v>0</v>
      </c>
      <c r="AS9" s="16">
        <f t="shared" si="7"/>
        <v>0</v>
      </c>
      <c r="AT9" s="16">
        <f t="shared" si="7"/>
        <v>0</v>
      </c>
      <c r="AU9" s="16">
        <f t="shared" si="7"/>
        <v>0</v>
      </c>
      <c r="AV9" s="16">
        <f t="shared" si="7"/>
        <v>0</v>
      </c>
      <c r="AW9" s="16">
        <f t="shared" si="7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U10">
        <f t="shared" ref="U10:Z10" si="23">M2-U5</f>
        <v>48</v>
      </c>
      <c r="V10">
        <f t="shared" si="23"/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6">
        <f t="shared" si="4"/>
        <v>0</v>
      </c>
      <c r="AC10" s="16">
        <f t="shared" si="5"/>
        <v>0</v>
      </c>
      <c r="AD10" s="16">
        <f t="shared" si="5"/>
        <v>0</v>
      </c>
      <c r="AE10" s="16">
        <f t="shared" si="5"/>
        <v>0</v>
      </c>
      <c r="AF10" s="16">
        <f t="shared" si="5"/>
        <v>0</v>
      </c>
      <c r="AG10" s="16">
        <f t="shared" si="5"/>
        <v>0</v>
      </c>
      <c r="AJ10" s="16">
        <f t="shared" si="15"/>
        <v>0</v>
      </c>
      <c r="AK10" s="16">
        <f t="shared" si="6"/>
        <v>0</v>
      </c>
      <c r="AL10" s="16">
        <f t="shared" si="6"/>
        <v>0</v>
      </c>
      <c r="AM10" s="16">
        <f t="shared" si="6"/>
        <v>0</v>
      </c>
      <c r="AN10" s="16">
        <f t="shared" si="6"/>
        <v>0</v>
      </c>
      <c r="AO10" s="16">
        <f t="shared" si="6"/>
        <v>0</v>
      </c>
      <c r="AR10" s="16">
        <f t="shared" si="16"/>
        <v>0</v>
      </c>
      <c r="AS10" s="16">
        <f t="shared" si="7"/>
        <v>0</v>
      </c>
      <c r="AT10" s="16">
        <f t="shared" si="7"/>
        <v>0</v>
      </c>
      <c r="AU10" s="16">
        <f t="shared" si="7"/>
        <v>0</v>
      </c>
      <c r="AV10" s="16">
        <f t="shared" si="7"/>
        <v>0</v>
      </c>
      <c r="AW10" s="16">
        <f t="shared" si="7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15</v>
      </c>
      <c r="R11">
        <f t="shared" si="14"/>
        <v>0</v>
      </c>
      <c r="AB11" s="16">
        <f t="shared" si="4"/>
        <v>0</v>
      </c>
      <c r="AC11" s="16">
        <f t="shared" si="5"/>
        <v>0</v>
      </c>
      <c r="AD11" s="16">
        <f t="shared" si="5"/>
        <v>0</v>
      </c>
      <c r="AE11" s="16">
        <f t="shared" si="5"/>
        <v>0</v>
      </c>
      <c r="AF11" s="16">
        <f t="shared" si="5"/>
        <v>0</v>
      </c>
      <c r="AG11" s="16">
        <f t="shared" si="5"/>
        <v>0</v>
      </c>
      <c r="AJ11" s="16">
        <f t="shared" si="15"/>
        <v>0</v>
      </c>
      <c r="AK11" s="16">
        <f t="shared" si="6"/>
        <v>0</v>
      </c>
      <c r="AL11" s="16">
        <f t="shared" si="6"/>
        <v>0</v>
      </c>
      <c r="AM11" s="16">
        <f t="shared" si="6"/>
        <v>0</v>
      </c>
      <c r="AN11" s="16">
        <f t="shared" si="6"/>
        <v>15</v>
      </c>
      <c r="AO11" s="16">
        <f t="shared" si="6"/>
        <v>0</v>
      </c>
      <c r="AR11" s="16">
        <f t="shared" si="16"/>
        <v>0</v>
      </c>
      <c r="AS11" s="16">
        <f t="shared" si="7"/>
        <v>0</v>
      </c>
      <c r="AT11" s="16">
        <f t="shared" si="7"/>
        <v>0</v>
      </c>
      <c r="AU11" s="16">
        <f t="shared" si="7"/>
        <v>0</v>
      </c>
      <c r="AV11" s="16">
        <f t="shared" si="7"/>
        <v>0</v>
      </c>
      <c r="AW11" s="16">
        <f t="shared" si="7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9"/>
        <v>15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AB12" s="16">
        <f t="shared" si="4"/>
        <v>0</v>
      </c>
      <c r="AC12" s="16">
        <f t="shared" si="5"/>
        <v>0</v>
      </c>
      <c r="AD12" s="16">
        <f t="shared" si="5"/>
        <v>0</v>
      </c>
      <c r="AE12" s="16">
        <f t="shared" si="5"/>
        <v>0</v>
      </c>
      <c r="AF12" s="16">
        <f t="shared" si="5"/>
        <v>0</v>
      </c>
      <c r="AG12" s="16">
        <f t="shared" si="5"/>
        <v>0</v>
      </c>
      <c r="AJ12" s="16">
        <f t="shared" si="15"/>
        <v>15</v>
      </c>
      <c r="AK12" s="16">
        <f t="shared" si="6"/>
        <v>0</v>
      </c>
      <c r="AL12" s="16">
        <f t="shared" si="6"/>
        <v>0</v>
      </c>
      <c r="AM12" s="16">
        <f t="shared" si="6"/>
        <v>0</v>
      </c>
      <c r="AN12" s="16">
        <f t="shared" si="6"/>
        <v>0</v>
      </c>
      <c r="AO12" s="16">
        <f t="shared" si="6"/>
        <v>0</v>
      </c>
      <c r="AR12" s="16">
        <f t="shared" si="16"/>
        <v>0</v>
      </c>
      <c r="AS12" s="16">
        <f t="shared" si="7"/>
        <v>0</v>
      </c>
      <c r="AT12" s="16">
        <f t="shared" si="7"/>
        <v>0</v>
      </c>
      <c r="AU12" s="16">
        <f t="shared" si="7"/>
        <v>0</v>
      </c>
      <c r="AV12" s="16">
        <f t="shared" si="7"/>
        <v>0</v>
      </c>
      <c r="AW12" s="16">
        <f t="shared" si="7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AB13" s="16">
        <f t="shared" si="4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J13" s="16">
        <f t="shared" si="15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  <c r="AO13" s="16">
        <f t="shared" si="6"/>
        <v>0</v>
      </c>
      <c r="AR13" s="16">
        <f t="shared" si="16"/>
        <v>0</v>
      </c>
      <c r="AS13" s="16">
        <f t="shared" si="7"/>
        <v>0</v>
      </c>
      <c r="AT13" s="16">
        <f t="shared" si="7"/>
        <v>0</v>
      </c>
      <c r="AU13" s="16">
        <f t="shared" si="7"/>
        <v>0</v>
      </c>
      <c r="AV13" s="16">
        <f t="shared" si="7"/>
        <v>0</v>
      </c>
      <c r="AW13" s="16">
        <f t="shared" si="7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9"/>
        <v>0</v>
      </c>
      <c r="N14">
        <f t="shared" si="10"/>
        <v>15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AB14" s="16">
        <f t="shared" si="4"/>
        <v>0</v>
      </c>
      <c r="AC14" s="16">
        <f t="shared" si="5"/>
        <v>0</v>
      </c>
      <c r="AD14" s="16">
        <f t="shared" si="5"/>
        <v>0</v>
      </c>
      <c r="AE14" s="16">
        <f t="shared" si="5"/>
        <v>0</v>
      </c>
      <c r="AF14" s="16">
        <f t="shared" si="5"/>
        <v>0</v>
      </c>
      <c r="AG14" s="16">
        <f t="shared" si="5"/>
        <v>0</v>
      </c>
      <c r="AJ14" s="16">
        <f t="shared" si="15"/>
        <v>0</v>
      </c>
      <c r="AK14" s="16">
        <f t="shared" si="6"/>
        <v>15</v>
      </c>
      <c r="AL14" s="16">
        <f t="shared" si="6"/>
        <v>0</v>
      </c>
      <c r="AM14" s="16">
        <f t="shared" si="6"/>
        <v>0</v>
      </c>
      <c r="AN14" s="16">
        <f t="shared" si="6"/>
        <v>0</v>
      </c>
      <c r="AO14" s="16">
        <f t="shared" si="6"/>
        <v>0</v>
      </c>
      <c r="AR14" s="16">
        <f t="shared" si="16"/>
        <v>0</v>
      </c>
      <c r="AS14" s="16">
        <f t="shared" si="7"/>
        <v>0</v>
      </c>
      <c r="AT14" s="16">
        <f t="shared" si="7"/>
        <v>0</v>
      </c>
      <c r="AU14" s="16">
        <f t="shared" si="7"/>
        <v>0</v>
      </c>
      <c r="AV14" s="16">
        <f t="shared" si="7"/>
        <v>0</v>
      </c>
      <c r="AW14" s="16">
        <f t="shared" si="7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15</v>
      </c>
      <c r="Q15">
        <f t="shared" si="13"/>
        <v>0</v>
      </c>
      <c r="R15">
        <f t="shared" si="14"/>
        <v>0</v>
      </c>
      <c r="AB15" s="16">
        <f t="shared" si="4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J15" s="16">
        <f t="shared" si="15"/>
        <v>0</v>
      </c>
      <c r="AK15" s="16">
        <f t="shared" si="6"/>
        <v>0</v>
      </c>
      <c r="AL15" s="16">
        <f t="shared" si="6"/>
        <v>0</v>
      </c>
      <c r="AM15" s="16">
        <f t="shared" si="6"/>
        <v>15</v>
      </c>
      <c r="AN15" s="16">
        <f t="shared" si="6"/>
        <v>0</v>
      </c>
      <c r="AO15" s="16">
        <f t="shared" si="6"/>
        <v>0</v>
      </c>
      <c r="AR15" s="16">
        <f t="shared" si="16"/>
        <v>0</v>
      </c>
      <c r="AS15" s="16">
        <f t="shared" si="7"/>
        <v>0</v>
      </c>
      <c r="AT15" s="16">
        <f t="shared" si="7"/>
        <v>0</v>
      </c>
      <c r="AU15" s="16">
        <f t="shared" si="7"/>
        <v>0</v>
      </c>
      <c r="AV15" s="16">
        <f t="shared" si="7"/>
        <v>0</v>
      </c>
      <c r="AW15" s="16">
        <f t="shared" si="7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4</v>
      </c>
      <c r="Q16">
        <f t="shared" si="13"/>
        <v>0</v>
      </c>
      <c r="R16">
        <f t="shared" si="14"/>
        <v>0</v>
      </c>
      <c r="AB16" s="16">
        <f t="shared" si="4"/>
        <v>0</v>
      </c>
      <c r="AC16" s="16">
        <f t="shared" si="5"/>
        <v>0</v>
      </c>
      <c r="AD16" s="16">
        <f t="shared" si="5"/>
        <v>0</v>
      </c>
      <c r="AE16" s="16">
        <f t="shared" si="5"/>
        <v>0</v>
      </c>
      <c r="AF16" s="16">
        <f t="shared" si="5"/>
        <v>0</v>
      </c>
      <c r="AG16" s="16">
        <f t="shared" si="5"/>
        <v>0</v>
      </c>
      <c r="AJ16" s="16">
        <f t="shared" si="15"/>
        <v>0</v>
      </c>
      <c r="AK16" s="16">
        <f t="shared" si="6"/>
        <v>0</v>
      </c>
      <c r="AL16" s="16">
        <f t="shared" si="6"/>
        <v>0</v>
      </c>
      <c r="AM16" s="16">
        <f t="shared" si="6"/>
        <v>4</v>
      </c>
      <c r="AN16" s="16">
        <f t="shared" si="6"/>
        <v>0</v>
      </c>
      <c r="AO16" s="16">
        <f t="shared" si="6"/>
        <v>0</v>
      </c>
      <c r="AR16" s="16">
        <f t="shared" si="16"/>
        <v>0</v>
      </c>
      <c r="AS16" s="16">
        <f t="shared" si="7"/>
        <v>0</v>
      </c>
      <c r="AT16" s="16">
        <f t="shared" si="7"/>
        <v>0</v>
      </c>
      <c r="AU16" s="16">
        <f t="shared" si="7"/>
        <v>0</v>
      </c>
      <c r="AV16" s="16">
        <f t="shared" si="7"/>
        <v>0</v>
      </c>
      <c r="AW16" s="16">
        <f t="shared" si="7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2</v>
      </c>
      <c r="Q17">
        <f t="shared" si="13"/>
        <v>0</v>
      </c>
      <c r="R17">
        <f t="shared" si="14"/>
        <v>0</v>
      </c>
      <c r="AB17" s="16">
        <f t="shared" si="4"/>
        <v>0</v>
      </c>
      <c r="AC17" s="16">
        <f t="shared" si="5"/>
        <v>0</v>
      </c>
      <c r="AD17" s="16">
        <f t="shared" si="5"/>
        <v>0</v>
      </c>
      <c r="AE17" s="16">
        <f t="shared" si="5"/>
        <v>0</v>
      </c>
      <c r="AF17" s="16">
        <f t="shared" si="5"/>
        <v>0</v>
      </c>
      <c r="AG17" s="16">
        <f t="shared" si="5"/>
        <v>0</v>
      </c>
      <c r="AJ17" s="16">
        <f t="shared" si="15"/>
        <v>0</v>
      </c>
      <c r="AK17" s="16">
        <f t="shared" si="6"/>
        <v>0</v>
      </c>
      <c r="AL17" s="16">
        <f t="shared" si="6"/>
        <v>0</v>
      </c>
      <c r="AM17" s="16">
        <f t="shared" si="6"/>
        <v>2</v>
      </c>
      <c r="AN17" s="16">
        <f t="shared" si="6"/>
        <v>0</v>
      </c>
      <c r="AO17" s="16">
        <f t="shared" si="6"/>
        <v>0</v>
      </c>
      <c r="AR17" s="16">
        <f t="shared" si="16"/>
        <v>0</v>
      </c>
      <c r="AS17" s="16">
        <f t="shared" si="7"/>
        <v>0</v>
      </c>
      <c r="AT17" s="16">
        <f t="shared" si="7"/>
        <v>0</v>
      </c>
      <c r="AU17" s="16">
        <f t="shared" si="7"/>
        <v>0</v>
      </c>
      <c r="AV17" s="16">
        <f t="shared" si="7"/>
        <v>0</v>
      </c>
      <c r="AW17" s="16">
        <f t="shared" si="7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AB18" s="16">
        <f t="shared" si="4"/>
        <v>0</v>
      </c>
      <c r="AC18" s="16">
        <f t="shared" si="5"/>
        <v>0</v>
      </c>
      <c r="AD18" s="16">
        <f t="shared" si="5"/>
        <v>0</v>
      </c>
      <c r="AE18" s="16">
        <f t="shared" si="5"/>
        <v>0</v>
      </c>
      <c r="AF18" s="16">
        <f t="shared" si="5"/>
        <v>0</v>
      </c>
      <c r="AG18" s="16">
        <f t="shared" si="5"/>
        <v>0</v>
      </c>
      <c r="AJ18" s="16">
        <f t="shared" si="15"/>
        <v>0</v>
      </c>
      <c r="AK18" s="16">
        <f t="shared" si="6"/>
        <v>0</v>
      </c>
      <c r="AL18" s="16">
        <f t="shared" si="6"/>
        <v>0</v>
      </c>
      <c r="AM18" s="16">
        <f t="shared" si="6"/>
        <v>0</v>
      </c>
      <c r="AN18" s="16">
        <f t="shared" si="6"/>
        <v>0</v>
      </c>
      <c r="AO18" s="16">
        <f t="shared" si="6"/>
        <v>0</v>
      </c>
      <c r="AR18" s="16">
        <f t="shared" si="16"/>
        <v>0</v>
      </c>
      <c r="AS18" s="16">
        <f t="shared" si="7"/>
        <v>0</v>
      </c>
      <c r="AT18" s="16">
        <f t="shared" si="7"/>
        <v>0</v>
      </c>
      <c r="AU18" s="16">
        <f t="shared" si="7"/>
        <v>0</v>
      </c>
      <c r="AV18" s="16">
        <f t="shared" si="7"/>
        <v>0</v>
      </c>
      <c r="AW18" s="16">
        <f t="shared" si="7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AB19" s="16">
        <f t="shared" si="4"/>
        <v>0</v>
      </c>
      <c r="AC19" s="16">
        <f>IFERROR(IF(AND(DATEVALUE($E19)&gt;=$V$20,DATEVALUE($F19)&lt;$V$21),N19,0),0)</f>
        <v>0</v>
      </c>
      <c r="AD19" s="16">
        <f>IFERROR(IF(AND(DATEVALUE($E19)&gt;=$V$20,DATEVALUE($F19)&lt;$V$21),O19,0),0)</f>
        <v>0</v>
      </c>
      <c r="AE19" s="16">
        <f>IFERROR(IF(AND(DATEVALUE($E19)&gt;=$V$20,DATEVALUE($F19)&lt;$V$21),P19,0),0)</f>
        <v>0</v>
      </c>
      <c r="AF19" s="16">
        <f>IFERROR(IF(AND(DATEVALUE($E19)&gt;=$V$20,DATEVALUE($F19)&lt;$V$21),Q19,0),0)</f>
        <v>0</v>
      </c>
      <c r="AG19" s="16">
        <f>IFERROR(IF(AND(DATEVALUE($E19)&gt;=$V$20,DATEVALUE($F19)&lt;$V$21),R19,0),0)</f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9"/>
        <v>0</v>
      </c>
      <c r="N21">
        <f t="shared" si="10"/>
        <v>8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8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15</v>
      </c>
      <c r="Q22">
        <f t="shared" si="13"/>
        <v>0</v>
      </c>
      <c r="R22">
        <f t="shared" si="14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15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9"/>
        <v>15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15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9"/>
        <v>0</v>
      </c>
      <c r="N24">
        <f t="shared" si="10"/>
        <v>0</v>
      </c>
      <c r="O24">
        <f t="shared" si="11"/>
        <v>5</v>
      </c>
      <c r="P24">
        <f t="shared" si="12"/>
        <v>0</v>
      </c>
      <c r="Q24">
        <f t="shared" si="13"/>
        <v>0</v>
      </c>
      <c r="R24">
        <f t="shared" si="14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5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15</v>
      </c>
      <c r="R25">
        <f t="shared" si="14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15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15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15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9"/>
        <v>0</v>
      </c>
      <c r="N27">
        <f t="shared" si="10"/>
        <v>0</v>
      </c>
      <c r="O27">
        <f t="shared" si="11"/>
        <v>15</v>
      </c>
      <c r="P27">
        <f t="shared" si="12"/>
        <v>0</v>
      </c>
      <c r="Q27">
        <f t="shared" si="13"/>
        <v>0</v>
      </c>
      <c r="R27">
        <f t="shared" si="14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15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9"/>
        <v>0</v>
      </c>
      <c r="N28">
        <f t="shared" si="10"/>
        <v>15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15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10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10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10</v>
      </c>
      <c r="Q32">
        <f t="shared" si="13"/>
        <v>0</v>
      </c>
      <c r="R32">
        <f t="shared" si="14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10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9"/>
        <v>10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10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9"/>
        <v>0</v>
      </c>
      <c r="N34">
        <f t="shared" si="10"/>
        <v>0</v>
      </c>
      <c r="O34">
        <f t="shared" si="11"/>
        <v>10</v>
      </c>
      <c r="P34">
        <f t="shared" si="12"/>
        <v>0</v>
      </c>
      <c r="Q34">
        <f t="shared" si="13"/>
        <v>0</v>
      </c>
      <c r="R34">
        <f t="shared" si="14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10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9"/>
        <v>8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8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9"/>
        <v>0</v>
      </c>
      <c r="N39">
        <f t="shared" si="10"/>
        <v>8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8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f t="shared" si="14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f t="shared" si="14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f t="shared" si="14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si="13"/>
        <v>0</v>
      </c>
      <c r="R67">
        <f t="shared" si="14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2017-03-01T12:55:08Z</dcterms:modified>
</cp:coreProperties>
</file>