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/>
  <bookViews>
    <workbookView xWindow="0" yWindow="0" windowWidth="22260" windowHeight="12645" firstSheet="9" activeTab="14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21" l="1"/>
  <c r="S13" i="21"/>
  <c r="R13" i="21"/>
  <c r="Q13" i="21"/>
  <c r="P13" i="21"/>
  <c r="O13" i="21"/>
  <c r="N13" i="21"/>
  <c r="T13" i="20"/>
  <c r="S13" i="20"/>
  <c r="R13" i="20"/>
  <c r="Q13" i="20"/>
  <c r="P13" i="20"/>
  <c r="O13" i="20"/>
  <c r="N13" i="20"/>
  <c r="T13" i="18"/>
  <c r="S13" i="18"/>
  <c r="R13" i="18"/>
  <c r="Q13" i="18"/>
  <c r="P13" i="18"/>
  <c r="O13" i="18"/>
  <c r="N13" i="18"/>
  <c r="T13" i="19"/>
  <c r="S13" i="19"/>
  <c r="R13" i="19"/>
  <c r="Q13" i="19"/>
  <c r="P13" i="19"/>
  <c r="O13" i="19"/>
  <c r="N13" i="19"/>
  <c r="T13" i="16"/>
  <c r="S13" i="16"/>
  <c r="R13" i="16"/>
  <c r="Q13" i="16"/>
  <c r="P13" i="16"/>
  <c r="O13" i="16"/>
  <c r="N13" i="16"/>
  <c r="T13" i="15"/>
  <c r="S13" i="15"/>
  <c r="R13" i="15"/>
  <c r="Q13" i="15"/>
  <c r="P13" i="15"/>
  <c r="O13" i="15"/>
  <c r="N13" i="15"/>
  <c r="T13" i="14"/>
  <c r="S13" i="14"/>
  <c r="R13" i="14"/>
  <c r="Q13" i="14"/>
  <c r="P13" i="14"/>
  <c r="O13" i="14"/>
  <c r="N13" i="14"/>
  <c r="H13" i="14"/>
  <c r="G13" i="14"/>
  <c r="F13" i="14"/>
  <c r="E13" i="14"/>
  <c r="D13" i="14"/>
  <c r="C13" i="14"/>
  <c r="B13" i="14"/>
  <c r="H13" i="15"/>
  <c r="C13" i="15"/>
  <c r="D13" i="15"/>
  <c r="E13" i="15"/>
  <c r="F13" i="15"/>
  <c r="G13" i="15"/>
  <c r="B13" i="15"/>
  <c r="C13" i="21" l="1"/>
  <c r="D13" i="21"/>
  <c r="E13" i="21"/>
  <c r="F13" i="21"/>
  <c r="G13" i="21"/>
  <c r="B13" i="21"/>
  <c r="I13" i="20"/>
  <c r="C13" i="20"/>
  <c r="D13" i="20"/>
  <c r="E13" i="20"/>
  <c r="F13" i="20"/>
  <c r="G13" i="20"/>
  <c r="H13" i="20"/>
  <c r="B13" i="20"/>
  <c r="I13" i="18"/>
  <c r="C13" i="18"/>
  <c r="D13" i="18"/>
  <c r="E13" i="18"/>
  <c r="F13" i="18"/>
  <c r="G13" i="18"/>
  <c r="H13" i="18"/>
  <c r="B13" i="18"/>
  <c r="C13" i="19"/>
  <c r="D13" i="19"/>
  <c r="E13" i="19"/>
  <c r="F13" i="19"/>
  <c r="G13" i="19"/>
  <c r="B13" i="19"/>
  <c r="C13" i="16"/>
  <c r="D13" i="16"/>
  <c r="E13" i="16"/>
  <c r="F13" i="16"/>
  <c r="G13" i="16"/>
  <c r="B13" i="16"/>
  <c r="AZ4" i="1"/>
  <c r="BA4" i="1"/>
  <c r="BB4" i="1"/>
  <c r="BC4" i="1"/>
  <c r="BD4" i="1"/>
  <c r="BE4" i="1"/>
  <c r="AZ5" i="1"/>
  <c r="BA5" i="1"/>
  <c r="BB5" i="1"/>
  <c r="BC5" i="1"/>
  <c r="BD5" i="1"/>
  <c r="BE5" i="1"/>
  <c r="AZ6" i="1"/>
  <c r="BA6" i="1"/>
  <c r="BB6" i="1"/>
  <c r="BC6" i="1"/>
  <c r="BD6" i="1"/>
  <c r="BE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12" i="1"/>
  <c r="BA12" i="1"/>
  <c r="BB12" i="1"/>
  <c r="BC12" i="1"/>
  <c r="BD12" i="1"/>
  <c r="BE12" i="1"/>
  <c r="AZ13" i="1"/>
  <c r="BA13" i="1"/>
  <c r="BB13" i="1"/>
  <c r="BC13" i="1"/>
  <c r="BD13" i="1"/>
  <c r="BE13" i="1"/>
  <c r="AZ14" i="1"/>
  <c r="BA14" i="1"/>
  <c r="BB14" i="1"/>
  <c r="BC14" i="1"/>
  <c r="BD14" i="1"/>
  <c r="BE14" i="1"/>
  <c r="AZ15" i="1"/>
  <c r="BA15" i="1"/>
  <c r="BB15" i="1"/>
  <c r="BC15" i="1"/>
  <c r="BD15" i="1"/>
  <c r="BE15" i="1"/>
  <c r="AZ16" i="1"/>
  <c r="BA16" i="1"/>
  <c r="BB16" i="1"/>
  <c r="BC16" i="1"/>
  <c r="BD16" i="1"/>
  <c r="BE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AZ22" i="1"/>
  <c r="BA22" i="1"/>
  <c r="BB22" i="1"/>
  <c r="BC22" i="1"/>
  <c r="BD22" i="1"/>
  <c r="BE22" i="1"/>
  <c r="AZ23" i="1"/>
  <c r="BA23" i="1"/>
  <c r="BB23" i="1"/>
  <c r="BC23" i="1"/>
  <c r="BD23" i="1"/>
  <c r="BE23" i="1"/>
  <c r="AZ24" i="1"/>
  <c r="BA24" i="1"/>
  <c r="BB24" i="1"/>
  <c r="BC24" i="1"/>
  <c r="BD24" i="1"/>
  <c r="BE24" i="1"/>
  <c r="AZ25" i="1"/>
  <c r="BA25" i="1"/>
  <c r="BB25" i="1"/>
  <c r="BC25" i="1"/>
  <c r="BD25" i="1"/>
  <c r="BE25" i="1"/>
  <c r="AZ26" i="1"/>
  <c r="BA26" i="1"/>
  <c r="BB26" i="1"/>
  <c r="BC26" i="1"/>
  <c r="BD26" i="1"/>
  <c r="BE26" i="1"/>
  <c r="AZ27" i="1"/>
  <c r="BA27" i="1"/>
  <c r="BB27" i="1"/>
  <c r="BC27" i="1"/>
  <c r="BD27" i="1"/>
  <c r="BE27" i="1"/>
  <c r="AZ28" i="1"/>
  <c r="BA28" i="1"/>
  <c r="BB28" i="1"/>
  <c r="BC28" i="1"/>
  <c r="BD28" i="1"/>
  <c r="BE28" i="1"/>
  <c r="AZ29" i="1"/>
  <c r="BA29" i="1"/>
  <c r="BB29" i="1"/>
  <c r="BC29" i="1"/>
  <c r="BD29" i="1"/>
  <c r="BE29" i="1"/>
  <c r="AZ30" i="1"/>
  <c r="BA30" i="1"/>
  <c r="BB30" i="1"/>
  <c r="BC30" i="1"/>
  <c r="BD30" i="1"/>
  <c r="BE30" i="1"/>
  <c r="AZ31" i="1"/>
  <c r="BA31" i="1"/>
  <c r="BB31" i="1"/>
  <c r="BC31" i="1"/>
  <c r="BD31" i="1"/>
  <c r="BE31" i="1"/>
  <c r="AZ32" i="1"/>
  <c r="BA32" i="1"/>
  <c r="BB32" i="1"/>
  <c r="BC32" i="1"/>
  <c r="BD32" i="1"/>
  <c r="BE32" i="1"/>
  <c r="AZ33" i="1"/>
  <c r="BA33" i="1"/>
  <c r="BB33" i="1"/>
  <c r="BC33" i="1"/>
  <c r="BD33" i="1"/>
  <c r="BE33" i="1"/>
  <c r="AZ34" i="1"/>
  <c r="BA34" i="1"/>
  <c r="BB34" i="1"/>
  <c r="BC34" i="1"/>
  <c r="BD34" i="1"/>
  <c r="BE34" i="1"/>
  <c r="AZ35" i="1"/>
  <c r="BA35" i="1"/>
  <c r="BB35" i="1"/>
  <c r="BC35" i="1"/>
  <c r="BD35" i="1"/>
  <c r="BE35" i="1"/>
  <c r="AZ36" i="1"/>
  <c r="BA36" i="1"/>
  <c r="BB36" i="1"/>
  <c r="BC36" i="1"/>
  <c r="BD36" i="1"/>
  <c r="BE36" i="1"/>
  <c r="AZ37" i="1"/>
  <c r="BA37" i="1"/>
  <c r="BB37" i="1"/>
  <c r="BC37" i="1"/>
  <c r="BD37" i="1"/>
  <c r="BE37" i="1"/>
  <c r="AZ38" i="1"/>
  <c r="BA38" i="1"/>
  <c r="BB38" i="1"/>
  <c r="BC38" i="1"/>
  <c r="BD38" i="1"/>
  <c r="BE38" i="1"/>
  <c r="AZ39" i="1"/>
  <c r="BA39" i="1"/>
  <c r="BB39" i="1"/>
  <c r="BC39" i="1"/>
  <c r="BD39" i="1"/>
  <c r="BE39" i="1"/>
  <c r="AZ40" i="1"/>
  <c r="BA40" i="1"/>
  <c r="BB40" i="1"/>
  <c r="BC40" i="1"/>
  <c r="BD40" i="1"/>
  <c r="BE40" i="1"/>
  <c r="AZ41" i="1"/>
  <c r="BA41" i="1"/>
  <c r="BB41" i="1"/>
  <c r="BC41" i="1"/>
  <c r="BD41" i="1"/>
  <c r="BE41" i="1"/>
  <c r="AZ42" i="1"/>
  <c r="BA42" i="1"/>
  <c r="BB42" i="1"/>
  <c r="BC42" i="1"/>
  <c r="BD42" i="1"/>
  <c r="BE42" i="1"/>
  <c r="AZ43" i="1"/>
  <c r="BA43" i="1"/>
  <c r="BB43" i="1"/>
  <c r="BC43" i="1"/>
  <c r="BD43" i="1"/>
  <c r="BE43" i="1"/>
  <c r="AZ44" i="1"/>
  <c r="BA44" i="1"/>
  <c r="BB44" i="1"/>
  <c r="BC44" i="1"/>
  <c r="BD44" i="1"/>
  <c r="BE44" i="1"/>
  <c r="AZ45" i="1"/>
  <c r="BA45" i="1"/>
  <c r="BB45" i="1"/>
  <c r="BC45" i="1"/>
  <c r="BD45" i="1"/>
  <c r="BE45" i="1"/>
  <c r="AZ46" i="1"/>
  <c r="BA46" i="1"/>
  <c r="BB46" i="1"/>
  <c r="BC46" i="1"/>
  <c r="BD46" i="1"/>
  <c r="BE46" i="1"/>
  <c r="AZ47" i="1"/>
  <c r="BA47" i="1"/>
  <c r="BB47" i="1"/>
  <c r="BC47" i="1"/>
  <c r="BD47" i="1"/>
  <c r="BE47" i="1"/>
  <c r="AZ48" i="1"/>
  <c r="BA48" i="1"/>
  <c r="BB48" i="1"/>
  <c r="BC48" i="1"/>
  <c r="BD48" i="1"/>
  <c r="BE48" i="1"/>
  <c r="AZ49" i="1"/>
  <c r="BA49" i="1"/>
  <c r="BB49" i="1"/>
  <c r="BC49" i="1"/>
  <c r="BD49" i="1"/>
  <c r="BE49" i="1"/>
  <c r="AZ50" i="1"/>
  <c r="BA50" i="1"/>
  <c r="BB50" i="1"/>
  <c r="BC50" i="1"/>
  <c r="BD50" i="1"/>
  <c r="BE50" i="1"/>
  <c r="AZ51" i="1"/>
  <c r="BA51" i="1"/>
  <c r="BB51" i="1"/>
  <c r="BC51" i="1"/>
  <c r="BD51" i="1"/>
  <c r="BE51" i="1"/>
  <c r="AZ52" i="1"/>
  <c r="BA52" i="1"/>
  <c r="BB52" i="1"/>
  <c r="BC52" i="1"/>
  <c r="BD52" i="1"/>
  <c r="BE52" i="1"/>
  <c r="AZ53" i="1"/>
  <c r="BA53" i="1"/>
  <c r="BB53" i="1"/>
  <c r="BC53" i="1"/>
  <c r="BD53" i="1"/>
  <c r="BE53" i="1"/>
  <c r="AZ54" i="1"/>
  <c r="BA54" i="1"/>
  <c r="BB54" i="1"/>
  <c r="BC54" i="1"/>
  <c r="BD54" i="1"/>
  <c r="BE54" i="1"/>
  <c r="AZ55" i="1"/>
  <c r="BA55" i="1"/>
  <c r="BB55" i="1"/>
  <c r="BC55" i="1"/>
  <c r="BD55" i="1"/>
  <c r="BE55" i="1"/>
  <c r="AZ56" i="1"/>
  <c r="BA56" i="1"/>
  <c r="BB56" i="1"/>
  <c r="BC56" i="1"/>
  <c r="BD56" i="1"/>
  <c r="BE56" i="1"/>
  <c r="AZ57" i="1"/>
  <c r="BA57" i="1"/>
  <c r="BB57" i="1"/>
  <c r="BC57" i="1"/>
  <c r="BD57" i="1"/>
  <c r="BE57" i="1"/>
  <c r="AZ58" i="1"/>
  <c r="BA58" i="1"/>
  <c r="BB58" i="1"/>
  <c r="BC58" i="1"/>
  <c r="BD58" i="1"/>
  <c r="BE58" i="1"/>
  <c r="AZ59" i="1"/>
  <c r="BA59" i="1"/>
  <c r="BB59" i="1"/>
  <c r="BC59" i="1"/>
  <c r="BD59" i="1"/>
  <c r="BE59" i="1"/>
  <c r="AZ60" i="1"/>
  <c r="BA60" i="1"/>
  <c r="BB60" i="1"/>
  <c r="BC60" i="1"/>
  <c r="BD60" i="1"/>
  <c r="BE60" i="1"/>
  <c r="AZ61" i="1"/>
  <c r="BA61" i="1"/>
  <c r="BB61" i="1"/>
  <c r="BC61" i="1"/>
  <c r="BD61" i="1"/>
  <c r="BE61" i="1"/>
  <c r="AZ62" i="1"/>
  <c r="BA62" i="1"/>
  <c r="BB62" i="1"/>
  <c r="BC62" i="1"/>
  <c r="BD62" i="1"/>
  <c r="BE62" i="1"/>
  <c r="AZ63" i="1"/>
  <c r="BA63" i="1"/>
  <c r="BB63" i="1"/>
  <c r="BC63" i="1"/>
  <c r="BD63" i="1"/>
  <c r="BE63" i="1"/>
  <c r="AZ64" i="1"/>
  <c r="BA64" i="1"/>
  <c r="BB64" i="1"/>
  <c r="BC64" i="1"/>
  <c r="BD64" i="1"/>
  <c r="BE64" i="1"/>
  <c r="AZ65" i="1"/>
  <c r="BA65" i="1"/>
  <c r="BB65" i="1"/>
  <c r="BC65" i="1"/>
  <c r="BD65" i="1"/>
  <c r="BE65" i="1"/>
  <c r="AZ66" i="1"/>
  <c r="BA66" i="1"/>
  <c r="BB66" i="1"/>
  <c r="BC66" i="1"/>
  <c r="BD66" i="1"/>
  <c r="BE66" i="1"/>
  <c r="AZ67" i="1"/>
  <c r="BA67" i="1"/>
  <c r="BB67" i="1"/>
  <c r="BC67" i="1"/>
  <c r="BD67" i="1"/>
  <c r="BE67" i="1"/>
  <c r="AZ68" i="1"/>
  <c r="BA68" i="1"/>
  <c r="BB68" i="1"/>
  <c r="BC68" i="1"/>
  <c r="BD68" i="1"/>
  <c r="BE68" i="1"/>
  <c r="AZ69" i="1"/>
  <c r="BA69" i="1"/>
  <c r="BB69" i="1"/>
  <c r="BC69" i="1"/>
  <c r="BD69" i="1"/>
  <c r="BE69" i="1"/>
  <c r="AZ70" i="1"/>
  <c r="BA70" i="1"/>
  <c r="BB70" i="1"/>
  <c r="BC70" i="1"/>
  <c r="BD70" i="1"/>
  <c r="BE70" i="1"/>
  <c r="AZ71" i="1"/>
  <c r="BA71" i="1"/>
  <c r="BB71" i="1"/>
  <c r="BC71" i="1"/>
  <c r="BD71" i="1"/>
  <c r="BE71" i="1"/>
  <c r="AZ72" i="1"/>
  <c r="BA72" i="1"/>
  <c r="BB72" i="1"/>
  <c r="BC72" i="1"/>
  <c r="BD72" i="1"/>
  <c r="BE72" i="1"/>
  <c r="AZ73" i="1"/>
  <c r="BA73" i="1"/>
  <c r="BB73" i="1"/>
  <c r="BC73" i="1"/>
  <c r="BD73" i="1"/>
  <c r="BE73" i="1"/>
  <c r="AZ74" i="1"/>
  <c r="BA74" i="1"/>
  <c r="BB74" i="1"/>
  <c r="BC74" i="1"/>
  <c r="BD74" i="1"/>
  <c r="BE74" i="1"/>
  <c r="AZ75" i="1"/>
  <c r="BA75" i="1"/>
  <c r="BB75" i="1"/>
  <c r="BC75" i="1"/>
  <c r="BD75" i="1"/>
  <c r="BE75" i="1"/>
  <c r="AZ76" i="1"/>
  <c r="BA76" i="1"/>
  <c r="BB76" i="1"/>
  <c r="BC76" i="1"/>
  <c r="BD76" i="1"/>
  <c r="BE76" i="1"/>
  <c r="AZ77" i="1"/>
  <c r="BA77" i="1"/>
  <c r="BB77" i="1"/>
  <c r="BC77" i="1"/>
  <c r="BD77" i="1"/>
  <c r="BE77" i="1"/>
  <c r="AZ78" i="1"/>
  <c r="BA78" i="1"/>
  <c r="BB78" i="1"/>
  <c r="BC78" i="1"/>
  <c r="BD78" i="1"/>
  <c r="BE78" i="1"/>
  <c r="AZ79" i="1"/>
  <c r="BA79" i="1"/>
  <c r="BB79" i="1"/>
  <c r="BC79" i="1"/>
  <c r="BD79" i="1"/>
  <c r="BE79" i="1"/>
  <c r="AZ80" i="1"/>
  <c r="BA80" i="1"/>
  <c r="BB80" i="1"/>
  <c r="BC80" i="1"/>
  <c r="BD80" i="1"/>
  <c r="BE80" i="1"/>
  <c r="AZ81" i="1"/>
  <c r="BA81" i="1"/>
  <c r="BB81" i="1"/>
  <c r="BC81" i="1"/>
  <c r="BD81" i="1"/>
  <c r="BE81" i="1"/>
  <c r="AZ82" i="1"/>
  <c r="BA82" i="1"/>
  <c r="BB82" i="1"/>
  <c r="BC82" i="1"/>
  <c r="BD82" i="1"/>
  <c r="BE82" i="1"/>
  <c r="AZ83" i="1"/>
  <c r="BA83" i="1"/>
  <c r="BB83" i="1"/>
  <c r="BC83" i="1"/>
  <c r="BD83" i="1"/>
  <c r="BE83" i="1"/>
  <c r="AZ84" i="1"/>
  <c r="BA84" i="1"/>
  <c r="BB84" i="1"/>
  <c r="BC84" i="1"/>
  <c r="BD84" i="1"/>
  <c r="BE84" i="1"/>
  <c r="AZ85" i="1"/>
  <c r="BA85" i="1"/>
  <c r="BB85" i="1"/>
  <c r="BC85" i="1"/>
  <c r="BD85" i="1"/>
  <c r="BE85" i="1"/>
  <c r="AZ86" i="1"/>
  <c r="BA86" i="1"/>
  <c r="BB86" i="1"/>
  <c r="BC86" i="1"/>
  <c r="BD86" i="1"/>
  <c r="BE86" i="1"/>
  <c r="AZ87" i="1"/>
  <c r="BA87" i="1"/>
  <c r="BB87" i="1"/>
  <c r="BC87" i="1"/>
  <c r="BD87" i="1"/>
  <c r="BE87" i="1"/>
  <c r="AZ88" i="1"/>
  <c r="BA88" i="1"/>
  <c r="BB88" i="1"/>
  <c r="BC88" i="1"/>
  <c r="BD88" i="1"/>
  <c r="BE88" i="1"/>
  <c r="AZ89" i="1"/>
  <c r="BA89" i="1"/>
  <c r="BB89" i="1"/>
  <c r="BC89" i="1"/>
  <c r="BD89" i="1"/>
  <c r="BE89" i="1"/>
  <c r="AZ90" i="1"/>
  <c r="BA90" i="1"/>
  <c r="BB90" i="1"/>
  <c r="BC90" i="1"/>
  <c r="BD90" i="1"/>
  <c r="BE90" i="1"/>
  <c r="AZ91" i="1"/>
  <c r="BA91" i="1"/>
  <c r="BB91" i="1"/>
  <c r="BC91" i="1"/>
  <c r="BD91" i="1"/>
  <c r="BE91" i="1"/>
  <c r="AZ92" i="1"/>
  <c r="BA92" i="1"/>
  <c r="BB92" i="1"/>
  <c r="BC92" i="1"/>
  <c r="BD92" i="1"/>
  <c r="BE92" i="1"/>
  <c r="AZ93" i="1"/>
  <c r="BA93" i="1"/>
  <c r="BB93" i="1"/>
  <c r="BC93" i="1"/>
  <c r="BD93" i="1"/>
  <c r="BE93" i="1"/>
  <c r="AZ94" i="1"/>
  <c r="BA94" i="1"/>
  <c r="BB94" i="1"/>
  <c r="BC94" i="1"/>
  <c r="BD94" i="1"/>
  <c r="BE94" i="1"/>
  <c r="AZ95" i="1"/>
  <c r="BA95" i="1"/>
  <c r="BB95" i="1"/>
  <c r="BC95" i="1"/>
  <c r="BD95" i="1"/>
  <c r="BE95" i="1"/>
  <c r="AZ96" i="1"/>
  <c r="BA96" i="1"/>
  <c r="BB96" i="1"/>
  <c r="BC96" i="1"/>
  <c r="BD96" i="1"/>
  <c r="BE96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BA3" i="1"/>
  <c r="BB3" i="1"/>
  <c r="BC3" i="1"/>
  <c r="BD3" i="1"/>
  <c r="BD2" i="1" s="1"/>
  <c r="G10" i="21" s="1"/>
  <c r="S10" i="21" s="1"/>
  <c r="BE3" i="1"/>
  <c r="AZ3" i="1"/>
  <c r="H13" i="16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" i="9"/>
  <c r="BA4" i="9"/>
  <c r="BB4" i="9"/>
  <c r="BC4" i="9"/>
  <c r="BD4" i="9"/>
  <c r="BE4" i="9"/>
  <c r="AZ5" i="9"/>
  <c r="BA5" i="9"/>
  <c r="BA2" i="9" s="1"/>
  <c r="E8" i="21" s="1"/>
  <c r="Q8" i="21" s="1"/>
  <c r="BB5" i="9"/>
  <c r="BC5" i="9"/>
  <c r="BD5" i="9"/>
  <c r="BE5" i="9"/>
  <c r="AZ6" i="9"/>
  <c r="BA6" i="9"/>
  <c r="BB6" i="9"/>
  <c r="BC6" i="9"/>
  <c r="BD6" i="9"/>
  <c r="BE6" i="9"/>
  <c r="AZ7" i="9"/>
  <c r="BA7" i="9"/>
  <c r="BB7" i="9"/>
  <c r="BC7" i="9"/>
  <c r="BD7" i="9"/>
  <c r="BE7" i="9"/>
  <c r="AZ8" i="9"/>
  <c r="BA8" i="9"/>
  <c r="BB8" i="9"/>
  <c r="BC8" i="9"/>
  <c r="BD8" i="9"/>
  <c r="BE8" i="9"/>
  <c r="AZ9" i="9"/>
  <c r="BA9" i="9"/>
  <c r="BB9" i="9"/>
  <c r="BC9" i="9"/>
  <c r="BD9" i="9"/>
  <c r="BE9" i="9"/>
  <c r="AZ10" i="9"/>
  <c r="BA10" i="9"/>
  <c r="BB10" i="9"/>
  <c r="BC10" i="9"/>
  <c r="BD10" i="9"/>
  <c r="BE10" i="9"/>
  <c r="AZ11" i="9"/>
  <c r="BA11" i="9"/>
  <c r="BB11" i="9"/>
  <c r="BC11" i="9"/>
  <c r="BD11" i="9"/>
  <c r="BE11" i="9"/>
  <c r="AZ12" i="9"/>
  <c r="BA12" i="9"/>
  <c r="BB12" i="9"/>
  <c r="BC12" i="9"/>
  <c r="BD12" i="9"/>
  <c r="BE12" i="9"/>
  <c r="AZ13" i="9"/>
  <c r="BA13" i="9"/>
  <c r="BB13" i="9"/>
  <c r="BC13" i="9"/>
  <c r="BD13" i="9"/>
  <c r="BE13" i="9"/>
  <c r="AZ14" i="9"/>
  <c r="BA14" i="9"/>
  <c r="BB14" i="9"/>
  <c r="BC14" i="9"/>
  <c r="BD14" i="9"/>
  <c r="BE14" i="9"/>
  <c r="AZ15" i="9"/>
  <c r="BA15" i="9"/>
  <c r="BB15" i="9"/>
  <c r="BC15" i="9"/>
  <c r="BD15" i="9"/>
  <c r="BE15" i="9"/>
  <c r="AZ16" i="9"/>
  <c r="BA16" i="9"/>
  <c r="BB16" i="9"/>
  <c r="BC16" i="9"/>
  <c r="BD16" i="9"/>
  <c r="BE16" i="9"/>
  <c r="AZ17" i="9"/>
  <c r="BA17" i="9"/>
  <c r="BB17" i="9"/>
  <c r="BC17" i="9"/>
  <c r="BD17" i="9"/>
  <c r="BE17" i="9"/>
  <c r="AZ18" i="9"/>
  <c r="BA18" i="9"/>
  <c r="BB18" i="9"/>
  <c r="BC18" i="9"/>
  <c r="BD18" i="9"/>
  <c r="BE18" i="9"/>
  <c r="AZ19" i="9"/>
  <c r="BA19" i="9"/>
  <c r="BB19" i="9"/>
  <c r="BC19" i="9"/>
  <c r="BD19" i="9"/>
  <c r="BE19" i="9"/>
  <c r="AZ20" i="9"/>
  <c r="BA20" i="9"/>
  <c r="BB20" i="9"/>
  <c r="BC20" i="9"/>
  <c r="BD20" i="9"/>
  <c r="BE20" i="9"/>
  <c r="AZ21" i="9"/>
  <c r="BA21" i="9"/>
  <c r="BB21" i="9"/>
  <c r="BC21" i="9"/>
  <c r="BD21" i="9"/>
  <c r="BE21" i="9"/>
  <c r="AZ22" i="9"/>
  <c r="BA22" i="9"/>
  <c r="BB22" i="9"/>
  <c r="BC22" i="9"/>
  <c r="BD22" i="9"/>
  <c r="BE22" i="9"/>
  <c r="AZ23" i="9"/>
  <c r="BA23" i="9"/>
  <c r="BB23" i="9"/>
  <c r="BC23" i="9"/>
  <c r="BD23" i="9"/>
  <c r="BE23" i="9"/>
  <c r="AZ24" i="9"/>
  <c r="BA24" i="9"/>
  <c r="BB24" i="9"/>
  <c r="BC24" i="9"/>
  <c r="BD24" i="9"/>
  <c r="BE24" i="9"/>
  <c r="AZ25" i="9"/>
  <c r="BA25" i="9"/>
  <c r="BB25" i="9"/>
  <c r="BC25" i="9"/>
  <c r="BD25" i="9"/>
  <c r="BE25" i="9"/>
  <c r="AZ26" i="9"/>
  <c r="BA26" i="9"/>
  <c r="BB26" i="9"/>
  <c r="BC26" i="9"/>
  <c r="BD26" i="9"/>
  <c r="BE26" i="9"/>
  <c r="AZ27" i="9"/>
  <c r="BA27" i="9"/>
  <c r="BB27" i="9"/>
  <c r="BC27" i="9"/>
  <c r="BD27" i="9"/>
  <c r="BE27" i="9"/>
  <c r="AZ28" i="9"/>
  <c r="BA28" i="9"/>
  <c r="BB28" i="9"/>
  <c r="BC28" i="9"/>
  <c r="BD28" i="9"/>
  <c r="BE28" i="9"/>
  <c r="AZ29" i="9"/>
  <c r="BA29" i="9"/>
  <c r="BB29" i="9"/>
  <c r="BC29" i="9"/>
  <c r="BD29" i="9"/>
  <c r="BE29" i="9"/>
  <c r="AZ30" i="9"/>
  <c r="BA30" i="9"/>
  <c r="BB30" i="9"/>
  <c r="BC30" i="9"/>
  <c r="BD30" i="9"/>
  <c r="BE30" i="9"/>
  <c r="AZ31" i="9"/>
  <c r="BA31" i="9"/>
  <c r="BB31" i="9"/>
  <c r="BC31" i="9"/>
  <c r="BD31" i="9"/>
  <c r="BE31" i="9"/>
  <c r="AZ32" i="9"/>
  <c r="BA32" i="9"/>
  <c r="BB32" i="9"/>
  <c r="BC32" i="9"/>
  <c r="BD32" i="9"/>
  <c r="BE32" i="9"/>
  <c r="AZ33" i="9"/>
  <c r="BA33" i="9"/>
  <c r="BB33" i="9"/>
  <c r="BC33" i="9"/>
  <c r="BD33" i="9"/>
  <c r="BE33" i="9"/>
  <c r="AZ34" i="9"/>
  <c r="BA34" i="9"/>
  <c r="BB34" i="9"/>
  <c r="BC34" i="9"/>
  <c r="BD34" i="9"/>
  <c r="BE34" i="9"/>
  <c r="AZ35" i="9"/>
  <c r="BA35" i="9"/>
  <c r="BB35" i="9"/>
  <c r="BC35" i="9"/>
  <c r="BD35" i="9"/>
  <c r="BE35" i="9"/>
  <c r="AZ36" i="9"/>
  <c r="BA36" i="9"/>
  <c r="BB36" i="9"/>
  <c r="BC36" i="9"/>
  <c r="BD36" i="9"/>
  <c r="BE36" i="9"/>
  <c r="AZ37" i="9"/>
  <c r="BA37" i="9"/>
  <c r="BB37" i="9"/>
  <c r="BC37" i="9"/>
  <c r="BD37" i="9"/>
  <c r="BE37" i="9"/>
  <c r="AZ38" i="9"/>
  <c r="BA38" i="9"/>
  <c r="BB38" i="9"/>
  <c r="BC38" i="9"/>
  <c r="BD38" i="9"/>
  <c r="BE38" i="9"/>
  <c r="AZ39" i="9"/>
  <c r="BA39" i="9"/>
  <c r="BB39" i="9"/>
  <c r="BC39" i="9"/>
  <c r="BD39" i="9"/>
  <c r="BE39" i="9"/>
  <c r="AZ40" i="9"/>
  <c r="BA40" i="9"/>
  <c r="BB40" i="9"/>
  <c r="BC40" i="9"/>
  <c r="BD40" i="9"/>
  <c r="BE40" i="9"/>
  <c r="AZ41" i="9"/>
  <c r="BA41" i="9"/>
  <c r="BB41" i="9"/>
  <c r="BC41" i="9"/>
  <c r="BD41" i="9"/>
  <c r="BE41" i="9"/>
  <c r="AZ42" i="9"/>
  <c r="BA42" i="9"/>
  <c r="BB42" i="9"/>
  <c r="BC42" i="9"/>
  <c r="BD42" i="9"/>
  <c r="BE42" i="9"/>
  <c r="AZ43" i="9"/>
  <c r="BA43" i="9"/>
  <c r="BB43" i="9"/>
  <c r="BC43" i="9"/>
  <c r="BD43" i="9"/>
  <c r="BE43" i="9"/>
  <c r="AZ44" i="9"/>
  <c r="BA44" i="9"/>
  <c r="BB44" i="9"/>
  <c r="BC44" i="9"/>
  <c r="BD44" i="9"/>
  <c r="BE44" i="9"/>
  <c r="AZ45" i="9"/>
  <c r="BA45" i="9"/>
  <c r="BB45" i="9"/>
  <c r="BC45" i="9"/>
  <c r="BD45" i="9"/>
  <c r="BE45" i="9"/>
  <c r="AZ46" i="9"/>
  <c r="BA46" i="9"/>
  <c r="BB46" i="9"/>
  <c r="BC46" i="9"/>
  <c r="BD46" i="9"/>
  <c r="BE46" i="9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BA3" i="9"/>
  <c r="BB3" i="9"/>
  <c r="BC3" i="9"/>
  <c r="BD3" i="9"/>
  <c r="BD2" i="9" s="1"/>
  <c r="E10" i="21" s="1"/>
  <c r="Q10" i="21" s="1"/>
  <c r="BE3" i="9"/>
  <c r="AZ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4" i="10"/>
  <c r="AZ2" i="10" s="1"/>
  <c r="F7" i="21" s="1"/>
  <c r="R7" i="21" s="1"/>
  <c r="BA4" i="10"/>
  <c r="BB4" i="10"/>
  <c r="BC4" i="10"/>
  <c r="BD4" i="10"/>
  <c r="BE4" i="10"/>
  <c r="AZ5" i="10"/>
  <c r="BA5" i="10"/>
  <c r="BB5" i="10"/>
  <c r="BB2" i="10" s="1"/>
  <c r="F9" i="21" s="1"/>
  <c r="R9" i="21" s="1"/>
  <c r="BC5" i="10"/>
  <c r="BD5" i="10"/>
  <c r="BE5" i="10"/>
  <c r="AZ6" i="10"/>
  <c r="BA6" i="10"/>
  <c r="BB6" i="10"/>
  <c r="BC6" i="10"/>
  <c r="BD6" i="10"/>
  <c r="BE6" i="10"/>
  <c r="AZ7" i="10"/>
  <c r="BA7" i="10"/>
  <c r="BB7" i="10"/>
  <c r="BC7" i="10"/>
  <c r="BD7" i="10"/>
  <c r="BE7" i="10"/>
  <c r="AZ8" i="10"/>
  <c r="BA8" i="10"/>
  <c r="BB8" i="10"/>
  <c r="BC8" i="10"/>
  <c r="BD8" i="10"/>
  <c r="BE8" i="10"/>
  <c r="AZ9" i="10"/>
  <c r="BA9" i="10"/>
  <c r="BB9" i="10"/>
  <c r="BC9" i="10"/>
  <c r="BD9" i="10"/>
  <c r="BE9" i="10"/>
  <c r="AZ10" i="10"/>
  <c r="BA10" i="10"/>
  <c r="BB10" i="10"/>
  <c r="BC10" i="10"/>
  <c r="BD10" i="10"/>
  <c r="BE10" i="10"/>
  <c r="AZ11" i="10"/>
  <c r="BA11" i="10"/>
  <c r="BB11" i="10"/>
  <c r="BC11" i="10"/>
  <c r="BD11" i="10"/>
  <c r="BE11" i="10"/>
  <c r="AZ12" i="10"/>
  <c r="BA12" i="10"/>
  <c r="BB12" i="10"/>
  <c r="BC12" i="10"/>
  <c r="BD12" i="10"/>
  <c r="BE12" i="10"/>
  <c r="AZ13" i="10"/>
  <c r="BA13" i="10"/>
  <c r="BB13" i="10"/>
  <c r="BC13" i="10"/>
  <c r="BD13" i="10"/>
  <c r="BE13" i="10"/>
  <c r="AZ14" i="10"/>
  <c r="BA14" i="10"/>
  <c r="BB14" i="10"/>
  <c r="BC14" i="10"/>
  <c r="BD14" i="10"/>
  <c r="BE14" i="10"/>
  <c r="AZ15" i="10"/>
  <c r="BA15" i="10"/>
  <c r="BB15" i="10"/>
  <c r="BC15" i="10"/>
  <c r="BD15" i="10"/>
  <c r="BE15" i="10"/>
  <c r="AZ16" i="10"/>
  <c r="BA16" i="10"/>
  <c r="BB16" i="10"/>
  <c r="BC16" i="10"/>
  <c r="BD16" i="10"/>
  <c r="BE16" i="10"/>
  <c r="AZ17" i="10"/>
  <c r="BA17" i="10"/>
  <c r="BB17" i="10"/>
  <c r="BC17" i="10"/>
  <c r="BD17" i="10"/>
  <c r="BE17" i="10"/>
  <c r="AZ18" i="10"/>
  <c r="BA18" i="10"/>
  <c r="BB18" i="10"/>
  <c r="BC18" i="10"/>
  <c r="BD18" i="10"/>
  <c r="BE18" i="10"/>
  <c r="AZ19" i="10"/>
  <c r="BA19" i="10"/>
  <c r="BB19" i="10"/>
  <c r="BC19" i="10"/>
  <c r="BD19" i="10"/>
  <c r="BE19" i="10"/>
  <c r="AZ20" i="10"/>
  <c r="BA20" i="10"/>
  <c r="BB20" i="10"/>
  <c r="BC20" i="10"/>
  <c r="BD20" i="10"/>
  <c r="BE20" i="10"/>
  <c r="AZ21" i="10"/>
  <c r="BA21" i="10"/>
  <c r="BB21" i="10"/>
  <c r="BC21" i="10"/>
  <c r="BD21" i="10"/>
  <c r="BE21" i="10"/>
  <c r="AZ22" i="10"/>
  <c r="BA22" i="10"/>
  <c r="BB22" i="10"/>
  <c r="BC22" i="10"/>
  <c r="BD22" i="10"/>
  <c r="BE22" i="10"/>
  <c r="AZ23" i="10"/>
  <c r="BA23" i="10"/>
  <c r="BB23" i="10"/>
  <c r="BC23" i="10"/>
  <c r="BD23" i="10"/>
  <c r="BE23" i="10"/>
  <c r="AZ24" i="10"/>
  <c r="BA24" i="10"/>
  <c r="BB24" i="10"/>
  <c r="BC24" i="10"/>
  <c r="BD24" i="10"/>
  <c r="BE24" i="10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BA3" i="10"/>
  <c r="BB3" i="10"/>
  <c r="BC3" i="10"/>
  <c r="BD3" i="10"/>
  <c r="BE3" i="10"/>
  <c r="AZ3" i="10"/>
  <c r="C11" i="19"/>
  <c r="D10" i="19"/>
  <c r="P10" i="19" s="1"/>
  <c r="C10" i="19"/>
  <c r="C12" i="19"/>
  <c r="C9" i="19"/>
  <c r="C8" i="19"/>
  <c r="D7" i="19"/>
  <c r="P7" i="19" s="1"/>
  <c r="C7" i="19"/>
  <c r="G12" i="16"/>
  <c r="G11" i="16"/>
  <c r="G10" i="16"/>
  <c r="G9" i="16"/>
  <c r="G8" i="16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G7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24" i="10"/>
  <c r="AV24" i="10"/>
  <c r="AU24" i="10"/>
  <c r="AT24" i="10"/>
  <c r="AS24" i="10"/>
  <c r="AR24" i="10"/>
  <c r="AO24" i="10"/>
  <c r="AN24" i="10"/>
  <c r="AM24" i="10"/>
  <c r="AL24" i="10"/>
  <c r="AK24" i="10"/>
  <c r="AJ24" i="10"/>
  <c r="AG24" i="10"/>
  <c r="AF24" i="10"/>
  <c r="AE24" i="10"/>
  <c r="AD24" i="10"/>
  <c r="AC24" i="10"/>
  <c r="AB24" i="10"/>
  <c r="AW23" i="10"/>
  <c r="AV23" i="10"/>
  <c r="AU23" i="10"/>
  <c r="AT23" i="10"/>
  <c r="AS23" i="10"/>
  <c r="AR23" i="10"/>
  <c r="AO23" i="10"/>
  <c r="AN23" i="10"/>
  <c r="AM23" i="10"/>
  <c r="AL23" i="10"/>
  <c r="AK23" i="10"/>
  <c r="AJ23" i="10"/>
  <c r="AG23" i="10"/>
  <c r="AF23" i="10"/>
  <c r="AE23" i="10"/>
  <c r="AD23" i="10"/>
  <c r="AC23" i="10"/>
  <c r="AB23" i="10"/>
  <c r="AW22" i="10"/>
  <c r="AV22" i="10"/>
  <c r="AU22" i="10"/>
  <c r="AT22" i="10"/>
  <c r="AS22" i="10"/>
  <c r="AR22" i="10"/>
  <c r="AO22" i="10"/>
  <c r="AN22" i="10"/>
  <c r="AM22" i="10"/>
  <c r="AL22" i="10"/>
  <c r="AK22" i="10"/>
  <c r="AJ22" i="10"/>
  <c r="AG22" i="10"/>
  <c r="AF22" i="10"/>
  <c r="AE22" i="10"/>
  <c r="AD22" i="10"/>
  <c r="AC22" i="10"/>
  <c r="AB22" i="10"/>
  <c r="AW21" i="10"/>
  <c r="AV21" i="10"/>
  <c r="AU21" i="10"/>
  <c r="AT21" i="10"/>
  <c r="AS21" i="10"/>
  <c r="AR21" i="10"/>
  <c r="AO21" i="10"/>
  <c r="AN21" i="10"/>
  <c r="AM21" i="10"/>
  <c r="AL21" i="10"/>
  <c r="AK21" i="10"/>
  <c r="AJ21" i="10"/>
  <c r="AG21" i="10"/>
  <c r="AF21" i="10"/>
  <c r="AE21" i="10"/>
  <c r="AD21" i="10"/>
  <c r="AC21" i="10"/>
  <c r="AB21" i="10"/>
  <c r="AW20" i="10"/>
  <c r="AV20" i="10"/>
  <c r="AU20" i="10"/>
  <c r="AT20" i="10"/>
  <c r="AS20" i="10"/>
  <c r="AR20" i="10"/>
  <c r="AO20" i="10"/>
  <c r="AN20" i="10"/>
  <c r="AM20" i="10"/>
  <c r="AL20" i="10"/>
  <c r="AK20" i="10"/>
  <c r="AJ20" i="10"/>
  <c r="AG20" i="10"/>
  <c r="AF20" i="10"/>
  <c r="AE20" i="10"/>
  <c r="AD20" i="10"/>
  <c r="AC20" i="10"/>
  <c r="AB20" i="10"/>
  <c r="AW19" i="10"/>
  <c r="AV19" i="10"/>
  <c r="AU19" i="10"/>
  <c r="AT19" i="10"/>
  <c r="AS19" i="10"/>
  <c r="AR19" i="10"/>
  <c r="AO19" i="10"/>
  <c r="AN19" i="10"/>
  <c r="AM19" i="10"/>
  <c r="AL19" i="10"/>
  <c r="AK19" i="10"/>
  <c r="AJ19" i="10"/>
  <c r="AG19" i="10"/>
  <c r="AF19" i="10"/>
  <c r="AE19" i="10"/>
  <c r="AD19" i="10"/>
  <c r="AC19" i="10"/>
  <c r="AB19" i="10"/>
  <c r="AW18" i="10"/>
  <c r="AV18" i="10"/>
  <c r="AU18" i="10"/>
  <c r="AT18" i="10"/>
  <c r="AS18" i="10"/>
  <c r="AR18" i="10"/>
  <c r="AO18" i="10"/>
  <c r="AN18" i="10"/>
  <c r="AM18" i="10"/>
  <c r="AL18" i="10"/>
  <c r="AK18" i="10"/>
  <c r="AJ18" i="10"/>
  <c r="AG18" i="10"/>
  <c r="AF18" i="10"/>
  <c r="AE18" i="10"/>
  <c r="AD18" i="10"/>
  <c r="AC18" i="10"/>
  <c r="AB18" i="10"/>
  <c r="AW17" i="10"/>
  <c r="AV17" i="10"/>
  <c r="AU17" i="10"/>
  <c r="AT17" i="10"/>
  <c r="AS17" i="10"/>
  <c r="AR17" i="10"/>
  <c r="AO17" i="10"/>
  <c r="AN17" i="10"/>
  <c r="AM17" i="10"/>
  <c r="AL17" i="10"/>
  <c r="AK17" i="10"/>
  <c r="AJ17" i="10"/>
  <c r="AG17" i="10"/>
  <c r="AF17" i="10"/>
  <c r="AE17" i="10"/>
  <c r="AD17" i="10"/>
  <c r="AC17" i="10"/>
  <c r="AB17" i="10"/>
  <c r="AW16" i="10"/>
  <c r="AV16" i="10"/>
  <c r="AU16" i="10"/>
  <c r="AT16" i="10"/>
  <c r="AS16" i="10"/>
  <c r="AR16" i="10"/>
  <c r="AO16" i="10"/>
  <c r="AN16" i="10"/>
  <c r="AM16" i="10"/>
  <c r="AL16" i="10"/>
  <c r="AK16" i="10"/>
  <c r="AJ16" i="10"/>
  <c r="AG16" i="10"/>
  <c r="AF16" i="10"/>
  <c r="AE16" i="10"/>
  <c r="AD16" i="10"/>
  <c r="AC16" i="10"/>
  <c r="AB16" i="10"/>
  <c r="AW15" i="10"/>
  <c r="AV15" i="10"/>
  <c r="AU15" i="10"/>
  <c r="AT15" i="10"/>
  <c r="AS15" i="10"/>
  <c r="AR15" i="10"/>
  <c r="AO15" i="10"/>
  <c r="AN15" i="10"/>
  <c r="AM15" i="10"/>
  <c r="AL15" i="10"/>
  <c r="AK15" i="10"/>
  <c r="AJ15" i="10"/>
  <c r="AG15" i="10"/>
  <c r="AF15" i="10"/>
  <c r="AE15" i="10"/>
  <c r="AD15" i="10"/>
  <c r="AC15" i="10"/>
  <c r="AB15" i="10"/>
  <c r="AW14" i="10"/>
  <c r="AV14" i="10"/>
  <c r="AU14" i="10"/>
  <c r="AT14" i="10"/>
  <c r="AS14" i="10"/>
  <c r="AR14" i="10"/>
  <c r="AO14" i="10"/>
  <c r="AN14" i="10"/>
  <c r="AM14" i="10"/>
  <c r="AL14" i="10"/>
  <c r="AK14" i="10"/>
  <c r="AJ14" i="10"/>
  <c r="AG14" i="10"/>
  <c r="AF14" i="10"/>
  <c r="AE14" i="10"/>
  <c r="AD14" i="10"/>
  <c r="AC14" i="10"/>
  <c r="AB14" i="10"/>
  <c r="AW13" i="10"/>
  <c r="AV13" i="10"/>
  <c r="AU13" i="10"/>
  <c r="AT13" i="10"/>
  <c r="AS13" i="10"/>
  <c r="AR13" i="10"/>
  <c r="AO13" i="10"/>
  <c r="AN13" i="10"/>
  <c r="AM13" i="10"/>
  <c r="AL13" i="10"/>
  <c r="AK13" i="10"/>
  <c r="AJ13" i="10"/>
  <c r="AG13" i="10"/>
  <c r="AF13" i="10"/>
  <c r="AE13" i="10"/>
  <c r="AD13" i="10"/>
  <c r="AC13" i="10"/>
  <c r="AB13" i="10"/>
  <c r="AW12" i="10"/>
  <c r="AV12" i="10"/>
  <c r="AU12" i="10"/>
  <c r="AT12" i="10"/>
  <c r="AS12" i="10"/>
  <c r="AR12" i="10"/>
  <c r="AO12" i="10"/>
  <c r="AN12" i="10"/>
  <c r="AM12" i="10"/>
  <c r="AL12" i="10"/>
  <c r="AK12" i="10"/>
  <c r="AJ12" i="10"/>
  <c r="AG12" i="10"/>
  <c r="AF12" i="10"/>
  <c r="AE12" i="10"/>
  <c r="AD12" i="10"/>
  <c r="AC12" i="10"/>
  <c r="AB12" i="10"/>
  <c r="AW11" i="10"/>
  <c r="AV11" i="10"/>
  <c r="AU11" i="10"/>
  <c r="AT11" i="10"/>
  <c r="AS11" i="10"/>
  <c r="AR11" i="10"/>
  <c r="AO11" i="10"/>
  <c r="AN11" i="10"/>
  <c r="AM11" i="10"/>
  <c r="AL11" i="10"/>
  <c r="AK11" i="10"/>
  <c r="AJ11" i="10"/>
  <c r="AG11" i="10"/>
  <c r="AF11" i="10"/>
  <c r="AE11" i="10"/>
  <c r="AD11" i="10"/>
  <c r="AC11" i="10"/>
  <c r="AB11" i="10"/>
  <c r="AW10" i="10"/>
  <c r="AV10" i="10"/>
  <c r="AU10" i="10"/>
  <c r="AT10" i="10"/>
  <c r="AS10" i="10"/>
  <c r="AR10" i="10"/>
  <c r="AO10" i="10"/>
  <c r="AN10" i="10"/>
  <c r="AM10" i="10"/>
  <c r="AL10" i="10"/>
  <c r="AK10" i="10"/>
  <c r="AJ10" i="10"/>
  <c r="AG10" i="10"/>
  <c r="AF10" i="10"/>
  <c r="AE10" i="10"/>
  <c r="AD10" i="10"/>
  <c r="AC10" i="10"/>
  <c r="AB10" i="10"/>
  <c r="AW9" i="10"/>
  <c r="AV9" i="10"/>
  <c r="AU9" i="10"/>
  <c r="AT9" i="10"/>
  <c r="AS9" i="10"/>
  <c r="AR9" i="10"/>
  <c r="AO9" i="10"/>
  <c r="AN9" i="10"/>
  <c r="AM9" i="10"/>
  <c r="AL9" i="10"/>
  <c r="AK9" i="10"/>
  <c r="AJ9" i="10"/>
  <c r="AG9" i="10"/>
  <c r="AF9" i="10"/>
  <c r="AE9" i="10"/>
  <c r="AD9" i="10"/>
  <c r="AC9" i="10"/>
  <c r="AB9" i="10"/>
  <c r="AW8" i="10"/>
  <c r="AV8" i="10"/>
  <c r="AU8" i="10"/>
  <c r="AT8" i="10"/>
  <c r="AS8" i="10"/>
  <c r="AR8" i="10"/>
  <c r="AO8" i="10"/>
  <c r="AN8" i="10"/>
  <c r="AM8" i="10"/>
  <c r="AL8" i="10"/>
  <c r="AK8" i="10"/>
  <c r="AJ8" i="10"/>
  <c r="AG8" i="10"/>
  <c r="AF8" i="10"/>
  <c r="AE8" i="10"/>
  <c r="AD8" i="10"/>
  <c r="AC8" i="10"/>
  <c r="AB8" i="10"/>
  <c r="AW7" i="10"/>
  <c r="AV7" i="10"/>
  <c r="AU7" i="10"/>
  <c r="AT7" i="10"/>
  <c r="AS7" i="10"/>
  <c r="AR7" i="10"/>
  <c r="AO7" i="10"/>
  <c r="AN7" i="10"/>
  <c r="AM7" i="10"/>
  <c r="AL7" i="10"/>
  <c r="AK7" i="10"/>
  <c r="AJ7" i="10"/>
  <c r="AG7" i="10"/>
  <c r="AF7" i="10"/>
  <c r="AE7" i="10"/>
  <c r="AD7" i="10"/>
  <c r="AC7" i="10"/>
  <c r="AB7" i="10"/>
  <c r="AW6" i="10"/>
  <c r="AV6" i="10"/>
  <c r="AU6" i="10"/>
  <c r="AT6" i="10"/>
  <c r="AS6" i="10"/>
  <c r="AR6" i="10"/>
  <c r="AO6" i="10"/>
  <c r="AN6" i="10"/>
  <c r="AM6" i="10"/>
  <c r="AL6" i="10"/>
  <c r="AK6" i="10"/>
  <c r="AJ6" i="10"/>
  <c r="AG6" i="10"/>
  <c r="AF6" i="10"/>
  <c r="AE6" i="10"/>
  <c r="AD6" i="10"/>
  <c r="AC6" i="10"/>
  <c r="AB6" i="10"/>
  <c r="AW5" i="10"/>
  <c r="AV5" i="10"/>
  <c r="AU5" i="10"/>
  <c r="AT5" i="10"/>
  <c r="AS5" i="10"/>
  <c r="AR5" i="10"/>
  <c r="AO5" i="10"/>
  <c r="AN5" i="10"/>
  <c r="AM5" i="10"/>
  <c r="AL5" i="10"/>
  <c r="AK5" i="10"/>
  <c r="AJ5" i="10"/>
  <c r="AG5" i="10"/>
  <c r="AF5" i="10"/>
  <c r="AE5" i="10"/>
  <c r="AD5" i="10"/>
  <c r="AC5" i="10"/>
  <c r="AB5" i="10"/>
  <c r="AW4" i="10"/>
  <c r="AV4" i="10"/>
  <c r="AU4" i="10"/>
  <c r="AU2" i="10" s="1"/>
  <c r="F12" i="20" s="1"/>
  <c r="R12" i="20" s="1"/>
  <c r="AT4" i="10"/>
  <c r="AT2" i="10" s="1"/>
  <c r="F9" i="20" s="1"/>
  <c r="R9" i="20" s="1"/>
  <c r="AS4" i="10"/>
  <c r="AR4" i="10"/>
  <c r="AO4" i="10"/>
  <c r="AO2" i="10" s="1"/>
  <c r="F11" i="18" s="1"/>
  <c r="R11" i="18" s="1"/>
  <c r="AN4" i="10"/>
  <c r="AN2" i="10" s="1"/>
  <c r="F10" i="18" s="1"/>
  <c r="R10" i="18" s="1"/>
  <c r="AM4" i="10"/>
  <c r="AL4" i="10"/>
  <c r="AK4" i="10"/>
  <c r="AK2" i="10" s="1"/>
  <c r="F8" i="18" s="1"/>
  <c r="R8" i="18" s="1"/>
  <c r="AJ4" i="10"/>
  <c r="AJ2" i="10" s="1"/>
  <c r="F7" i="18" s="1"/>
  <c r="R7" i="18" s="1"/>
  <c r="AG4" i="10"/>
  <c r="AF4" i="10"/>
  <c r="AE4" i="10"/>
  <c r="AE2" i="10" s="1"/>
  <c r="F12" i="19" s="1"/>
  <c r="R12" i="19" s="1"/>
  <c r="AD4" i="10"/>
  <c r="AD2" i="10" s="1"/>
  <c r="F9" i="19" s="1"/>
  <c r="R9" i="19" s="1"/>
  <c r="AC4" i="10"/>
  <c r="AB4" i="10"/>
  <c r="AW3" i="10"/>
  <c r="AV3" i="10"/>
  <c r="AU3" i="10"/>
  <c r="AT3" i="10"/>
  <c r="AS3" i="10"/>
  <c r="AR3" i="10"/>
  <c r="AO3" i="10"/>
  <c r="AN3" i="10"/>
  <c r="AM3" i="10"/>
  <c r="AL3" i="10"/>
  <c r="AK3" i="10"/>
  <c r="AJ3" i="10"/>
  <c r="AG3" i="10"/>
  <c r="AF3" i="10"/>
  <c r="AE3" i="10"/>
  <c r="AD3" i="10"/>
  <c r="AC3" i="10"/>
  <c r="AB3" i="10"/>
  <c r="AW2" i="10"/>
  <c r="F11" i="20" s="1"/>
  <c r="R11" i="20" s="1"/>
  <c r="AV2" i="10"/>
  <c r="F10" i="20" s="1"/>
  <c r="R10" i="20" s="1"/>
  <c r="AS2" i="10"/>
  <c r="F8" i="20" s="1"/>
  <c r="R8" i="20" s="1"/>
  <c r="AR2" i="10"/>
  <c r="F7" i="20" s="1"/>
  <c r="R7" i="20" s="1"/>
  <c r="AM2" i="10"/>
  <c r="F12" i="18" s="1"/>
  <c r="R12" i="18" s="1"/>
  <c r="AL2" i="10"/>
  <c r="F9" i="18" s="1"/>
  <c r="R9" i="18" s="1"/>
  <c r="AG2" i="10"/>
  <c r="F11" i="19" s="1"/>
  <c r="R11" i="19" s="1"/>
  <c r="AF2" i="10"/>
  <c r="F10" i="19" s="1"/>
  <c r="R10" i="19" s="1"/>
  <c r="AC2" i="10"/>
  <c r="F8" i="19" s="1"/>
  <c r="R8" i="19" s="1"/>
  <c r="AB2" i="10"/>
  <c r="F7" i="19" s="1"/>
  <c r="R7" i="19" s="1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W46" i="9"/>
  <c r="AV46" i="9"/>
  <c r="AU46" i="9"/>
  <c r="AT46" i="9"/>
  <c r="AS46" i="9"/>
  <c r="AR46" i="9"/>
  <c r="AO46" i="9"/>
  <c r="AN46" i="9"/>
  <c r="AM46" i="9"/>
  <c r="AL46" i="9"/>
  <c r="AK46" i="9"/>
  <c r="AJ46" i="9"/>
  <c r="AG46" i="9"/>
  <c r="AF46" i="9"/>
  <c r="AE46" i="9"/>
  <c r="AD46" i="9"/>
  <c r="AC46" i="9"/>
  <c r="AB46" i="9"/>
  <c r="AW45" i="9"/>
  <c r="AV45" i="9"/>
  <c r="AU45" i="9"/>
  <c r="AT45" i="9"/>
  <c r="AS45" i="9"/>
  <c r="AR45" i="9"/>
  <c r="AO45" i="9"/>
  <c r="AN45" i="9"/>
  <c r="AM45" i="9"/>
  <c r="AL45" i="9"/>
  <c r="AK45" i="9"/>
  <c r="AJ45" i="9"/>
  <c r="AG45" i="9"/>
  <c r="AF45" i="9"/>
  <c r="AE45" i="9"/>
  <c r="AD45" i="9"/>
  <c r="AC45" i="9"/>
  <c r="AB45" i="9"/>
  <c r="AW44" i="9"/>
  <c r="AV44" i="9"/>
  <c r="AU44" i="9"/>
  <c r="AT44" i="9"/>
  <c r="AS44" i="9"/>
  <c r="AR44" i="9"/>
  <c r="AO44" i="9"/>
  <c r="AN44" i="9"/>
  <c r="AM44" i="9"/>
  <c r="AL44" i="9"/>
  <c r="AK44" i="9"/>
  <c r="AJ44" i="9"/>
  <c r="AG44" i="9"/>
  <c r="AF44" i="9"/>
  <c r="AE44" i="9"/>
  <c r="AD44" i="9"/>
  <c r="AC44" i="9"/>
  <c r="AB44" i="9"/>
  <c r="AW43" i="9"/>
  <c r="AV43" i="9"/>
  <c r="AU43" i="9"/>
  <c r="AT43" i="9"/>
  <c r="AS43" i="9"/>
  <c r="AR43" i="9"/>
  <c r="AO43" i="9"/>
  <c r="AN43" i="9"/>
  <c r="AM43" i="9"/>
  <c r="AL43" i="9"/>
  <c r="AK43" i="9"/>
  <c r="AJ43" i="9"/>
  <c r="AG43" i="9"/>
  <c r="AF43" i="9"/>
  <c r="AE43" i="9"/>
  <c r="AD43" i="9"/>
  <c r="AC43" i="9"/>
  <c r="AB43" i="9"/>
  <c r="AW42" i="9"/>
  <c r="AV42" i="9"/>
  <c r="AU42" i="9"/>
  <c r="AT42" i="9"/>
  <c r="AS42" i="9"/>
  <c r="AR42" i="9"/>
  <c r="AO42" i="9"/>
  <c r="AN42" i="9"/>
  <c r="AM42" i="9"/>
  <c r="AL42" i="9"/>
  <c r="AK42" i="9"/>
  <c r="AJ42" i="9"/>
  <c r="AG42" i="9"/>
  <c r="AF42" i="9"/>
  <c r="AE42" i="9"/>
  <c r="AD42" i="9"/>
  <c r="AC42" i="9"/>
  <c r="AB42" i="9"/>
  <c r="AW41" i="9"/>
  <c r="AV41" i="9"/>
  <c r="AU41" i="9"/>
  <c r="AT41" i="9"/>
  <c r="AS41" i="9"/>
  <c r="AR41" i="9"/>
  <c r="AO41" i="9"/>
  <c r="AN41" i="9"/>
  <c r="AM41" i="9"/>
  <c r="AL41" i="9"/>
  <c r="AK41" i="9"/>
  <c r="AJ41" i="9"/>
  <c r="AG41" i="9"/>
  <c r="AF41" i="9"/>
  <c r="AE41" i="9"/>
  <c r="AD41" i="9"/>
  <c r="AC41" i="9"/>
  <c r="AB41" i="9"/>
  <c r="AW40" i="9"/>
  <c r="AV40" i="9"/>
  <c r="AU40" i="9"/>
  <c r="AT40" i="9"/>
  <c r="AS40" i="9"/>
  <c r="AR40" i="9"/>
  <c r="AO40" i="9"/>
  <c r="AN40" i="9"/>
  <c r="AM40" i="9"/>
  <c r="AL40" i="9"/>
  <c r="AK40" i="9"/>
  <c r="AJ40" i="9"/>
  <c r="AG40" i="9"/>
  <c r="AF40" i="9"/>
  <c r="AE40" i="9"/>
  <c r="AD40" i="9"/>
  <c r="AC40" i="9"/>
  <c r="AB40" i="9"/>
  <c r="AW39" i="9"/>
  <c r="AV39" i="9"/>
  <c r="AU39" i="9"/>
  <c r="AT39" i="9"/>
  <c r="AS39" i="9"/>
  <c r="AR39" i="9"/>
  <c r="AO39" i="9"/>
  <c r="AN39" i="9"/>
  <c r="AM39" i="9"/>
  <c r="AL39" i="9"/>
  <c r="AK39" i="9"/>
  <c r="AJ39" i="9"/>
  <c r="AG39" i="9"/>
  <c r="AF39" i="9"/>
  <c r="AE39" i="9"/>
  <c r="AD39" i="9"/>
  <c r="AC39" i="9"/>
  <c r="AB39" i="9"/>
  <c r="AW38" i="9"/>
  <c r="AV38" i="9"/>
  <c r="AU38" i="9"/>
  <c r="AT38" i="9"/>
  <c r="AS38" i="9"/>
  <c r="AR38" i="9"/>
  <c r="AO38" i="9"/>
  <c r="AN38" i="9"/>
  <c r="AM38" i="9"/>
  <c r="AL38" i="9"/>
  <c r="AK38" i="9"/>
  <c r="AJ38" i="9"/>
  <c r="AG38" i="9"/>
  <c r="AF38" i="9"/>
  <c r="AE38" i="9"/>
  <c r="AD38" i="9"/>
  <c r="AC38" i="9"/>
  <c r="AB38" i="9"/>
  <c r="AW37" i="9"/>
  <c r="AV37" i="9"/>
  <c r="AU37" i="9"/>
  <c r="AT37" i="9"/>
  <c r="AS37" i="9"/>
  <c r="AR37" i="9"/>
  <c r="AO37" i="9"/>
  <c r="AN37" i="9"/>
  <c r="AM37" i="9"/>
  <c r="AL37" i="9"/>
  <c r="AK37" i="9"/>
  <c r="AJ37" i="9"/>
  <c r="AG37" i="9"/>
  <c r="AF37" i="9"/>
  <c r="AE37" i="9"/>
  <c r="AD37" i="9"/>
  <c r="AC37" i="9"/>
  <c r="AB37" i="9"/>
  <c r="AW36" i="9"/>
  <c r="AV36" i="9"/>
  <c r="AU36" i="9"/>
  <c r="AT36" i="9"/>
  <c r="AS36" i="9"/>
  <c r="AR36" i="9"/>
  <c r="AO36" i="9"/>
  <c r="AN36" i="9"/>
  <c r="AM36" i="9"/>
  <c r="AL36" i="9"/>
  <c r="AK36" i="9"/>
  <c r="AJ36" i="9"/>
  <c r="AG36" i="9"/>
  <c r="AF36" i="9"/>
  <c r="AE36" i="9"/>
  <c r="AD36" i="9"/>
  <c r="AC36" i="9"/>
  <c r="AB36" i="9"/>
  <c r="AW35" i="9"/>
  <c r="AV35" i="9"/>
  <c r="AU35" i="9"/>
  <c r="AT35" i="9"/>
  <c r="AS35" i="9"/>
  <c r="AR35" i="9"/>
  <c r="AO35" i="9"/>
  <c r="AN35" i="9"/>
  <c r="AM35" i="9"/>
  <c r="AL35" i="9"/>
  <c r="AK35" i="9"/>
  <c r="AJ35" i="9"/>
  <c r="AG35" i="9"/>
  <c r="AF35" i="9"/>
  <c r="AE35" i="9"/>
  <c r="AD35" i="9"/>
  <c r="AC35" i="9"/>
  <c r="AB35" i="9"/>
  <c r="AW34" i="9"/>
  <c r="AV34" i="9"/>
  <c r="AU34" i="9"/>
  <c r="AT34" i="9"/>
  <c r="AS34" i="9"/>
  <c r="AR34" i="9"/>
  <c r="AO34" i="9"/>
  <c r="AN34" i="9"/>
  <c r="AM34" i="9"/>
  <c r="AL34" i="9"/>
  <c r="AK34" i="9"/>
  <c r="AJ34" i="9"/>
  <c r="AG34" i="9"/>
  <c r="AF34" i="9"/>
  <c r="AE34" i="9"/>
  <c r="AD34" i="9"/>
  <c r="AC34" i="9"/>
  <c r="AB34" i="9"/>
  <c r="AW33" i="9"/>
  <c r="AV33" i="9"/>
  <c r="AU33" i="9"/>
  <c r="AT33" i="9"/>
  <c r="AS33" i="9"/>
  <c r="AR33" i="9"/>
  <c r="AO33" i="9"/>
  <c r="AN33" i="9"/>
  <c r="AM33" i="9"/>
  <c r="AL33" i="9"/>
  <c r="AK33" i="9"/>
  <c r="AJ33" i="9"/>
  <c r="AG33" i="9"/>
  <c r="AF33" i="9"/>
  <c r="AE33" i="9"/>
  <c r="AD33" i="9"/>
  <c r="AC33" i="9"/>
  <c r="AB33" i="9"/>
  <c r="AW32" i="9"/>
  <c r="AV32" i="9"/>
  <c r="AU32" i="9"/>
  <c r="AT32" i="9"/>
  <c r="AS32" i="9"/>
  <c r="AR32" i="9"/>
  <c r="AO32" i="9"/>
  <c r="AN32" i="9"/>
  <c r="AM32" i="9"/>
  <c r="AL32" i="9"/>
  <c r="AK32" i="9"/>
  <c r="AJ32" i="9"/>
  <c r="AG32" i="9"/>
  <c r="AF32" i="9"/>
  <c r="AE32" i="9"/>
  <c r="AD32" i="9"/>
  <c r="AC32" i="9"/>
  <c r="AB32" i="9"/>
  <c r="AW31" i="9"/>
  <c r="AV31" i="9"/>
  <c r="AU31" i="9"/>
  <c r="AT31" i="9"/>
  <c r="AS31" i="9"/>
  <c r="AR31" i="9"/>
  <c r="AO31" i="9"/>
  <c r="AN31" i="9"/>
  <c r="AM31" i="9"/>
  <c r="AL31" i="9"/>
  <c r="AK31" i="9"/>
  <c r="AJ31" i="9"/>
  <c r="AG31" i="9"/>
  <c r="AF31" i="9"/>
  <c r="AE31" i="9"/>
  <c r="AD31" i="9"/>
  <c r="AC31" i="9"/>
  <c r="AB31" i="9"/>
  <c r="AW30" i="9"/>
  <c r="AV30" i="9"/>
  <c r="AU30" i="9"/>
  <c r="AT30" i="9"/>
  <c r="AS30" i="9"/>
  <c r="AR30" i="9"/>
  <c r="AO30" i="9"/>
  <c r="AN30" i="9"/>
  <c r="AM30" i="9"/>
  <c r="AL30" i="9"/>
  <c r="AK30" i="9"/>
  <c r="AJ30" i="9"/>
  <c r="AG30" i="9"/>
  <c r="AF30" i="9"/>
  <c r="AE30" i="9"/>
  <c r="AD30" i="9"/>
  <c r="AC30" i="9"/>
  <c r="AB30" i="9"/>
  <c r="AW29" i="9"/>
  <c r="AV29" i="9"/>
  <c r="AU29" i="9"/>
  <c r="AT29" i="9"/>
  <c r="AS29" i="9"/>
  <c r="AR29" i="9"/>
  <c r="AO29" i="9"/>
  <c r="AN29" i="9"/>
  <c r="AM29" i="9"/>
  <c r="AL29" i="9"/>
  <c r="AK29" i="9"/>
  <c r="AJ29" i="9"/>
  <c r="AG29" i="9"/>
  <c r="AF29" i="9"/>
  <c r="AE29" i="9"/>
  <c r="AD29" i="9"/>
  <c r="AC29" i="9"/>
  <c r="AB29" i="9"/>
  <c r="AW28" i="9"/>
  <c r="AV28" i="9"/>
  <c r="AU28" i="9"/>
  <c r="AT28" i="9"/>
  <c r="AS28" i="9"/>
  <c r="AR28" i="9"/>
  <c r="AO28" i="9"/>
  <c r="AN28" i="9"/>
  <c r="AM28" i="9"/>
  <c r="AL28" i="9"/>
  <c r="AK28" i="9"/>
  <c r="AJ28" i="9"/>
  <c r="AG28" i="9"/>
  <c r="AF28" i="9"/>
  <c r="AE28" i="9"/>
  <c r="AD28" i="9"/>
  <c r="AC28" i="9"/>
  <c r="AB28" i="9"/>
  <c r="AW27" i="9"/>
  <c r="AV27" i="9"/>
  <c r="AU27" i="9"/>
  <c r="AT27" i="9"/>
  <c r="AS27" i="9"/>
  <c r="AR27" i="9"/>
  <c r="AO27" i="9"/>
  <c r="AN27" i="9"/>
  <c r="AM27" i="9"/>
  <c r="AL27" i="9"/>
  <c r="AK27" i="9"/>
  <c r="AJ27" i="9"/>
  <c r="AG27" i="9"/>
  <c r="AF27" i="9"/>
  <c r="AE27" i="9"/>
  <c r="AD27" i="9"/>
  <c r="AC27" i="9"/>
  <c r="AB27" i="9"/>
  <c r="AW26" i="9"/>
  <c r="AV26" i="9"/>
  <c r="AU26" i="9"/>
  <c r="AT26" i="9"/>
  <c r="AS26" i="9"/>
  <c r="AR26" i="9"/>
  <c r="AO26" i="9"/>
  <c r="AN26" i="9"/>
  <c r="AM26" i="9"/>
  <c r="AL26" i="9"/>
  <c r="AK26" i="9"/>
  <c r="AJ26" i="9"/>
  <c r="AG26" i="9"/>
  <c r="AF26" i="9"/>
  <c r="AE26" i="9"/>
  <c r="AD26" i="9"/>
  <c r="AC26" i="9"/>
  <c r="AB26" i="9"/>
  <c r="AW25" i="9"/>
  <c r="AV25" i="9"/>
  <c r="AU25" i="9"/>
  <c r="AT25" i="9"/>
  <c r="AS25" i="9"/>
  <c r="AR25" i="9"/>
  <c r="AO25" i="9"/>
  <c r="AN25" i="9"/>
  <c r="AM25" i="9"/>
  <c r="AL25" i="9"/>
  <c r="AK25" i="9"/>
  <c r="AJ25" i="9"/>
  <c r="AG25" i="9"/>
  <c r="AF25" i="9"/>
  <c r="AE25" i="9"/>
  <c r="AD25" i="9"/>
  <c r="AC25" i="9"/>
  <c r="AB25" i="9"/>
  <c r="AW24" i="9"/>
  <c r="AV24" i="9"/>
  <c r="AU24" i="9"/>
  <c r="AT24" i="9"/>
  <c r="AS24" i="9"/>
  <c r="AR24" i="9"/>
  <c r="AO24" i="9"/>
  <c r="AN24" i="9"/>
  <c r="AM24" i="9"/>
  <c r="AL24" i="9"/>
  <c r="AK24" i="9"/>
  <c r="AJ24" i="9"/>
  <c r="AG24" i="9"/>
  <c r="AF24" i="9"/>
  <c r="AE24" i="9"/>
  <c r="AD24" i="9"/>
  <c r="AC24" i="9"/>
  <c r="AB24" i="9"/>
  <c r="AW23" i="9"/>
  <c r="AV23" i="9"/>
  <c r="AU23" i="9"/>
  <c r="AT23" i="9"/>
  <c r="AS23" i="9"/>
  <c r="AR23" i="9"/>
  <c r="AO23" i="9"/>
  <c r="AN23" i="9"/>
  <c r="AM23" i="9"/>
  <c r="AL23" i="9"/>
  <c r="AK23" i="9"/>
  <c r="AJ23" i="9"/>
  <c r="AG23" i="9"/>
  <c r="AF23" i="9"/>
  <c r="AE23" i="9"/>
  <c r="AD23" i="9"/>
  <c r="AC23" i="9"/>
  <c r="AB23" i="9"/>
  <c r="AW22" i="9"/>
  <c r="AV22" i="9"/>
  <c r="AU22" i="9"/>
  <c r="AT22" i="9"/>
  <c r="AS22" i="9"/>
  <c r="AR22" i="9"/>
  <c r="AO22" i="9"/>
  <c r="AN22" i="9"/>
  <c r="AM22" i="9"/>
  <c r="AL22" i="9"/>
  <c r="AK22" i="9"/>
  <c r="AJ22" i="9"/>
  <c r="AG22" i="9"/>
  <c r="AF22" i="9"/>
  <c r="AE22" i="9"/>
  <c r="AD22" i="9"/>
  <c r="AC22" i="9"/>
  <c r="AB22" i="9"/>
  <c r="AW21" i="9"/>
  <c r="AV21" i="9"/>
  <c r="AU21" i="9"/>
  <c r="AT21" i="9"/>
  <c r="AS21" i="9"/>
  <c r="AR21" i="9"/>
  <c r="AO21" i="9"/>
  <c r="AN21" i="9"/>
  <c r="AM21" i="9"/>
  <c r="AL21" i="9"/>
  <c r="AK21" i="9"/>
  <c r="AJ21" i="9"/>
  <c r="AG21" i="9"/>
  <c r="AF21" i="9"/>
  <c r="AE21" i="9"/>
  <c r="AD21" i="9"/>
  <c r="AC21" i="9"/>
  <c r="AB21" i="9"/>
  <c r="AW20" i="9"/>
  <c r="AV20" i="9"/>
  <c r="AU20" i="9"/>
  <c r="AT20" i="9"/>
  <c r="AS20" i="9"/>
  <c r="AR20" i="9"/>
  <c r="AO20" i="9"/>
  <c r="AN20" i="9"/>
  <c r="AM20" i="9"/>
  <c r="AL20" i="9"/>
  <c r="AK20" i="9"/>
  <c r="AJ20" i="9"/>
  <c r="AG20" i="9"/>
  <c r="AF20" i="9"/>
  <c r="AE20" i="9"/>
  <c r="AD20" i="9"/>
  <c r="AC20" i="9"/>
  <c r="AB20" i="9"/>
  <c r="AW19" i="9"/>
  <c r="AV19" i="9"/>
  <c r="AU19" i="9"/>
  <c r="AT19" i="9"/>
  <c r="AS19" i="9"/>
  <c r="AR19" i="9"/>
  <c r="AO19" i="9"/>
  <c r="AN19" i="9"/>
  <c r="AM19" i="9"/>
  <c r="AL19" i="9"/>
  <c r="AK19" i="9"/>
  <c r="AJ19" i="9"/>
  <c r="AG19" i="9"/>
  <c r="AF19" i="9"/>
  <c r="AE19" i="9"/>
  <c r="AD19" i="9"/>
  <c r="AC19" i="9"/>
  <c r="AB19" i="9"/>
  <c r="AW18" i="9"/>
  <c r="AV18" i="9"/>
  <c r="AU18" i="9"/>
  <c r="AT18" i="9"/>
  <c r="AS18" i="9"/>
  <c r="AR18" i="9"/>
  <c r="AO18" i="9"/>
  <c r="AN18" i="9"/>
  <c r="AM18" i="9"/>
  <c r="AL18" i="9"/>
  <c r="AK18" i="9"/>
  <c r="AJ18" i="9"/>
  <c r="AG18" i="9"/>
  <c r="AF18" i="9"/>
  <c r="AE18" i="9"/>
  <c r="AD18" i="9"/>
  <c r="AC18" i="9"/>
  <c r="AB18" i="9"/>
  <c r="AW17" i="9"/>
  <c r="AV17" i="9"/>
  <c r="AU17" i="9"/>
  <c r="AT17" i="9"/>
  <c r="AS17" i="9"/>
  <c r="AR17" i="9"/>
  <c r="AO17" i="9"/>
  <c r="AN17" i="9"/>
  <c r="AM17" i="9"/>
  <c r="AL17" i="9"/>
  <c r="AK17" i="9"/>
  <c r="AJ17" i="9"/>
  <c r="AG17" i="9"/>
  <c r="AF17" i="9"/>
  <c r="AE17" i="9"/>
  <c r="AD17" i="9"/>
  <c r="AC17" i="9"/>
  <c r="AB17" i="9"/>
  <c r="AW16" i="9"/>
  <c r="AV16" i="9"/>
  <c r="AU16" i="9"/>
  <c r="AT16" i="9"/>
  <c r="AS16" i="9"/>
  <c r="AR16" i="9"/>
  <c r="AO16" i="9"/>
  <c r="AN16" i="9"/>
  <c r="AM16" i="9"/>
  <c r="AL16" i="9"/>
  <c r="AK16" i="9"/>
  <c r="AJ16" i="9"/>
  <c r="AG16" i="9"/>
  <c r="AF16" i="9"/>
  <c r="AE16" i="9"/>
  <c r="AD16" i="9"/>
  <c r="AC16" i="9"/>
  <c r="AB16" i="9"/>
  <c r="AW15" i="9"/>
  <c r="AV15" i="9"/>
  <c r="AU15" i="9"/>
  <c r="AT15" i="9"/>
  <c r="AS15" i="9"/>
  <c r="AR15" i="9"/>
  <c r="AO15" i="9"/>
  <c r="AN15" i="9"/>
  <c r="AM15" i="9"/>
  <c r="AL15" i="9"/>
  <c r="AK15" i="9"/>
  <c r="AJ15" i="9"/>
  <c r="AG15" i="9"/>
  <c r="AF15" i="9"/>
  <c r="AE15" i="9"/>
  <c r="AD15" i="9"/>
  <c r="AC15" i="9"/>
  <c r="AB15" i="9"/>
  <c r="AW14" i="9"/>
  <c r="AV14" i="9"/>
  <c r="AU14" i="9"/>
  <c r="AT14" i="9"/>
  <c r="AS14" i="9"/>
  <c r="AR14" i="9"/>
  <c r="AO14" i="9"/>
  <c r="AN14" i="9"/>
  <c r="AM14" i="9"/>
  <c r="AL14" i="9"/>
  <c r="AK14" i="9"/>
  <c r="AJ14" i="9"/>
  <c r="AG14" i="9"/>
  <c r="AF14" i="9"/>
  <c r="AE14" i="9"/>
  <c r="AD14" i="9"/>
  <c r="AC14" i="9"/>
  <c r="AB14" i="9"/>
  <c r="AW13" i="9"/>
  <c r="AV13" i="9"/>
  <c r="AU13" i="9"/>
  <c r="AT13" i="9"/>
  <c r="AS13" i="9"/>
  <c r="AR13" i="9"/>
  <c r="AO13" i="9"/>
  <c r="AN13" i="9"/>
  <c r="AM13" i="9"/>
  <c r="AL13" i="9"/>
  <c r="AK13" i="9"/>
  <c r="AJ13" i="9"/>
  <c r="AG13" i="9"/>
  <c r="AF13" i="9"/>
  <c r="AE13" i="9"/>
  <c r="AD13" i="9"/>
  <c r="AC13" i="9"/>
  <c r="AB13" i="9"/>
  <c r="AW12" i="9"/>
  <c r="AV12" i="9"/>
  <c r="AU12" i="9"/>
  <c r="AT12" i="9"/>
  <c r="AS12" i="9"/>
  <c r="AR12" i="9"/>
  <c r="AO12" i="9"/>
  <c r="AN12" i="9"/>
  <c r="AM12" i="9"/>
  <c r="AL12" i="9"/>
  <c r="AK12" i="9"/>
  <c r="AJ12" i="9"/>
  <c r="AG12" i="9"/>
  <c r="AF12" i="9"/>
  <c r="AE12" i="9"/>
  <c r="AD12" i="9"/>
  <c r="AC12" i="9"/>
  <c r="AB12" i="9"/>
  <c r="AW11" i="9"/>
  <c r="AV11" i="9"/>
  <c r="AU11" i="9"/>
  <c r="AT11" i="9"/>
  <c r="AS11" i="9"/>
  <c r="AR11" i="9"/>
  <c r="AO11" i="9"/>
  <c r="AN11" i="9"/>
  <c r="AM11" i="9"/>
  <c r="AL11" i="9"/>
  <c r="AK11" i="9"/>
  <c r="AJ11" i="9"/>
  <c r="AG11" i="9"/>
  <c r="AF11" i="9"/>
  <c r="AE11" i="9"/>
  <c r="AD11" i="9"/>
  <c r="AC11" i="9"/>
  <c r="AB11" i="9"/>
  <c r="AW10" i="9"/>
  <c r="AV10" i="9"/>
  <c r="AU10" i="9"/>
  <c r="AT10" i="9"/>
  <c r="AS10" i="9"/>
  <c r="AR10" i="9"/>
  <c r="AO10" i="9"/>
  <c r="AN10" i="9"/>
  <c r="AM10" i="9"/>
  <c r="AL10" i="9"/>
  <c r="AK10" i="9"/>
  <c r="AJ10" i="9"/>
  <c r="AG10" i="9"/>
  <c r="AF10" i="9"/>
  <c r="AE10" i="9"/>
  <c r="AD10" i="9"/>
  <c r="AC10" i="9"/>
  <c r="AB10" i="9"/>
  <c r="AW9" i="9"/>
  <c r="AV9" i="9"/>
  <c r="AU9" i="9"/>
  <c r="AT9" i="9"/>
  <c r="AS9" i="9"/>
  <c r="AR9" i="9"/>
  <c r="AO9" i="9"/>
  <c r="AN9" i="9"/>
  <c r="AM9" i="9"/>
  <c r="AL9" i="9"/>
  <c r="AK9" i="9"/>
  <c r="AJ9" i="9"/>
  <c r="AG9" i="9"/>
  <c r="AF9" i="9"/>
  <c r="AE9" i="9"/>
  <c r="AD9" i="9"/>
  <c r="AC9" i="9"/>
  <c r="AB9" i="9"/>
  <c r="AW8" i="9"/>
  <c r="AV8" i="9"/>
  <c r="AU8" i="9"/>
  <c r="AT8" i="9"/>
  <c r="AS8" i="9"/>
  <c r="AR8" i="9"/>
  <c r="AO8" i="9"/>
  <c r="AN8" i="9"/>
  <c r="AM8" i="9"/>
  <c r="AL8" i="9"/>
  <c r="AK8" i="9"/>
  <c r="AJ8" i="9"/>
  <c r="AG8" i="9"/>
  <c r="AF8" i="9"/>
  <c r="AE8" i="9"/>
  <c r="AD8" i="9"/>
  <c r="AC8" i="9"/>
  <c r="AB8" i="9"/>
  <c r="AW7" i="9"/>
  <c r="AV7" i="9"/>
  <c r="AU7" i="9"/>
  <c r="AT7" i="9"/>
  <c r="AS7" i="9"/>
  <c r="AR7" i="9"/>
  <c r="AO7" i="9"/>
  <c r="AN7" i="9"/>
  <c r="AM7" i="9"/>
  <c r="AL7" i="9"/>
  <c r="AK7" i="9"/>
  <c r="AJ7" i="9"/>
  <c r="AG7" i="9"/>
  <c r="AF7" i="9"/>
  <c r="AE7" i="9"/>
  <c r="AD7" i="9"/>
  <c r="AC7" i="9"/>
  <c r="AB7" i="9"/>
  <c r="AW6" i="9"/>
  <c r="AV6" i="9"/>
  <c r="AU6" i="9"/>
  <c r="AT6" i="9"/>
  <c r="AS6" i="9"/>
  <c r="AR6" i="9"/>
  <c r="AO6" i="9"/>
  <c r="AN6" i="9"/>
  <c r="AM6" i="9"/>
  <c r="AL6" i="9"/>
  <c r="AK6" i="9"/>
  <c r="AJ6" i="9"/>
  <c r="AG6" i="9"/>
  <c r="AF6" i="9"/>
  <c r="AE6" i="9"/>
  <c r="AD6" i="9"/>
  <c r="AC6" i="9"/>
  <c r="AB6" i="9"/>
  <c r="AW5" i="9"/>
  <c r="AV5" i="9"/>
  <c r="AU5" i="9"/>
  <c r="AT5" i="9"/>
  <c r="AS5" i="9"/>
  <c r="AR5" i="9"/>
  <c r="AO5" i="9"/>
  <c r="AN5" i="9"/>
  <c r="AM5" i="9"/>
  <c r="AL5" i="9"/>
  <c r="AK5" i="9"/>
  <c r="AJ5" i="9"/>
  <c r="AG5" i="9"/>
  <c r="AF5" i="9"/>
  <c r="AE5" i="9"/>
  <c r="AD5" i="9"/>
  <c r="AC5" i="9"/>
  <c r="AB5" i="9"/>
  <c r="AW4" i="9"/>
  <c r="AV4" i="9"/>
  <c r="AU4" i="9"/>
  <c r="AU2" i="9" s="1"/>
  <c r="E12" i="20" s="1"/>
  <c r="Q12" i="20" s="1"/>
  <c r="AT4" i="9"/>
  <c r="AS4" i="9"/>
  <c r="AR4" i="9"/>
  <c r="AO4" i="9"/>
  <c r="AO2" i="9" s="1"/>
  <c r="E11" i="18" s="1"/>
  <c r="Q11" i="18" s="1"/>
  <c r="AN4" i="9"/>
  <c r="AM4" i="9"/>
  <c r="AL4" i="9"/>
  <c r="AK4" i="9"/>
  <c r="AJ4" i="9"/>
  <c r="AG4" i="9"/>
  <c r="AF4" i="9"/>
  <c r="AE4" i="9"/>
  <c r="AD4" i="9"/>
  <c r="AC4" i="9"/>
  <c r="AB4" i="9"/>
  <c r="AW3" i="9"/>
  <c r="AW2" i="9" s="1"/>
  <c r="E11" i="20" s="1"/>
  <c r="Q11" i="20" s="1"/>
  <c r="AV3" i="9"/>
  <c r="AU3" i="9"/>
  <c r="AT3" i="9"/>
  <c r="AS3" i="9"/>
  <c r="AS2" i="9" s="1"/>
  <c r="E8" i="20" s="1"/>
  <c r="Q8" i="20" s="1"/>
  <c r="AR3" i="9"/>
  <c r="AO3" i="9"/>
  <c r="AN3" i="9"/>
  <c r="AM3" i="9"/>
  <c r="AM2" i="9" s="1"/>
  <c r="E12" i="18" s="1"/>
  <c r="Q12" i="18" s="1"/>
  <c r="AL3" i="9"/>
  <c r="AK3" i="9"/>
  <c r="AK2" i="9" s="1"/>
  <c r="E8" i="18" s="1"/>
  <c r="Q8" i="18" s="1"/>
  <c r="AJ3" i="9"/>
  <c r="AG3" i="9"/>
  <c r="AG2" i="9" s="1"/>
  <c r="E11" i="19" s="1"/>
  <c r="Q11" i="19" s="1"/>
  <c r="AF3" i="9"/>
  <c r="AE3" i="9"/>
  <c r="AE2" i="9" s="1"/>
  <c r="E12" i="19" s="1"/>
  <c r="Q12" i="19" s="1"/>
  <c r="AD3" i="9"/>
  <c r="AC3" i="9"/>
  <c r="AC2" i="9" s="1"/>
  <c r="E8" i="19" s="1"/>
  <c r="Q8" i="19" s="1"/>
  <c r="AB3" i="9"/>
  <c r="BB2" i="9"/>
  <c r="E9" i="21" s="1"/>
  <c r="Q9" i="21" s="1"/>
  <c r="AZ2" i="9"/>
  <c r="E7" i="21" s="1"/>
  <c r="Q7" i="21" s="1"/>
  <c r="AV2" i="9"/>
  <c r="E10" i="20" s="1"/>
  <c r="Q10" i="20" s="1"/>
  <c r="AT2" i="9"/>
  <c r="E9" i="20" s="1"/>
  <c r="Q9" i="20" s="1"/>
  <c r="AR2" i="9"/>
  <c r="E7" i="20" s="1"/>
  <c r="Q7" i="20" s="1"/>
  <c r="AN2" i="9"/>
  <c r="E10" i="18" s="1"/>
  <c r="Q10" i="18" s="1"/>
  <c r="AL2" i="9"/>
  <c r="E9" i="18" s="1"/>
  <c r="Q9" i="18" s="1"/>
  <c r="AJ2" i="9"/>
  <c r="E7" i="18" s="1"/>
  <c r="Q7" i="18" s="1"/>
  <c r="AF2" i="9"/>
  <c r="E10" i="19" s="1"/>
  <c r="Q10" i="19" s="1"/>
  <c r="AD2" i="9"/>
  <c r="E9" i="19" s="1"/>
  <c r="Q9" i="19" s="1"/>
  <c r="AB2" i="9"/>
  <c r="E7" i="19" s="1"/>
  <c r="Q7" i="19" s="1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Z2" i="1"/>
  <c r="G7" i="21" s="1"/>
  <c r="S7" i="21" s="1"/>
  <c r="BB2" i="1"/>
  <c r="G9" i="21" s="1"/>
  <c r="S9" i="21" s="1"/>
  <c r="AR4" i="1"/>
  <c r="AS4" i="1"/>
  <c r="AT4" i="1"/>
  <c r="AU4" i="1"/>
  <c r="AV4" i="1"/>
  <c r="AW4" i="1"/>
  <c r="AR5" i="1"/>
  <c r="AS5" i="1"/>
  <c r="AT5" i="1"/>
  <c r="AT2" i="1" s="1"/>
  <c r="G9" i="20" s="1"/>
  <c r="S9" i="20" s="1"/>
  <c r="AU5" i="1"/>
  <c r="AV5" i="1"/>
  <c r="AW5" i="1"/>
  <c r="AR6" i="1"/>
  <c r="AS6" i="1"/>
  <c r="AT6" i="1"/>
  <c r="AU6" i="1"/>
  <c r="AV6" i="1"/>
  <c r="AW6" i="1"/>
  <c r="AR7" i="1"/>
  <c r="AS7" i="1"/>
  <c r="AT7" i="1"/>
  <c r="AU7" i="1"/>
  <c r="AV7" i="1"/>
  <c r="AW7" i="1"/>
  <c r="AR8" i="1"/>
  <c r="AS8" i="1"/>
  <c r="AT8" i="1"/>
  <c r="AU8" i="1"/>
  <c r="AV8" i="1"/>
  <c r="AW8" i="1"/>
  <c r="AR9" i="1"/>
  <c r="AS9" i="1"/>
  <c r="AT9" i="1"/>
  <c r="AU9" i="1"/>
  <c r="AV9" i="1"/>
  <c r="AW9" i="1"/>
  <c r="AR10" i="1"/>
  <c r="AS10" i="1"/>
  <c r="AT10" i="1"/>
  <c r="AU10" i="1"/>
  <c r="AV10" i="1"/>
  <c r="AW10" i="1"/>
  <c r="AR11" i="1"/>
  <c r="AS11" i="1"/>
  <c r="AT11" i="1"/>
  <c r="AU11" i="1"/>
  <c r="AV11" i="1"/>
  <c r="AW11" i="1"/>
  <c r="AR12" i="1"/>
  <c r="AS12" i="1"/>
  <c r="AT12" i="1"/>
  <c r="AU12" i="1"/>
  <c r="AV12" i="1"/>
  <c r="AW12" i="1"/>
  <c r="AR13" i="1"/>
  <c r="AS13" i="1"/>
  <c r="AT13" i="1"/>
  <c r="AU13" i="1"/>
  <c r="AV13" i="1"/>
  <c r="AW13" i="1"/>
  <c r="AR14" i="1"/>
  <c r="AS14" i="1"/>
  <c r="AT14" i="1"/>
  <c r="AU14" i="1"/>
  <c r="AV14" i="1"/>
  <c r="AW14" i="1"/>
  <c r="AR15" i="1"/>
  <c r="AS15" i="1"/>
  <c r="AT15" i="1"/>
  <c r="AU15" i="1"/>
  <c r="AV15" i="1"/>
  <c r="AW15" i="1"/>
  <c r="AR16" i="1"/>
  <c r="AS16" i="1"/>
  <c r="AT16" i="1"/>
  <c r="AU16" i="1"/>
  <c r="AV16" i="1"/>
  <c r="AW16" i="1"/>
  <c r="AR17" i="1"/>
  <c r="AS17" i="1"/>
  <c r="AT17" i="1"/>
  <c r="AU17" i="1"/>
  <c r="AV17" i="1"/>
  <c r="AW17" i="1"/>
  <c r="AR18" i="1"/>
  <c r="AS18" i="1"/>
  <c r="AT18" i="1"/>
  <c r="AU18" i="1"/>
  <c r="AV18" i="1"/>
  <c r="AW18" i="1"/>
  <c r="AR19" i="1"/>
  <c r="AS19" i="1"/>
  <c r="AT19" i="1"/>
  <c r="AU19" i="1"/>
  <c r="AV19" i="1"/>
  <c r="AW19" i="1"/>
  <c r="AR20" i="1"/>
  <c r="AS20" i="1"/>
  <c r="AT20" i="1"/>
  <c r="AU20" i="1"/>
  <c r="AV20" i="1"/>
  <c r="AW20" i="1"/>
  <c r="AR21" i="1"/>
  <c r="AS21" i="1"/>
  <c r="AT21" i="1"/>
  <c r="AU21" i="1"/>
  <c r="AV21" i="1"/>
  <c r="AW21" i="1"/>
  <c r="AR22" i="1"/>
  <c r="AS22" i="1"/>
  <c r="AT22" i="1"/>
  <c r="AU22" i="1"/>
  <c r="AV22" i="1"/>
  <c r="AW22" i="1"/>
  <c r="AR23" i="1"/>
  <c r="AS23" i="1"/>
  <c r="AT23" i="1"/>
  <c r="AU23" i="1"/>
  <c r="AV23" i="1"/>
  <c r="AW23" i="1"/>
  <c r="AR24" i="1"/>
  <c r="AS24" i="1"/>
  <c r="AT24" i="1"/>
  <c r="AU24" i="1"/>
  <c r="AV24" i="1"/>
  <c r="AW24" i="1"/>
  <c r="AR25" i="1"/>
  <c r="AS25" i="1"/>
  <c r="AT25" i="1"/>
  <c r="AU25" i="1"/>
  <c r="AV25" i="1"/>
  <c r="AW25" i="1"/>
  <c r="AR26" i="1"/>
  <c r="AS26" i="1"/>
  <c r="AT26" i="1"/>
  <c r="AU26" i="1"/>
  <c r="AV26" i="1"/>
  <c r="AW26" i="1"/>
  <c r="AR27" i="1"/>
  <c r="AS27" i="1"/>
  <c r="AT27" i="1"/>
  <c r="AU27" i="1"/>
  <c r="AV27" i="1"/>
  <c r="AW27" i="1"/>
  <c r="AR28" i="1"/>
  <c r="AS28" i="1"/>
  <c r="AT28" i="1"/>
  <c r="AU28" i="1"/>
  <c r="AV28" i="1"/>
  <c r="AW28" i="1"/>
  <c r="AR29" i="1"/>
  <c r="AS29" i="1"/>
  <c r="AT29" i="1"/>
  <c r="AU29" i="1"/>
  <c r="AV29" i="1"/>
  <c r="AW29" i="1"/>
  <c r="AR30" i="1"/>
  <c r="AS30" i="1"/>
  <c r="AT30" i="1"/>
  <c r="AU30" i="1"/>
  <c r="AV30" i="1"/>
  <c r="AW30" i="1"/>
  <c r="AR31" i="1"/>
  <c r="AS31" i="1"/>
  <c r="AT31" i="1"/>
  <c r="AU31" i="1"/>
  <c r="AV31" i="1"/>
  <c r="AW31" i="1"/>
  <c r="AR32" i="1"/>
  <c r="AS32" i="1"/>
  <c r="AT32" i="1"/>
  <c r="AU32" i="1"/>
  <c r="AV32" i="1"/>
  <c r="AW32" i="1"/>
  <c r="AR33" i="1"/>
  <c r="AS33" i="1"/>
  <c r="AT33" i="1"/>
  <c r="AU33" i="1"/>
  <c r="AV33" i="1"/>
  <c r="AW33" i="1"/>
  <c r="AR34" i="1"/>
  <c r="AS34" i="1"/>
  <c r="AT34" i="1"/>
  <c r="AU34" i="1"/>
  <c r="AV34" i="1"/>
  <c r="AW34" i="1"/>
  <c r="AR35" i="1"/>
  <c r="AS35" i="1"/>
  <c r="AT35" i="1"/>
  <c r="AU35" i="1"/>
  <c r="AV35" i="1"/>
  <c r="AW35" i="1"/>
  <c r="AR36" i="1"/>
  <c r="AS36" i="1"/>
  <c r="AT36" i="1"/>
  <c r="AU36" i="1"/>
  <c r="AV36" i="1"/>
  <c r="AW36" i="1"/>
  <c r="AR37" i="1"/>
  <c r="AS37" i="1"/>
  <c r="AT37" i="1"/>
  <c r="AU37" i="1"/>
  <c r="AV37" i="1"/>
  <c r="AW37" i="1"/>
  <c r="AR38" i="1"/>
  <c r="AS38" i="1"/>
  <c r="AT38" i="1"/>
  <c r="AU38" i="1"/>
  <c r="AV38" i="1"/>
  <c r="AW38" i="1"/>
  <c r="AR39" i="1"/>
  <c r="AS39" i="1"/>
  <c r="AT39" i="1"/>
  <c r="AU39" i="1"/>
  <c r="AV39" i="1"/>
  <c r="AW39" i="1"/>
  <c r="AR40" i="1"/>
  <c r="AS40" i="1"/>
  <c r="AT40" i="1"/>
  <c r="AU40" i="1"/>
  <c r="AV40" i="1"/>
  <c r="AW40" i="1"/>
  <c r="AR41" i="1"/>
  <c r="AS41" i="1"/>
  <c r="AT41" i="1"/>
  <c r="AU41" i="1"/>
  <c r="AV41" i="1"/>
  <c r="AW41" i="1"/>
  <c r="AR42" i="1"/>
  <c r="AS42" i="1"/>
  <c r="AT42" i="1"/>
  <c r="AU42" i="1"/>
  <c r="AV42" i="1"/>
  <c r="AW42" i="1"/>
  <c r="AR43" i="1"/>
  <c r="AS43" i="1"/>
  <c r="AT43" i="1"/>
  <c r="AU43" i="1"/>
  <c r="AV43" i="1"/>
  <c r="AW43" i="1"/>
  <c r="AR44" i="1"/>
  <c r="AS44" i="1"/>
  <c r="AT44" i="1"/>
  <c r="AU44" i="1"/>
  <c r="AV44" i="1"/>
  <c r="AW44" i="1"/>
  <c r="AR45" i="1"/>
  <c r="AS45" i="1"/>
  <c r="AT45" i="1"/>
  <c r="AU45" i="1"/>
  <c r="AV45" i="1"/>
  <c r="AW45" i="1"/>
  <c r="AR46" i="1"/>
  <c r="AS46" i="1"/>
  <c r="AT46" i="1"/>
  <c r="AU46" i="1"/>
  <c r="AV46" i="1"/>
  <c r="AW46" i="1"/>
  <c r="AR47" i="1"/>
  <c r="AS47" i="1"/>
  <c r="AT47" i="1"/>
  <c r="AU47" i="1"/>
  <c r="AV47" i="1"/>
  <c r="AW47" i="1"/>
  <c r="AR48" i="1"/>
  <c r="AS48" i="1"/>
  <c r="AT48" i="1"/>
  <c r="AU48" i="1"/>
  <c r="AV48" i="1"/>
  <c r="AW48" i="1"/>
  <c r="AR49" i="1"/>
  <c r="AS49" i="1"/>
  <c r="AT49" i="1"/>
  <c r="AU49" i="1"/>
  <c r="AV49" i="1"/>
  <c r="AW49" i="1"/>
  <c r="AR50" i="1"/>
  <c r="AS50" i="1"/>
  <c r="AT50" i="1"/>
  <c r="AU50" i="1"/>
  <c r="AV50" i="1"/>
  <c r="AW50" i="1"/>
  <c r="AR51" i="1"/>
  <c r="AS51" i="1"/>
  <c r="AT51" i="1"/>
  <c r="AU51" i="1"/>
  <c r="AV51" i="1"/>
  <c r="AW51" i="1"/>
  <c r="AR52" i="1"/>
  <c r="AS52" i="1"/>
  <c r="AT52" i="1"/>
  <c r="AU52" i="1"/>
  <c r="AV52" i="1"/>
  <c r="AW52" i="1"/>
  <c r="AR53" i="1"/>
  <c r="AS53" i="1"/>
  <c r="AT53" i="1"/>
  <c r="AU53" i="1"/>
  <c r="AV53" i="1"/>
  <c r="AW53" i="1"/>
  <c r="AR54" i="1"/>
  <c r="AS54" i="1"/>
  <c r="AT54" i="1"/>
  <c r="AU54" i="1"/>
  <c r="AV54" i="1"/>
  <c r="AW54" i="1"/>
  <c r="AR55" i="1"/>
  <c r="AS55" i="1"/>
  <c r="AT55" i="1"/>
  <c r="AU55" i="1"/>
  <c r="AV55" i="1"/>
  <c r="AW55" i="1"/>
  <c r="AR56" i="1"/>
  <c r="AS56" i="1"/>
  <c r="AT56" i="1"/>
  <c r="AU56" i="1"/>
  <c r="AV56" i="1"/>
  <c r="AW56" i="1"/>
  <c r="AR57" i="1"/>
  <c r="AS57" i="1"/>
  <c r="AT57" i="1"/>
  <c r="AU57" i="1"/>
  <c r="AV57" i="1"/>
  <c r="AW57" i="1"/>
  <c r="AR58" i="1"/>
  <c r="AS58" i="1"/>
  <c r="AT58" i="1"/>
  <c r="AU58" i="1"/>
  <c r="AV58" i="1"/>
  <c r="AW58" i="1"/>
  <c r="AR59" i="1"/>
  <c r="AS59" i="1"/>
  <c r="AT59" i="1"/>
  <c r="AU59" i="1"/>
  <c r="AV59" i="1"/>
  <c r="AW59" i="1"/>
  <c r="AR60" i="1"/>
  <c r="AS60" i="1"/>
  <c r="AT60" i="1"/>
  <c r="AU60" i="1"/>
  <c r="AV60" i="1"/>
  <c r="AW60" i="1"/>
  <c r="AR61" i="1"/>
  <c r="AS61" i="1"/>
  <c r="AT61" i="1"/>
  <c r="AU61" i="1"/>
  <c r="AV61" i="1"/>
  <c r="AW61" i="1"/>
  <c r="AR62" i="1"/>
  <c r="AS62" i="1"/>
  <c r="AT62" i="1"/>
  <c r="AU62" i="1"/>
  <c r="AV62" i="1"/>
  <c r="AW62" i="1"/>
  <c r="AR63" i="1"/>
  <c r="AS63" i="1"/>
  <c r="AT63" i="1"/>
  <c r="AU63" i="1"/>
  <c r="AV63" i="1"/>
  <c r="AW63" i="1"/>
  <c r="AR64" i="1"/>
  <c r="AS64" i="1"/>
  <c r="AT64" i="1"/>
  <c r="AU64" i="1"/>
  <c r="AV64" i="1"/>
  <c r="AW64" i="1"/>
  <c r="AR65" i="1"/>
  <c r="AS65" i="1"/>
  <c r="AT65" i="1"/>
  <c r="AU65" i="1"/>
  <c r="AV65" i="1"/>
  <c r="AW65" i="1"/>
  <c r="AR66" i="1"/>
  <c r="AS66" i="1"/>
  <c r="AT66" i="1"/>
  <c r="AU66" i="1"/>
  <c r="AV66" i="1"/>
  <c r="AW66" i="1"/>
  <c r="AR67" i="1"/>
  <c r="AS67" i="1"/>
  <c r="AT67" i="1"/>
  <c r="AU67" i="1"/>
  <c r="AV67" i="1"/>
  <c r="AW67" i="1"/>
  <c r="AR68" i="1"/>
  <c r="AS68" i="1"/>
  <c r="AT68" i="1"/>
  <c r="AU68" i="1"/>
  <c r="AV68" i="1"/>
  <c r="AW68" i="1"/>
  <c r="AR69" i="1"/>
  <c r="AS69" i="1"/>
  <c r="AT69" i="1"/>
  <c r="AU69" i="1"/>
  <c r="AV69" i="1"/>
  <c r="AW69" i="1"/>
  <c r="AR70" i="1"/>
  <c r="AS70" i="1"/>
  <c r="AT70" i="1"/>
  <c r="AU70" i="1"/>
  <c r="AV70" i="1"/>
  <c r="AW70" i="1"/>
  <c r="AR71" i="1"/>
  <c r="AS71" i="1"/>
  <c r="AT71" i="1"/>
  <c r="AU71" i="1"/>
  <c r="AV71" i="1"/>
  <c r="AW71" i="1"/>
  <c r="AR72" i="1"/>
  <c r="AS72" i="1"/>
  <c r="AT72" i="1"/>
  <c r="AU72" i="1"/>
  <c r="AV72" i="1"/>
  <c r="AW72" i="1"/>
  <c r="AR73" i="1"/>
  <c r="AS73" i="1"/>
  <c r="AT73" i="1"/>
  <c r="AU73" i="1"/>
  <c r="AV73" i="1"/>
  <c r="AW73" i="1"/>
  <c r="AR74" i="1"/>
  <c r="AS74" i="1"/>
  <c r="AT74" i="1"/>
  <c r="AU74" i="1"/>
  <c r="AV74" i="1"/>
  <c r="AW74" i="1"/>
  <c r="AR75" i="1"/>
  <c r="AS75" i="1"/>
  <c r="AT75" i="1"/>
  <c r="AU75" i="1"/>
  <c r="AV75" i="1"/>
  <c r="AW75" i="1"/>
  <c r="AR76" i="1"/>
  <c r="AS76" i="1"/>
  <c r="AT76" i="1"/>
  <c r="AU76" i="1"/>
  <c r="AV76" i="1"/>
  <c r="AW76" i="1"/>
  <c r="AR77" i="1"/>
  <c r="AS77" i="1"/>
  <c r="AT77" i="1"/>
  <c r="AU77" i="1"/>
  <c r="AV77" i="1"/>
  <c r="AW77" i="1"/>
  <c r="AR78" i="1"/>
  <c r="AS78" i="1"/>
  <c r="AT78" i="1"/>
  <c r="AU78" i="1"/>
  <c r="AV78" i="1"/>
  <c r="AW78" i="1"/>
  <c r="AR79" i="1"/>
  <c r="AS79" i="1"/>
  <c r="AT79" i="1"/>
  <c r="AU79" i="1"/>
  <c r="AV79" i="1"/>
  <c r="AW79" i="1"/>
  <c r="AR80" i="1"/>
  <c r="AS80" i="1"/>
  <c r="AT80" i="1"/>
  <c r="AU80" i="1"/>
  <c r="AV80" i="1"/>
  <c r="AW80" i="1"/>
  <c r="AR81" i="1"/>
  <c r="AS81" i="1"/>
  <c r="AT81" i="1"/>
  <c r="AU81" i="1"/>
  <c r="AV81" i="1"/>
  <c r="AW81" i="1"/>
  <c r="AR82" i="1"/>
  <c r="AS82" i="1"/>
  <c r="AT82" i="1"/>
  <c r="AU82" i="1"/>
  <c r="AV82" i="1"/>
  <c r="AW82" i="1"/>
  <c r="AR83" i="1"/>
  <c r="AS83" i="1"/>
  <c r="AT83" i="1"/>
  <c r="AU83" i="1"/>
  <c r="AV83" i="1"/>
  <c r="AW83" i="1"/>
  <c r="AR84" i="1"/>
  <c r="AS84" i="1"/>
  <c r="AT84" i="1"/>
  <c r="AU84" i="1"/>
  <c r="AV84" i="1"/>
  <c r="AW84" i="1"/>
  <c r="AR85" i="1"/>
  <c r="AS85" i="1"/>
  <c r="AT85" i="1"/>
  <c r="AU85" i="1"/>
  <c r="AV85" i="1"/>
  <c r="AW85" i="1"/>
  <c r="AR86" i="1"/>
  <c r="AS86" i="1"/>
  <c r="AT86" i="1"/>
  <c r="AU86" i="1"/>
  <c r="AV86" i="1"/>
  <c r="AW86" i="1"/>
  <c r="AR87" i="1"/>
  <c r="AS87" i="1"/>
  <c r="AT87" i="1"/>
  <c r="AU87" i="1"/>
  <c r="AV87" i="1"/>
  <c r="AW87" i="1"/>
  <c r="AR88" i="1"/>
  <c r="AS88" i="1"/>
  <c r="AT88" i="1"/>
  <c r="AU88" i="1"/>
  <c r="AV88" i="1"/>
  <c r="AW88" i="1"/>
  <c r="AR89" i="1"/>
  <c r="AS89" i="1"/>
  <c r="AT89" i="1"/>
  <c r="AU89" i="1"/>
  <c r="AV89" i="1"/>
  <c r="AW89" i="1"/>
  <c r="AR90" i="1"/>
  <c r="AS90" i="1"/>
  <c r="AT90" i="1"/>
  <c r="AU90" i="1"/>
  <c r="AV90" i="1"/>
  <c r="AW90" i="1"/>
  <c r="AR91" i="1"/>
  <c r="AS91" i="1"/>
  <c r="AT91" i="1"/>
  <c r="AU91" i="1"/>
  <c r="AV91" i="1"/>
  <c r="AW91" i="1"/>
  <c r="AR92" i="1"/>
  <c r="AS92" i="1"/>
  <c r="AT92" i="1"/>
  <c r="AU92" i="1"/>
  <c r="AV92" i="1"/>
  <c r="AW92" i="1"/>
  <c r="AR93" i="1"/>
  <c r="AS93" i="1"/>
  <c r="AT93" i="1"/>
  <c r="AU93" i="1"/>
  <c r="AV93" i="1"/>
  <c r="AW93" i="1"/>
  <c r="AR94" i="1"/>
  <c r="AS94" i="1"/>
  <c r="AT94" i="1"/>
  <c r="AU94" i="1"/>
  <c r="AV94" i="1"/>
  <c r="AW94" i="1"/>
  <c r="AR95" i="1"/>
  <c r="AS95" i="1"/>
  <c r="AT95" i="1"/>
  <c r="AU95" i="1"/>
  <c r="AV95" i="1"/>
  <c r="AW95" i="1"/>
  <c r="AR96" i="1"/>
  <c r="AS96" i="1"/>
  <c r="AT96" i="1"/>
  <c r="AU96" i="1"/>
  <c r="AV96" i="1"/>
  <c r="AW96" i="1"/>
  <c r="AR97" i="1"/>
  <c r="AS97" i="1"/>
  <c r="AT97" i="1"/>
  <c r="AU97" i="1"/>
  <c r="AV97" i="1"/>
  <c r="AW97" i="1"/>
  <c r="AR98" i="1"/>
  <c r="AS98" i="1"/>
  <c r="AT98" i="1"/>
  <c r="AU98" i="1"/>
  <c r="AV98" i="1"/>
  <c r="AW98" i="1"/>
  <c r="AR99" i="1"/>
  <c r="AS99" i="1"/>
  <c r="AT99" i="1"/>
  <c r="AU99" i="1"/>
  <c r="AV99" i="1"/>
  <c r="AW99" i="1"/>
  <c r="AR100" i="1"/>
  <c r="AS100" i="1"/>
  <c r="AT100" i="1"/>
  <c r="AU100" i="1"/>
  <c r="AV100" i="1"/>
  <c r="AW100" i="1"/>
  <c r="AR101" i="1"/>
  <c r="AS101" i="1"/>
  <c r="AT101" i="1"/>
  <c r="AU101" i="1"/>
  <c r="AV101" i="1"/>
  <c r="AW101" i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S3" i="1"/>
  <c r="AT3" i="1"/>
  <c r="AU3" i="1"/>
  <c r="AV3" i="1"/>
  <c r="AW3" i="1"/>
  <c r="AR3" i="1"/>
  <c r="AJ2" i="1"/>
  <c r="G7" i="18" s="1"/>
  <c r="S7" i="18" s="1"/>
  <c r="AJ4" i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J13" i="1"/>
  <c r="AK13" i="1"/>
  <c r="AL13" i="1"/>
  <c r="AM13" i="1"/>
  <c r="AN13" i="1"/>
  <c r="AO13" i="1"/>
  <c r="AJ14" i="1"/>
  <c r="AK14" i="1"/>
  <c r="AL14" i="1"/>
  <c r="AM14" i="1"/>
  <c r="AN14" i="1"/>
  <c r="AO14" i="1"/>
  <c r="AJ15" i="1"/>
  <c r="AK15" i="1"/>
  <c r="AL15" i="1"/>
  <c r="AM15" i="1"/>
  <c r="AN15" i="1"/>
  <c r="AO15" i="1"/>
  <c r="AJ16" i="1"/>
  <c r="AK16" i="1"/>
  <c r="AL16" i="1"/>
  <c r="AM16" i="1"/>
  <c r="AN16" i="1"/>
  <c r="AO16" i="1"/>
  <c r="AJ17" i="1"/>
  <c r="AK17" i="1"/>
  <c r="AL17" i="1"/>
  <c r="AM17" i="1"/>
  <c r="AN17" i="1"/>
  <c r="AO17" i="1"/>
  <c r="AJ18" i="1"/>
  <c r="AK18" i="1"/>
  <c r="AL18" i="1"/>
  <c r="AM18" i="1"/>
  <c r="AN18" i="1"/>
  <c r="AO18" i="1"/>
  <c r="AJ19" i="1"/>
  <c r="AK19" i="1"/>
  <c r="AL19" i="1"/>
  <c r="AM19" i="1"/>
  <c r="AN19" i="1"/>
  <c r="AO19" i="1"/>
  <c r="AJ20" i="1"/>
  <c r="AK20" i="1"/>
  <c r="AL20" i="1"/>
  <c r="AM20" i="1"/>
  <c r="AN20" i="1"/>
  <c r="AO20" i="1"/>
  <c r="AJ21" i="1"/>
  <c r="AK21" i="1"/>
  <c r="AL21" i="1"/>
  <c r="AM21" i="1"/>
  <c r="AN21" i="1"/>
  <c r="AO21" i="1"/>
  <c r="AJ22" i="1"/>
  <c r="AK22" i="1"/>
  <c r="AL22" i="1"/>
  <c r="AM22" i="1"/>
  <c r="AN22" i="1"/>
  <c r="AO22" i="1"/>
  <c r="AJ23" i="1"/>
  <c r="AK23" i="1"/>
  <c r="AL23" i="1"/>
  <c r="AM23" i="1"/>
  <c r="AN23" i="1"/>
  <c r="AO23" i="1"/>
  <c r="AJ24" i="1"/>
  <c r="AK24" i="1"/>
  <c r="AL24" i="1"/>
  <c r="AM24" i="1"/>
  <c r="AN24" i="1"/>
  <c r="AO24" i="1"/>
  <c r="AJ25" i="1"/>
  <c r="AK25" i="1"/>
  <c r="AL25" i="1"/>
  <c r="AM25" i="1"/>
  <c r="AN25" i="1"/>
  <c r="AO25" i="1"/>
  <c r="AJ26" i="1"/>
  <c r="AK26" i="1"/>
  <c r="AL26" i="1"/>
  <c r="AM26" i="1"/>
  <c r="AN26" i="1"/>
  <c r="AO26" i="1"/>
  <c r="AJ27" i="1"/>
  <c r="AK27" i="1"/>
  <c r="AL27" i="1"/>
  <c r="AM27" i="1"/>
  <c r="AN27" i="1"/>
  <c r="AO27" i="1"/>
  <c r="AJ28" i="1"/>
  <c r="AK28" i="1"/>
  <c r="AL28" i="1"/>
  <c r="AM28" i="1"/>
  <c r="AN28" i="1"/>
  <c r="AO28" i="1"/>
  <c r="AJ29" i="1"/>
  <c r="AK29" i="1"/>
  <c r="AL29" i="1"/>
  <c r="AM29" i="1"/>
  <c r="AN29" i="1"/>
  <c r="AO29" i="1"/>
  <c r="AJ30" i="1"/>
  <c r="AK30" i="1"/>
  <c r="AL30" i="1"/>
  <c r="AM30" i="1"/>
  <c r="AN30" i="1"/>
  <c r="AO30" i="1"/>
  <c r="AJ31" i="1"/>
  <c r="AK31" i="1"/>
  <c r="AL31" i="1"/>
  <c r="AM31" i="1"/>
  <c r="AN31" i="1"/>
  <c r="AO31" i="1"/>
  <c r="AJ32" i="1"/>
  <c r="AK32" i="1"/>
  <c r="AL32" i="1"/>
  <c r="AM32" i="1"/>
  <c r="AN32" i="1"/>
  <c r="AO32" i="1"/>
  <c r="AJ33" i="1"/>
  <c r="AK33" i="1"/>
  <c r="AL33" i="1"/>
  <c r="AM33" i="1"/>
  <c r="AN33" i="1"/>
  <c r="AO33" i="1"/>
  <c r="AJ34" i="1"/>
  <c r="AK34" i="1"/>
  <c r="AL34" i="1"/>
  <c r="AM34" i="1"/>
  <c r="AN34" i="1"/>
  <c r="AO34" i="1"/>
  <c r="AJ35" i="1"/>
  <c r="AK35" i="1"/>
  <c r="AL35" i="1"/>
  <c r="AM35" i="1"/>
  <c r="AN35" i="1"/>
  <c r="AO35" i="1"/>
  <c r="AJ36" i="1"/>
  <c r="AK36" i="1"/>
  <c r="AL36" i="1"/>
  <c r="AM36" i="1"/>
  <c r="AN36" i="1"/>
  <c r="AO36" i="1"/>
  <c r="AJ37" i="1"/>
  <c r="AK37" i="1"/>
  <c r="AL37" i="1"/>
  <c r="AM37" i="1"/>
  <c r="AN37" i="1"/>
  <c r="AO37" i="1"/>
  <c r="AJ38" i="1"/>
  <c r="AK38" i="1"/>
  <c r="AL38" i="1"/>
  <c r="AM38" i="1"/>
  <c r="AN38" i="1"/>
  <c r="AO38" i="1"/>
  <c r="AJ39" i="1"/>
  <c r="AK39" i="1"/>
  <c r="AL39" i="1"/>
  <c r="AM39" i="1"/>
  <c r="AN39" i="1"/>
  <c r="AO39" i="1"/>
  <c r="AJ40" i="1"/>
  <c r="AK40" i="1"/>
  <c r="AL40" i="1"/>
  <c r="AM40" i="1"/>
  <c r="AN40" i="1"/>
  <c r="AO40" i="1"/>
  <c r="AJ41" i="1"/>
  <c r="AK41" i="1"/>
  <c r="AL41" i="1"/>
  <c r="AM41" i="1"/>
  <c r="AN41" i="1"/>
  <c r="AO41" i="1"/>
  <c r="AJ42" i="1"/>
  <c r="AK42" i="1"/>
  <c r="AL42" i="1"/>
  <c r="AM42" i="1"/>
  <c r="AN42" i="1"/>
  <c r="AO42" i="1"/>
  <c r="AJ43" i="1"/>
  <c r="AK43" i="1"/>
  <c r="AL43" i="1"/>
  <c r="AM43" i="1"/>
  <c r="AN43" i="1"/>
  <c r="AO43" i="1"/>
  <c r="AJ44" i="1"/>
  <c r="AK44" i="1"/>
  <c r="AL44" i="1"/>
  <c r="AM44" i="1"/>
  <c r="AN44" i="1"/>
  <c r="AO44" i="1"/>
  <c r="AJ45" i="1"/>
  <c r="AK45" i="1"/>
  <c r="AL45" i="1"/>
  <c r="AM45" i="1"/>
  <c r="AN45" i="1"/>
  <c r="AO45" i="1"/>
  <c r="AJ46" i="1"/>
  <c r="AK46" i="1"/>
  <c r="AL46" i="1"/>
  <c r="AM46" i="1"/>
  <c r="AN46" i="1"/>
  <c r="AO46" i="1"/>
  <c r="AJ47" i="1"/>
  <c r="AK47" i="1"/>
  <c r="AL47" i="1"/>
  <c r="AM47" i="1"/>
  <c r="AN47" i="1"/>
  <c r="AO47" i="1"/>
  <c r="AJ48" i="1"/>
  <c r="AK48" i="1"/>
  <c r="AL48" i="1"/>
  <c r="AM48" i="1"/>
  <c r="AN48" i="1"/>
  <c r="AO48" i="1"/>
  <c r="AJ49" i="1"/>
  <c r="AK49" i="1"/>
  <c r="AL49" i="1"/>
  <c r="AM49" i="1"/>
  <c r="AN49" i="1"/>
  <c r="AO49" i="1"/>
  <c r="AJ50" i="1"/>
  <c r="AK50" i="1"/>
  <c r="AL50" i="1"/>
  <c r="AM50" i="1"/>
  <c r="AN50" i="1"/>
  <c r="AO50" i="1"/>
  <c r="AJ51" i="1"/>
  <c r="AK51" i="1"/>
  <c r="AL51" i="1"/>
  <c r="AM51" i="1"/>
  <c r="AN51" i="1"/>
  <c r="AO51" i="1"/>
  <c r="AJ52" i="1"/>
  <c r="AK52" i="1"/>
  <c r="AL52" i="1"/>
  <c r="AM52" i="1"/>
  <c r="AN52" i="1"/>
  <c r="AO52" i="1"/>
  <c r="AJ53" i="1"/>
  <c r="AK53" i="1"/>
  <c r="AL53" i="1"/>
  <c r="AM53" i="1"/>
  <c r="AN53" i="1"/>
  <c r="AO53" i="1"/>
  <c r="AJ54" i="1"/>
  <c r="AK54" i="1"/>
  <c r="AL54" i="1"/>
  <c r="AM54" i="1"/>
  <c r="AN54" i="1"/>
  <c r="AO54" i="1"/>
  <c r="AJ55" i="1"/>
  <c r="AK55" i="1"/>
  <c r="AL55" i="1"/>
  <c r="AM55" i="1"/>
  <c r="AN55" i="1"/>
  <c r="AO55" i="1"/>
  <c r="AJ56" i="1"/>
  <c r="AK56" i="1"/>
  <c r="AL56" i="1"/>
  <c r="AM56" i="1"/>
  <c r="AN56" i="1"/>
  <c r="AO56" i="1"/>
  <c r="AJ57" i="1"/>
  <c r="AK57" i="1"/>
  <c r="AL57" i="1"/>
  <c r="AM57" i="1"/>
  <c r="AN57" i="1"/>
  <c r="AO57" i="1"/>
  <c r="AJ58" i="1"/>
  <c r="AK58" i="1"/>
  <c r="AL58" i="1"/>
  <c r="AM58" i="1"/>
  <c r="AN58" i="1"/>
  <c r="AO58" i="1"/>
  <c r="AJ59" i="1"/>
  <c r="AK59" i="1"/>
  <c r="AL59" i="1"/>
  <c r="AM59" i="1"/>
  <c r="AN59" i="1"/>
  <c r="AO59" i="1"/>
  <c r="AJ60" i="1"/>
  <c r="AK60" i="1"/>
  <c r="AL60" i="1"/>
  <c r="AM60" i="1"/>
  <c r="AN60" i="1"/>
  <c r="AO60" i="1"/>
  <c r="AJ61" i="1"/>
  <c r="AK61" i="1"/>
  <c r="AL61" i="1"/>
  <c r="AM61" i="1"/>
  <c r="AN61" i="1"/>
  <c r="AO61" i="1"/>
  <c r="AJ62" i="1"/>
  <c r="AK62" i="1"/>
  <c r="AL62" i="1"/>
  <c r="AM62" i="1"/>
  <c r="AN62" i="1"/>
  <c r="AO62" i="1"/>
  <c r="AJ63" i="1"/>
  <c r="AK63" i="1"/>
  <c r="AL63" i="1"/>
  <c r="AM63" i="1"/>
  <c r="AN63" i="1"/>
  <c r="AO63" i="1"/>
  <c r="AJ64" i="1"/>
  <c r="AK64" i="1"/>
  <c r="AL64" i="1"/>
  <c r="AM64" i="1"/>
  <c r="AN64" i="1"/>
  <c r="AO64" i="1"/>
  <c r="AJ65" i="1"/>
  <c r="AK65" i="1"/>
  <c r="AL65" i="1"/>
  <c r="AM65" i="1"/>
  <c r="AN65" i="1"/>
  <c r="AO65" i="1"/>
  <c r="AJ66" i="1"/>
  <c r="AK66" i="1"/>
  <c r="AL66" i="1"/>
  <c r="AM66" i="1"/>
  <c r="AN66" i="1"/>
  <c r="AO66" i="1"/>
  <c r="AJ67" i="1"/>
  <c r="AK67" i="1"/>
  <c r="AL67" i="1"/>
  <c r="AM67" i="1"/>
  <c r="AN67" i="1"/>
  <c r="AO67" i="1"/>
  <c r="AJ68" i="1"/>
  <c r="AK68" i="1"/>
  <c r="AL68" i="1"/>
  <c r="AM68" i="1"/>
  <c r="AN68" i="1"/>
  <c r="AO68" i="1"/>
  <c r="AJ69" i="1"/>
  <c r="AK69" i="1"/>
  <c r="AL69" i="1"/>
  <c r="AM69" i="1"/>
  <c r="AN69" i="1"/>
  <c r="AO69" i="1"/>
  <c r="AJ70" i="1"/>
  <c r="AK70" i="1"/>
  <c r="AL70" i="1"/>
  <c r="AM70" i="1"/>
  <c r="AN70" i="1"/>
  <c r="AO70" i="1"/>
  <c r="AJ71" i="1"/>
  <c r="AK71" i="1"/>
  <c r="AL71" i="1"/>
  <c r="AM71" i="1"/>
  <c r="AN71" i="1"/>
  <c r="AO71" i="1"/>
  <c r="AJ72" i="1"/>
  <c r="AK72" i="1"/>
  <c r="AL72" i="1"/>
  <c r="AM72" i="1"/>
  <c r="AN72" i="1"/>
  <c r="AO72" i="1"/>
  <c r="AJ73" i="1"/>
  <c r="AK73" i="1"/>
  <c r="AL73" i="1"/>
  <c r="AM73" i="1"/>
  <c r="AN73" i="1"/>
  <c r="AO73" i="1"/>
  <c r="AJ74" i="1"/>
  <c r="AK74" i="1"/>
  <c r="AL74" i="1"/>
  <c r="AM74" i="1"/>
  <c r="AN74" i="1"/>
  <c r="AO74" i="1"/>
  <c r="AJ75" i="1"/>
  <c r="AK75" i="1"/>
  <c r="AL75" i="1"/>
  <c r="AM75" i="1"/>
  <c r="AN75" i="1"/>
  <c r="AO75" i="1"/>
  <c r="AJ76" i="1"/>
  <c r="AK76" i="1"/>
  <c r="AL76" i="1"/>
  <c r="AM76" i="1"/>
  <c r="AN76" i="1"/>
  <c r="AO76" i="1"/>
  <c r="AJ77" i="1"/>
  <c r="AK77" i="1"/>
  <c r="AL77" i="1"/>
  <c r="AM77" i="1"/>
  <c r="AN77" i="1"/>
  <c r="AO77" i="1"/>
  <c r="AJ78" i="1"/>
  <c r="AK78" i="1"/>
  <c r="AL78" i="1"/>
  <c r="AM78" i="1"/>
  <c r="AN78" i="1"/>
  <c r="AO78" i="1"/>
  <c r="AJ79" i="1"/>
  <c r="AK79" i="1"/>
  <c r="AL79" i="1"/>
  <c r="AM79" i="1"/>
  <c r="AN79" i="1"/>
  <c r="AO79" i="1"/>
  <c r="AJ80" i="1"/>
  <c r="AK80" i="1"/>
  <c r="AL80" i="1"/>
  <c r="AM80" i="1"/>
  <c r="AN80" i="1"/>
  <c r="AO80" i="1"/>
  <c r="AJ81" i="1"/>
  <c r="AK81" i="1"/>
  <c r="AL81" i="1"/>
  <c r="AM81" i="1"/>
  <c r="AN81" i="1"/>
  <c r="AO81" i="1"/>
  <c r="AJ82" i="1"/>
  <c r="AK82" i="1"/>
  <c r="AL82" i="1"/>
  <c r="AM82" i="1"/>
  <c r="AN82" i="1"/>
  <c r="AO82" i="1"/>
  <c r="AJ83" i="1"/>
  <c r="AK83" i="1"/>
  <c r="AL83" i="1"/>
  <c r="AM83" i="1"/>
  <c r="AN83" i="1"/>
  <c r="AO83" i="1"/>
  <c r="AJ84" i="1"/>
  <c r="AK84" i="1"/>
  <c r="AL84" i="1"/>
  <c r="AM84" i="1"/>
  <c r="AN84" i="1"/>
  <c r="AO84" i="1"/>
  <c r="AJ85" i="1"/>
  <c r="AK85" i="1"/>
  <c r="AL85" i="1"/>
  <c r="AM85" i="1"/>
  <c r="AN85" i="1"/>
  <c r="AO85" i="1"/>
  <c r="AJ86" i="1"/>
  <c r="AK86" i="1"/>
  <c r="AL86" i="1"/>
  <c r="AM86" i="1"/>
  <c r="AN86" i="1"/>
  <c r="AO86" i="1"/>
  <c r="AJ87" i="1"/>
  <c r="AK87" i="1"/>
  <c r="AL87" i="1"/>
  <c r="AM87" i="1"/>
  <c r="AN87" i="1"/>
  <c r="AO87" i="1"/>
  <c r="AJ88" i="1"/>
  <c r="AK88" i="1"/>
  <c r="AL88" i="1"/>
  <c r="AM88" i="1"/>
  <c r="AN88" i="1"/>
  <c r="AO88" i="1"/>
  <c r="AJ89" i="1"/>
  <c r="AK89" i="1"/>
  <c r="AL89" i="1"/>
  <c r="AM89" i="1"/>
  <c r="AN89" i="1"/>
  <c r="AO89" i="1"/>
  <c r="AJ90" i="1"/>
  <c r="AK90" i="1"/>
  <c r="AL90" i="1"/>
  <c r="AM90" i="1"/>
  <c r="AN90" i="1"/>
  <c r="AO90" i="1"/>
  <c r="AJ91" i="1"/>
  <c r="AK91" i="1"/>
  <c r="AL91" i="1"/>
  <c r="AM91" i="1"/>
  <c r="AN91" i="1"/>
  <c r="AO91" i="1"/>
  <c r="AJ92" i="1"/>
  <c r="AK92" i="1"/>
  <c r="AL92" i="1"/>
  <c r="AM92" i="1"/>
  <c r="AN92" i="1"/>
  <c r="AO92" i="1"/>
  <c r="AJ93" i="1"/>
  <c r="AK93" i="1"/>
  <c r="AL93" i="1"/>
  <c r="AM93" i="1"/>
  <c r="AN93" i="1"/>
  <c r="AO93" i="1"/>
  <c r="AJ94" i="1"/>
  <c r="AK94" i="1"/>
  <c r="AL94" i="1"/>
  <c r="AM94" i="1"/>
  <c r="AN94" i="1"/>
  <c r="AO94" i="1"/>
  <c r="AJ95" i="1"/>
  <c r="AK95" i="1"/>
  <c r="AL95" i="1"/>
  <c r="AM95" i="1"/>
  <c r="AN95" i="1"/>
  <c r="AO95" i="1"/>
  <c r="AJ96" i="1"/>
  <c r="AK96" i="1"/>
  <c r="AL96" i="1"/>
  <c r="AM96" i="1"/>
  <c r="AN96" i="1"/>
  <c r="AO96" i="1"/>
  <c r="AJ97" i="1"/>
  <c r="AK97" i="1"/>
  <c r="AL97" i="1"/>
  <c r="AM97" i="1"/>
  <c r="AN97" i="1"/>
  <c r="AO97" i="1"/>
  <c r="AJ98" i="1"/>
  <c r="AK98" i="1"/>
  <c r="AL98" i="1"/>
  <c r="AM98" i="1"/>
  <c r="AN98" i="1"/>
  <c r="AO98" i="1"/>
  <c r="AJ99" i="1"/>
  <c r="AK99" i="1"/>
  <c r="AL99" i="1"/>
  <c r="AM99" i="1"/>
  <c r="AN99" i="1"/>
  <c r="AO99" i="1"/>
  <c r="AJ100" i="1"/>
  <c r="AK100" i="1"/>
  <c r="AL100" i="1"/>
  <c r="AM100" i="1"/>
  <c r="AN100" i="1"/>
  <c r="AO100" i="1"/>
  <c r="AJ101" i="1"/>
  <c r="AK101" i="1"/>
  <c r="AL101" i="1"/>
  <c r="AM101" i="1"/>
  <c r="AN101" i="1"/>
  <c r="AO101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K3" i="1"/>
  <c r="AK2" i="1" s="1"/>
  <c r="G8" i="18" s="1"/>
  <c r="S8" i="18" s="1"/>
  <c r="AL3" i="1"/>
  <c r="AL2" i="1" s="1"/>
  <c r="G9" i="18" s="1"/>
  <c r="S9" i="18" s="1"/>
  <c r="AM3" i="1"/>
  <c r="AM2" i="1" s="1"/>
  <c r="G12" i="18" s="1"/>
  <c r="S12" i="18" s="1"/>
  <c r="AN3" i="1"/>
  <c r="AN2" i="1" s="1"/>
  <c r="G10" i="18" s="1"/>
  <c r="S10" i="18" s="1"/>
  <c r="AO3" i="1"/>
  <c r="AO2" i="1" s="1"/>
  <c r="G11" i="18" s="1"/>
  <c r="S11" i="18" s="1"/>
  <c r="AJ3" i="1"/>
  <c r="AD2" i="1"/>
  <c r="G9" i="19" s="1"/>
  <c r="S9" i="19" s="1"/>
  <c r="AB2" i="1"/>
  <c r="G7" i="19" s="1"/>
  <c r="S7" i="19" s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B98" i="1"/>
  <c r="AC98" i="1"/>
  <c r="AD98" i="1"/>
  <c r="AE98" i="1"/>
  <c r="AF98" i="1"/>
  <c r="AG98" i="1"/>
  <c r="AB99" i="1"/>
  <c r="AC99" i="1"/>
  <c r="AD99" i="1"/>
  <c r="AE99" i="1"/>
  <c r="AF99" i="1"/>
  <c r="AG99" i="1"/>
  <c r="AB100" i="1"/>
  <c r="AC100" i="1"/>
  <c r="AD100" i="1"/>
  <c r="AE100" i="1"/>
  <c r="AF100" i="1"/>
  <c r="AG100" i="1"/>
  <c r="AB101" i="1"/>
  <c r="AC101" i="1"/>
  <c r="AD101" i="1"/>
  <c r="AE101" i="1"/>
  <c r="AF101" i="1"/>
  <c r="AG101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4" i="1"/>
  <c r="AC4" i="1"/>
  <c r="AD4" i="1"/>
  <c r="AE4" i="1"/>
  <c r="AF4" i="1"/>
  <c r="AG4" i="1"/>
  <c r="AB5" i="1"/>
  <c r="AC5" i="1"/>
  <c r="AD5" i="1"/>
  <c r="AE5" i="1"/>
  <c r="AF5" i="1"/>
  <c r="AG5" i="1"/>
  <c r="AB6" i="1"/>
  <c r="AC6" i="1"/>
  <c r="AD6" i="1"/>
  <c r="AE6" i="1"/>
  <c r="AF6" i="1"/>
  <c r="AG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C3" i="1"/>
  <c r="AC2" i="1" s="1"/>
  <c r="G8" i="19" s="1"/>
  <c r="S8" i="19" s="1"/>
  <c r="AD3" i="1"/>
  <c r="AE3" i="1"/>
  <c r="AE2" i="1" s="1"/>
  <c r="G12" i="19" s="1"/>
  <c r="S12" i="19" s="1"/>
  <c r="AF3" i="1"/>
  <c r="AF2" i="1" s="1"/>
  <c r="G10" i="19" s="1"/>
  <c r="S10" i="19" s="1"/>
  <c r="AG3" i="1"/>
  <c r="AG2" i="1" s="1"/>
  <c r="G11" i="19" s="1"/>
  <c r="S11" i="19" s="1"/>
  <c r="AB3" i="1"/>
  <c r="K10" i="1"/>
  <c r="E10" i="1"/>
  <c r="Z15" i="1"/>
  <c r="Y15" i="1"/>
  <c r="X15" i="1"/>
  <c r="W15" i="1"/>
  <c r="U15" i="1"/>
  <c r="V15" i="1"/>
  <c r="O45" i="21"/>
  <c r="Y13" i="21"/>
  <c r="O45" i="20"/>
  <c r="Y13" i="20"/>
  <c r="O45" i="19"/>
  <c r="Y13" i="19"/>
  <c r="O45" i="18"/>
  <c r="Y13" i="18"/>
  <c r="O45" i="16"/>
  <c r="Y13" i="16"/>
  <c r="S12" i="16"/>
  <c r="R12" i="16"/>
  <c r="Q12" i="16"/>
  <c r="P12" i="16"/>
  <c r="N12" i="16"/>
  <c r="S11" i="16"/>
  <c r="R11" i="16"/>
  <c r="Q11" i="16"/>
  <c r="P11" i="16"/>
  <c r="N11" i="16"/>
  <c r="S10" i="16"/>
  <c r="R10" i="16"/>
  <c r="Q10" i="16"/>
  <c r="P10" i="16"/>
  <c r="N10" i="16"/>
  <c r="S9" i="16"/>
  <c r="R9" i="16"/>
  <c r="Q9" i="16"/>
  <c r="P9" i="16"/>
  <c r="S8" i="16"/>
  <c r="R8" i="16"/>
  <c r="Q8" i="16"/>
  <c r="P8" i="16"/>
  <c r="N8" i="16"/>
  <c r="S7" i="16"/>
  <c r="R7" i="16"/>
  <c r="Q7" i="16"/>
  <c r="P7" i="16"/>
  <c r="N7" i="16"/>
  <c r="Y13" i="15"/>
  <c r="R11" i="15"/>
  <c r="R12" i="15"/>
  <c r="F11" i="15"/>
  <c r="E11" i="15"/>
  <c r="Q11" i="15" s="1"/>
  <c r="D11" i="15"/>
  <c r="P11" i="15" s="1"/>
  <c r="B11" i="15"/>
  <c r="N11" i="15" s="1"/>
  <c r="F10" i="15"/>
  <c r="R10" i="15" s="1"/>
  <c r="E10" i="15"/>
  <c r="Q10" i="15" s="1"/>
  <c r="D10" i="15"/>
  <c r="P10" i="15" s="1"/>
  <c r="B10" i="15"/>
  <c r="N10" i="15" s="1"/>
  <c r="F12" i="15"/>
  <c r="E12" i="15"/>
  <c r="Q12" i="15" s="1"/>
  <c r="D12" i="15"/>
  <c r="P12" i="15" s="1"/>
  <c r="B12" i="15"/>
  <c r="N12" i="15" s="1"/>
  <c r="F9" i="15"/>
  <c r="R9" i="15" s="1"/>
  <c r="E9" i="15"/>
  <c r="Q9" i="15" s="1"/>
  <c r="D9" i="15"/>
  <c r="P9" i="15" s="1"/>
  <c r="B9" i="15"/>
  <c r="F8" i="15"/>
  <c r="R8" i="15" s="1"/>
  <c r="E8" i="15"/>
  <c r="D8" i="15"/>
  <c r="P8" i="15" s="1"/>
  <c r="B8" i="15"/>
  <c r="N8" i="15" s="1"/>
  <c r="F7" i="15"/>
  <c r="E7" i="15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Q8" i="15"/>
  <c r="R7" i="15"/>
  <c r="Q7" i="15"/>
  <c r="O45" i="14"/>
  <c r="R11" i="14"/>
  <c r="Q9" i="14"/>
  <c r="F9" i="14"/>
  <c r="R9" i="14" s="1"/>
  <c r="E9" i="14"/>
  <c r="F10" i="14"/>
  <c r="R10" i="14" s="1"/>
  <c r="E10" i="14"/>
  <c r="Q10" i="14" s="1"/>
  <c r="F11" i="14"/>
  <c r="E11" i="14"/>
  <c r="Q11" i="14" s="1"/>
  <c r="F12" i="14"/>
  <c r="R12" i="14" s="1"/>
  <c r="E12" i="14"/>
  <c r="Q12" i="14" s="1"/>
  <c r="F8" i="14"/>
  <c r="R8" i="14" s="1"/>
  <c r="E8" i="14"/>
  <c r="Q8" i="14" s="1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F4" i="10"/>
  <c r="G4" i="10"/>
  <c r="Q4" i="10" s="1"/>
  <c r="H4" i="10"/>
  <c r="I4" i="10"/>
  <c r="J4" i="10"/>
  <c r="A5" i="10"/>
  <c r="B5" i="10"/>
  <c r="C5" i="10"/>
  <c r="D5" i="10"/>
  <c r="E5" i="10"/>
  <c r="F5" i="10"/>
  <c r="G5" i="10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F7" i="10"/>
  <c r="G7" i="10"/>
  <c r="H7" i="10"/>
  <c r="I7" i="10"/>
  <c r="J7" i="10"/>
  <c r="A8" i="10"/>
  <c r="B8" i="10"/>
  <c r="C8" i="10"/>
  <c r="D8" i="10"/>
  <c r="E8" i="10"/>
  <c r="F8" i="10"/>
  <c r="G8" i="10"/>
  <c r="R8" i="10" s="1"/>
  <c r="H8" i="10"/>
  <c r="I8" i="10"/>
  <c r="J8" i="10"/>
  <c r="A9" i="10"/>
  <c r="B9" i="10"/>
  <c r="C9" i="10"/>
  <c r="D9" i="10"/>
  <c r="E9" i="10"/>
  <c r="F9" i="10"/>
  <c r="G9" i="10"/>
  <c r="H9" i="10"/>
  <c r="I9" i="10"/>
  <c r="J9" i="10"/>
  <c r="A10" i="10"/>
  <c r="B10" i="10"/>
  <c r="C10" i="10"/>
  <c r="D10" i="10"/>
  <c r="E10" i="10"/>
  <c r="F10" i="10"/>
  <c r="G10" i="10"/>
  <c r="N10" i="10" s="1"/>
  <c r="H10" i="10"/>
  <c r="I10" i="10"/>
  <c r="J10" i="10"/>
  <c r="A11" i="10"/>
  <c r="B11" i="10"/>
  <c r="C11" i="10"/>
  <c r="D11" i="10"/>
  <c r="E11" i="10"/>
  <c r="F11" i="10"/>
  <c r="G11" i="10"/>
  <c r="H11" i="10"/>
  <c r="I11" i="10"/>
  <c r="J11" i="10"/>
  <c r="A12" i="10"/>
  <c r="B12" i="10"/>
  <c r="C12" i="10"/>
  <c r="D12" i="10"/>
  <c r="E12" i="10"/>
  <c r="F12" i="10"/>
  <c r="G12" i="10"/>
  <c r="Q12" i="10" s="1"/>
  <c r="H12" i="10"/>
  <c r="I12" i="10"/>
  <c r="J12" i="10"/>
  <c r="A13" i="10"/>
  <c r="B13" i="10"/>
  <c r="C13" i="10"/>
  <c r="D13" i="10"/>
  <c r="E13" i="10"/>
  <c r="F13" i="10"/>
  <c r="G13" i="10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F15" i="10"/>
  <c r="G15" i="10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F17" i="10"/>
  <c r="G17" i="10"/>
  <c r="H17" i="10"/>
  <c r="I17" i="10"/>
  <c r="J17" i="10"/>
  <c r="A18" i="10"/>
  <c r="B18" i="10"/>
  <c r="C18" i="10"/>
  <c r="D18" i="10"/>
  <c r="E18" i="10"/>
  <c r="F18" i="10"/>
  <c r="G18" i="10"/>
  <c r="Q18" i="10" s="1"/>
  <c r="H18" i="10"/>
  <c r="I18" i="10"/>
  <c r="J18" i="10"/>
  <c r="A19" i="10"/>
  <c r="B19" i="10"/>
  <c r="C19" i="10"/>
  <c r="D19" i="10"/>
  <c r="E19" i="10"/>
  <c r="F19" i="10"/>
  <c r="G19" i="10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F21" i="10"/>
  <c r="G21" i="10"/>
  <c r="H21" i="10"/>
  <c r="I21" i="10"/>
  <c r="J21" i="10"/>
  <c r="A22" i="10"/>
  <c r="B22" i="10"/>
  <c r="C22" i="10"/>
  <c r="D22" i="10"/>
  <c r="E22" i="10"/>
  <c r="F22" i="10"/>
  <c r="G22" i="10"/>
  <c r="H22" i="10"/>
  <c r="I22" i="10"/>
  <c r="J22" i="10"/>
  <c r="A23" i="10"/>
  <c r="B23" i="10"/>
  <c r="C23" i="10"/>
  <c r="D23" i="10"/>
  <c r="E23" i="10"/>
  <c r="F23" i="10"/>
  <c r="G23" i="10"/>
  <c r="H23" i="10"/>
  <c r="I23" i="10"/>
  <c r="J23" i="10"/>
  <c r="A24" i="10"/>
  <c r="B24" i="10"/>
  <c r="C24" i="10"/>
  <c r="D24" i="10"/>
  <c r="E24" i="10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19" i="10"/>
  <c r="Q17" i="10"/>
  <c r="Q15" i="10"/>
  <c r="Q13" i="10"/>
  <c r="Q11" i="10"/>
  <c r="R9" i="10"/>
  <c r="O9" i="10"/>
  <c r="Q9" i="10"/>
  <c r="O7" i="10"/>
  <c r="N7" i="10"/>
  <c r="Q7" i="10"/>
  <c r="Q5" i="10"/>
  <c r="A4" i="9"/>
  <c r="B4" i="9"/>
  <c r="C4" i="9"/>
  <c r="D4" i="9"/>
  <c r="E4" i="9"/>
  <c r="F4" i="9"/>
  <c r="G4" i="9"/>
  <c r="H4" i="9"/>
  <c r="I4" i="9"/>
  <c r="J4" i="9"/>
  <c r="A5" i="9"/>
  <c r="B5" i="9"/>
  <c r="C5" i="9"/>
  <c r="D5" i="9"/>
  <c r="E5" i="9"/>
  <c r="F5" i="9"/>
  <c r="G5" i="9"/>
  <c r="H5" i="9"/>
  <c r="Q5" i="9" s="1"/>
  <c r="I5" i="9"/>
  <c r="J5" i="9"/>
  <c r="A6" i="9"/>
  <c r="B6" i="9"/>
  <c r="C6" i="9"/>
  <c r="D6" i="9"/>
  <c r="E6" i="9"/>
  <c r="F6" i="9"/>
  <c r="G6" i="9"/>
  <c r="H6" i="9"/>
  <c r="I6" i="9"/>
  <c r="J6" i="9"/>
  <c r="A7" i="9"/>
  <c r="B7" i="9"/>
  <c r="C7" i="9"/>
  <c r="D7" i="9"/>
  <c r="E7" i="9"/>
  <c r="F7" i="9"/>
  <c r="G7" i="9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F9" i="9"/>
  <c r="G9" i="9"/>
  <c r="H9" i="9"/>
  <c r="R9" i="9" s="1"/>
  <c r="I9" i="9"/>
  <c r="J9" i="9"/>
  <c r="A10" i="9"/>
  <c r="B10" i="9"/>
  <c r="C10" i="9"/>
  <c r="D10" i="9"/>
  <c r="E10" i="9"/>
  <c r="F10" i="9"/>
  <c r="G10" i="9"/>
  <c r="H10" i="9"/>
  <c r="I10" i="9"/>
  <c r="J10" i="9"/>
  <c r="A11" i="9"/>
  <c r="B11" i="9"/>
  <c r="C11" i="9"/>
  <c r="D11" i="9"/>
  <c r="E11" i="9"/>
  <c r="F11" i="9"/>
  <c r="G11" i="9"/>
  <c r="H11" i="9"/>
  <c r="Q11" i="9" s="1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F13" i="9"/>
  <c r="G13" i="9"/>
  <c r="H13" i="9"/>
  <c r="I13" i="9"/>
  <c r="J13" i="9"/>
  <c r="A14" i="9"/>
  <c r="B14" i="9"/>
  <c r="C14" i="9"/>
  <c r="D14" i="9"/>
  <c r="E14" i="9"/>
  <c r="F14" i="9"/>
  <c r="G14" i="9"/>
  <c r="H14" i="9"/>
  <c r="I14" i="9"/>
  <c r="J14" i="9"/>
  <c r="A15" i="9"/>
  <c r="B15" i="9"/>
  <c r="C15" i="9"/>
  <c r="D15" i="9"/>
  <c r="E15" i="9"/>
  <c r="F15" i="9"/>
  <c r="G15" i="9"/>
  <c r="H15" i="9"/>
  <c r="P15" i="9" s="1"/>
  <c r="I15" i="9"/>
  <c r="J15" i="9"/>
  <c r="A16" i="9"/>
  <c r="B16" i="9"/>
  <c r="C16" i="9"/>
  <c r="D16" i="9"/>
  <c r="E16" i="9"/>
  <c r="F16" i="9"/>
  <c r="G16" i="9"/>
  <c r="H16" i="9"/>
  <c r="I16" i="9"/>
  <c r="J16" i="9"/>
  <c r="A17" i="9"/>
  <c r="B17" i="9"/>
  <c r="C17" i="9"/>
  <c r="D17" i="9"/>
  <c r="E17" i="9"/>
  <c r="F17" i="9"/>
  <c r="G17" i="9"/>
  <c r="H17" i="9"/>
  <c r="P17" i="9" s="1"/>
  <c r="I17" i="9"/>
  <c r="J17" i="9"/>
  <c r="A18" i="9"/>
  <c r="B18" i="9"/>
  <c r="C18" i="9"/>
  <c r="D18" i="9"/>
  <c r="E18" i="9"/>
  <c r="F18" i="9"/>
  <c r="G18" i="9"/>
  <c r="H18" i="9"/>
  <c r="I18" i="9"/>
  <c r="J18" i="9"/>
  <c r="A19" i="9"/>
  <c r="B19" i="9"/>
  <c r="C19" i="9"/>
  <c r="D19" i="9"/>
  <c r="E19" i="9"/>
  <c r="F19" i="9"/>
  <c r="G19" i="9"/>
  <c r="H19" i="9"/>
  <c r="I19" i="9"/>
  <c r="J19" i="9"/>
  <c r="A20" i="9"/>
  <c r="B20" i="9"/>
  <c r="C20" i="9"/>
  <c r="D20" i="9"/>
  <c r="E20" i="9"/>
  <c r="F20" i="9"/>
  <c r="G20" i="9"/>
  <c r="H20" i="9"/>
  <c r="I20" i="9"/>
  <c r="J20" i="9"/>
  <c r="A21" i="9"/>
  <c r="B21" i="9"/>
  <c r="C21" i="9"/>
  <c r="D21" i="9"/>
  <c r="E21" i="9"/>
  <c r="F21" i="9"/>
  <c r="G21" i="9"/>
  <c r="H21" i="9"/>
  <c r="N21" i="9" s="1"/>
  <c r="I21" i="9"/>
  <c r="J21" i="9"/>
  <c r="A22" i="9"/>
  <c r="B22" i="9"/>
  <c r="C22" i="9"/>
  <c r="D22" i="9"/>
  <c r="E22" i="9"/>
  <c r="F22" i="9"/>
  <c r="G22" i="9"/>
  <c r="H22" i="9"/>
  <c r="I22" i="9"/>
  <c r="J22" i="9"/>
  <c r="A23" i="9"/>
  <c r="B23" i="9"/>
  <c r="C23" i="9"/>
  <c r="D23" i="9"/>
  <c r="E23" i="9"/>
  <c r="F23" i="9"/>
  <c r="G23" i="9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F25" i="9"/>
  <c r="G25" i="9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H27" i="9"/>
  <c r="I27" i="9"/>
  <c r="J27" i="9"/>
  <c r="A28" i="9"/>
  <c r="B28" i="9"/>
  <c r="C28" i="9"/>
  <c r="D28" i="9"/>
  <c r="E28" i="9"/>
  <c r="F28" i="9"/>
  <c r="G28" i="9"/>
  <c r="H28" i="9"/>
  <c r="I28" i="9"/>
  <c r="J28" i="9"/>
  <c r="A29" i="9"/>
  <c r="B29" i="9"/>
  <c r="C29" i="9"/>
  <c r="D29" i="9"/>
  <c r="E29" i="9"/>
  <c r="F29" i="9"/>
  <c r="G29" i="9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H31" i="9"/>
  <c r="R31" i="9" s="1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H33" i="9"/>
  <c r="I33" i="9"/>
  <c r="J33" i="9"/>
  <c r="A34" i="9"/>
  <c r="B34" i="9"/>
  <c r="C34" i="9"/>
  <c r="D34" i="9"/>
  <c r="E34" i="9"/>
  <c r="F34" i="9"/>
  <c r="G34" i="9"/>
  <c r="H34" i="9"/>
  <c r="I34" i="9"/>
  <c r="J34" i="9"/>
  <c r="A35" i="9"/>
  <c r="B35" i="9"/>
  <c r="C35" i="9"/>
  <c r="D35" i="9"/>
  <c r="E35" i="9"/>
  <c r="F35" i="9"/>
  <c r="G35" i="9"/>
  <c r="H35" i="9"/>
  <c r="I35" i="9"/>
  <c r="J35" i="9"/>
  <c r="A36" i="9"/>
  <c r="B36" i="9"/>
  <c r="C36" i="9"/>
  <c r="D36" i="9"/>
  <c r="E36" i="9"/>
  <c r="F36" i="9"/>
  <c r="G36" i="9"/>
  <c r="H36" i="9"/>
  <c r="I36" i="9"/>
  <c r="J36" i="9"/>
  <c r="A37" i="9"/>
  <c r="B37" i="9"/>
  <c r="C37" i="9"/>
  <c r="D37" i="9"/>
  <c r="E37" i="9"/>
  <c r="F37" i="9"/>
  <c r="G37" i="9"/>
  <c r="H37" i="9"/>
  <c r="I37" i="9"/>
  <c r="J37" i="9"/>
  <c r="A38" i="9"/>
  <c r="B38" i="9"/>
  <c r="C38" i="9"/>
  <c r="D38" i="9"/>
  <c r="E38" i="9"/>
  <c r="F38" i="9"/>
  <c r="G38" i="9"/>
  <c r="H38" i="9"/>
  <c r="I38" i="9"/>
  <c r="J38" i="9"/>
  <c r="A39" i="9"/>
  <c r="B39" i="9"/>
  <c r="C39" i="9"/>
  <c r="D39" i="9"/>
  <c r="E39" i="9"/>
  <c r="F39" i="9"/>
  <c r="G39" i="9"/>
  <c r="H39" i="9"/>
  <c r="N39" i="9" s="1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F3" i="9"/>
  <c r="G3" i="9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R45" i="9"/>
  <c r="P45" i="9"/>
  <c r="O45" i="9"/>
  <c r="N45" i="9"/>
  <c r="Q45" i="9"/>
  <c r="R44" i="9"/>
  <c r="P44" i="9"/>
  <c r="O44" i="9"/>
  <c r="N44" i="9"/>
  <c r="Q44" i="9"/>
  <c r="R43" i="9"/>
  <c r="P43" i="9"/>
  <c r="O43" i="9"/>
  <c r="N43" i="9"/>
  <c r="Q43" i="9"/>
  <c r="R42" i="9"/>
  <c r="P42" i="9"/>
  <c r="O42" i="9"/>
  <c r="N42" i="9"/>
  <c r="Q42" i="9"/>
  <c r="R41" i="9"/>
  <c r="P41" i="9"/>
  <c r="O41" i="9"/>
  <c r="N41" i="9"/>
  <c r="Q41" i="9"/>
  <c r="R40" i="9"/>
  <c r="P40" i="9"/>
  <c r="O40" i="9"/>
  <c r="N40" i="9"/>
  <c r="Q40" i="9"/>
  <c r="R39" i="9"/>
  <c r="P39" i="9"/>
  <c r="O39" i="9"/>
  <c r="Q39" i="9"/>
  <c r="R38" i="9"/>
  <c r="P38" i="9"/>
  <c r="O38" i="9"/>
  <c r="N38" i="9"/>
  <c r="Q38" i="9"/>
  <c r="R37" i="9"/>
  <c r="P37" i="9"/>
  <c r="O37" i="9"/>
  <c r="N37" i="9"/>
  <c r="Q37" i="9"/>
  <c r="R36" i="9"/>
  <c r="P36" i="9"/>
  <c r="O36" i="9"/>
  <c r="N36" i="9"/>
  <c r="Q36" i="9"/>
  <c r="R35" i="9"/>
  <c r="P35" i="9"/>
  <c r="O35" i="9"/>
  <c r="N35" i="9"/>
  <c r="Q35" i="9"/>
  <c r="R34" i="9"/>
  <c r="P34" i="9"/>
  <c r="O34" i="9"/>
  <c r="N34" i="9"/>
  <c r="Q34" i="9"/>
  <c r="R33" i="9"/>
  <c r="P33" i="9"/>
  <c r="O33" i="9"/>
  <c r="N33" i="9"/>
  <c r="Q33" i="9"/>
  <c r="R32" i="9"/>
  <c r="P32" i="9"/>
  <c r="O32" i="9"/>
  <c r="N32" i="9"/>
  <c r="Q32" i="9"/>
  <c r="P31" i="9"/>
  <c r="O31" i="9"/>
  <c r="N31" i="9"/>
  <c r="Q31" i="9"/>
  <c r="R30" i="9"/>
  <c r="P30" i="9"/>
  <c r="O30" i="9"/>
  <c r="N30" i="9"/>
  <c r="Q30" i="9"/>
  <c r="R29" i="9"/>
  <c r="P29" i="9"/>
  <c r="O29" i="9"/>
  <c r="N29" i="9"/>
  <c r="Q29" i="9"/>
  <c r="R28" i="9"/>
  <c r="P28" i="9"/>
  <c r="O28" i="9"/>
  <c r="N28" i="9"/>
  <c r="Q28" i="9"/>
  <c r="R27" i="9"/>
  <c r="P27" i="9"/>
  <c r="O27" i="9"/>
  <c r="N27" i="9"/>
  <c r="Q27" i="9"/>
  <c r="R26" i="9"/>
  <c r="P26" i="9"/>
  <c r="O26" i="9"/>
  <c r="N26" i="9"/>
  <c r="Q26" i="9"/>
  <c r="R25" i="9"/>
  <c r="P25" i="9"/>
  <c r="O25" i="9"/>
  <c r="N25" i="9"/>
  <c r="Q25" i="9"/>
  <c r="R24" i="9"/>
  <c r="P24" i="9"/>
  <c r="O24" i="9"/>
  <c r="N24" i="9"/>
  <c r="Q24" i="9"/>
  <c r="R23" i="9"/>
  <c r="P23" i="9"/>
  <c r="O23" i="9"/>
  <c r="N23" i="9"/>
  <c r="Q23" i="9"/>
  <c r="R22" i="9"/>
  <c r="P22" i="9"/>
  <c r="O22" i="9"/>
  <c r="N22" i="9"/>
  <c r="Q22" i="9"/>
  <c r="R21" i="9"/>
  <c r="P21" i="9"/>
  <c r="O21" i="9"/>
  <c r="Q21" i="9"/>
  <c r="P20" i="9"/>
  <c r="O20" i="9"/>
  <c r="N20" i="9"/>
  <c r="R19" i="9"/>
  <c r="P19" i="9"/>
  <c r="N19" i="9"/>
  <c r="O19" i="9"/>
  <c r="Q19" i="9"/>
  <c r="P18" i="9"/>
  <c r="N18" i="9"/>
  <c r="R18" i="9"/>
  <c r="Q18" i="9"/>
  <c r="R17" i="9"/>
  <c r="O17" i="9"/>
  <c r="N17" i="9"/>
  <c r="Q17" i="9"/>
  <c r="R16" i="9"/>
  <c r="O16" i="9"/>
  <c r="N16" i="9"/>
  <c r="Q16" i="9"/>
  <c r="R15" i="9"/>
  <c r="O15" i="9"/>
  <c r="N15" i="9"/>
  <c r="Q15" i="9"/>
  <c r="R14" i="9"/>
  <c r="P14" i="9"/>
  <c r="O14" i="9"/>
  <c r="N14" i="9"/>
  <c r="Q14" i="9"/>
  <c r="R13" i="9"/>
  <c r="P13" i="9"/>
  <c r="O13" i="9"/>
  <c r="N13" i="9"/>
  <c r="Q13" i="9"/>
  <c r="R12" i="9"/>
  <c r="P12" i="9"/>
  <c r="N12" i="9"/>
  <c r="O12" i="9"/>
  <c r="Q12" i="9"/>
  <c r="R11" i="9"/>
  <c r="P11" i="9"/>
  <c r="O11" i="9"/>
  <c r="N11" i="9"/>
  <c r="Q10" i="9"/>
  <c r="N10" i="9"/>
  <c r="O10" i="9"/>
  <c r="P9" i="9"/>
  <c r="O9" i="9"/>
  <c r="N9" i="9"/>
  <c r="Q9" i="9"/>
  <c r="R8" i="9"/>
  <c r="P8" i="9"/>
  <c r="O8" i="9"/>
  <c r="N8" i="9"/>
  <c r="Q8" i="9"/>
  <c r="R7" i="9"/>
  <c r="P7" i="9"/>
  <c r="O7" i="9"/>
  <c r="N7" i="9"/>
  <c r="Q7" i="9"/>
  <c r="P6" i="9"/>
  <c r="O6" i="9"/>
  <c r="N6" i="9"/>
  <c r="Q6" i="9"/>
  <c r="R5" i="9"/>
  <c r="N5" i="9"/>
  <c r="N4" i="9"/>
  <c r="R4" i="9"/>
  <c r="Q4" i="9"/>
  <c r="R3" i="9"/>
  <c r="N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Q25" i="1" s="1"/>
  <c r="H25" i="1"/>
  <c r="I25" i="1"/>
  <c r="J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R39" i="1" s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N47" i="1" s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P73" i="1" s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N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O83" i="1" s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O91" i="1" s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7" i="1"/>
  <c r="Q97" i="1"/>
  <c r="P97" i="1"/>
  <c r="O97" i="1"/>
  <c r="N97" i="1"/>
  <c r="M97" i="1"/>
  <c r="R96" i="1"/>
  <c r="Q96" i="1"/>
  <c r="P96" i="1"/>
  <c r="O96" i="1"/>
  <c r="N96" i="1"/>
  <c r="M96" i="1"/>
  <c r="R95" i="1"/>
  <c r="Q95" i="1"/>
  <c r="P95" i="1"/>
  <c r="O95" i="1"/>
  <c r="N95" i="1"/>
  <c r="M95" i="1"/>
  <c r="R94" i="1"/>
  <c r="Q94" i="1"/>
  <c r="P94" i="1"/>
  <c r="O94" i="1"/>
  <c r="N94" i="1"/>
  <c r="M94" i="1"/>
  <c r="R92" i="1"/>
  <c r="O92" i="1"/>
  <c r="N92" i="1"/>
  <c r="M92" i="1"/>
  <c r="R90" i="1"/>
  <c r="Q90" i="1"/>
  <c r="P90" i="1"/>
  <c r="N90" i="1"/>
  <c r="M90" i="1"/>
  <c r="R88" i="1"/>
  <c r="Q88" i="1"/>
  <c r="P88" i="1"/>
  <c r="O88" i="1"/>
  <c r="N88" i="1"/>
  <c r="M88" i="1"/>
  <c r="R86" i="1"/>
  <c r="Q86" i="1"/>
  <c r="P86" i="1"/>
  <c r="O86" i="1"/>
  <c r="N86" i="1"/>
  <c r="M86" i="1"/>
  <c r="R84" i="1"/>
  <c r="Q84" i="1"/>
  <c r="O84" i="1"/>
  <c r="N84" i="1"/>
  <c r="M84" i="1"/>
  <c r="O82" i="1"/>
  <c r="N81" i="1"/>
  <c r="O80" i="1"/>
  <c r="M75" i="1"/>
  <c r="O74" i="1"/>
  <c r="N66" i="1"/>
  <c r="O65" i="1"/>
  <c r="R64" i="1"/>
  <c r="M64" i="1"/>
  <c r="R63" i="1"/>
  <c r="P62" i="1"/>
  <c r="P56" i="1"/>
  <c r="N54" i="1"/>
  <c r="N52" i="1"/>
  <c r="Q49" i="1"/>
  <c r="P46" i="1"/>
  <c r="P44" i="1"/>
  <c r="P41" i="1"/>
  <c r="O38" i="1"/>
  <c r="M37" i="1"/>
  <c r="O36" i="1"/>
  <c r="O34" i="1"/>
  <c r="O33" i="1"/>
  <c r="O32" i="1"/>
  <c r="O30" i="1"/>
  <c r="P29" i="1"/>
  <c r="N28" i="1"/>
  <c r="R26" i="1"/>
  <c r="N26" i="1"/>
  <c r="P25" i="1"/>
  <c r="R24" i="1"/>
  <c r="N24" i="1"/>
  <c r="R22" i="1"/>
  <c r="N22" i="1"/>
  <c r="R20" i="1"/>
  <c r="N20" i="1"/>
  <c r="R18" i="1"/>
  <c r="N18" i="1"/>
  <c r="R16" i="1"/>
  <c r="N16" i="1"/>
  <c r="R14" i="1"/>
  <c r="N14" i="1"/>
  <c r="Q12" i="1"/>
  <c r="M12" i="1"/>
  <c r="Q10" i="1"/>
  <c r="P8" i="1"/>
  <c r="N7" i="1"/>
  <c r="P6" i="1"/>
  <c r="P4" i="1"/>
  <c r="M4" i="1"/>
  <c r="O3" i="1"/>
  <c r="BC2" i="1" l="1"/>
  <c r="G12" i="21" s="1"/>
  <c r="S12" i="21" s="1"/>
  <c r="AV2" i="1"/>
  <c r="G10" i="20" s="1"/>
  <c r="S10" i="20" s="1"/>
  <c r="AW2" i="1"/>
  <c r="G11" i="20" s="1"/>
  <c r="S11" i="20" s="1"/>
  <c r="AS2" i="1"/>
  <c r="G8" i="20" s="1"/>
  <c r="S8" i="20" s="1"/>
  <c r="BA2" i="1"/>
  <c r="G8" i="21" s="1"/>
  <c r="S8" i="21" s="1"/>
  <c r="AR2" i="1"/>
  <c r="G7" i="20" s="1"/>
  <c r="S7" i="20" s="1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D2" i="10"/>
  <c r="F10" i="21" s="1"/>
  <c r="R10" i="21" s="1"/>
  <c r="BE2" i="10"/>
  <c r="F11" i="21" s="1"/>
  <c r="R11" i="21" s="1"/>
  <c r="BA2" i="10"/>
  <c r="F8" i="21" s="1"/>
  <c r="R8" i="21" s="1"/>
  <c r="BC2" i="10"/>
  <c r="F12" i="21" s="1"/>
  <c r="R12" i="21" s="1"/>
  <c r="BE2" i="11"/>
  <c r="B11" i="21" s="1"/>
  <c r="N11" i="21" s="1"/>
  <c r="BA2" i="11"/>
  <c r="B8" i="21" s="1"/>
  <c r="N8" i="21" s="1"/>
  <c r="BC2" i="11"/>
  <c r="B12" i="21" s="1"/>
  <c r="N12" i="21" s="1"/>
  <c r="BE2" i="9"/>
  <c r="E11" i="21" s="1"/>
  <c r="Q11" i="21" s="1"/>
  <c r="BC2" i="9"/>
  <c r="E12" i="21" s="1"/>
  <c r="Q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BE2" i="1"/>
  <c r="G11" i="21" s="1"/>
  <c r="S11" i="21" s="1"/>
  <c r="AU2" i="1"/>
  <c r="G12" i="20" s="1"/>
  <c r="S12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O72" i="1"/>
  <c r="P11" i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M43" i="1"/>
  <c r="Q37" i="1"/>
  <c r="O29" i="1"/>
  <c r="O27" i="1"/>
  <c r="N69" i="1"/>
  <c r="P3" i="1"/>
  <c r="P53" i="1"/>
  <c r="M3" i="1"/>
  <c r="Q3" i="1"/>
  <c r="Q5" i="1"/>
  <c r="R9" i="1"/>
  <c r="P15" i="1"/>
  <c r="N45" i="1"/>
  <c r="O59" i="1"/>
  <c r="M79" i="1"/>
  <c r="P83" i="1"/>
  <c r="N3" i="1"/>
  <c r="M13" i="1"/>
  <c r="M21" i="1"/>
  <c r="P27" i="1"/>
  <c r="N31" i="1"/>
  <c r="M35" i="1"/>
  <c r="M39" i="1"/>
  <c r="O53" i="1"/>
  <c r="R61" i="1"/>
  <c r="M5" i="1"/>
  <c r="R5" i="1"/>
  <c r="O7" i="1"/>
  <c r="N9" i="1"/>
  <c r="Q11" i="1"/>
  <c r="O13" i="1"/>
  <c r="Q15" i="1"/>
  <c r="O17" i="1"/>
  <c r="Q19" i="1"/>
  <c r="O21" i="1"/>
  <c r="M23" i="1"/>
  <c r="Q27" i="1"/>
  <c r="Q29" i="1"/>
  <c r="Q31" i="1"/>
  <c r="P33" i="1"/>
  <c r="O35" i="1"/>
  <c r="P37" i="1"/>
  <c r="N39" i="1"/>
  <c r="P43" i="1"/>
  <c r="Q45" i="1"/>
  <c r="O47" i="1"/>
  <c r="N51" i="1"/>
  <c r="M57" i="1"/>
  <c r="Q69" i="1"/>
  <c r="M73" i="1"/>
  <c r="Q75" i="1"/>
  <c r="N79" i="1"/>
  <c r="O81" i="1"/>
  <c r="P91" i="1"/>
  <c r="P92" i="1"/>
  <c r="O90" i="1"/>
  <c r="P84" i="1"/>
  <c r="P42" i="1"/>
  <c r="M15" i="1"/>
  <c r="P17" i="1"/>
  <c r="M19" i="1"/>
  <c r="P21" i="1"/>
  <c r="R33" i="1"/>
  <c r="Q43" i="1"/>
  <c r="R45" i="1"/>
  <c r="R51" i="1"/>
  <c r="M55" i="1"/>
  <c r="N57" i="1"/>
  <c r="N61" i="1"/>
  <c r="N63" i="1"/>
  <c r="O67" i="1"/>
  <c r="R69" i="1"/>
  <c r="Q73" i="1"/>
  <c r="R75" i="1"/>
  <c r="Q79" i="1"/>
  <c r="O85" i="1"/>
  <c r="O87" i="1"/>
  <c r="O89" i="1"/>
  <c r="N5" i="1"/>
  <c r="Q7" i="1"/>
  <c r="O9" i="1"/>
  <c r="M11" i="1"/>
  <c r="P13" i="1"/>
  <c r="P23" i="1"/>
  <c r="M25" i="1"/>
  <c r="R31" i="1"/>
  <c r="Q39" i="1"/>
  <c r="P5" i="1"/>
  <c r="M7" i="1"/>
  <c r="R7" i="1"/>
  <c r="Q23" i="1"/>
  <c r="O25" i="1"/>
  <c r="M27" i="1"/>
  <c r="N29" i="1"/>
  <c r="M31" i="1"/>
  <c r="P49" i="1"/>
  <c r="P55" i="1"/>
  <c r="R57" i="1"/>
  <c r="Q61" i="1"/>
  <c r="N65" i="1"/>
  <c r="P71" i="1"/>
  <c r="O77" i="1"/>
  <c r="O93" i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R29" i="1"/>
  <c r="O31" i="1"/>
  <c r="R93" i="1"/>
  <c r="N93" i="1"/>
  <c r="Q93" i="1"/>
  <c r="M93" i="1"/>
  <c r="R91" i="1"/>
  <c r="N91" i="1"/>
  <c r="Q91" i="1"/>
  <c r="M91" i="1"/>
  <c r="R89" i="1"/>
  <c r="N89" i="1"/>
  <c r="Q89" i="1"/>
  <c r="M89" i="1"/>
  <c r="R87" i="1"/>
  <c r="N87" i="1"/>
  <c r="Q87" i="1"/>
  <c r="M87" i="1"/>
  <c r="R85" i="1"/>
  <c r="N85" i="1"/>
  <c r="Q85" i="1"/>
  <c r="M85" i="1"/>
  <c r="R83" i="1"/>
  <c r="N83" i="1"/>
  <c r="Q83" i="1"/>
  <c r="M83" i="1"/>
  <c r="Q81" i="1"/>
  <c r="M81" i="1"/>
  <c r="P81" i="1"/>
  <c r="P79" i="1"/>
  <c r="O79" i="1"/>
  <c r="R77" i="1"/>
  <c r="N77" i="1"/>
  <c r="Q77" i="1"/>
  <c r="M77" i="1"/>
  <c r="P75" i="1"/>
  <c r="O75" i="1"/>
  <c r="O73" i="1"/>
  <c r="R73" i="1"/>
  <c r="N73" i="1"/>
  <c r="R71" i="1"/>
  <c r="N71" i="1"/>
  <c r="Q71" i="1"/>
  <c r="M71" i="1"/>
  <c r="P69" i="1"/>
  <c r="O69" i="1"/>
  <c r="R67" i="1"/>
  <c r="N67" i="1"/>
  <c r="Q67" i="1"/>
  <c r="M67" i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O57" i="1"/>
  <c r="O55" i="1"/>
  <c r="R55" i="1"/>
  <c r="N55" i="1"/>
  <c r="R53" i="1"/>
  <c r="N53" i="1"/>
  <c r="Q53" i="1"/>
  <c r="M53" i="1"/>
  <c r="Q51" i="1"/>
  <c r="M51" i="1"/>
  <c r="P51" i="1"/>
  <c r="O49" i="1"/>
  <c r="R49" i="1"/>
  <c r="N49" i="1"/>
  <c r="Q47" i="1"/>
  <c r="M47" i="1"/>
  <c r="P47" i="1"/>
  <c r="P45" i="1"/>
  <c r="O45" i="1"/>
  <c r="O43" i="1"/>
  <c r="R43" i="1"/>
  <c r="N43" i="1"/>
  <c r="R41" i="1"/>
  <c r="N41" i="1"/>
  <c r="M41" i="1"/>
  <c r="Q41" i="1"/>
  <c r="P39" i="1"/>
  <c r="O39" i="1"/>
  <c r="O37" i="1"/>
  <c r="N37" i="1"/>
  <c r="R37" i="1"/>
  <c r="R35" i="1"/>
  <c r="N35" i="1"/>
  <c r="Q35" i="1"/>
  <c r="Q33" i="1"/>
  <c r="M33" i="1"/>
  <c r="R27" i="1"/>
  <c r="N27" i="1"/>
  <c r="R25" i="1"/>
  <c r="N25" i="1"/>
  <c r="R23" i="1"/>
  <c r="N23" i="1"/>
  <c r="R21" i="1"/>
  <c r="N21" i="1"/>
  <c r="R19" i="1"/>
  <c r="N19" i="1"/>
  <c r="R17" i="1"/>
  <c r="N17" i="1"/>
  <c r="R15" i="1"/>
  <c r="N15" i="1"/>
  <c r="R13" i="1"/>
  <c r="N13" i="1"/>
  <c r="R11" i="1"/>
  <c r="N11" i="1"/>
  <c r="Q9" i="1"/>
  <c r="M9" i="1"/>
  <c r="R78" i="1"/>
  <c r="N78" i="1"/>
  <c r="Q78" i="1"/>
  <c r="M78" i="1"/>
  <c r="P78" i="1"/>
  <c r="R76" i="1"/>
  <c r="N76" i="1"/>
  <c r="Q76" i="1"/>
  <c r="M76" i="1"/>
  <c r="P76" i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M66" i="1"/>
  <c r="Q66" i="1"/>
  <c r="O66" i="1"/>
  <c r="Q64" i="1"/>
  <c r="P64" i="1"/>
  <c r="O64" i="1"/>
  <c r="O62" i="1"/>
  <c r="N62" i="1"/>
  <c r="R62" i="1"/>
  <c r="M62" i="1"/>
  <c r="O60" i="1"/>
  <c r="R60" i="1"/>
  <c r="N60" i="1"/>
  <c r="Q60" i="1"/>
  <c r="M60" i="1"/>
  <c r="O58" i="1"/>
  <c r="R58" i="1"/>
  <c r="N58" i="1"/>
  <c r="Q58" i="1"/>
  <c r="M58" i="1"/>
  <c r="O56" i="1"/>
  <c r="R56" i="1"/>
  <c r="M56" i="1"/>
  <c r="Q56" i="1"/>
  <c r="R54" i="1"/>
  <c r="M54" i="1"/>
  <c r="Q54" i="1"/>
  <c r="O54" i="1"/>
  <c r="Q52" i="1"/>
  <c r="P52" i="1"/>
  <c r="O52" i="1"/>
  <c r="P50" i="1"/>
  <c r="O50" i="1"/>
  <c r="R50" i="1"/>
  <c r="N50" i="1"/>
  <c r="O48" i="1"/>
  <c r="R48" i="1"/>
  <c r="N48" i="1"/>
  <c r="Q48" i="1"/>
  <c r="M48" i="1"/>
  <c r="O46" i="1"/>
  <c r="R46" i="1"/>
  <c r="N46" i="1"/>
  <c r="Q46" i="1"/>
  <c r="M46" i="1"/>
  <c r="O44" i="1"/>
  <c r="R44" i="1"/>
  <c r="N44" i="1"/>
  <c r="Q44" i="1"/>
  <c r="M44" i="1"/>
  <c r="O42" i="1"/>
  <c r="R42" i="1"/>
  <c r="N42" i="1"/>
  <c r="Q42" i="1"/>
  <c r="M42" i="1"/>
  <c r="O40" i="1"/>
  <c r="R40" i="1"/>
  <c r="N40" i="1"/>
  <c r="Q40" i="1"/>
  <c r="M40" i="1"/>
  <c r="N38" i="1"/>
  <c r="R38" i="1"/>
  <c r="M38" i="1"/>
  <c r="P38" i="1"/>
  <c r="R36" i="1"/>
  <c r="N36" i="1"/>
  <c r="Q36" i="1"/>
  <c r="M36" i="1"/>
  <c r="P36" i="1"/>
  <c r="R34" i="1"/>
  <c r="N34" i="1"/>
  <c r="Q34" i="1"/>
  <c r="M34" i="1"/>
  <c r="P34" i="1"/>
  <c r="R32" i="1"/>
  <c r="N32" i="1"/>
  <c r="Q32" i="1"/>
  <c r="M32" i="1"/>
  <c r="P32" i="1"/>
  <c r="R30" i="1"/>
  <c r="N30" i="1"/>
  <c r="Q30" i="1"/>
  <c r="M30" i="1"/>
  <c r="P30" i="1"/>
  <c r="Q28" i="1"/>
  <c r="M28" i="1"/>
  <c r="P28" i="1"/>
  <c r="O28" i="1"/>
  <c r="Q26" i="1"/>
  <c r="M26" i="1"/>
  <c r="P26" i="1"/>
  <c r="O26" i="1"/>
  <c r="Q24" i="1"/>
  <c r="M24" i="1"/>
  <c r="P24" i="1"/>
  <c r="O24" i="1"/>
  <c r="Q22" i="1"/>
  <c r="M22" i="1"/>
  <c r="P22" i="1"/>
  <c r="O22" i="1"/>
  <c r="Q20" i="1"/>
  <c r="M20" i="1"/>
  <c r="P20" i="1"/>
  <c r="O20" i="1"/>
  <c r="Q18" i="1"/>
  <c r="M18" i="1"/>
  <c r="P18" i="1"/>
  <c r="O18" i="1"/>
  <c r="Q16" i="1"/>
  <c r="M16" i="1"/>
  <c r="P16" i="1"/>
  <c r="O16" i="1"/>
  <c r="Q14" i="1"/>
  <c r="M14" i="1"/>
  <c r="P14" i="1"/>
  <c r="O14" i="1"/>
  <c r="P12" i="1"/>
  <c r="O12" i="1"/>
  <c r="N12" i="1"/>
  <c r="O10" i="1"/>
  <c r="N10" i="1"/>
  <c r="R10" i="1"/>
  <c r="M10" i="1"/>
  <c r="O8" i="1"/>
  <c r="N8" i="1"/>
  <c r="R8" i="1"/>
  <c r="Q8" i="1"/>
  <c r="M8" i="1"/>
  <c r="O6" i="1"/>
  <c r="R6" i="1"/>
  <c r="Z5" i="1" s="1"/>
  <c r="N6" i="1"/>
  <c r="Q6" i="1"/>
  <c r="M6" i="1"/>
  <c r="O4" i="1"/>
  <c r="W5" i="1" s="1"/>
  <c r="R4" i="1"/>
  <c r="Q4" i="1"/>
  <c r="R80" i="1"/>
  <c r="N80" i="1"/>
  <c r="Q80" i="1"/>
  <c r="M80" i="1"/>
  <c r="P80" i="1"/>
  <c r="R82" i="1"/>
  <c r="N82" i="1"/>
  <c r="Q82" i="1"/>
  <c r="M82" i="1"/>
  <c r="P82" i="1"/>
  <c r="Q50" i="1"/>
  <c r="R52" i="1"/>
  <c r="P60" i="1"/>
  <c r="O70" i="1"/>
  <c r="O78" i="1"/>
  <c r="P40" i="1"/>
  <c r="P48" i="1"/>
  <c r="P58" i="1"/>
  <c r="O68" i="1"/>
  <c r="O76" i="1"/>
  <c r="P66" i="1"/>
  <c r="N64" i="1"/>
  <c r="Q62" i="1"/>
  <c r="N56" i="1"/>
  <c r="P54" i="1"/>
  <c r="M52" i="1"/>
  <c r="M50" i="1"/>
  <c r="Q38" i="1"/>
  <c r="R28" i="1"/>
  <c r="R12" i="1"/>
  <c r="P10" i="1"/>
  <c r="N4" i="1"/>
  <c r="O6" i="10"/>
  <c r="N8" i="10"/>
  <c r="O10" i="10"/>
  <c r="N9" i="10"/>
  <c r="Q6" i="10"/>
  <c r="O8" i="10"/>
  <c r="R10" i="10"/>
  <c r="R7" i="10"/>
  <c r="R6" i="10"/>
  <c r="Q10" i="10"/>
  <c r="Q20" i="10"/>
  <c r="Q8" i="10"/>
  <c r="R20" i="9"/>
  <c r="O18" i="9"/>
  <c r="P16" i="9"/>
  <c r="P10" i="9"/>
  <c r="R6" i="9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R5" i="10"/>
  <c r="P6" i="10"/>
  <c r="P7" i="10"/>
  <c r="P8" i="10"/>
  <c r="P9" i="10"/>
  <c r="P10" i="10"/>
  <c r="N11" i="10"/>
  <c r="R11" i="10"/>
  <c r="N12" i="10"/>
  <c r="R12" i="10"/>
  <c r="N13" i="10"/>
  <c r="R13" i="10"/>
  <c r="N14" i="10"/>
  <c r="R14" i="10"/>
  <c r="N15" i="10"/>
  <c r="R15" i="10"/>
  <c r="N16" i="10"/>
  <c r="R16" i="10"/>
  <c r="N17" i="10"/>
  <c r="R17" i="10"/>
  <c r="N18" i="10"/>
  <c r="R18" i="10"/>
  <c r="N19" i="10"/>
  <c r="R19" i="10"/>
  <c r="N20" i="10"/>
  <c r="R20" i="10"/>
  <c r="N21" i="10"/>
  <c r="R21" i="10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M6" i="10"/>
  <c r="M7" i="10"/>
  <c r="M8" i="10"/>
  <c r="M9" i="10"/>
  <c r="M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M6" i="9"/>
  <c r="M7" i="9"/>
  <c r="M8" i="9"/>
  <c r="M9" i="9"/>
  <c r="M10" i="9"/>
  <c r="R10" i="9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AW29" i="12" l="1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V5" i="1"/>
  <c r="Y5" i="1"/>
  <c r="U5" i="1"/>
  <c r="X5" i="12"/>
  <c r="V5" i="12"/>
  <c r="U5" i="12"/>
  <c r="O2" i="1"/>
  <c r="W10" i="1" s="1"/>
  <c r="G9" i="15" s="1"/>
  <c r="Q2" i="1"/>
  <c r="Y10" i="1" s="1"/>
  <c r="G10" i="15" s="1"/>
  <c r="S10" i="15" s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R2" i="10"/>
  <c r="M2" i="10"/>
  <c r="F7" i="14" s="1"/>
  <c r="R7" i="14" s="1"/>
  <c r="O2" i="10"/>
  <c r="N2" i="10"/>
  <c r="P2" i="10"/>
  <c r="Q2" i="9"/>
  <c r="Y10" i="9"/>
  <c r="N2" i="9"/>
  <c r="V10" i="9" s="1"/>
  <c r="O2" i="9"/>
  <c r="W10" i="9" s="1"/>
  <c r="M2" i="9"/>
  <c r="E7" i="14" s="1"/>
  <c r="Q7" i="14" s="1"/>
  <c r="P2" i="9"/>
  <c r="X10" i="9" s="1"/>
  <c r="R2" i="9"/>
  <c r="Z10" i="9" s="1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U10" i="1" l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G8" i="14"/>
  <c r="S8" i="14" s="1"/>
  <c r="T8" i="14" s="1"/>
  <c r="Z10" i="1"/>
  <c r="G11" i="15" s="1"/>
  <c r="S11" i="15" s="1"/>
  <c r="W10" i="2"/>
  <c r="D9" i="14"/>
  <c r="T7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H7" i="14"/>
  <c r="X10" i="12"/>
  <c r="Z10" i="12"/>
  <c r="U10" i="12"/>
  <c r="W10" i="12"/>
  <c r="Z10" i="11"/>
  <c r="V10" i="11"/>
  <c r="U10" i="11"/>
  <c r="W10" i="11"/>
  <c r="Y10" i="10"/>
  <c r="X10" i="10"/>
  <c r="V10" i="10"/>
  <c r="U10" i="10"/>
  <c r="W10" i="10"/>
  <c r="Z10" i="10"/>
  <c r="U10" i="9"/>
  <c r="Z10" i="2"/>
  <c r="X10" i="2"/>
  <c r="V10" i="2"/>
  <c r="U10" i="2"/>
  <c r="C11" i="15" l="1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J7" i="16" s="1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J7" i="19" l="1"/>
  <c r="H13" i="19"/>
  <c r="J7" i="18"/>
  <c r="J7" i="20"/>
  <c r="J7" i="21"/>
  <c r="H13" i="21"/>
</calcChain>
</file>

<file path=xl/sharedStrings.xml><?xml version="1.0" encoding="utf-8"?>
<sst xmlns="http://schemas.openxmlformats.org/spreadsheetml/2006/main" count="2355" uniqueCount="352">
  <si>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</si>
  <si>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</si>
  <si>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</si>
  <si>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</si>
  <si>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</si>
  <si>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</si>
  <si>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</si>
  <si>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</si>
  <si>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</si>
  <si>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</si>
  <si>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</si>
  <si>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</si>
  <si>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</si>
  <si>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</si>
  <si>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</si>
  <si>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</si>
  <si>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</si>
  <si>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</si>
  <si>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</si>
  <si>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</si>
  <si>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</si>
  <si>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</si>
  <si>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</si>
  <si>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</si>
  <si>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</si>
  <si>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</si>
  <si>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</si>
  <si>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</si>
  <si>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</si>
  <si>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</si>
  <si>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</si>
  <si>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</si>
  <si>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</si>
  <si>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</si>
  <si>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</si>
  <si>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</si>
  <si>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</si>
  <si>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</si>
  <si>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</si>
  <si>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</si>
  <si>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</si>
  <si>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</si>
  <si>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</si>
  <si>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</si>
  <si>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</si>
  <si>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</si>
  <si>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</si>
  <si>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</si>
  <si>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</si>
  <si>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</si>
  <si>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</si>
  <si>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</si>
  <si>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</si>
  <si>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</si>
  <si>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</si>
  <si>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</si>
  <si>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</si>
  <si>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</si>
  <si>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</si>
  <si>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</si>
  <si>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</si>
  <si>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</si>
  <si>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</si>
  <si>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</si>
  <si>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</si>
  <si>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</si>
  <si>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</si>
  <si>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</si>
  <si>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</si>
  <si>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</si>
  <si>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</si>
  <si>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</si>
  <si>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</si>
  <si>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</si>
  <si>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</si>
  <si>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</si>
  <si>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</si>
  <si>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</si>
  <si>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</si>
  <si>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</si>
  <si>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</si>
  <si>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</si>
  <si>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</si>
  <si>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</si>
  <si>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</si>
  <si>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</si>
  <si>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</si>
  <si>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</si>
  <si>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</si>
  <si>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</si>
  <si>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</si>
  <si>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</si>
  <si>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</si>
  <si>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</si>
  <si>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</si>
  <si>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</si>
  <si>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</si>
  <si>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</si>
  <si>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</si>
  <si>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</si>
  <si>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</si>
  <si>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</si>
  <si>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</si>
  <si>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</si>
  <si>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</si>
  <si>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</si>
  <si>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</si>
  <si>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</si>
  <si>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</si>
  <si>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</si>
  <si>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</si>
  <si>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</si>
  <si>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</si>
  <si>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</si>
  <si>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</si>
  <si>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</si>
  <si>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</si>
  <si>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</si>
  <si>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 xml:space="preserve">Codifica prodotto </t>
  </si>
  <si>
    <t>14/03/2017</t>
  </si>
  <si>
    <t xml:space="preserve">    Ciclo zero Codifica prodotto </t>
  </si>
  <si>
    <t xml:space="preserve">        Codifica ciclo zero </t>
  </si>
  <si>
    <t>23/03/2017</t>
  </si>
  <si>
    <t xml:space="preserve">            Codifica ciclo zero - Paolo </t>
  </si>
  <si>
    <t xml:space="preserve">            Codifica ciclo zero - Lucas </t>
  </si>
  <si>
    <t xml:space="preserve">            Codifica ciclo zero - Marco </t>
  </si>
  <si>
    <t xml:space="preserve">            Codifica ciclo zero - Lucab </t>
  </si>
  <si>
    <t xml:space="preserve">            Codifica ciclo zero - Giorgio </t>
  </si>
  <si>
    <t xml:space="preserve">            Codifica ciclo zero - Alberto </t>
  </si>
  <si>
    <t xml:space="preserve">    Primo ciclo incrementale Codifica prodotto </t>
  </si>
  <si>
    <t xml:space="preserve">        Codifica (primo ciclo) </t>
  </si>
  <si>
    <t>28/03/2017</t>
  </si>
  <si>
    <t xml:space="preserve">            Codifica (primo ciclo) Lucab </t>
  </si>
  <si>
    <t xml:space="preserve">            Codifica (primo ciclo) Giorgio </t>
  </si>
  <si>
    <t xml:space="preserve">            Codifica (primo ciclo) Alberto </t>
  </si>
  <si>
    <t xml:space="preserve">    Secondo ciclo incrementale Codifica prodotto </t>
  </si>
  <si>
    <t xml:space="preserve">        Codifica (secondo ciclo) </t>
  </si>
  <si>
    <t xml:space="preserve">            Codifica (secondo ciclo) Paolo </t>
  </si>
  <si>
    <t xml:space="preserve">            Codifica (secondo ciclo) Marco </t>
  </si>
  <si>
    <t xml:space="preserve">            Codifica (secondo ciclo) Lucas </t>
  </si>
  <si>
    <t xml:space="preserve">Redazione Specifica Tecnica </t>
  </si>
  <si>
    <t xml:space="preserve">    Stesura Specifica Tecnica</t>
  </si>
  <si>
    <t xml:space="preserve">        Descrizione architettura Specifica Tecnica </t>
  </si>
  <si>
    <t xml:space="preserve">        Tecnologie usate Specifica Tecnica </t>
  </si>
  <si>
    <t xml:space="preserve">        Diagrammi delle attività Specifica Tecnica </t>
  </si>
  <si>
    <t>13/02/2017</t>
  </si>
  <si>
    <t>24/02/2017</t>
  </si>
  <si>
    <t xml:space="preserve">        Design Pattern Specifica Tecnica </t>
  </si>
  <si>
    <t xml:space="preserve">        Classi e componenti Specifica Tecnica </t>
  </si>
  <si>
    <t xml:space="preserve">        Appendice su Design Pattern Specifica Tecnica </t>
  </si>
  <si>
    <t>23/02/2017</t>
  </si>
  <si>
    <t xml:space="preserve">        Tracciamento Requisiti Specifica Tecnica </t>
  </si>
  <si>
    <t xml:space="preserve">Redazione Definizione di Prodotto </t>
  </si>
  <si>
    <t>27/02/2017</t>
  </si>
  <si>
    <t>17/03/2017</t>
  </si>
  <si>
    <t xml:space="preserve">    Ciclo zero Redazione Definizione di Prodotto </t>
  </si>
  <si>
    <t xml:space="preserve">        Stesura Definizione di Prodotto</t>
  </si>
  <si>
    <t xml:space="preserve">            Generazione applicazione Definizione di Prodotto </t>
  </si>
  <si>
    <t>02/03/2017</t>
  </si>
  <si>
    <t xml:space="preserve">            Dominio applicativo Definizione di Prodotto </t>
  </si>
  <si>
    <t xml:space="preserve">            Design patterns Definizione di Prodotto </t>
  </si>
  <si>
    <t xml:space="preserve">            Architettura di massima Definizione di Prodotto </t>
  </si>
  <si>
    <t xml:space="preserve">            Diagrammi di sequenza Backend Definizione di Prodotto </t>
  </si>
  <si>
    <t>07/03/2017</t>
  </si>
  <si>
    <t>10/03/2017</t>
  </si>
  <si>
    <t xml:space="preserve">            Diagrammi di sequenza Frontend Definizione di Prodotto </t>
  </si>
  <si>
    <t xml:space="preserve">            Specifica Backend Definizione di Prodotto </t>
  </si>
  <si>
    <t xml:space="preserve">            Specifica Frontend Definizione di Prodotto </t>
  </si>
  <si>
    <t xml:space="preserve">    Primo ciclo incrementale Definizione di Prodotto </t>
  </si>
  <si>
    <t xml:space="preserve">        Incremento Definizione di Prodotto (ciclo uno)</t>
  </si>
  <si>
    <t>16/03/2017</t>
  </si>
  <si>
    <t xml:space="preserve">        Incremento Specifica Tecnica e Definizione di Prodotto (primo ciclo di codifica) </t>
  </si>
  <si>
    <t>27/03/2017</t>
  </si>
  <si>
    <t xml:space="preserve">        Incremento Specifica Tecnica e Definizione di Prodotto (secondo ciclo di codifica) 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</si>
  <si>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</si>
  <si>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</si>
  <si>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</si>
  <si>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</si>
  <si>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</si>
  <si>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</si>
  <si>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</si>
  <si>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</si>
  <si>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</si>
  <si>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</si>
  <si>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</si>
  <si>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</si>
  <si>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</si>
  <si>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</si>
  <si>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</si>
  <si>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</si>
  <si>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</si>
  <si>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</si>
  <si>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</si>
  <si>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</si>
  <si>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</si>
  <si>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</si>
  <si>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</si>
  <si>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</si>
  <si>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</si>
  <si>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</si>
  <si>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</si>
  <si>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</si>
  <si>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</si>
  <si>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</si>
  <si>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</si>
  <si>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</si>
  <si>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</si>
  <si>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</si>
  <si>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</si>
  <si>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</si>
  <si>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</si>
  <si>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 xml:space="preserve">    Verifica Studio di Fattibilità </t>
  </si>
  <si>
    <t xml:space="preserve">    Verifica Piano di Progetto </t>
  </si>
  <si>
    <t xml:space="preserve">Redazione Piano di Qualifica </t>
  </si>
  <si>
    <t xml:space="preserve">    Stesura Piano di Qualifica</t>
  </si>
  <si>
    <t xml:space="preserve">        Strategie di verifica </t>
  </si>
  <si>
    <t xml:space="preserve">        Definizione obiettivi di qualità </t>
  </si>
  <si>
    <t xml:space="preserve">        Resoconto dell'attività di verifica </t>
  </si>
  <si>
    <t>03/01/2017</t>
  </si>
  <si>
    <t xml:space="preserve">        Gestione amministrativa della revisione </t>
  </si>
  <si>
    <t xml:space="preserve">    Verifica Piano di Qualifica </t>
  </si>
  <si>
    <t xml:space="preserve">    Verifica Analisi dei Requisiti </t>
  </si>
  <si>
    <t xml:space="preserve">Redazione Glossario </t>
  </si>
  <si>
    <t>08/01/2017</t>
  </si>
  <si>
    <t xml:space="preserve">    Verifica Lettera di Presentazione </t>
  </si>
  <si>
    <t xml:space="preserve">    Verifica Incremento Analisi dei Requisiti </t>
  </si>
  <si>
    <t xml:space="preserve">    Verifica Incremento Norme di Progetto [RP] </t>
  </si>
  <si>
    <t xml:space="preserve">    Verifica Incremento Piano di Progetto [RP] </t>
  </si>
  <si>
    <t xml:space="preserve">Incremento Piano di Qualifica [RP] </t>
  </si>
  <si>
    <t xml:space="preserve">    Stesura Incremento Piano di Qualifica [RP] </t>
  </si>
  <si>
    <t xml:space="preserve">    Verifica Incremento Piano di Qualifica [RP] </t>
  </si>
  <si>
    <t xml:space="preserve">    Verifica Specifica Tecnica </t>
  </si>
  <si>
    <t xml:space="preserve">        Verifica Definizione di Prodotto (ciclo zero) </t>
  </si>
  <si>
    <t>13/03/2017</t>
  </si>
  <si>
    <t xml:space="preserve">        Verifica primo Incremento Definizione di Prodotto </t>
  </si>
  <si>
    <t>Incremento Glossario [RP]</t>
  </si>
  <si>
    <t xml:space="preserve">    Stesura Incremento Glossario [RP] </t>
  </si>
  <si>
    <t xml:space="preserve">    Verifica Incremento Glossario [RP] </t>
  </si>
  <si>
    <t xml:space="preserve">        Verifica ciclo zero </t>
  </si>
  <si>
    <t>24/03/2017</t>
  </si>
  <si>
    <t xml:space="preserve">        Verifica e integrazione (primo ciclo) </t>
  </si>
  <si>
    <t xml:space="preserve">        Verifica e integrazione (secondo ciclo) </t>
  </si>
  <si>
    <t xml:space="preserve">    Verifica Incremento Norme di Progetto [RQ] </t>
  </si>
  <si>
    <t xml:space="preserve">Incremento Piano di Qualifica [RQ] </t>
  </si>
  <si>
    <t xml:space="preserve">    Stesura Incremento Piano di Qualifica [RQ] </t>
  </si>
  <si>
    <t xml:space="preserve">    Verifica Incremento Piano di Qualifica [RQ] </t>
  </si>
  <si>
    <t xml:space="preserve">    Verifica Manuale Utente </t>
  </si>
  <si>
    <t xml:space="preserve">    Verifica Incremento Piano di Progetto [RQ] </t>
  </si>
  <si>
    <t xml:space="preserve">Incremento Glossario [RQ] </t>
  </si>
  <si>
    <t>10/04/2017</t>
  </si>
  <si>
    <t xml:space="preserve">    Stesura Incremento Glossario [RQ] </t>
  </si>
  <si>
    <t xml:space="preserve">    Verifica Incremento Glossario [RQ] </t>
  </si>
  <si>
    <t xml:space="preserve">    Verifica Incremento Manuale Utente [RA] </t>
  </si>
  <si>
    <t xml:space="preserve">Esecuzione test di sistema </t>
  </si>
  <si>
    <t xml:space="preserve">    Verifica Incremento Norme di Progetto [RA] </t>
  </si>
  <si>
    <t xml:space="preserve">Incremento Piano di Qualifica [RA] </t>
  </si>
  <si>
    <t xml:space="preserve">    Stesura Incremento Piano di Qualifica [RA] </t>
  </si>
  <si>
    <t xml:space="preserve">    Verifica Incremento Piano di Qualifica [RA] </t>
  </si>
  <si>
    <t xml:space="preserve">    Verifica Incremento Piano di Progetto [RA] </t>
  </si>
  <si>
    <t xml:space="preserve">Incremento Glossario [RA] </t>
  </si>
  <si>
    <t xml:space="preserve">    Stesura Incremento Glossario [RA] </t>
  </si>
  <si>
    <t>05/05/2017</t>
  </si>
  <si>
    <t xml:space="preserve">    Verifica Incremento Glossario [RA] 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</si>
  <si>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</si>
  <si>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</si>
  <si>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</si>
  <si>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</si>
  <si>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</si>
  <si>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</si>
  <si>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</si>
  <si>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</si>
  <si>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</si>
  <si>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</si>
  <si>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</si>
  <si>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</si>
  <si>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</si>
  <si>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</si>
  <si>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</si>
  <si>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</si>
  <si>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</si>
  <si>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</si>
  <si>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</si>
  <si>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</si>
  <si>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</si>
  <si>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</si>
  <si>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</si>
  <si>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</si>
  <si>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</si>
  <si>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</si>
  <si>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</si>
  <si>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</si>
  <si>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 xml:space="preserve">            Diagrammi delle attività Specifica Tecnica Giorgio</t>
  </si>
  <si>
    <t xml:space="preserve">            Diagrammi delle attività Specifica Tecnica Lucas</t>
  </si>
  <si>
    <t xml:space="preserve">            Design Pattern Specifica Tecnica Marco</t>
  </si>
  <si>
    <t xml:space="preserve">            Design Pattern Specifica Tecnica Paolo</t>
  </si>
  <si>
    <t xml:space="preserve">            Classi e componenti Specifica Tecnica Lucab</t>
  </si>
  <si>
    <t xml:space="preserve">            Classi e componenti Specifica Tecnica Alberto</t>
  </si>
  <si>
    <t xml:space="preserve">            Incremento Definizione di Prodotto (ciclo uno) Lucas</t>
  </si>
  <si>
    <t xml:space="preserve">            Incremento Definizione di Prodotto (ciclo uno) Alberto</t>
  </si>
  <si>
    <t xml:space="preserve">            Incremento Definizione di Prodotto (ciclo uno) Paolo</t>
  </si>
  <si>
    <t xml:space="preserve">            Incremento Definizione di Prodotto (ciclo uno) Giorgio</t>
  </si>
  <si>
    <t xml:space="preserve">    Verifica Norme di Progetto </t>
  </si>
  <si>
    <t xml:space="preserve">    Stesura Glossario </t>
  </si>
  <si>
    <t xml:space="preserve">    Verifica Glosssario </t>
  </si>
  <si>
    <t xml:space="preserve">            Verifica Definizione di Prodotto - Frontend (ciclo zero) </t>
  </si>
  <si>
    <t xml:space="preserve">            Verifica Definizione di Prodotto - Backend (ciclo zero)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</si>
  <si>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</si>
  <si>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</si>
  <si>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</si>
  <si>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</si>
  <si>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</si>
  <si>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</si>
  <si>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</si>
  <si>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Redazione Verbali Riunioni [RR] </t>
  </si>
  <si>
    <t xml:space="preserve">    Verifica Verbali Riunioni [RR]</t>
  </si>
  <si>
    <t xml:space="preserve">    Stesura Verbali Riunioni [RR]</t>
  </si>
  <si>
    <t xml:space="preserve">        Verifica Specifica Tecnica Marco </t>
  </si>
  <si>
    <t xml:space="preserve">        Verifica Specifica Tecnica Alberto </t>
  </si>
  <si>
    <t xml:space="preserve">            Verifica primo Incremento Definizione di Prodotto Marco </t>
  </si>
  <si>
    <t xml:space="preserve">            Verifica primo Incremento Definizione di Prodotto Lucab </t>
  </si>
  <si>
    <t>Redazione Verbali Riunioni [RP]</t>
  </si>
  <si>
    <t xml:space="preserve">    Stesura Verbali Riunioni [RP]</t>
  </si>
  <si>
    <t xml:space="preserve">    Verifica Verbali Riunioni [RP]</t>
  </si>
  <si>
    <t>Redazione Verbali Riunioni [RQ]</t>
  </si>
  <si>
    <t xml:space="preserve">    Stesura Verbali Riunioni [RQ]</t>
  </si>
  <si>
    <t xml:space="preserve">    Verifica Verbali Riunioni [RQ]</t>
  </si>
  <si>
    <t>Redazione Verbali Riunioni [RA]</t>
  </si>
  <si>
    <t xml:space="preserve">    Verifica Verbali Riunioni [RA]</t>
  </si>
  <si>
    <t xml:space="preserve">    Stesura Verbali Riunioni [RA]</t>
  </si>
  <si>
    <t xml:space="preserve">        Incremento Analisi dei Requisiti [ARI] Alberto </t>
  </si>
  <si>
    <t xml:space="preserve">        Incremento Analisi dei Requisiti [ARI] Lucas </t>
  </si>
  <si>
    <t xml:space="preserve">    Esecuzione test di sistema Giorgio</t>
  </si>
  <si>
    <t xml:space="preserve">    Esecuzione test di sistema Marco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</si>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</sst>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2" fillId="3" borderId="0" xfId="0" applyFont="1" applyFill="1"/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0" fontId="4" fillId="3" borderId="0" xfId="0" applyFont="1" applyFill="1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eutrale" xfId="1" builtinId="28"/>
    <cellStyle name="Normale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AN'!$N$7:$S$7</c:f>
              <c:numCache>
                <c:formatCode>General</c:formatCode>
                <c:ptCount val="6"/>
                <c:pt idx="0">
                  <c:v>210</c:v>
                </c:pt>
                <c:pt idx="1">
                  <c:v>60</c:v>
                </c:pt>
                <c:pt idx="2">
                  <c:v>350</c:v>
                </c:pt>
                <c:pt idx="3">
                  <c:v>0</c:v>
                </c:pt>
                <c:pt idx="4">
                  <c:v>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AN'!$N$8:$S$8</c:f>
              <c:numCache>
                <c:formatCode>General</c:formatCode>
                <c:ptCount val="6"/>
                <c:pt idx="0">
                  <c:v>360</c:v>
                </c:pt>
                <c:pt idx="1">
                  <c:v>220</c:v>
                </c:pt>
                <c:pt idx="2">
                  <c:v>150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AN'!$N$9:$S$9</c:f>
              <c:numCache>
                <c:formatCode>General</c:formatCode>
                <c:ptCount val="6"/>
                <c:pt idx="0">
                  <c:v>0</c:v>
                </c:pt>
                <c:pt idx="1">
                  <c:v>480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AN'!$N$10:$S$10</c:f>
              <c:numCache>
                <c:formatCode>General</c:formatCode>
                <c:ptCount val="6"/>
                <c:pt idx="0">
                  <c:v>0</c:v>
                </c:pt>
                <c:pt idx="1">
                  <c:v>400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AN'!$N$11:$S$11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300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AN'!$N$12:$S$12</c:f>
              <c:numCache>
                <c:formatCode>General</c:formatCode>
                <c:ptCount val="6"/>
                <c:pt idx="0">
                  <c:v>30</c:v>
                </c:pt>
                <c:pt idx="1">
                  <c:v>80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ARI'!$N$8:$S$8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ARI'!$N$9:$S$9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35</c:v>
                </c:pt>
                <c:pt idx="3">
                  <c:v>45</c:v>
                </c:pt>
                <c:pt idx="4">
                  <c:v>40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PA'!$N$8:$S$8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836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PA'!$N$9:$S$9</c:f>
              <c:numCache>
                <c:formatCode>General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770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PA'!$N$11:$S$11</c:f>
              <c:numCache>
                <c:formatCode>General</c:formatCode>
                <c:ptCount val="6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880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792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396</c:v>
                </c:pt>
                <c:pt idx="4">
                  <c:v>450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PDC'!$N$8:$S$8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176</c:v>
                </c:pt>
                <c:pt idx="4">
                  <c:v>450</c:v>
                </c:pt>
                <c:pt idx="5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PDC'!$N$9:$S$9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220</c:v>
                </c:pt>
                <c:pt idx="4">
                  <c:v>450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PDC'!$N$10:$S$10</c:f>
              <c:numCache>
                <c:formatCode>General</c:formatCode>
                <c:ptCount val="6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PDC'!$N$11:$S$11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220</c:v>
                </c:pt>
                <c:pt idx="4">
                  <c:v>450</c:v>
                </c:pt>
                <c:pt idx="5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PDC'!$N$12:$S$12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0</c:v>
                </c:pt>
                <c:pt idx="3">
                  <c:v>220</c:v>
                </c:pt>
                <c:pt idx="4">
                  <c:v>450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8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VV'!$N$7:$S$7</c:f>
              <c:numCache>
                <c:formatCode>General</c:formatCode>
                <c:ptCount val="6"/>
                <c:pt idx="0">
                  <c:v>90</c:v>
                </c:pt>
                <c:pt idx="1">
                  <c:v>160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VV'!$N$8:$S$8</c:f>
              <c:numCache>
                <c:formatCode>General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VV'!$N$9:$S$9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GRAFICI!$N$7:$S$7</c:f>
              <c:numCache>
                <c:formatCode>General</c:formatCode>
                <c:ptCount val="6"/>
                <c:pt idx="0">
                  <c:v>300</c:v>
                </c:pt>
                <c:pt idx="1">
                  <c:v>220</c:v>
                </c:pt>
                <c:pt idx="2">
                  <c:v>350</c:v>
                </c:pt>
                <c:pt idx="3">
                  <c:v>1056</c:v>
                </c:pt>
                <c:pt idx="4">
                  <c:v>450</c:v>
                </c:pt>
                <c:pt idx="5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GRAFICI!$N$8:$S$8</c:f>
              <c:numCache>
                <c:formatCode>General</c:formatCode>
                <c:ptCount val="6"/>
                <c:pt idx="0">
                  <c:v>450</c:v>
                </c:pt>
                <c:pt idx="1">
                  <c:v>380</c:v>
                </c:pt>
                <c:pt idx="2">
                  <c:v>150</c:v>
                </c:pt>
                <c:pt idx="3">
                  <c:v>1012</c:v>
                </c:pt>
                <c:pt idx="4">
                  <c:v>450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GRAFICI!$N$9:$S$9</c:f>
              <c:numCache>
                <c:formatCode>General</c:formatCode>
                <c:ptCount val="6"/>
                <c:pt idx="0">
                  <c:v>90</c:v>
                </c:pt>
                <c:pt idx="1">
                  <c:v>580</c:v>
                </c:pt>
                <c:pt idx="2">
                  <c:v>200</c:v>
                </c:pt>
                <c:pt idx="3">
                  <c:v>990</c:v>
                </c:pt>
                <c:pt idx="4">
                  <c:v>450</c:v>
                </c:pt>
                <c:pt idx="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GRAFICI!$N$10:$S$10</c:f>
              <c:numCache>
                <c:formatCode>General</c:formatCode>
                <c:ptCount val="6"/>
                <c:pt idx="0">
                  <c:v>60</c:v>
                </c:pt>
                <c:pt idx="1">
                  <c:v>400</c:v>
                </c:pt>
                <c:pt idx="2">
                  <c:v>250</c:v>
                </c:pt>
                <c:pt idx="3">
                  <c:v>990</c:v>
                </c:pt>
                <c:pt idx="4">
                  <c:v>450</c:v>
                </c:pt>
                <c:pt idx="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GRAFICI!$N$11:$S$11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425</c:v>
                </c:pt>
                <c:pt idx="3">
                  <c:v>1100</c:v>
                </c:pt>
                <c:pt idx="4">
                  <c:v>450</c:v>
                </c:pt>
                <c:pt idx="5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GRAFICI!$N$12:$S$12</c:f>
              <c:numCache>
                <c:formatCode>General</c:formatCode>
                <c:ptCount val="6"/>
                <c:pt idx="0">
                  <c:v>90</c:v>
                </c:pt>
                <c:pt idx="1">
                  <c:v>180</c:v>
                </c:pt>
                <c:pt idx="2">
                  <c:v>525</c:v>
                </c:pt>
                <c:pt idx="3">
                  <c:v>1012</c:v>
                </c:pt>
                <c:pt idx="4">
                  <c:v>450</c:v>
                </c:pt>
                <c:pt idx="5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rendicontabili'!$N$7:$S$7</c:f>
              <c:numCache>
                <c:formatCode>General</c:formatCode>
                <c:ptCount val="6"/>
                <c:pt idx="0">
                  <c:v>90</c:v>
                </c:pt>
                <c:pt idx="1">
                  <c:v>160</c:v>
                </c:pt>
                <c:pt idx="2">
                  <c:v>0</c:v>
                </c:pt>
                <c:pt idx="3">
                  <c:v>1056</c:v>
                </c:pt>
                <c:pt idx="4">
                  <c:v>450</c:v>
                </c:pt>
                <c:pt idx="5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rendicontabili'!$N$8:$S$8</c:f>
              <c:numCache>
                <c:formatCode>General</c:formatCode>
                <c:ptCount val="6"/>
                <c:pt idx="0">
                  <c:v>90</c:v>
                </c:pt>
                <c:pt idx="1">
                  <c:v>160</c:v>
                </c:pt>
                <c:pt idx="2">
                  <c:v>0</c:v>
                </c:pt>
                <c:pt idx="3">
                  <c:v>1012</c:v>
                </c:pt>
                <c:pt idx="4">
                  <c:v>450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rendicontabili'!$N$9:$S$9</c:f>
              <c:numCache>
                <c:formatCode>General</c:formatCode>
                <c:ptCount val="6"/>
                <c:pt idx="0">
                  <c:v>90</c:v>
                </c:pt>
                <c:pt idx="1">
                  <c:v>100</c:v>
                </c:pt>
                <c:pt idx="2">
                  <c:v>0</c:v>
                </c:pt>
                <c:pt idx="3">
                  <c:v>990</c:v>
                </c:pt>
                <c:pt idx="4">
                  <c:v>450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rendicontabili'!$N$10:$S$10</c:f>
              <c:numCache>
                <c:formatCode>General</c:formatCode>
                <c:ptCount val="6"/>
                <c:pt idx="0">
                  <c:v>60</c:v>
                </c:pt>
                <c:pt idx="1">
                  <c:v>0</c:v>
                </c:pt>
                <c:pt idx="2">
                  <c:v>50</c:v>
                </c:pt>
                <c:pt idx="3">
                  <c:v>990</c:v>
                </c:pt>
                <c:pt idx="4">
                  <c:v>450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rendicontabili'!$N$11:$S$11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125</c:v>
                </c:pt>
                <c:pt idx="3">
                  <c:v>1100</c:v>
                </c:pt>
                <c:pt idx="4">
                  <c:v>450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rendicontabili'!$N$12:$S$12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200</c:v>
                </c:pt>
                <c:pt idx="3">
                  <c:v>1012</c:v>
                </c:pt>
                <c:pt idx="4">
                  <c:v>450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13</xdr:row>
      <xdr:rowOff>157160</xdr:rowOff>
    </xdr:from>
    <xdr:to>
      <xdr:col>7</xdr:col>
      <xdr:colOff>150412</xdr:colOff>
      <xdr:row>40</xdr:row>
      <xdr:rowOff>53660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Normal="100" workbookViewId="0">
      <pane ySplit="2" topLeftCell="A45" activePane="bottomLeft" state="frozen"/>
      <selection pane="bottomLeft" activeCell="I89" sqref="I89"/>
    </sheetView>
  </sheetViews>
  <sheetFormatPr defaultRowHeight="15" x14ac:dyDescent="0.25"/>
  <cols>
    <col min="1" max="1" width="8.42578125" style="10" customWidth="1"/>
    <col min="2" max="2" width="7.7109375" style="10" customWidth="1"/>
    <col min="3" max="3" width="57.5703125" style="10" customWidth="1"/>
    <col min="4" max="4" width="8.42578125" style="10" customWidth="1"/>
    <col min="5" max="5" width="14.28515625" style="10" customWidth="1"/>
    <col min="6" max="6" width="12.85546875" style="10" customWidth="1"/>
    <col min="7" max="8" width="9.140625" style="10"/>
    <col min="9" max="9" width="17.5703125" style="10" customWidth="1"/>
    <col min="10" max="10" width="17" style="10" customWidth="1"/>
    <col min="11" max="16384" width="9.140625" style="10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</row>
    <row r="3" spans="1:10" x14ac:dyDescent="0.25">
      <c r="A3" s="16">
        <v>235957229476509</v>
      </c>
      <c r="B3" s="16">
        <v>1</v>
      </c>
      <c r="C3" s="16" t="s">
        <v>53</v>
      </c>
      <c r="D3" s="16" t="s">
        <v>20</v>
      </c>
      <c r="E3" s="16" t="s">
        <v>32</v>
      </c>
      <c r="F3" s="16" t="s">
        <v>54</v>
      </c>
      <c r="G3" s="16" t="s">
        <v>13</v>
      </c>
      <c r="H3" s="16">
        <v>3</v>
      </c>
      <c r="I3" s="16" t="s">
        <v>12</v>
      </c>
      <c r="J3" s="16" t="s">
        <v>12</v>
      </c>
    </row>
    <row r="4" spans="1:10" x14ac:dyDescent="0.25">
      <c r="A4" s="16">
        <v>235957230188440</v>
      </c>
      <c r="B4" s="16">
        <v>2</v>
      </c>
      <c r="C4" s="16" t="s">
        <v>301</v>
      </c>
      <c r="D4" s="16" t="s">
        <v>12</v>
      </c>
      <c r="E4" s="16" t="s">
        <v>54</v>
      </c>
      <c r="F4" s="16" t="s">
        <v>54</v>
      </c>
      <c r="G4" s="16" t="s">
        <v>18</v>
      </c>
      <c r="H4" s="16">
        <v>3</v>
      </c>
      <c r="I4" s="16" t="s">
        <v>12</v>
      </c>
      <c r="J4" s="16" t="s">
        <v>12</v>
      </c>
    </row>
    <row r="5" spans="1:10" x14ac:dyDescent="0.25">
      <c r="A5" s="16">
        <v>228086793357886</v>
      </c>
      <c r="B5" s="16">
        <v>1</v>
      </c>
      <c r="C5" s="16" t="s">
        <v>176</v>
      </c>
      <c r="D5" s="16" t="s">
        <v>20</v>
      </c>
      <c r="E5" s="16" t="s">
        <v>177</v>
      </c>
      <c r="F5" s="16" t="s">
        <v>178</v>
      </c>
      <c r="G5" s="16" t="s">
        <v>13</v>
      </c>
      <c r="H5" s="16">
        <v>2</v>
      </c>
      <c r="I5" s="16" t="s">
        <v>12</v>
      </c>
      <c r="J5" s="16" t="s">
        <v>12</v>
      </c>
    </row>
    <row r="6" spans="1:10" x14ac:dyDescent="0.25">
      <c r="A6" s="16">
        <v>235563710522576</v>
      </c>
      <c r="B6" s="16">
        <v>2</v>
      </c>
      <c r="C6" s="16" t="s">
        <v>211</v>
      </c>
      <c r="D6" s="16" t="s">
        <v>12</v>
      </c>
      <c r="E6" s="16" t="s">
        <v>178</v>
      </c>
      <c r="F6" s="16" t="s">
        <v>178</v>
      </c>
      <c r="G6" s="16" t="s">
        <v>18</v>
      </c>
      <c r="H6" s="16">
        <v>2</v>
      </c>
      <c r="I6" s="16" t="s">
        <v>12</v>
      </c>
      <c r="J6" s="16" t="s">
        <v>12</v>
      </c>
    </row>
    <row r="7" spans="1:10" x14ac:dyDescent="0.25">
      <c r="A7" s="16">
        <v>235957200377018</v>
      </c>
      <c r="B7" s="16">
        <v>1</v>
      </c>
      <c r="C7" s="16" t="s">
        <v>86</v>
      </c>
      <c r="D7" s="16" t="s">
        <v>20</v>
      </c>
      <c r="E7" s="16" t="s">
        <v>87</v>
      </c>
      <c r="F7" s="16" t="s">
        <v>88</v>
      </c>
      <c r="G7" s="16" t="s">
        <v>13</v>
      </c>
      <c r="H7" s="16">
        <v>2</v>
      </c>
      <c r="I7" s="16" t="s">
        <v>12</v>
      </c>
      <c r="J7" s="16" t="s">
        <v>12</v>
      </c>
    </row>
    <row r="8" spans="1:10" x14ac:dyDescent="0.25">
      <c r="A8" s="16">
        <v>235957200377026</v>
      </c>
      <c r="B8" s="16">
        <v>2</v>
      </c>
      <c r="C8" s="16" t="s">
        <v>212</v>
      </c>
      <c r="D8" s="16" t="s">
        <v>12</v>
      </c>
      <c r="E8" s="16" t="s">
        <v>88</v>
      </c>
      <c r="F8" s="16" t="s">
        <v>88</v>
      </c>
      <c r="G8" s="16" t="s">
        <v>33</v>
      </c>
      <c r="H8" s="16">
        <v>2</v>
      </c>
      <c r="I8" s="16" t="s">
        <v>12</v>
      </c>
      <c r="J8" s="16" t="s">
        <v>12</v>
      </c>
    </row>
    <row r="9" spans="1:10" x14ac:dyDescent="0.25">
      <c r="A9" s="16">
        <v>235956442704199</v>
      </c>
      <c r="B9" s="16">
        <v>1</v>
      </c>
      <c r="C9" s="16" t="s">
        <v>213</v>
      </c>
      <c r="D9" s="16" t="s">
        <v>20</v>
      </c>
      <c r="E9" s="16" t="s">
        <v>87</v>
      </c>
      <c r="F9" s="16" t="s">
        <v>185</v>
      </c>
      <c r="G9" s="16" t="s">
        <v>13</v>
      </c>
      <c r="H9" s="16">
        <v>29</v>
      </c>
      <c r="I9" s="16" t="s">
        <v>12</v>
      </c>
      <c r="J9" s="16" t="s">
        <v>12</v>
      </c>
    </row>
    <row r="10" spans="1:10" x14ac:dyDescent="0.25">
      <c r="A10" s="16">
        <v>235956442704209</v>
      </c>
      <c r="B10" s="16">
        <v>2</v>
      </c>
      <c r="C10" s="16" t="s">
        <v>214</v>
      </c>
      <c r="D10" s="16" t="s">
        <v>20</v>
      </c>
      <c r="E10" s="16" t="s">
        <v>12</v>
      </c>
      <c r="F10" s="16" t="s">
        <v>12</v>
      </c>
      <c r="G10" s="16" t="s">
        <v>12</v>
      </c>
      <c r="H10" s="16">
        <v>26</v>
      </c>
      <c r="I10" s="16" t="s">
        <v>12</v>
      </c>
      <c r="J10" s="16" t="s">
        <v>12</v>
      </c>
    </row>
    <row r="11" spans="1:10" x14ac:dyDescent="0.25">
      <c r="A11" s="16">
        <v>236425439195247</v>
      </c>
      <c r="B11" s="16">
        <v>3</v>
      </c>
      <c r="C11" s="16" t="s">
        <v>215</v>
      </c>
      <c r="D11" s="16" t="s">
        <v>12</v>
      </c>
      <c r="E11" s="16" t="s">
        <v>87</v>
      </c>
      <c r="F11" s="16" t="s">
        <v>97</v>
      </c>
      <c r="G11" s="16" t="s">
        <v>46</v>
      </c>
      <c r="H11" s="16">
        <v>7</v>
      </c>
      <c r="I11" s="16" t="s">
        <v>12</v>
      </c>
      <c r="J11" s="16" t="s">
        <v>12</v>
      </c>
    </row>
    <row r="12" spans="1:10" x14ac:dyDescent="0.25">
      <c r="A12" s="16">
        <v>236424820032832</v>
      </c>
      <c r="B12" s="16">
        <v>3</v>
      </c>
      <c r="C12" s="16" t="s">
        <v>216</v>
      </c>
      <c r="D12" s="16" t="s">
        <v>12</v>
      </c>
      <c r="E12" s="16" t="s">
        <v>87</v>
      </c>
      <c r="F12" s="16" t="s">
        <v>97</v>
      </c>
      <c r="G12" s="16" t="s">
        <v>40</v>
      </c>
      <c r="H12" s="16">
        <v>7</v>
      </c>
      <c r="I12" s="16" t="s">
        <v>12</v>
      </c>
      <c r="J12" s="16" t="s">
        <v>12</v>
      </c>
    </row>
    <row r="13" spans="1:10" x14ac:dyDescent="0.25">
      <c r="A13" s="16">
        <v>236425425699486</v>
      </c>
      <c r="B13" s="16">
        <v>3</v>
      </c>
      <c r="C13" s="16" t="s">
        <v>217</v>
      </c>
      <c r="D13" s="16" t="s">
        <v>12</v>
      </c>
      <c r="E13" s="16" t="s">
        <v>88</v>
      </c>
      <c r="F13" s="16" t="s">
        <v>218</v>
      </c>
      <c r="G13" s="16" t="s">
        <v>40</v>
      </c>
      <c r="H13" s="16">
        <v>5</v>
      </c>
      <c r="I13" s="16" t="s">
        <v>12</v>
      </c>
      <c r="J13" s="16" t="s">
        <v>12</v>
      </c>
    </row>
    <row r="14" spans="1:10" x14ac:dyDescent="0.25">
      <c r="A14" s="16">
        <v>236424825774074</v>
      </c>
      <c r="B14" s="16">
        <v>3</v>
      </c>
      <c r="C14" s="16" t="s">
        <v>219</v>
      </c>
      <c r="D14" s="16" t="s">
        <v>12</v>
      </c>
      <c r="E14" s="16" t="s">
        <v>88</v>
      </c>
      <c r="F14" s="16" t="s">
        <v>218</v>
      </c>
      <c r="G14" s="16" t="s">
        <v>46</v>
      </c>
      <c r="H14" s="16">
        <v>7</v>
      </c>
      <c r="I14" s="16" t="s">
        <v>12</v>
      </c>
      <c r="J14" s="16" t="s">
        <v>12</v>
      </c>
    </row>
    <row r="15" spans="1:10" x14ac:dyDescent="0.25">
      <c r="A15" s="16">
        <v>235956442704207</v>
      </c>
      <c r="B15" s="16">
        <v>2</v>
      </c>
      <c r="C15" s="16" t="s">
        <v>220</v>
      </c>
      <c r="D15" s="16" t="s">
        <v>12</v>
      </c>
      <c r="E15" s="16" t="s">
        <v>185</v>
      </c>
      <c r="F15" s="16" t="s">
        <v>185</v>
      </c>
      <c r="G15" s="16" t="s">
        <v>37</v>
      </c>
      <c r="H15" s="16">
        <v>3</v>
      </c>
      <c r="I15" s="16" t="s">
        <v>12</v>
      </c>
      <c r="J15" s="16" t="s">
        <v>12</v>
      </c>
    </row>
    <row r="16" spans="1:10" x14ac:dyDescent="0.25">
      <c r="A16" s="16">
        <v>235957709456174</v>
      </c>
      <c r="B16" s="16">
        <v>1</v>
      </c>
      <c r="C16" s="16" t="s">
        <v>181</v>
      </c>
      <c r="D16" s="16" t="s">
        <v>20</v>
      </c>
      <c r="E16" s="16" t="s">
        <v>87</v>
      </c>
      <c r="F16" s="16" t="s">
        <v>182</v>
      </c>
      <c r="G16" s="16" t="s">
        <v>13</v>
      </c>
      <c r="H16" s="16">
        <v>3</v>
      </c>
      <c r="I16" s="16" t="s">
        <v>12</v>
      </c>
      <c r="J16" s="16" t="s">
        <v>12</v>
      </c>
    </row>
    <row r="17" spans="1:10" x14ac:dyDescent="0.25">
      <c r="A17" s="16">
        <v>235957709614966</v>
      </c>
      <c r="B17" s="16">
        <v>2</v>
      </c>
      <c r="C17" s="16" t="s">
        <v>221</v>
      </c>
      <c r="D17" s="16" t="s">
        <v>12</v>
      </c>
      <c r="E17" s="16" t="s">
        <v>182</v>
      </c>
      <c r="F17" s="16" t="s">
        <v>182</v>
      </c>
      <c r="G17" s="16" t="s">
        <v>28</v>
      </c>
      <c r="H17" s="16">
        <v>3</v>
      </c>
      <c r="I17" s="16" t="s">
        <v>12</v>
      </c>
      <c r="J17" s="16" t="s">
        <v>12</v>
      </c>
    </row>
    <row r="18" spans="1:10" x14ac:dyDescent="0.25">
      <c r="A18" s="16">
        <v>228069687831303</v>
      </c>
      <c r="B18" s="16">
        <v>1</v>
      </c>
      <c r="C18" s="16" t="s">
        <v>222</v>
      </c>
      <c r="D18" s="16" t="s">
        <v>20</v>
      </c>
      <c r="E18" s="16" t="s">
        <v>185</v>
      </c>
      <c r="F18" s="16" t="s">
        <v>223</v>
      </c>
      <c r="G18" s="16" t="s">
        <v>13</v>
      </c>
      <c r="H18" s="16">
        <v>4</v>
      </c>
      <c r="I18" s="16" t="s">
        <v>12</v>
      </c>
      <c r="J18" s="16" t="s">
        <v>12</v>
      </c>
    </row>
    <row r="19" spans="1:10" x14ac:dyDescent="0.25">
      <c r="A19" s="16">
        <v>236423104152471</v>
      </c>
      <c r="B19" s="16">
        <v>2</v>
      </c>
      <c r="C19" s="16" t="s">
        <v>302</v>
      </c>
      <c r="D19" s="16" t="s">
        <v>12</v>
      </c>
      <c r="E19" s="16" t="s">
        <v>185</v>
      </c>
      <c r="F19" s="16" t="s">
        <v>182</v>
      </c>
      <c r="G19" s="16" t="s">
        <v>46</v>
      </c>
      <c r="H19" s="16">
        <v>3</v>
      </c>
      <c r="I19" s="16" t="s">
        <v>12</v>
      </c>
      <c r="J19" s="16" t="s">
        <v>12</v>
      </c>
    </row>
    <row r="20" spans="1:10" x14ac:dyDescent="0.25">
      <c r="A20" s="16">
        <v>236423096922576</v>
      </c>
      <c r="B20" s="16">
        <v>2</v>
      </c>
      <c r="C20" s="16" t="s">
        <v>303</v>
      </c>
      <c r="D20" s="16" t="s">
        <v>12</v>
      </c>
      <c r="E20" s="16" t="s">
        <v>103</v>
      </c>
      <c r="F20" s="16" t="s">
        <v>103</v>
      </c>
      <c r="G20" s="16" t="s">
        <v>33</v>
      </c>
      <c r="H20" s="16">
        <v>1</v>
      </c>
      <c r="I20" s="16" t="s">
        <v>12</v>
      </c>
      <c r="J20" s="16" t="s">
        <v>12</v>
      </c>
    </row>
    <row r="21" spans="1:10" x14ac:dyDescent="0.25">
      <c r="A21" s="16">
        <v>236416761620121</v>
      </c>
      <c r="B21" s="16">
        <v>1</v>
      </c>
      <c r="C21" s="16" t="s">
        <v>313</v>
      </c>
      <c r="D21" s="16" t="s">
        <v>20</v>
      </c>
      <c r="E21" s="16" t="s">
        <v>103</v>
      </c>
      <c r="F21" s="16" t="s">
        <v>103</v>
      </c>
      <c r="G21" s="16" t="s">
        <v>13</v>
      </c>
      <c r="H21" s="16">
        <v>5</v>
      </c>
      <c r="I21" s="16" t="s">
        <v>12</v>
      </c>
      <c r="J21" s="16" t="s">
        <v>12</v>
      </c>
    </row>
    <row r="22" spans="1:10" x14ac:dyDescent="0.25">
      <c r="A22" s="16">
        <v>236946974198179</v>
      </c>
      <c r="B22" s="16">
        <v>2</v>
      </c>
      <c r="C22" s="16" t="s">
        <v>314</v>
      </c>
      <c r="D22" s="16" t="s">
        <v>12</v>
      </c>
      <c r="E22" s="16" t="s">
        <v>103</v>
      </c>
      <c r="F22" s="16" t="s">
        <v>103</v>
      </c>
      <c r="G22" s="16" t="s">
        <v>33</v>
      </c>
      <c r="H22" s="16">
        <v>1</v>
      </c>
      <c r="I22" s="16" t="s">
        <v>12</v>
      </c>
      <c r="J22" s="16" t="s">
        <v>12</v>
      </c>
    </row>
    <row r="23" spans="1:10" x14ac:dyDescent="0.25">
      <c r="A23" s="16">
        <v>236946969184454</v>
      </c>
      <c r="B23" s="16">
        <v>2</v>
      </c>
      <c r="C23" s="16" t="s">
        <v>315</v>
      </c>
      <c r="D23" s="16" t="s">
        <v>12</v>
      </c>
      <c r="E23" s="16" t="s">
        <v>103</v>
      </c>
      <c r="F23" s="16" t="s">
        <v>103</v>
      </c>
      <c r="G23" s="16" t="s">
        <v>37</v>
      </c>
      <c r="H23" s="16">
        <v>4</v>
      </c>
      <c r="I23" s="16" t="s">
        <v>12</v>
      </c>
      <c r="J23" s="16" t="s">
        <v>12</v>
      </c>
    </row>
    <row r="24" spans="1:10" x14ac:dyDescent="0.25">
      <c r="A24" s="16">
        <v>228069687831319</v>
      </c>
      <c r="B24" s="16">
        <v>1</v>
      </c>
      <c r="C24" s="16" t="s">
        <v>101</v>
      </c>
      <c r="D24" s="16" t="s">
        <v>20</v>
      </c>
      <c r="E24" s="16" t="s">
        <v>12</v>
      </c>
      <c r="F24" s="16" t="s">
        <v>12</v>
      </c>
      <c r="G24" s="16" t="s">
        <v>13</v>
      </c>
      <c r="H24" s="16">
        <v>1</v>
      </c>
      <c r="I24" s="16" t="s">
        <v>12</v>
      </c>
      <c r="J24" s="16" t="s">
        <v>12</v>
      </c>
    </row>
    <row r="25" spans="1:10" x14ac:dyDescent="0.25">
      <c r="A25" s="16">
        <v>235564846192531</v>
      </c>
      <c r="B25" s="16">
        <v>2</v>
      </c>
      <c r="C25" s="16" t="s">
        <v>224</v>
      </c>
      <c r="D25" s="16" t="s">
        <v>12</v>
      </c>
      <c r="E25" s="16" t="s">
        <v>103</v>
      </c>
      <c r="F25" s="16" t="s">
        <v>103</v>
      </c>
      <c r="G25" s="16" t="s">
        <v>18</v>
      </c>
      <c r="H25" s="16">
        <v>1</v>
      </c>
      <c r="I25" s="16" t="s">
        <v>12</v>
      </c>
      <c r="J25" s="16" t="s">
        <v>12</v>
      </c>
    </row>
    <row r="26" spans="1:10" x14ac:dyDescent="0.25">
      <c r="A26" s="16">
        <v>236312351708254</v>
      </c>
      <c r="B26" s="16">
        <v>1</v>
      </c>
      <c r="C26" s="16" t="s">
        <v>199</v>
      </c>
      <c r="D26" s="16" t="s">
        <v>20</v>
      </c>
      <c r="E26" s="16" t="s">
        <v>200</v>
      </c>
      <c r="F26" s="16" t="s">
        <v>201</v>
      </c>
      <c r="G26" s="16" t="s">
        <v>13</v>
      </c>
      <c r="H26" s="16">
        <v>2</v>
      </c>
      <c r="I26" s="16" t="s">
        <v>12</v>
      </c>
      <c r="J26" s="16" t="s">
        <v>12</v>
      </c>
    </row>
    <row r="27" spans="1:10" x14ac:dyDescent="0.25">
      <c r="A27" s="16">
        <v>236312351708264</v>
      </c>
      <c r="B27" s="16">
        <v>2</v>
      </c>
      <c r="C27" s="16" t="s">
        <v>225</v>
      </c>
      <c r="D27" s="16" t="s">
        <v>12</v>
      </c>
      <c r="E27" s="16" t="s">
        <v>201</v>
      </c>
      <c r="F27" s="16" t="s">
        <v>201</v>
      </c>
      <c r="G27" s="16" t="s">
        <v>28</v>
      </c>
      <c r="H27" s="16">
        <v>2</v>
      </c>
      <c r="I27" s="16" t="s">
        <v>12</v>
      </c>
      <c r="J27" s="16" t="s">
        <v>12</v>
      </c>
    </row>
    <row r="28" spans="1:10" x14ac:dyDescent="0.25">
      <c r="A28" s="16">
        <v>236337926775694</v>
      </c>
      <c r="B28" s="16">
        <v>1</v>
      </c>
      <c r="C28" s="16" t="s">
        <v>60</v>
      </c>
      <c r="D28" s="16" t="s">
        <v>20</v>
      </c>
      <c r="E28" s="16" t="s">
        <v>61</v>
      </c>
      <c r="F28" s="16" t="s">
        <v>62</v>
      </c>
      <c r="G28" s="16" t="s">
        <v>13</v>
      </c>
      <c r="H28" s="16">
        <v>1</v>
      </c>
      <c r="I28" s="16" t="s">
        <v>12</v>
      </c>
      <c r="J28" s="16" t="s">
        <v>12</v>
      </c>
    </row>
    <row r="29" spans="1:10" x14ac:dyDescent="0.25">
      <c r="A29" s="16">
        <v>236343455357008</v>
      </c>
      <c r="B29" s="16">
        <v>2</v>
      </c>
      <c r="C29" s="16" t="s">
        <v>226</v>
      </c>
      <c r="D29" s="16" t="s">
        <v>12</v>
      </c>
      <c r="E29" s="16" t="s">
        <v>62</v>
      </c>
      <c r="F29" s="16" t="s">
        <v>62</v>
      </c>
      <c r="G29" s="16" t="s">
        <v>28</v>
      </c>
      <c r="H29" s="16">
        <v>1</v>
      </c>
      <c r="I29" s="16" t="s">
        <v>12</v>
      </c>
      <c r="J29" s="16" t="s">
        <v>12</v>
      </c>
    </row>
    <row r="30" spans="1:10" x14ac:dyDescent="0.25">
      <c r="A30" s="16">
        <v>236337926775692</v>
      </c>
      <c r="B30" s="16">
        <v>1</v>
      </c>
      <c r="C30" s="16" t="s">
        <v>104</v>
      </c>
      <c r="D30" s="16" t="s">
        <v>20</v>
      </c>
      <c r="E30" s="16" t="s">
        <v>61</v>
      </c>
      <c r="F30" s="16" t="s">
        <v>105</v>
      </c>
      <c r="G30" s="16" t="s">
        <v>13</v>
      </c>
      <c r="H30" s="16">
        <v>1</v>
      </c>
      <c r="I30" s="16" t="s">
        <v>12</v>
      </c>
      <c r="J30" s="16" t="s">
        <v>12</v>
      </c>
    </row>
    <row r="31" spans="1:10" x14ac:dyDescent="0.25">
      <c r="A31" s="16">
        <v>236343932895378</v>
      </c>
      <c r="B31" s="16">
        <v>2</v>
      </c>
      <c r="C31" s="16" t="s">
        <v>227</v>
      </c>
      <c r="D31" s="16" t="s">
        <v>12</v>
      </c>
      <c r="E31" s="16" t="s">
        <v>105</v>
      </c>
      <c r="F31" s="16" t="s">
        <v>105</v>
      </c>
      <c r="G31" s="16" t="s">
        <v>18</v>
      </c>
      <c r="H31" s="16">
        <v>1</v>
      </c>
      <c r="I31" s="16" t="s">
        <v>12</v>
      </c>
      <c r="J31" s="16" t="s">
        <v>12</v>
      </c>
    </row>
    <row r="32" spans="1:10" x14ac:dyDescent="0.25">
      <c r="A32" s="16">
        <v>236337926775690</v>
      </c>
      <c r="B32" s="16">
        <v>1</v>
      </c>
      <c r="C32" s="16" t="s">
        <v>228</v>
      </c>
      <c r="D32" s="16" t="s">
        <v>20</v>
      </c>
      <c r="E32" s="16" t="s">
        <v>61</v>
      </c>
      <c r="F32" s="16" t="s">
        <v>105</v>
      </c>
      <c r="G32" s="16" t="s">
        <v>13</v>
      </c>
      <c r="H32" s="16">
        <v>5</v>
      </c>
      <c r="I32" s="16" t="s">
        <v>12</v>
      </c>
      <c r="J32" s="16" t="s">
        <v>12</v>
      </c>
    </row>
    <row r="33" spans="1:10" x14ac:dyDescent="0.25">
      <c r="A33" s="16">
        <v>236343439545585</v>
      </c>
      <c r="B33" s="16">
        <v>2</v>
      </c>
      <c r="C33" s="16" t="s">
        <v>229</v>
      </c>
      <c r="D33" s="16" t="s">
        <v>12</v>
      </c>
      <c r="E33" s="16" t="s">
        <v>61</v>
      </c>
      <c r="F33" s="16" t="s">
        <v>64</v>
      </c>
      <c r="G33" s="16" t="s">
        <v>37</v>
      </c>
      <c r="H33" s="16">
        <v>3</v>
      </c>
      <c r="I33" s="16" t="s">
        <v>12</v>
      </c>
      <c r="J33" s="16" t="s">
        <v>12</v>
      </c>
    </row>
    <row r="34" spans="1:10" x14ac:dyDescent="0.25">
      <c r="A34" s="16">
        <v>236343938523839</v>
      </c>
      <c r="B34" s="16">
        <v>2</v>
      </c>
      <c r="C34" s="16" t="s">
        <v>230</v>
      </c>
      <c r="D34" s="16" t="s">
        <v>12</v>
      </c>
      <c r="E34" s="16" t="s">
        <v>105</v>
      </c>
      <c r="F34" s="16" t="s">
        <v>105</v>
      </c>
      <c r="G34" s="16" t="s">
        <v>46</v>
      </c>
      <c r="H34" s="16">
        <v>2</v>
      </c>
      <c r="I34" s="16" t="s">
        <v>12</v>
      </c>
      <c r="J34" s="16" t="s">
        <v>12</v>
      </c>
    </row>
    <row r="35" spans="1:10" x14ac:dyDescent="0.25">
      <c r="A35" s="16">
        <v>236312351708235</v>
      </c>
      <c r="B35" s="16">
        <v>1</v>
      </c>
      <c r="C35" s="16" t="s">
        <v>140</v>
      </c>
      <c r="D35" s="16" t="s">
        <v>20</v>
      </c>
      <c r="E35" s="16" t="s">
        <v>61</v>
      </c>
      <c r="F35" s="16" t="s">
        <v>105</v>
      </c>
      <c r="G35" s="16" t="s">
        <v>13</v>
      </c>
      <c r="H35" s="16">
        <v>6</v>
      </c>
      <c r="I35" s="16" t="s">
        <v>12</v>
      </c>
      <c r="J35" s="16" t="s">
        <v>12</v>
      </c>
    </row>
    <row r="36" spans="1:10" x14ac:dyDescent="0.25">
      <c r="A36" s="16">
        <v>236312351708238</v>
      </c>
      <c r="B36" s="16">
        <v>2</v>
      </c>
      <c r="C36" s="16" t="s">
        <v>231</v>
      </c>
      <c r="D36" s="16" t="s">
        <v>20</v>
      </c>
      <c r="E36" s="16" t="s">
        <v>153</v>
      </c>
      <c r="F36" s="16" t="s">
        <v>153</v>
      </c>
      <c r="G36" s="16" t="s">
        <v>12</v>
      </c>
      <c r="H36" s="16">
        <v>6</v>
      </c>
      <c r="I36" s="16" t="s">
        <v>12</v>
      </c>
      <c r="J36" s="16" t="s">
        <v>12</v>
      </c>
    </row>
    <row r="37" spans="1:10" x14ac:dyDescent="0.25">
      <c r="A37" s="16">
        <v>236811350383734</v>
      </c>
      <c r="B37" s="16">
        <v>3</v>
      </c>
      <c r="C37" s="16" t="s">
        <v>316</v>
      </c>
      <c r="D37" s="16" t="s">
        <v>12</v>
      </c>
      <c r="E37" s="16" t="s">
        <v>153</v>
      </c>
      <c r="F37" s="16" t="s">
        <v>153</v>
      </c>
      <c r="G37" s="16" t="s">
        <v>33</v>
      </c>
      <c r="H37" s="16">
        <v>3</v>
      </c>
      <c r="I37" s="16" t="s">
        <v>12</v>
      </c>
      <c r="J37" s="16" t="s">
        <v>12</v>
      </c>
    </row>
    <row r="38" spans="1:10" x14ac:dyDescent="0.25">
      <c r="A38" s="16">
        <v>236811349091693</v>
      </c>
      <c r="B38" s="16">
        <v>3</v>
      </c>
      <c r="C38" s="16" t="s">
        <v>317</v>
      </c>
      <c r="D38" s="16" t="s">
        <v>12</v>
      </c>
      <c r="E38" s="16" t="s">
        <v>153</v>
      </c>
      <c r="F38" s="16" t="s">
        <v>153</v>
      </c>
      <c r="G38" s="16" t="s">
        <v>40</v>
      </c>
      <c r="H38" s="16">
        <v>3</v>
      </c>
      <c r="I38" s="16" t="s">
        <v>12</v>
      </c>
      <c r="J38" s="16" t="s">
        <v>12</v>
      </c>
    </row>
    <row r="39" spans="1:10" x14ac:dyDescent="0.25">
      <c r="A39" s="16">
        <v>233263538839704</v>
      </c>
      <c r="B39" s="16">
        <v>1</v>
      </c>
      <c r="C39" s="16" t="s">
        <v>152</v>
      </c>
      <c r="D39" s="16" t="s">
        <v>20</v>
      </c>
      <c r="E39" s="16" t="s">
        <v>153</v>
      </c>
      <c r="F39" s="16" t="s">
        <v>154</v>
      </c>
      <c r="G39" s="16" t="s">
        <v>13</v>
      </c>
      <c r="H39" s="16">
        <v>14</v>
      </c>
      <c r="I39" s="16" t="s">
        <v>12</v>
      </c>
      <c r="J39" s="16" t="s">
        <v>12</v>
      </c>
    </row>
    <row r="40" spans="1:10" x14ac:dyDescent="0.25">
      <c r="A40" s="16">
        <v>236369082872697</v>
      </c>
      <c r="B40" s="16">
        <v>2</v>
      </c>
      <c r="C40" s="16" t="s">
        <v>155</v>
      </c>
      <c r="D40" s="16" t="s">
        <v>20</v>
      </c>
      <c r="E40" s="16" t="s">
        <v>12</v>
      </c>
      <c r="F40" s="16" t="s">
        <v>12</v>
      </c>
      <c r="G40" s="16" t="s">
        <v>12</v>
      </c>
      <c r="H40" s="16">
        <v>6</v>
      </c>
      <c r="I40" s="16" t="s">
        <v>12</v>
      </c>
      <c r="J40" s="16" t="s">
        <v>12</v>
      </c>
    </row>
    <row r="41" spans="1:10" x14ac:dyDescent="0.25">
      <c r="A41" s="16">
        <v>236347738936140</v>
      </c>
      <c r="B41" s="16">
        <v>3</v>
      </c>
      <c r="C41" s="16" t="s">
        <v>232</v>
      </c>
      <c r="D41" s="16" t="s">
        <v>20</v>
      </c>
      <c r="E41" s="16" t="s">
        <v>233</v>
      </c>
      <c r="F41" s="16" t="s">
        <v>233</v>
      </c>
      <c r="G41" s="16" t="s">
        <v>13</v>
      </c>
      <c r="H41" s="16">
        <v>6</v>
      </c>
      <c r="I41" s="16" t="s">
        <v>12</v>
      </c>
      <c r="J41" s="16" t="s">
        <v>12</v>
      </c>
    </row>
    <row r="42" spans="1:10" x14ac:dyDescent="0.25">
      <c r="A42" s="16">
        <v>236602128006875</v>
      </c>
      <c r="B42" s="16">
        <v>4</v>
      </c>
      <c r="C42" s="16" t="s">
        <v>304</v>
      </c>
      <c r="D42" s="16" t="s">
        <v>12</v>
      </c>
      <c r="E42" s="16" t="s">
        <v>233</v>
      </c>
      <c r="F42" s="16" t="s">
        <v>233</v>
      </c>
      <c r="G42" s="16" t="s">
        <v>40</v>
      </c>
      <c r="H42" s="16">
        <v>3</v>
      </c>
      <c r="I42" s="16" t="s">
        <v>12</v>
      </c>
      <c r="J42" s="16" t="s">
        <v>12</v>
      </c>
    </row>
    <row r="43" spans="1:10" x14ac:dyDescent="0.25">
      <c r="A43" s="16">
        <v>236602229314199</v>
      </c>
      <c r="B43" s="16">
        <v>4</v>
      </c>
      <c r="C43" s="16" t="s">
        <v>305</v>
      </c>
      <c r="D43" s="16" t="s">
        <v>12</v>
      </c>
      <c r="E43" s="16" t="s">
        <v>233</v>
      </c>
      <c r="F43" s="16" t="s">
        <v>233</v>
      </c>
      <c r="G43" s="16" t="s">
        <v>37</v>
      </c>
      <c r="H43" s="16">
        <v>3</v>
      </c>
      <c r="I43" s="16" t="s">
        <v>12</v>
      </c>
      <c r="J43" s="16" t="s">
        <v>12</v>
      </c>
    </row>
    <row r="44" spans="1:10" x14ac:dyDescent="0.25">
      <c r="A44" s="16">
        <v>236369112004110</v>
      </c>
      <c r="B44" s="16">
        <v>2</v>
      </c>
      <c r="C44" s="16" t="s">
        <v>168</v>
      </c>
      <c r="D44" s="16" t="s">
        <v>20</v>
      </c>
      <c r="E44" s="16" t="s">
        <v>12</v>
      </c>
      <c r="F44" s="16" t="s">
        <v>12</v>
      </c>
      <c r="G44" s="16" t="s">
        <v>12</v>
      </c>
      <c r="H44" s="16">
        <v>8</v>
      </c>
      <c r="I44" s="16" t="s">
        <v>12</v>
      </c>
      <c r="J44" s="16" t="s">
        <v>12</v>
      </c>
    </row>
    <row r="45" spans="1:10" x14ac:dyDescent="0.25">
      <c r="A45" s="16">
        <v>236369756076049</v>
      </c>
      <c r="B45" s="16">
        <v>3</v>
      </c>
      <c r="C45" s="16" t="s">
        <v>234</v>
      </c>
      <c r="D45" s="16" t="s">
        <v>20</v>
      </c>
      <c r="E45" s="16" t="s">
        <v>154</v>
      </c>
      <c r="F45" s="16" t="s">
        <v>154</v>
      </c>
      <c r="G45" s="16" t="s">
        <v>12</v>
      </c>
      <c r="H45" s="16">
        <v>8</v>
      </c>
      <c r="I45" s="16" t="s">
        <v>12</v>
      </c>
      <c r="J45" s="16" t="s">
        <v>12</v>
      </c>
    </row>
    <row r="46" spans="1:10" x14ac:dyDescent="0.25">
      <c r="A46" s="16">
        <v>236809638590353</v>
      </c>
      <c r="B46" s="16">
        <v>4</v>
      </c>
      <c r="C46" s="16" t="s">
        <v>318</v>
      </c>
      <c r="D46" s="16" t="s">
        <v>12</v>
      </c>
      <c r="E46" s="16" t="s">
        <v>154</v>
      </c>
      <c r="F46" s="16" t="s">
        <v>154</v>
      </c>
      <c r="G46" s="16" t="s">
        <v>33</v>
      </c>
      <c r="H46" s="16">
        <v>4</v>
      </c>
      <c r="I46" s="16" t="s">
        <v>12</v>
      </c>
      <c r="J46" s="16" t="s">
        <v>12</v>
      </c>
    </row>
    <row r="47" spans="1:10" x14ac:dyDescent="0.25">
      <c r="A47" s="16">
        <v>236809637969948</v>
      </c>
      <c r="B47" s="16">
        <v>4</v>
      </c>
      <c r="C47" s="16" t="s">
        <v>319</v>
      </c>
      <c r="D47" s="16" t="s">
        <v>12</v>
      </c>
      <c r="E47" s="16" t="s">
        <v>154</v>
      </c>
      <c r="F47" s="16" t="s">
        <v>154</v>
      </c>
      <c r="G47" s="16" t="s">
        <v>18</v>
      </c>
      <c r="H47" s="16">
        <v>4</v>
      </c>
      <c r="I47" s="16" t="s">
        <v>12</v>
      </c>
      <c r="J47" s="16" t="s">
        <v>12</v>
      </c>
    </row>
    <row r="48" spans="1:10" x14ac:dyDescent="0.25">
      <c r="A48" s="16">
        <v>236416761620115</v>
      </c>
      <c r="B48" s="16">
        <v>1</v>
      </c>
      <c r="C48" s="16" t="s">
        <v>235</v>
      </c>
      <c r="D48" s="16" t="s">
        <v>20</v>
      </c>
      <c r="E48" s="16" t="s">
        <v>12</v>
      </c>
      <c r="F48" s="16" t="s">
        <v>12</v>
      </c>
      <c r="G48" s="16" t="s">
        <v>13</v>
      </c>
      <c r="H48" s="16">
        <v>4</v>
      </c>
      <c r="I48" s="16" t="s">
        <v>12</v>
      </c>
      <c r="J48" s="16" t="s">
        <v>12</v>
      </c>
    </row>
    <row r="49" spans="1:10" x14ac:dyDescent="0.25">
      <c r="A49" s="16">
        <v>236422248880048</v>
      </c>
      <c r="B49" s="16">
        <v>2</v>
      </c>
      <c r="C49" s="16" t="s">
        <v>236</v>
      </c>
      <c r="D49" s="16" t="s">
        <v>12</v>
      </c>
      <c r="E49" s="16" t="s">
        <v>109</v>
      </c>
      <c r="F49" s="16" t="s">
        <v>158</v>
      </c>
      <c r="G49" s="16" t="s">
        <v>37</v>
      </c>
      <c r="H49" s="16">
        <v>3</v>
      </c>
      <c r="I49" s="16" t="s">
        <v>12</v>
      </c>
      <c r="J49" s="16" t="s">
        <v>12</v>
      </c>
    </row>
    <row r="50" spans="1:10" x14ac:dyDescent="0.25">
      <c r="A50" s="16">
        <v>236422261548980</v>
      </c>
      <c r="B50" s="16">
        <v>2</v>
      </c>
      <c r="C50" s="16" t="s">
        <v>237</v>
      </c>
      <c r="D50" s="16" t="s">
        <v>12</v>
      </c>
      <c r="E50" s="16" t="s">
        <v>105</v>
      </c>
      <c r="F50" s="16" t="s">
        <v>105</v>
      </c>
      <c r="G50" s="16" t="s">
        <v>33</v>
      </c>
      <c r="H50" s="16">
        <v>1</v>
      </c>
      <c r="I50" s="16" t="s">
        <v>12</v>
      </c>
      <c r="J50" s="16" t="s">
        <v>12</v>
      </c>
    </row>
    <row r="51" spans="1:10" x14ac:dyDescent="0.25">
      <c r="A51" s="16">
        <v>236948466705962</v>
      </c>
      <c r="B51" s="16">
        <v>1</v>
      </c>
      <c r="C51" s="16" t="s">
        <v>320</v>
      </c>
      <c r="D51" s="16" t="s">
        <v>20</v>
      </c>
      <c r="E51" s="16" t="s">
        <v>105</v>
      </c>
      <c r="F51" s="16" t="s">
        <v>105</v>
      </c>
      <c r="G51" s="16" t="s">
        <v>12</v>
      </c>
      <c r="H51" s="16">
        <v>5</v>
      </c>
      <c r="I51" s="16" t="s">
        <v>12</v>
      </c>
      <c r="J51" s="16" t="s">
        <v>12</v>
      </c>
    </row>
    <row r="52" spans="1:10" x14ac:dyDescent="0.25">
      <c r="A52" s="16">
        <v>236948481710231</v>
      </c>
      <c r="B52" s="16">
        <v>2</v>
      </c>
      <c r="C52" s="16" t="s">
        <v>321</v>
      </c>
      <c r="D52" s="16" t="s">
        <v>12</v>
      </c>
      <c r="E52" s="16" t="s">
        <v>105</v>
      </c>
      <c r="F52" s="16" t="s">
        <v>105</v>
      </c>
      <c r="G52" s="16" t="s">
        <v>46</v>
      </c>
      <c r="H52" s="16">
        <v>4</v>
      </c>
      <c r="I52" s="16" t="s">
        <v>12</v>
      </c>
      <c r="J52" s="16" t="s">
        <v>12</v>
      </c>
    </row>
    <row r="53" spans="1:10" x14ac:dyDescent="0.25">
      <c r="A53" s="16">
        <v>236948494756786</v>
      </c>
      <c r="B53" s="16">
        <v>2</v>
      </c>
      <c r="C53" s="16" t="s">
        <v>322</v>
      </c>
      <c r="D53" s="16" t="s">
        <v>12</v>
      </c>
      <c r="E53" s="16" t="s">
        <v>105</v>
      </c>
      <c r="F53" s="16" t="s">
        <v>105</v>
      </c>
      <c r="G53" s="16" t="s">
        <v>40</v>
      </c>
      <c r="H53" s="16">
        <v>1</v>
      </c>
      <c r="I53" s="16" t="s">
        <v>12</v>
      </c>
      <c r="J53" s="16" t="s">
        <v>12</v>
      </c>
    </row>
    <row r="54" spans="1:10" x14ac:dyDescent="0.25">
      <c r="A54" s="16">
        <v>233263538839717</v>
      </c>
      <c r="B54" s="16">
        <v>1</v>
      </c>
      <c r="C54" s="16" t="s">
        <v>118</v>
      </c>
      <c r="D54" s="16" t="s">
        <v>20</v>
      </c>
      <c r="E54" s="16" t="s">
        <v>119</v>
      </c>
      <c r="F54" s="16" t="s">
        <v>71</v>
      </c>
      <c r="G54" s="16" t="s">
        <v>13</v>
      </c>
      <c r="H54" s="16">
        <v>18</v>
      </c>
      <c r="I54" s="16" t="s">
        <v>12</v>
      </c>
      <c r="J54" s="16" t="s">
        <v>12</v>
      </c>
    </row>
    <row r="55" spans="1:10" x14ac:dyDescent="0.25">
      <c r="A55" s="16">
        <v>236312351708241</v>
      </c>
      <c r="B55" s="16">
        <v>2</v>
      </c>
      <c r="C55" s="16" t="s">
        <v>120</v>
      </c>
      <c r="D55" s="16" t="s">
        <v>20</v>
      </c>
      <c r="E55" s="16" t="s">
        <v>12</v>
      </c>
      <c r="F55" s="16" t="s">
        <v>12</v>
      </c>
      <c r="G55" s="16" t="s">
        <v>12</v>
      </c>
      <c r="H55" s="16">
        <v>6</v>
      </c>
      <c r="I55" s="16" t="s">
        <v>12</v>
      </c>
      <c r="J55" s="16" t="s">
        <v>12</v>
      </c>
    </row>
    <row r="56" spans="1:10" x14ac:dyDescent="0.25">
      <c r="A56" s="16">
        <v>236312351708249</v>
      </c>
      <c r="B56" s="16">
        <v>3</v>
      </c>
      <c r="C56" s="16" t="s">
        <v>238</v>
      </c>
      <c r="D56" s="16" t="s">
        <v>12</v>
      </c>
      <c r="E56" s="16" t="s">
        <v>239</v>
      </c>
      <c r="F56" s="16" t="s">
        <v>239</v>
      </c>
      <c r="G56" s="16" t="s">
        <v>18</v>
      </c>
      <c r="H56" s="16">
        <v>6</v>
      </c>
      <c r="I56" s="16" t="s">
        <v>12</v>
      </c>
      <c r="J56" s="16" t="s">
        <v>12</v>
      </c>
    </row>
    <row r="57" spans="1:10" x14ac:dyDescent="0.25">
      <c r="A57" s="16">
        <v>236312351708243</v>
      </c>
      <c r="B57" s="16">
        <v>2</v>
      </c>
      <c r="C57" s="16" t="s">
        <v>129</v>
      </c>
      <c r="D57" s="16" t="s">
        <v>20</v>
      </c>
      <c r="E57" s="16" t="s">
        <v>12</v>
      </c>
      <c r="F57" s="16" t="s">
        <v>12</v>
      </c>
      <c r="G57" s="16" t="s">
        <v>12</v>
      </c>
      <c r="H57" s="16">
        <v>6</v>
      </c>
      <c r="I57" s="16" t="s">
        <v>12</v>
      </c>
      <c r="J57" s="16" t="s">
        <v>12</v>
      </c>
    </row>
    <row r="58" spans="1:10" x14ac:dyDescent="0.25">
      <c r="A58" s="16">
        <v>236329842750311</v>
      </c>
      <c r="B58" s="16">
        <v>3</v>
      </c>
      <c r="C58" s="16" t="s">
        <v>240</v>
      </c>
      <c r="D58" s="16" t="s">
        <v>12</v>
      </c>
      <c r="E58" s="16" t="s">
        <v>67</v>
      </c>
      <c r="F58" s="16" t="s">
        <v>67</v>
      </c>
      <c r="G58" s="16" t="s">
        <v>46</v>
      </c>
      <c r="H58" s="16">
        <v>6</v>
      </c>
      <c r="I58" s="16" t="s">
        <v>12</v>
      </c>
      <c r="J58" s="16" t="s">
        <v>12</v>
      </c>
    </row>
    <row r="59" spans="1:10" x14ac:dyDescent="0.25">
      <c r="A59" s="16">
        <v>236329109351711</v>
      </c>
      <c r="B59" s="16">
        <v>2</v>
      </c>
      <c r="C59" s="16" t="s">
        <v>135</v>
      </c>
      <c r="D59" s="16" t="s">
        <v>20</v>
      </c>
      <c r="E59" s="16" t="s">
        <v>12</v>
      </c>
      <c r="F59" s="16" t="s">
        <v>12</v>
      </c>
      <c r="G59" s="16" t="s">
        <v>12</v>
      </c>
      <c r="H59" s="16">
        <v>6</v>
      </c>
      <c r="I59" s="16" t="s">
        <v>12</v>
      </c>
      <c r="J59" s="16" t="s">
        <v>12</v>
      </c>
    </row>
    <row r="60" spans="1:10" x14ac:dyDescent="0.25">
      <c r="A60" s="16">
        <v>236329866325094</v>
      </c>
      <c r="B60" s="16">
        <v>3</v>
      </c>
      <c r="C60" s="16" t="s">
        <v>241</v>
      </c>
      <c r="D60" s="16" t="s">
        <v>12</v>
      </c>
      <c r="E60" s="16" t="s">
        <v>71</v>
      </c>
      <c r="F60" s="16" t="s">
        <v>71</v>
      </c>
      <c r="G60" s="16" t="s">
        <v>40</v>
      </c>
      <c r="H60" s="16">
        <v>6</v>
      </c>
      <c r="I60" s="16" t="s">
        <v>12</v>
      </c>
      <c r="J60" s="16" t="s">
        <v>12</v>
      </c>
    </row>
    <row r="61" spans="1:10" x14ac:dyDescent="0.25">
      <c r="A61" s="16">
        <v>236337926775700</v>
      </c>
      <c r="B61" s="16">
        <v>1</v>
      </c>
      <c r="C61" s="16" t="s">
        <v>65</v>
      </c>
      <c r="D61" s="16" t="s">
        <v>20</v>
      </c>
      <c r="E61" s="16" t="s">
        <v>66</v>
      </c>
      <c r="F61" s="16" t="s">
        <v>67</v>
      </c>
      <c r="G61" s="16" t="s">
        <v>13</v>
      </c>
      <c r="H61" s="16">
        <v>1</v>
      </c>
      <c r="I61" s="16" t="s">
        <v>12</v>
      </c>
      <c r="J61" s="16" t="s">
        <v>12</v>
      </c>
    </row>
    <row r="62" spans="1:10" x14ac:dyDescent="0.25">
      <c r="A62" s="16">
        <v>236415516578075</v>
      </c>
      <c r="B62" s="16">
        <v>2</v>
      </c>
      <c r="C62" s="16" t="s">
        <v>242</v>
      </c>
      <c r="D62" s="16" t="s">
        <v>12</v>
      </c>
      <c r="E62" s="16" t="s">
        <v>67</v>
      </c>
      <c r="F62" s="16" t="s">
        <v>67</v>
      </c>
      <c r="G62" s="16" t="s">
        <v>28</v>
      </c>
      <c r="H62" s="16">
        <v>1</v>
      </c>
      <c r="I62" s="16" t="s">
        <v>12</v>
      </c>
      <c r="J62" s="16" t="s">
        <v>12</v>
      </c>
    </row>
    <row r="63" spans="1:10" x14ac:dyDescent="0.25">
      <c r="A63" s="16">
        <v>236337926775698</v>
      </c>
      <c r="B63" s="16">
        <v>1</v>
      </c>
      <c r="C63" s="16" t="s">
        <v>243</v>
      </c>
      <c r="D63" s="16" t="s">
        <v>20</v>
      </c>
      <c r="E63" s="16" t="s">
        <v>66</v>
      </c>
      <c r="F63" s="16" t="s">
        <v>67</v>
      </c>
      <c r="G63" s="16" t="s">
        <v>13</v>
      </c>
      <c r="H63" s="16">
        <v>5</v>
      </c>
      <c r="I63" s="16" t="s">
        <v>12</v>
      </c>
      <c r="J63" s="16" t="s">
        <v>12</v>
      </c>
    </row>
    <row r="64" spans="1:10" x14ac:dyDescent="0.25">
      <c r="A64" s="16">
        <v>236414725246054</v>
      </c>
      <c r="B64" s="16">
        <v>2</v>
      </c>
      <c r="C64" s="16" t="s">
        <v>244</v>
      </c>
      <c r="D64" s="16" t="s">
        <v>12</v>
      </c>
      <c r="E64" s="16" t="s">
        <v>66</v>
      </c>
      <c r="F64" s="16" t="s">
        <v>66</v>
      </c>
      <c r="G64" s="16" t="s">
        <v>33</v>
      </c>
      <c r="H64" s="16">
        <v>4</v>
      </c>
      <c r="I64" s="16" t="s">
        <v>12</v>
      </c>
      <c r="J64" s="16" t="s">
        <v>12</v>
      </c>
    </row>
    <row r="65" spans="1:10" x14ac:dyDescent="0.25">
      <c r="A65" s="16">
        <v>236414727898680</v>
      </c>
      <c r="B65" s="16">
        <v>2</v>
      </c>
      <c r="C65" s="16" t="s">
        <v>245</v>
      </c>
      <c r="D65" s="16" t="s">
        <v>12</v>
      </c>
      <c r="E65" s="16" t="s">
        <v>67</v>
      </c>
      <c r="F65" s="16" t="s">
        <v>67</v>
      </c>
      <c r="G65" s="16" t="s">
        <v>37</v>
      </c>
      <c r="H65" s="16">
        <v>1</v>
      </c>
      <c r="I65" s="16" t="s">
        <v>12</v>
      </c>
      <c r="J65" s="16" t="s">
        <v>12</v>
      </c>
    </row>
    <row r="66" spans="1:10" x14ac:dyDescent="0.25">
      <c r="A66" s="16">
        <v>236337926775708</v>
      </c>
      <c r="B66" s="16">
        <v>1</v>
      </c>
      <c r="C66" s="16" t="s">
        <v>69</v>
      </c>
      <c r="D66" s="16" t="s">
        <v>20</v>
      </c>
      <c r="E66" s="16" t="s">
        <v>70</v>
      </c>
      <c r="F66" s="16" t="s">
        <v>71</v>
      </c>
      <c r="G66" s="16" t="s">
        <v>13</v>
      </c>
      <c r="H66" s="16">
        <v>3</v>
      </c>
      <c r="I66" s="16" t="s">
        <v>12</v>
      </c>
      <c r="J66" s="16" t="s">
        <v>12</v>
      </c>
    </row>
    <row r="67" spans="1:10" x14ac:dyDescent="0.25">
      <c r="A67" s="16">
        <v>236421780996502</v>
      </c>
      <c r="B67" s="16">
        <v>2</v>
      </c>
      <c r="C67" s="16" t="s">
        <v>246</v>
      </c>
      <c r="D67" s="16" t="s">
        <v>12</v>
      </c>
      <c r="E67" s="16" t="s">
        <v>71</v>
      </c>
      <c r="F67" s="16" t="s">
        <v>71</v>
      </c>
      <c r="G67" s="16" t="s">
        <v>37</v>
      </c>
      <c r="H67" s="16">
        <v>3</v>
      </c>
      <c r="I67" s="16" t="s">
        <v>12</v>
      </c>
      <c r="J67" s="16" t="s">
        <v>12</v>
      </c>
    </row>
    <row r="68" spans="1:10" x14ac:dyDescent="0.25">
      <c r="A68" s="16">
        <v>236337926775696</v>
      </c>
      <c r="B68" s="16">
        <v>1</v>
      </c>
      <c r="C68" s="16" t="s">
        <v>110</v>
      </c>
      <c r="D68" s="16" t="s">
        <v>20</v>
      </c>
      <c r="E68" s="16" t="s">
        <v>73</v>
      </c>
      <c r="F68" s="16" t="s">
        <v>71</v>
      </c>
      <c r="G68" s="16" t="s">
        <v>13</v>
      </c>
      <c r="H68" s="16">
        <v>1</v>
      </c>
      <c r="I68" s="16" t="s">
        <v>12</v>
      </c>
      <c r="J68" s="16" t="s">
        <v>12</v>
      </c>
    </row>
    <row r="69" spans="1:10" x14ac:dyDescent="0.25">
      <c r="A69" s="16">
        <v>236416721805551</v>
      </c>
      <c r="B69" s="16">
        <v>2</v>
      </c>
      <c r="C69" s="16" t="s">
        <v>247</v>
      </c>
      <c r="D69" s="16" t="s">
        <v>12</v>
      </c>
      <c r="E69" s="16" t="s">
        <v>71</v>
      </c>
      <c r="F69" s="16" t="s">
        <v>71</v>
      </c>
      <c r="G69" s="16" t="s">
        <v>40</v>
      </c>
      <c r="H69" s="16">
        <v>1</v>
      </c>
      <c r="I69" s="16" t="s">
        <v>12</v>
      </c>
      <c r="J69" s="16" t="s">
        <v>12</v>
      </c>
    </row>
    <row r="70" spans="1:10" x14ac:dyDescent="0.25">
      <c r="A70" s="16">
        <v>236416761620117</v>
      </c>
      <c r="B70" s="16">
        <v>1</v>
      </c>
      <c r="C70" s="16" t="s">
        <v>248</v>
      </c>
      <c r="D70" s="16" t="s">
        <v>20</v>
      </c>
      <c r="E70" s="16" t="s">
        <v>71</v>
      </c>
      <c r="F70" s="16" t="s">
        <v>249</v>
      </c>
      <c r="G70" s="16" t="s">
        <v>13</v>
      </c>
      <c r="H70" s="16">
        <v>4</v>
      </c>
      <c r="I70" s="16" t="s">
        <v>12</v>
      </c>
      <c r="J70" s="16" t="s">
        <v>12</v>
      </c>
    </row>
    <row r="71" spans="1:10" x14ac:dyDescent="0.25">
      <c r="A71" s="16">
        <v>236422265775598</v>
      </c>
      <c r="B71" s="16">
        <v>2</v>
      </c>
      <c r="C71" s="16" t="s">
        <v>250</v>
      </c>
      <c r="D71" s="16" t="s">
        <v>12</v>
      </c>
      <c r="E71" s="16" t="s">
        <v>71</v>
      </c>
      <c r="F71" s="16" t="s">
        <v>71</v>
      </c>
      <c r="G71" s="16" t="s">
        <v>46</v>
      </c>
      <c r="H71" s="16">
        <v>3</v>
      </c>
      <c r="I71" s="16" t="s">
        <v>12</v>
      </c>
      <c r="J71" s="16" t="s">
        <v>12</v>
      </c>
    </row>
    <row r="72" spans="1:10" x14ac:dyDescent="0.25">
      <c r="A72" s="16">
        <v>236422279991432</v>
      </c>
      <c r="B72" s="16">
        <v>2</v>
      </c>
      <c r="C72" s="16" t="s">
        <v>251</v>
      </c>
      <c r="D72" s="16" t="s">
        <v>12</v>
      </c>
      <c r="E72" s="16" t="s">
        <v>249</v>
      </c>
      <c r="F72" s="16" t="s">
        <v>249</v>
      </c>
      <c r="G72" s="16" t="s">
        <v>28</v>
      </c>
      <c r="H72" s="16">
        <v>1</v>
      </c>
      <c r="I72" s="16" t="s">
        <v>12</v>
      </c>
      <c r="J72" s="16" t="s">
        <v>12</v>
      </c>
    </row>
    <row r="73" spans="1:10" x14ac:dyDescent="0.25">
      <c r="A73" s="16">
        <v>236948482079327</v>
      </c>
      <c r="B73" s="16">
        <v>1</v>
      </c>
      <c r="C73" s="16" t="s">
        <v>323</v>
      </c>
      <c r="D73" s="16" t="s">
        <v>20</v>
      </c>
      <c r="E73" s="16" t="s">
        <v>12</v>
      </c>
      <c r="F73" s="16" t="s">
        <v>12</v>
      </c>
      <c r="G73" s="16" t="s">
        <v>12</v>
      </c>
      <c r="H73" s="16">
        <v>4</v>
      </c>
      <c r="I73" s="16" t="s">
        <v>12</v>
      </c>
      <c r="J73" s="16" t="s">
        <v>12</v>
      </c>
    </row>
    <row r="74" spans="1:10" x14ac:dyDescent="0.25">
      <c r="A74" s="16">
        <v>236948854428482</v>
      </c>
      <c r="B74" s="16">
        <v>2</v>
      </c>
      <c r="C74" s="16" t="s">
        <v>324</v>
      </c>
      <c r="D74" s="16" t="s">
        <v>12</v>
      </c>
      <c r="E74" s="16" t="s">
        <v>249</v>
      </c>
      <c r="F74" s="16" t="s">
        <v>249</v>
      </c>
      <c r="G74" s="16" t="s">
        <v>18</v>
      </c>
      <c r="H74" s="16">
        <v>3</v>
      </c>
      <c r="I74" s="16" t="s">
        <v>12</v>
      </c>
      <c r="J74" s="16" t="s">
        <v>12</v>
      </c>
    </row>
    <row r="75" spans="1:10" x14ac:dyDescent="0.25">
      <c r="A75" s="16">
        <v>236948856036380</v>
      </c>
      <c r="B75" s="16">
        <v>2</v>
      </c>
      <c r="C75" s="16" t="s">
        <v>325</v>
      </c>
      <c r="D75" s="16" t="s">
        <v>12</v>
      </c>
      <c r="E75" s="16" t="s">
        <v>249</v>
      </c>
      <c r="F75" s="16" t="s">
        <v>249</v>
      </c>
      <c r="G75" s="16" t="s">
        <v>28</v>
      </c>
      <c r="H75" s="16">
        <v>1</v>
      </c>
      <c r="I75" s="16" t="s">
        <v>12</v>
      </c>
      <c r="J75" s="16" t="s">
        <v>12</v>
      </c>
    </row>
    <row r="76" spans="1:10" x14ac:dyDescent="0.25">
      <c r="A76" s="16">
        <v>236337926775710</v>
      </c>
      <c r="B76" s="16">
        <v>1</v>
      </c>
      <c r="C76" s="16" t="s">
        <v>77</v>
      </c>
      <c r="D76" s="16" t="s">
        <v>20</v>
      </c>
      <c r="E76" s="16" t="s">
        <v>78</v>
      </c>
      <c r="F76" s="16" t="s">
        <v>79</v>
      </c>
      <c r="G76" s="16" t="s">
        <v>13</v>
      </c>
      <c r="H76" s="16">
        <v>2</v>
      </c>
      <c r="I76" s="16" t="s">
        <v>12</v>
      </c>
      <c r="J76" s="16" t="s">
        <v>12</v>
      </c>
    </row>
    <row r="77" spans="1:10" x14ac:dyDescent="0.25">
      <c r="A77" s="16">
        <v>236416339258841</v>
      </c>
      <c r="B77" s="16">
        <v>2</v>
      </c>
      <c r="C77" s="16" t="s">
        <v>252</v>
      </c>
      <c r="D77" s="16" t="s">
        <v>12</v>
      </c>
      <c r="E77" s="16" t="s">
        <v>79</v>
      </c>
      <c r="F77" s="16" t="s">
        <v>79</v>
      </c>
      <c r="G77" s="16" t="s">
        <v>37</v>
      </c>
      <c r="H77" s="16">
        <v>2</v>
      </c>
      <c r="I77" s="16" t="s">
        <v>12</v>
      </c>
      <c r="J77" s="16" t="s">
        <v>12</v>
      </c>
    </row>
    <row r="78" spans="1:10" x14ac:dyDescent="0.25">
      <c r="A78" s="16">
        <v>236405872418011</v>
      </c>
      <c r="B78" s="16">
        <v>1</v>
      </c>
      <c r="C78" s="16" t="s">
        <v>253</v>
      </c>
      <c r="D78" s="16" t="s">
        <v>20</v>
      </c>
      <c r="E78" s="16" t="s">
        <v>78</v>
      </c>
      <c r="F78" s="16" t="s">
        <v>115</v>
      </c>
      <c r="G78" s="16" t="s">
        <v>13</v>
      </c>
      <c r="H78" s="16">
        <v>24</v>
      </c>
      <c r="I78" s="16" t="s">
        <v>12</v>
      </c>
      <c r="J78" s="16" t="s">
        <v>12</v>
      </c>
    </row>
    <row r="79" spans="1:10" x14ac:dyDescent="0.25">
      <c r="A79" s="16">
        <v>236602483696838</v>
      </c>
      <c r="B79" s="16">
        <v>2</v>
      </c>
      <c r="C79" s="16" t="s">
        <v>331</v>
      </c>
      <c r="D79" s="16" t="s">
        <v>12</v>
      </c>
      <c r="E79" s="16" t="s">
        <v>78</v>
      </c>
      <c r="F79" s="16" t="s">
        <v>115</v>
      </c>
      <c r="G79" s="16" t="s">
        <v>28</v>
      </c>
      <c r="H79" s="16">
        <v>12</v>
      </c>
      <c r="I79" s="16" t="s">
        <v>12</v>
      </c>
      <c r="J79" s="16" t="s">
        <v>12</v>
      </c>
    </row>
    <row r="80" spans="1:10" x14ac:dyDescent="0.25">
      <c r="A80" s="16">
        <v>236422623757124</v>
      </c>
      <c r="B80" s="16">
        <v>2</v>
      </c>
      <c r="C80" s="16" t="s">
        <v>332</v>
      </c>
      <c r="D80" s="16" t="s">
        <v>12</v>
      </c>
      <c r="E80" s="16" t="s">
        <v>78</v>
      </c>
      <c r="F80" s="16" t="s">
        <v>115</v>
      </c>
      <c r="G80" s="16" t="s">
        <v>33</v>
      </c>
      <c r="H80" s="16">
        <v>12</v>
      </c>
      <c r="I80" s="16" t="s">
        <v>12</v>
      </c>
      <c r="J80" s="16" t="s">
        <v>12</v>
      </c>
    </row>
    <row r="81" spans="1:10" x14ac:dyDescent="0.25">
      <c r="A81" s="16">
        <v>236337926775702</v>
      </c>
      <c r="B81" s="16">
        <v>1</v>
      </c>
      <c r="C81" s="16" t="s">
        <v>82</v>
      </c>
      <c r="D81" s="16" t="s">
        <v>20</v>
      </c>
      <c r="E81" s="16" t="s">
        <v>83</v>
      </c>
      <c r="F81" s="16" t="s">
        <v>84</v>
      </c>
      <c r="G81" s="16" t="s">
        <v>13</v>
      </c>
      <c r="H81" s="16">
        <v>1</v>
      </c>
      <c r="I81" s="16" t="s">
        <v>12</v>
      </c>
      <c r="J81" s="16" t="s">
        <v>12</v>
      </c>
    </row>
    <row r="82" spans="1:10" x14ac:dyDescent="0.25">
      <c r="A82" s="16">
        <v>236415483709298</v>
      </c>
      <c r="B82" s="16">
        <v>2</v>
      </c>
      <c r="C82" s="16" t="s">
        <v>254</v>
      </c>
      <c r="D82" s="16" t="s">
        <v>12</v>
      </c>
      <c r="E82" s="16" t="s">
        <v>84</v>
      </c>
      <c r="F82" s="16" t="s">
        <v>84</v>
      </c>
      <c r="G82" s="16" t="s">
        <v>18</v>
      </c>
      <c r="H82" s="16">
        <v>1</v>
      </c>
      <c r="I82" s="16" t="s">
        <v>12</v>
      </c>
      <c r="J82" s="16" t="s">
        <v>12</v>
      </c>
    </row>
    <row r="83" spans="1:10" x14ac:dyDescent="0.25">
      <c r="A83" s="16">
        <v>236337926775706</v>
      </c>
      <c r="B83" s="16">
        <v>1</v>
      </c>
      <c r="C83" s="16" t="s">
        <v>255</v>
      </c>
      <c r="D83" s="16" t="s">
        <v>20</v>
      </c>
      <c r="E83" s="16" t="s">
        <v>114</v>
      </c>
      <c r="F83" s="16" t="s">
        <v>115</v>
      </c>
      <c r="G83" s="16" t="s">
        <v>13</v>
      </c>
      <c r="H83" s="16">
        <v>5</v>
      </c>
      <c r="I83" s="16" t="s">
        <v>12</v>
      </c>
      <c r="J83" s="16" t="s">
        <v>12</v>
      </c>
    </row>
    <row r="84" spans="1:10" x14ac:dyDescent="0.25">
      <c r="A84" s="16">
        <v>236421807666186</v>
      </c>
      <c r="B84" s="16">
        <v>2</v>
      </c>
      <c r="C84" s="16" t="s">
        <v>256</v>
      </c>
      <c r="D84" s="16" t="s">
        <v>12</v>
      </c>
      <c r="E84" s="16" t="s">
        <v>114</v>
      </c>
      <c r="F84" s="16" t="s">
        <v>114</v>
      </c>
      <c r="G84" s="16" t="s">
        <v>40</v>
      </c>
      <c r="H84" s="16">
        <v>3</v>
      </c>
      <c r="I84" s="16" t="s">
        <v>12</v>
      </c>
      <c r="J84" s="16" t="s">
        <v>12</v>
      </c>
    </row>
    <row r="85" spans="1:10" x14ac:dyDescent="0.25">
      <c r="A85" s="16">
        <v>236422237260635</v>
      </c>
      <c r="B85" s="16">
        <v>2</v>
      </c>
      <c r="C85" s="16" t="s">
        <v>257</v>
      </c>
      <c r="D85" s="16" t="s">
        <v>12</v>
      </c>
      <c r="E85" s="16" t="s">
        <v>115</v>
      </c>
      <c r="F85" s="16" t="s">
        <v>115</v>
      </c>
      <c r="G85" s="16" t="s">
        <v>46</v>
      </c>
      <c r="H85" s="16">
        <v>2</v>
      </c>
      <c r="I85" s="16" t="s">
        <v>12</v>
      </c>
      <c r="J85" s="16" t="s">
        <v>12</v>
      </c>
    </row>
    <row r="86" spans="1:10" x14ac:dyDescent="0.25">
      <c r="A86" s="16">
        <v>236337926775704</v>
      </c>
      <c r="B86" s="16">
        <v>1</v>
      </c>
      <c r="C86" s="16" t="s">
        <v>113</v>
      </c>
      <c r="D86" s="16" t="s">
        <v>20</v>
      </c>
      <c r="E86" s="16" t="s">
        <v>114</v>
      </c>
      <c r="F86" s="16" t="s">
        <v>115</v>
      </c>
      <c r="G86" s="16" t="s">
        <v>13</v>
      </c>
      <c r="H86" s="16">
        <v>1</v>
      </c>
      <c r="I86" s="16" t="s">
        <v>12</v>
      </c>
      <c r="J86" s="16" t="s">
        <v>12</v>
      </c>
    </row>
    <row r="87" spans="1:10" x14ac:dyDescent="0.25">
      <c r="A87" s="16">
        <v>236415497273974</v>
      </c>
      <c r="B87" s="16">
        <v>2</v>
      </c>
      <c r="C87" s="16" t="s">
        <v>258</v>
      </c>
      <c r="D87" s="16" t="s">
        <v>12</v>
      </c>
      <c r="E87" s="16" t="s">
        <v>115</v>
      </c>
      <c r="F87" s="16" t="s">
        <v>115</v>
      </c>
      <c r="G87" s="16" t="s">
        <v>28</v>
      </c>
      <c r="H87" s="16">
        <v>1</v>
      </c>
      <c r="I87" s="16" t="s">
        <v>12</v>
      </c>
      <c r="J87" s="16" t="s">
        <v>12</v>
      </c>
    </row>
    <row r="88" spans="1:10" x14ac:dyDescent="0.25">
      <c r="A88" s="16">
        <v>236416761620119</v>
      </c>
      <c r="B88" s="16">
        <v>1</v>
      </c>
      <c r="C88" s="16" t="s">
        <v>259</v>
      </c>
      <c r="D88" s="16" t="s">
        <v>20</v>
      </c>
      <c r="E88" s="16" t="s">
        <v>207</v>
      </c>
      <c r="F88" s="16" t="s">
        <v>208</v>
      </c>
      <c r="G88" s="16" t="s">
        <v>13</v>
      </c>
      <c r="H88" s="16">
        <v>4</v>
      </c>
      <c r="I88" s="16" t="s">
        <v>12</v>
      </c>
      <c r="J88" s="16" t="s">
        <v>12</v>
      </c>
    </row>
    <row r="89" spans="1:10" x14ac:dyDescent="0.25">
      <c r="A89" s="16">
        <v>236422292514749</v>
      </c>
      <c r="B89" s="16">
        <v>2</v>
      </c>
      <c r="C89" s="16" t="s">
        <v>260</v>
      </c>
      <c r="D89" s="16" t="s">
        <v>12</v>
      </c>
      <c r="E89" s="16" t="s">
        <v>261</v>
      </c>
      <c r="F89" s="16" t="s">
        <v>261</v>
      </c>
      <c r="G89" s="16" t="s">
        <v>33</v>
      </c>
      <c r="H89" s="16">
        <v>3</v>
      </c>
      <c r="I89" s="16" t="s">
        <v>12</v>
      </c>
      <c r="J89" s="16" t="s">
        <v>12</v>
      </c>
    </row>
    <row r="90" spans="1:10" x14ac:dyDescent="0.25">
      <c r="A90" s="16">
        <v>236422294475981</v>
      </c>
      <c r="B90" s="16">
        <v>2</v>
      </c>
      <c r="C90" s="16" t="s">
        <v>262</v>
      </c>
      <c r="D90" s="16" t="s">
        <v>12</v>
      </c>
      <c r="E90" s="16" t="s">
        <v>210</v>
      </c>
      <c r="F90" s="16" t="s">
        <v>210</v>
      </c>
      <c r="G90" s="16" t="s">
        <v>28</v>
      </c>
      <c r="H90" s="16">
        <v>1</v>
      </c>
      <c r="I90" s="16" t="s">
        <v>12</v>
      </c>
      <c r="J90" s="16" t="s">
        <v>12</v>
      </c>
    </row>
    <row r="91" spans="1:10" x14ac:dyDescent="0.25">
      <c r="A91" s="16">
        <v>236948505266244</v>
      </c>
      <c r="B91" s="16">
        <v>1</v>
      </c>
      <c r="C91" s="16" t="s">
        <v>326</v>
      </c>
      <c r="D91" s="16" t="s">
        <v>20</v>
      </c>
      <c r="E91" s="16" t="s">
        <v>12</v>
      </c>
      <c r="F91" s="16" t="s">
        <v>12</v>
      </c>
      <c r="G91" s="16" t="s">
        <v>12</v>
      </c>
      <c r="H91" s="16">
        <v>4</v>
      </c>
      <c r="I91" s="16" t="s">
        <v>12</v>
      </c>
      <c r="J91" s="16" t="s">
        <v>12</v>
      </c>
    </row>
    <row r="92" spans="1:10" x14ac:dyDescent="0.25">
      <c r="A92" s="16">
        <v>236948470109276</v>
      </c>
      <c r="B92" s="16">
        <v>2</v>
      </c>
      <c r="C92" s="16" t="s">
        <v>327</v>
      </c>
      <c r="D92" s="16" t="s">
        <v>12</v>
      </c>
      <c r="E92" s="16" t="s">
        <v>210</v>
      </c>
      <c r="F92" s="16" t="s">
        <v>210</v>
      </c>
      <c r="G92" s="16" t="s">
        <v>18</v>
      </c>
      <c r="H92" s="16">
        <v>1</v>
      </c>
      <c r="I92" s="16" t="s">
        <v>12</v>
      </c>
      <c r="J92" s="16" t="s">
        <v>12</v>
      </c>
    </row>
    <row r="93" spans="1:10" x14ac:dyDescent="0.25">
      <c r="A93" s="16">
        <v>236948877872615</v>
      </c>
      <c r="B93" s="16">
        <v>2</v>
      </c>
      <c r="C93" s="16" t="s">
        <v>328</v>
      </c>
      <c r="D93" s="16" t="s">
        <v>12</v>
      </c>
      <c r="E93" s="16" t="s">
        <v>210</v>
      </c>
      <c r="F93" s="16" t="s">
        <v>210</v>
      </c>
      <c r="G93" s="16" t="s">
        <v>37</v>
      </c>
      <c r="H93" s="16">
        <v>3</v>
      </c>
      <c r="I93" s="16" t="s">
        <v>12</v>
      </c>
      <c r="J93" s="16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30</v>
      </c>
      <c r="N2">
        <f>SUM($N$3:$N$999)</f>
        <v>30</v>
      </c>
      <c r="O2">
        <f>SUM($O$3:$O$999)</f>
        <v>30</v>
      </c>
      <c r="P2">
        <f>SUM($P$3:$P$999)</f>
        <v>30</v>
      </c>
      <c r="Q2">
        <f>SUM($Q$3:$Q$999)</f>
        <v>30</v>
      </c>
      <c r="R2">
        <f>SUM($R$3:$R$999)</f>
        <v>30</v>
      </c>
      <c r="AB2" s="16">
        <f t="shared" ref="AB2:AG2" si="0">SUM(AB$3:AB$9999)</f>
        <v>0</v>
      </c>
      <c r="AC2" s="16">
        <f t="shared" si="0"/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 t="shared" ref="AJ2:AO2" si="1">SUM(AJ$3:AJ$9999)</f>
        <v>0</v>
      </c>
      <c r="AK2" s="16">
        <f t="shared" si="1"/>
        <v>0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 t="shared" ref="AR2:AW2" si="2">SUM(AR$3:AR$9999)</f>
        <v>30</v>
      </c>
      <c r="AS2" s="16">
        <f t="shared" si="2"/>
        <v>30</v>
      </c>
      <c r="AT2" s="16">
        <f t="shared" si="2"/>
        <v>30</v>
      </c>
      <c r="AU2" s="16">
        <f t="shared" si="2"/>
        <v>30</v>
      </c>
      <c r="AV2" s="16">
        <f t="shared" si="2"/>
        <v>30</v>
      </c>
      <c r="AW2" s="16">
        <f t="shared" si="2"/>
        <v>30</v>
      </c>
      <c r="AZ2" s="16">
        <f t="shared" ref="AZ2:BE2" si="3">SUM(AZ$3:AZ$9999)</f>
        <v>0</v>
      </c>
      <c r="BA2" s="16">
        <f t="shared" si="3"/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1</v>
      </c>
      <c r="C3" t="str">
        <f>programmatore_raw!C3</f>
        <v xml:space="preserve">Codifica prodotto </v>
      </c>
      <c r="D3" t="str">
        <f>programmatore_raw!D3</f>
        <v>0%</v>
      </c>
      <c r="E3" t="str">
        <f>programmatore_raw!E3</f>
        <v>14/03/2017</v>
      </c>
      <c r="F3" t="str">
        <f>programmatore_raw!F3</f>
        <v>07/04/2017</v>
      </c>
      <c r="G3" t="str">
        <f>programmatore_raw!G3</f>
        <v>VU: Hivex Team</v>
      </c>
      <c r="H3">
        <f>programmatore_raw!H3</f>
        <v>180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B19" si="4">IFERROR(IF(AND(DATEVALUE($E3)&gt;=$V$20,DATEVALUE($F3)&lt;$V$21),M3,0),0)</f>
        <v>0</v>
      </c>
      <c r="AC3" s="16">
        <f t="shared" ref="AC3:AG18" si="5">IFERROR(IF(AND(DATEVALUE($E3)&gt;=$V$20,DATEVALUE($F3)&lt;$V$21),N3,0),0)</f>
        <v>0</v>
      </c>
      <c r="AD3" s="16">
        <f t="shared" si="5"/>
        <v>0</v>
      </c>
      <c r="AE3" s="16">
        <f t="shared" si="5"/>
        <v>0</v>
      </c>
      <c r="AF3" s="16">
        <f t="shared" si="5"/>
        <v>0</v>
      </c>
      <c r="AG3" s="16">
        <f t="shared" si="5"/>
        <v>0</v>
      </c>
      <c r="AJ3" s="16">
        <f>IFERROR(IF(AND(DATEVALUE($E3)&gt;=$V$21,DATEVALUE($F3)&lt;$V$22),M3,0),0)</f>
        <v>0</v>
      </c>
      <c r="AK3" s="16">
        <f t="shared" ref="AK3:AO18" si="6">IFERROR(IF(AND(DATEVALUE($E3)&gt;=$V$21,DATEVALUE($F3)&lt;$V$22),N3,0),0)</f>
        <v>0</v>
      </c>
      <c r="AL3" s="16">
        <f t="shared" si="6"/>
        <v>0</v>
      </c>
      <c r="AM3" s="16">
        <f t="shared" si="6"/>
        <v>0</v>
      </c>
      <c r="AN3" s="16">
        <f t="shared" si="6"/>
        <v>0</v>
      </c>
      <c r="AO3" s="16">
        <f t="shared" si="6"/>
        <v>0</v>
      </c>
      <c r="AR3" s="16">
        <f>IFERROR(IF(AND(DATEVALUE($E3)&gt;=$V$22,DATEVALUE($F3)&lt;$V$23),M3,0),0)</f>
        <v>0</v>
      </c>
      <c r="AS3" s="16">
        <f t="shared" ref="AS3:AW18" si="7">IFERROR(IF(AND(DATEVALUE($E3)&gt;=$V$22,DATEVALUE($F3)&lt;$V$23),N3,0),0)</f>
        <v>0</v>
      </c>
      <c r="AT3" s="16">
        <f t="shared" si="7"/>
        <v>0</v>
      </c>
      <c r="AU3" s="16">
        <f t="shared" si="7"/>
        <v>0</v>
      </c>
      <c r="AV3" s="16">
        <f t="shared" si="7"/>
        <v>0</v>
      </c>
      <c r="AW3" s="16">
        <f t="shared" si="7"/>
        <v>0</v>
      </c>
      <c r="AZ3" s="16">
        <f t="shared" ref="AZ3:BE3" si="8">IFERROR(IF(AND(DATEVALUE($E3)&gt;=$V$23,DATEVALUE($F3)&lt;$V$24),M3,0),0)</f>
        <v>0</v>
      </c>
      <c r="BA3" s="20">
        <f t="shared" si="8"/>
        <v>0</v>
      </c>
      <c r="BB3" s="20">
        <f t="shared" si="8"/>
        <v>0</v>
      </c>
      <c r="BC3" s="20">
        <f t="shared" si="8"/>
        <v>0</v>
      </c>
      <c r="BD3" s="20">
        <f t="shared" si="8"/>
        <v>0</v>
      </c>
      <c r="BE3" s="20">
        <f t="shared" si="8"/>
        <v>0</v>
      </c>
    </row>
    <row r="4" spans="1:57" x14ac:dyDescent="0.25">
      <c r="A4">
        <f>programmatore_raw!A4</f>
        <v>236312351708241</v>
      </c>
      <c r="B4">
        <f>programmatore_raw!B4</f>
        <v>2</v>
      </c>
      <c r="C4" t="str">
        <f>programmatore_raw!C4</f>
        <v xml:space="preserve">    Ciclo zero Codifica prodotto </v>
      </c>
      <c r="D4" t="str">
        <f>programmatore_raw!D4</f>
        <v>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120</v>
      </c>
      <c r="I4" t="str">
        <f>programmatore_raw!I4</f>
        <v/>
      </c>
      <c r="J4" t="str">
        <f>programmatore_raw!J4</f>
        <v/>
      </c>
      <c r="M4">
        <f t="shared" ref="M4:M67" si="9">IF(G4="paolo.baracco.1",H4,0)</f>
        <v>0</v>
      </c>
      <c r="N4">
        <f t="shared" ref="N4:N67" si="10">IF(G4="Luca Bergamin",H4,0)</f>
        <v>0</v>
      </c>
      <c r="O4">
        <f t="shared" ref="O4:O67" si="11">IF(G4="giorgio.giuffre",H4,0)</f>
        <v>0</v>
      </c>
      <c r="P4">
        <f t="shared" ref="P4:P67" si="12">IF(G4="alberto.zanatta.3",H4,0)</f>
        <v>0</v>
      </c>
      <c r="Q4">
        <f t="shared" ref="Q4:Q67" si="13">IF(G4="Marco Meneghetti",H4,0)</f>
        <v>0</v>
      </c>
      <c r="R4">
        <f t="shared" ref="R4:R67" si="14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si="4"/>
        <v>0</v>
      </c>
      <c r="AC4" s="16">
        <f t="shared" si="5"/>
        <v>0</v>
      </c>
      <c r="AD4" s="16">
        <f t="shared" si="5"/>
        <v>0</v>
      </c>
      <c r="AE4" s="16">
        <f t="shared" si="5"/>
        <v>0</v>
      </c>
      <c r="AF4" s="16">
        <f t="shared" si="5"/>
        <v>0</v>
      </c>
      <c r="AG4" s="16">
        <f t="shared" si="5"/>
        <v>0</v>
      </c>
      <c r="AJ4" s="16">
        <f t="shared" ref="AJ4:AO58" si="15">IFERROR(IF(AND(DATEVALUE($E4)&gt;=$V$21,DATEVALUE($F4)&lt;$V$22),M4,0),0)</f>
        <v>0</v>
      </c>
      <c r="AK4" s="16">
        <f t="shared" si="6"/>
        <v>0</v>
      </c>
      <c r="AL4" s="16">
        <f t="shared" si="6"/>
        <v>0</v>
      </c>
      <c r="AM4" s="16">
        <f t="shared" si="6"/>
        <v>0</v>
      </c>
      <c r="AN4" s="16">
        <f t="shared" si="6"/>
        <v>0</v>
      </c>
      <c r="AO4" s="16">
        <f t="shared" si="6"/>
        <v>0</v>
      </c>
      <c r="AR4" s="16">
        <f t="shared" ref="AR4:AW58" si="16">IFERROR(IF(AND(DATEVALUE($E4)&gt;=$V$22,DATEVALUE($F4)&lt;$V$23),M4,0),0)</f>
        <v>0</v>
      </c>
      <c r="AS4" s="16">
        <f t="shared" si="7"/>
        <v>0</v>
      </c>
      <c r="AT4" s="16">
        <f t="shared" si="7"/>
        <v>0</v>
      </c>
      <c r="AU4" s="16">
        <f t="shared" si="7"/>
        <v>0</v>
      </c>
      <c r="AV4" s="16">
        <f t="shared" si="7"/>
        <v>0</v>
      </c>
      <c r="AW4" s="16">
        <f t="shared" si="7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3</v>
      </c>
      <c r="C5" t="str">
        <f>programmatore_raw!C5</f>
        <v xml:space="preserve">        Codifica ciclo zero </v>
      </c>
      <c r="D5" t="str">
        <f>programmatore_raw!D5</f>
        <v>0%</v>
      </c>
      <c r="E5" t="str">
        <f>programmatore_raw!E5</f>
        <v>14/03/2017</v>
      </c>
      <c r="F5" t="str">
        <f>programmatore_raw!F5</f>
        <v>23/03/2017</v>
      </c>
      <c r="G5" t="str">
        <f>programmatore_raw!G5</f>
        <v/>
      </c>
      <c r="H5">
        <f>programmatore_raw!H5</f>
        <v>120</v>
      </c>
      <c r="I5" t="str">
        <f>programmatore_raw!I5</f>
        <v/>
      </c>
      <c r="J5" t="str">
        <f>programmatore_raw!J5</f>
        <v/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0</v>
      </c>
      <c r="R5">
        <f t="shared" si="14"/>
        <v>0</v>
      </c>
      <c r="U5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B5" s="16">
        <f t="shared" si="4"/>
        <v>0</v>
      </c>
      <c r="AC5" s="16">
        <f t="shared" si="5"/>
        <v>0</v>
      </c>
      <c r="AD5" s="16">
        <f t="shared" si="5"/>
        <v>0</v>
      </c>
      <c r="AE5" s="16">
        <f t="shared" si="5"/>
        <v>0</v>
      </c>
      <c r="AF5" s="16">
        <f t="shared" si="5"/>
        <v>0</v>
      </c>
      <c r="AG5" s="16">
        <f t="shared" si="5"/>
        <v>0</v>
      </c>
      <c r="AJ5" s="16">
        <f t="shared" si="15"/>
        <v>0</v>
      </c>
      <c r="AK5" s="16">
        <f t="shared" si="6"/>
        <v>0</v>
      </c>
      <c r="AL5" s="16">
        <f t="shared" si="6"/>
        <v>0</v>
      </c>
      <c r="AM5" s="16">
        <f t="shared" si="6"/>
        <v>0</v>
      </c>
      <c r="AN5" s="16">
        <f t="shared" si="6"/>
        <v>0</v>
      </c>
      <c r="AO5" s="16">
        <f t="shared" si="6"/>
        <v>0</v>
      </c>
      <c r="AR5" s="16">
        <f t="shared" si="16"/>
        <v>0</v>
      </c>
      <c r="AS5" s="16">
        <f t="shared" si="7"/>
        <v>0</v>
      </c>
      <c r="AT5" s="16">
        <f t="shared" si="7"/>
        <v>0</v>
      </c>
      <c r="AU5" s="16">
        <f t="shared" si="7"/>
        <v>0</v>
      </c>
      <c r="AV5" s="16">
        <f t="shared" si="7"/>
        <v>0</v>
      </c>
      <c r="AW5" s="16">
        <f t="shared" si="7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4</v>
      </c>
      <c r="C6" t="str">
        <f>programmatore_raw!C6</f>
        <v xml:space="preserve">            Codifica ciclo zero - Paolo </v>
      </c>
      <c r="D6" t="str">
        <f>programmatore_raw!D6</f>
        <v/>
      </c>
      <c r="E6" t="str">
        <f>programmatore_raw!E6</f>
        <v>14/03/2017</v>
      </c>
      <c r="F6" t="str">
        <f>programmatore_raw!F6</f>
        <v>23/03/2017</v>
      </c>
      <c r="G6" t="str">
        <f>programmatore_raw!G6</f>
        <v>paolo.baracco.1</v>
      </c>
      <c r="H6">
        <f>programmatore_raw!H6</f>
        <v>20</v>
      </c>
      <c r="I6" t="str">
        <f>programmatore_raw!I6</f>
        <v/>
      </c>
      <c r="J6" t="str">
        <f>programmatore_raw!J6</f>
        <v/>
      </c>
      <c r="M6">
        <f t="shared" si="9"/>
        <v>20</v>
      </c>
      <c r="N6">
        <f t="shared" si="10"/>
        <v>0</v>
      </c>
      <c r="O6">
        <f t="shared" si="11"/>
        <v>0</v>
      </c>
      <c r="P6">
        <f t="shared" si="12"/>
        <v>0</v>
      </c>
      <c r="Q6">
        <f t="shared" si="13"/>
        <v>0</v>
      </c>
      <c r="R6">
        <f t="shared" si="14"/>
        <v>0</v>
      </c>
      <c r="AB6" s="16">
        <f t="shared" si="4"/>
        <v>0</v>
      </c>
      <c r="AC6" s="16">
        <f t="shared" si="5"/>
        <v>0</v>
      </c>
      <c r="AD6" s="16">
        <f t="shared" si="5"/>
        <v>0</v>
      </c>
      <c r="AE6" s="16">
        <f t="shared" si="5"/>
        <v>0</v>
      </c>
      <c r="AF6" s="16">
        <f t="shared" si="5"/>
        <v>0</v>
      </c>
      <c r="AG6" s="16">
        <f t="shared" si="5"/>
        <v>0</v>
      </c>
      <c r="AJ6" s="16">
        <f t="shared" si="15"/>
        <v>0</v>
      </c>
      <c r="AK6" s="16">
        <f t="shared" si="6"/>
        <v>0</v>
      </c>
      <c r="AL6" s="16">
        <f t="shared" si="6"/>
        <v>0</v>
      </c>
      <c r="AM6" s="16">
        <f t="shared" si="6"/>
        <v>0</v>
      </c>
      <c r="AN6" s="16">
        <f t="shared" si="6"/>
        <v>0</v>
      </c>
      <c r="AO6" s="16">
        <f t="shared" si="6"/>
        <v>0</v>
      </c>
      <c r="AR6" s="16">
        <f t="shared" si="16"/>
        <v>20</v>
      </c>
      <c r="AS6" s="16">
        <f t="shared" si="7"/>
        <v>0</v>
      </c>
      <c r="AT6" s="16">
        <f t="shared" si="7"/>
        <v>0</v>
      </c>
      <c r="AU6" s="16">
        <f t="shared" si="7"/>
        <v>0</v>
      </c>
      <c r="AV6" s="16">
        <f t="shared" si="7"/>
        <v>0</v>
      </c>
      <c r="AW6" s="16">
        <f t="shared" si="7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4</v>
      </c>
      <c r="C7" t="str">
        <f>programmatore_raw!C7</f>
        <v xml:space="preserve">            Codifica ciclo zero - Lucas </v>
      </c>
      <c r="D7" t="str">
        <f>programmatore_raw!D7</f>
        <v/>
      </c>
      <c r="E7" t="str">
        <f>programmatore_raw!E7</f>
        <v>14/03/2017</v>
      </c>
      <c r="F7" t="str">
        <f>programmatore_raw!F7</f>
        <v>23/03/2017</v>
      </c>
      <c r="G7" t="str">
        <f>programmatore_raw!G7</f>
        <v>LucaSgambaro</v>
      </c>
      <c r="H7">
        <f>programmatore_raw!H7</f>
        <v>20</v>
      </c>
      <c r="I7" t="str">
        <f>programmatore_raw!I7</f>
        <v/>
      </c>
      <c r="J7" t="str">
        <f>programmatore_raw!J7</f>
        <v/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f t="shared" si="14"/>
        <v>20</v>
      </c>
      <c r="AB7" s="16">
        <f t="shared" si="4"/>
        <v>0</v>
      </c>
      <c r="AC7" s="16">
        <f t="shared" si="5"/>
        <v>0</v>
      </c>
      <c r="AD7" s="16">
        <f t="shared" si="5"/>
        <v>0</v>
      </c>
      <c r="AE7" s="16">
        <f t="shared" si="5"/>
        <v>0</v>
      </c>
      <c r="AF7" s="16">
        <f t="shared" si="5"/>
        <v>0</v>
      </c>
      <c r="AG7" s="16">
        <f t="shared" si="5"/>
        <v>0</v>
      </c>
      <c r="AJ7" s="16">
        <f t="shared" si="15"/>
        <v>0</v>
      </c>
      <c r="AK7" s="16">
        <f t="shared" si="6"/>
        <v>0</v>
      </c>
      <c r="AL7" s="16">
        <f t="shared" si="6"/>
        <v>0</v>
      </c>
      <c r="AM7" s="16">
        <f t="shared" si="6"/>
        <v>0</v>
      </c>
      <c r="AN7" s="16">
        <f t="shared" si="6"/>
        <v>0</v>
      </c>
      <c r="AO7" s="16">
        <f t="shared" si="6"/>
        <v>0</v>
      </c>
      <c r="AR7" s="16">
        <f t="shared" si="16"/>
        <v>0</v>
      </c>
      <c r="AS7" s="16">
        <f t="shared" si="7"/>
        <v>0</v>
      </c>
      <c r="AT7" s="16">
        <f t="shared" si="7"/>
        <v>0</v>
      </c>
      <c r="AU7" s="16">
        <f t="shared" si="7"/>
        <v>0</v>
      </c>
      <c r="AV7" s="16">
        <f t="shared" si="7"/>
        <v>0</v>
      </c>
      <c r="AW7" s="16">
        <f t="shared" si="7"/>
        <v>20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4</v>
      </c>
      <c r="C8" t="str">
        <f>programmatore_raw!C8</f>
        <v xml:space="preserve">            Codifica ciclo zero - Marco </v>
      </c>
      <c r="D8" t="str">
        <f>programmatore_raw!D8</f>
        <v/>
      </c>
      <c r="E8" t="str">
        <f>programmatore_raw!E8</f>
        <v>14/03/2017</v>
      </c>
      <c r="F8" t="str">
        <f>programmatore_raw!F8</f>
        <v>23/03/2017</v>
      </c>
      <c r="G8" t="str">
        <f>programmatore_raw!G8</f>
        <v>Marco Meneghetti</v>
      </c>
      <c r="H8">
        <f>programmatore_raw!H8</f>
        <v>20</v>
      </c>
      <c r="I8" t="str">
        <f>programmatore_raw!I8</f>
        <v/>
      </c>
      <c r="J8" t="str">
        <f>programmatore_raw!J8</f>
        <v/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20</v>
      </c>
      <c r="R8">
        <f t="shared" si="14"/>
        <v>0</v>
      </c>
      <c r="U8" t="s">
        <v>270</v>
      </c>
      <c r="AB8" s="16">
        <f t="shared" si="4"/>
        <v>0</v>
      </c>
      <c r="AC8" s="16">
        <f t="shared" si="5"/>
        <v>0</v>
      </c>
      <c r="AD8" s="16">
        <f t="shared" si="5"/>
        <v>0</v>
      </c>
      <c r="AE8" s="16">
        <f t="shared" si="5"/>
        <v>0</v>
      </c>
      <c r="AF8" s="16">
        <f t="shared" si="5"/>
        <v>0</v>
      </c>
      <c r="AG8" s="16">
        <f t="shared" si="5"/>
        <v>0</v>
      </c>
      <c r="AJ8" s="16">
        <f t="shared" si="15"/>
        <v>0</v>
      </c>
      <c r="AK8" s="16">
        <f t="shared" si="6"/>
        <v>0</v>
      </c>
      <c r="AL8" s="16">
        <f t="shared" si="6"/>
        <v>0</v>
      </c>
      <c r="AM8" s="16">
        <f t="shared" si="6"/>
        <v>0</v>
      </c>
      <c r="AN8" s="16">
        <f t="shared" si="6"/>
        <v>0</v>
      </c>
      <c r="AO8" s="16">
        <f t="shared" si="6"/>
        <v>0</v>
      </c>
      <c r="AR8" s="16">
        <f t="shared" si="16"/>
        <v>0</v>
      </c>
      <c r="AS8" s="16">
        <f t="shared" si="7"/>
        <v>0</v>
      </c>
      <c r="AT8" s="16">
        <f t="shared" si="7"/>
        <v>0</v>
      </c>
      <c r="AU8" s="16">
        <f t="shared" si="7"/>
        <v>0</v>
      </c>
      <c r="AV8" s="16">
        <f t="shared" si="7"/>
        <v>20</v>
      </c>
      <c r="AW8" s="16">
        <f t="shared" si="7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4</v>
      </c>
      <c r="C9" t="str">
        <f>programmatore_raw!C9</f>
        <v xml:space="preserve">            Codifica ciclo zero - Lucab </v>
      </c>
      <c r="D9" t="str">
        <f>programmatore_raw!D9</f>
        <v/>
      </c>
      <c r="E9" t="str">
        <f>programmatore_raw!E9</f>
        <v>14/03/2017</v>
      </c>
      <c r="F9" t="str">
        <f>programmatore_raw!F9</f>
        <v>23/03/2017</v>
      </c>
      <c r="G9" t="str">
        <f>programmatore_raw!G9</f>
        <v>Luca Bergamin</v>
      </c>
      <c r="H9">
        <f>programmatore_raw!H9</f>
        <v>20</v>
      </c>
      <c r="I9" t="str">
        <f>programmatore_raw!I9</f>
        <v/>
      </c>
      <c r="J9" t="str">
        <f>programmatore_raw!J9</f>
        <v/>
      </c>
      <c r="M9">
        <f t="shared" si="9"/>
        <v>0</v>
      </c>
      <c r="N9">
        <f t="shared" si="10"/>
        <v>20</v>
      </c>
      <c r="O9">
        <f t="shared" si="11"/>
        <v>0</v>
      </c>
      <c r="P9">
        <f t="shared" si="12"/>
        <v>0</v>
      </c>
      <c r="Q9">
        <f t="shared" si="13"/>
        <v>0</v>
      </c>
      <c r="R9">
        <f t="shared" si="14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4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  <c r="AG9" s="16">
        <f t="shared" si="5"/>
        <v>0</v>
      </c>
      <c r="AJ9" s="16">
        <f t="shared" si="15"/>
        <v>0</v>
      </c>
      <c r="AK9" s="16">
        <f t="shared" si="6"/>
        <v>0</v>
      </c>
      <c r="AL9" s="16">
        <f t="shared" si="6"/>
        <v>0</v>
      </c>
      <c r="AM9" s="16">
        <f t="shared" si="6"/>
        <v>0</v>
      </c>
      <c r="AN9" s="16">
        <f t="shared" si="6"/>
        <v>0</v>
      </c>
      <c r="AO9" s="16">
        <f t="shared" si="6"/>
        <v>0</v>
      </c>
      <c r="AR9" s="16">
        <f t="shared" si="16"/>
        <v>0</v>
      </c>
      <c r="AS9" s="16">
        <f t="shared" si="7"/>
        <v>20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4</v>
      </c>
      <c r="C10" t="str">
        <f>programmatore_raw!C10</f>
        <v xml:space="preserve">            Codifica ciclo zero - Giorgio </v>
      </c>
      <c r="D10" t="str">
        <f>programmatore_raw!D10</f>
        <v/>
      </c>
      <c r="E10" t="str">
        <f>programmatore_raw!E10</f>
        <v>14/03/2017</v>
      </c>
      <c r="F10" t="str">
        <f>programmatore_raw!F10</f>
        <v>23/03/2017</v>
      </c>
      <c r="G10" t="str">
        <f>programmatore_raw!G10</f>
        <v>giorgio.giuffre</v>
      </c>
      <c r="H10">
        <f>programmatore_raw!H10</f>
        <v>20</v>
      </c>
      <c r="I10" t="str">
        <f>programmatore_raw!I10</f>
        <v/>
      </c>
      <c r="J10" t="str">
        <f>programmatore_raw!J10</f>
        <v/>
      </c>
      <c r="M10">
        <f t="shared" si="9"/>
        <v>0</v>
      </c>
      <c r="N10">
        <f t="shared" si="10"/>
        <v>0</v>
      </c>
      <c r="O10">
        <f t="shared" si="11"/>
        <v>20</v>
      </c>
      <c r="P10">
        <f t="shared" si="12"/>
        <v>0</v>
      </c>
      <c r="Q10">
        <f t="shared" si="13"/>
        <v>0</v>
      </c>
      <c r="R10">
        <f t="shared" si="14"/>
        <v>0</v>
      </c>
      <c r="U10">
        <f t="shared" ref="U10:Z10" si="23">M2-U5</f>
        <v>30</v>
      </c>
      <c r="V10">
        <f t="shared" si="23"/>
        <v>30</v>
      </c>
      <c r="W10">
        <f t="shared" si="23"/>
        <v>30</v>
      </c>
      <c r="X10">
        <f t="shared" si="23"/>
        <v>30</v>
      </c>
      <c r="Y10">
        <f t="shared" si="23"/>
        <v>30</v>
      </c>
      <c r="Z10">
        <f t="shared" si="23"/>
        <v>30</v>
      </c>
      <c r="AB10" s="16">
        <f t="shared" si="4"/>
        <v>0</v>
      </c>
      <c r="AC10" s="16">
        <f t="shared" si="5"/>
        <v>0</v>
      </c>
      <c r="AD10" s="16">
        <f t="shared" si="5"/>
        <v>0</v>
      </c>
      <c r="AE10" s="16">
        <f t="shared" si="5"/>
        <v>0</v>
      </c>
      <c r="AF10" s="16">
        <f t="shared" si="5"/>
        <v>0</v>
      </c>
      <c r="AG10" s="16">
        <f t="shared" si="5"/>
        <v>0</v>
      </c>
      <c r="AJ10" s="16">
        <f t="shared" si="15"/>
        <v>0</v>
      </c>
      <c r="AK10" s="16">
        <f t="shared" si="6"/>
        <v>0</v>
      </c>
      <c r="AL10" s="16">
        <f t="shared" si="6"/>
        <v>0</v>
      </c>
      <c r="AM10" s="16">
        <f t="shared" si="6"/>
        <v>0</v>
      </c>
      <c r="AN10" s="16">
        <f t="shared" si="6"/>
        <v>0</v>
      </c>
      <c r="AO10" s="16">
        <f t="shared" si="6"/>
        <v>0</v>
      </c>
      <c r="AR10" s="16">
        <f t="shared" si="16"/>
        <v>0</v>
      </c>
      <c r="AS10" s="16">
        <f t="shared" si="7"/>
        <v>0</v>
      </c>
      <c r="AT10" s="16">
        <f t="shared" si="7"/>
        <v>20</v>
      </c>
      <c r="AU10" s="16">
        <f t="shared" si="7"/>
        <v>0</v>
      </c>
      <c r="AV10" s="16">
        <f t="shared" si="7"/>
        <v>0</v>
      </c>
      <c r="AW10" s="16">
        <f t="shared" si="7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4</v>
      </c>
      <c r="C11" t="str">
        <f>programmatore_raw!C11</f>
        <v xml:space="preserve">            Codifica ciclo zero - Alberto </v>
      </c>
      <c r="D11" t="str">
        <f>programmatore_raw!D11</f>
        <v/>
      </c>
      <c r="E11" t="str">
        <f>programmatore_raw!E11</f>
        <v>14/03/2017</v>
      </c>
      <c r="F11" t="str">
        <f>programmatore_raw!F11</f>
        <v>23/03/2017</v>
      </c>
      <c r="G11" t="str">
        <f>programmatore_raw!G11</f>
        <v>alberto.zanatta.3</v>
      </c>
      <c r="H11">
        <f>programmatore_raw!H11</f>
        <v>20</v>
      </c>
      <c r="I11" t="str">
        <f>programmatore_raw!I11</f>
        <v/>
      </c>
      <c r="J11" t="str">
        <f>programmatore_raw!J11</f>
        <v/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20</v>
      </c>
      <c r="Q11">
        <f t="shared" si="13"/>
        <v>0</v>
      </c>
      <c r="R11">
        <f t="shared" si="14"/>
        <v>0</v>
      </c>
      <c r="AB11" s="16">
        <f t="shared" si="4"/>
        <v>0</v>
      </c>
      <c r="AC11" s="16">
        <f t="shared" si="5"/>
        <v>0</v>
      </c>
      <c r="AD11" s="16">
        <f t="shared" si="5"/>
        <v>0</v>
      </c>
      <c r="AE11" s="16">
        <f t="shared" si="5"/>
        <v>0</v>
      </c>
      <c r="AF11" s="16">
        <f t="shared" si="5"/>
        <v>0</v>
      </c>
      <c r="AG11" s="16">
        <f t="shared" si="5"/>
        <v>0</v>
      </c>
      <c r="AJ11" s="16">
        <f t="shared" si="15"/>
        <v>0</v>
      </c>
      <c r="AK11" s="16">
        <f t="shared" si="6"/>
        <v>0</v>
      </c>
      <c r="AL11" s="16">
        <f t="shared" si="6"/>
        <v>0</v>
      </c>
      <c r="AM11" s="16">
        <f t="shared" si="6"/>
        <v>0</v>
      </c>
      <c r="AN11" s="16">
        <f t="shared" si="6"/>
        <v>0</v>
      </c>
      <c r="AO11" s="16">
        <f t="shared" si="6"/>
        <v>0</v>
      </c>
      <c r="AR11" s="16">
        <f t="shared" si="16"/>
        <v>0</v>
      </c>
      <c r="AS11" s="16">
        <f t="shared" si="7"/>
        <v>0</v>
      </c>
      <c r="AT11" s="16">
        <f t="shared" si="7"/>
        <v>0</v>
      </c>
      <c r="AU11" s="16">
        <f t="shared" si="7"/>
        <v>20</v>
      </c>
      <c r="AV11" s="16">
        <f t="shared" si="7"/>
        <v>0</v>
      </c>
      <c r="AW11" s="16">
        <f t="shared" si="7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2</v>
      </c>
      <c r="C12" t="str">
        <f>programmatore_raw!C12</f>
        <v xml:space="preserve">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f t="shared" si="14"/>
        <v>0</v>
      </c>
      <c r="AB12" s="16">
        <f t="shared" si="4"/>
        <v>0</v>
      </c>
      <c r="AC12" s="16">
        <f t="shared" si="5"/>
        <v>0</v>
      </c>
      <c r="AD12" s="16">
        <f t="shared" si="5"/>
        <v>0</v>
      </c>
      <c r="AE12" s="16">
        <f t="shared" si="5"/>
        <v>0</v>
      </c>
      <c r="AF12" s="16">
        <f t="shared" si="5"/>
        <v>0</v>
      </c>
      <c r="AG12" s="16">
        <f t="shared" si="5"/>
        <v>0</v>
      </c>
      <c r="AJ12" s="16">
        <f t="shared" si="15"/>
        <v>0</v>
      </c>
      <c r="AK12" s="16">
        <f t="shared" si="6"/>
        <v>0</v>
      </c>
      <c r="AL12" s="16">
        <f t="shared" si="6"/>
        <v>0</v>
      </c>
      <c r="AM12" s="16">
        <f t="shared" si="6"/>
        <v>0</v>
      </c>
      <c r="AN12" s="16">
        <f t="shared" si="6"/>
        <v>0</v>
      </c>
      <c r="AO12" s="16">
        <f t="shared" si="6"/>
        <v>0</v>
      </c>
      <c r="AR12" s="16">
        <f t="shared" si="16"/>
        <v>0</v>
      </c>
      <c r="AS12" s="16">
        <f t="shared" si="7"/>
        <v>0</v>
      </c>
      <c r="AT12" s="16">
        <f t="shared" si="7"/>
        <v>0</v>
      </c>
      <c r="AU12" s="16">
        <f t="shared" si="7"/>
        <v>0</v>
      </c>
      <c r="AV12" s="16">
        <f t="shared" si="7"/>
        <v>0</v>
      </c>
      <c r="AW12" s="16">
        <f t="shared" si="7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3</v>
      </c>
      <c r="C13" t="str">
        <f>programmatore_raw!C13</f>
        <v xml:space="preserve">        Codifica (primo ciclo) </v>
      </c>
      <c r="D13" t="str">
        <f>programmatore_raw!D13</f>
        <v>0%</v>
      </c>
      <c r="E13" t="str">
        <f>programmatore_raw!E13</f>
        <v>28/03/2017</v>
      </c>
      <c r="F13" t="str">
        <f>programmatore_raw!F13</f>
        <v>30/03/2017</v>
      </c>
      <c r="G13" t="str">
        <f>programmatore_raw!G13</f>
        <v/>
      </c>
      <c r="H13">
        <f>programmatore_raw!H13</f>
        <v>30</v>
      </c>
      <c r="I13" t="str">
        <f>programmatore_raw!I13</f>
        <v/>
      </c>
      <c r="J13" t="str">
        <f>programmatore_raw!J13</f>
        <v/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f t="shared" si="14"/>
        <v>0</v>
      </c>
      <c r="AB13" s="16">
        <f t="shared" si="4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J13" s="16">
        <f t="shared" si="15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  <c r="AO13" s="16">
        <f t="shared" si="6"/>
        <v>0</v>
      </c>
      <c r="AR13" s="16">
        <f t="shared" si="16"/>
        <v>0</v>
      </c>
      <c r="AS13" s="16">
        <f t="shared" si="7"/>
        <v>0</v>
      </c>
      <c r="AT13" s="16">
        <f t="shared" si="7"/>
        <v>0</v>
      </c>
      <c r="AU13" s="16">
        <f t="shared" si="7"/>
        <v>0</v>
      </c>
      <c r="AV13" s="16">
        <f t="shared" si="7"/>
        <v>0</v>
      </c>
      <c r="AW13" s="16">
        <f t="shared" si="7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4</v>
      </c>
      <c r="C14" t="str">
        <f>programmatore_raw!C14</f>
        <v xml:space="preserve">            Codifica (primo ciclo) Lucab </v>
      </c>
      <c r="D14" t="str">
        <f>programmatore_raw!D14</f>
        <v/>
      </c>
      <c r="E14" t="str">
        <f>programmatore_raw!E14</f>
        <v>28/03/2017</v>
      </c>
      <c r="F14" t="str">
        <f>programmatore_raw!F14</f>
        <v>30/03/2017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/>
      </c>
      <c r="J14" t="str">
        <f>programmatore_raw!J14</f>
        <v/>
      </c>
      <c r="M14">
        <f t="shared" si="9"/>
        <v>0</v>
      </c>
      <c r="N14">
        <f t="shared" si="10"/>
        <v>10</v>
      </c>
      <c r="O14">
        <f t="shared" si="11"/>
        <v>0</v>
      </c>
      <c r="P14">
        <f t="shared" si="12"/>
        <v>0</v>
      </c>
      <c r="Q14">
        <f t="shared" si="13"/>
        <v>0</v>
      </c>
      <c r="R14">
        <f t="shared" si="14"/>
        <v>0</v>
      </c>
      <c r="AB14" s="16">
        <f t="shared" si="4"/>
        <v>0</v>
      </c>
      <c r="AC14" s="16">
        <f t="shared" si="5"/>
        <v>0</v>
      </c>
      <c r="AD14" s="16">
        <f t="shared" si="5"/>
        <v>0</v>
      </c>
      <c r="AE14" s="16">
        <f t="shared" si="5"/>
        <v>0</v>
      </c>
      <c r="AF14" s="16">
        <f t="shared" si="5"/>
        <v>0</v>
      </c>
      <c r="AG14" s="16">
        <f t="shared" si="5"/>
        <v>0</v>
      </c>
      <c r="AJ14" s="16">
        <f t="shared" si="15"/>
        <v>0</v>
      </c>
      <c r="AK14" s="16">
        <f t="shared" si="6"/>
        <v>0</v>
      </c>
      <c r="AL14" s="16">
        <f t="shared" si="6"/>
        <v>0</v>
      </c>
      <c r="AM14" s="16">
        <f t="shared" si="6"/>
        <v>0</v>
      </c>
      <c r="AN14" s="16">
        <f t="shared" si="6"/>
        <v>0</v>
      </c>
      <c r="AO14" s="16">
        <f t="shared" si="6"/>
        <v>0</v>
      </c>
      <c r="AR14" s="16">
        <f t="shared" si="16"/>
        <v>0</v>
      </c>
      <c r="AS14" s="16">
        <f t="shared" si="7"/>
        <v>10</v>
      </c>
      <c r="AT14" s="16">
        <f t="shared" si="7"/>
        <v>0</v>
      </c>
      <c r="AU14" s="16">
        <f t="shared" si="7"/>
        <v>0</v>
      </c>
      <c r="AV14" s="16">
        <f t="shared" si="7"/>
        <v>0</v>
      </c>
      <c r="AW14" s="16">
        <f t="shared" si="7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4</v>
      </c>
      <c r="C15" t="str">
        <f>programmatore_raw!C15</f>
        <v xml:space="preserve">            Codifica (primo ciclo) Giorgio </v>
      </c>
      <c r="D15" t="str">
        <f>programmatore_raw!D15</f>
        <v/>
      </c>
      <c r="E15" t="str">
        <f>programmatore_raw!E15</f>
        <v>28/03/2017</v>
      </c>
      <c r="F15" t="str">
        <f>programmatore_raw!F15</f>
        <v>30/03/2017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/>
      </c>
      <c r="J15" t="str">
        <f>programmatore_raw!J15</f>
        <v/>
      </c>
      <c r="M15">
        <f t="shared" si="9"/>
        <v>0</v>
      </c>
      <c r="N15">
        <f t="shared" si="10"/>
        <v>0</v>
      </c>
      <c r="O15">
        <f t="shared" si="11"/>
        <v>10</v>
      </c>
      <c r="P15">
        <f t="shared" si="12"/>
        <v>0</v>
      </c>
      <c r="Q15">
        <f t="shared" si="13"/>
        <v>0</v>
      </c>
      <c r="R15">
        <f t="shared" si="14"/>
        <v>0</v>
      </c>
      <c r="AB15" s="16">
        <f t="shared" si="4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J15" s="16">
        <f t="shared" si="15"/>
        <v>0</v>
      </c>
      <c r="AK15" s="16">
        <f t="shared" si="6"/>
        <v>0</v>
      </c>
      <c r="AL15" s="16">
        <f t="shared" si="6"/>
        <v>0</v>
      </c>
      <c r="AM15" s="16">
        <f t="shared" si="6"/>
        <v>0</v>
      </c>
      <c r="AN15" s="16">
        <f t="shared" si="6"/>
        <v>0</v>
      </c>
      <c r="AO15" s="16">
        <f t="shared" si="6"/>
        <v>0</v>
      </c>
      <c r="AR15" s="16">
        <f t="shared" si="16"/>
        <v>0</v>
      </c>
      <c r="AS15" s="16">
        <f t="shared" si="7"/>
        <v>0</v>
      </c>
      <c r="AT15" s="16">
        <f t="shared" si="7"/>
        <v>10</v>
      </c>
      <c r="AU15" s="16">
        <f t="shared" si="7"/>
        <v>0</v>
      </c>
      <c r="AV15" s="16">
        <f t="shared" si="7"/>
        <v>0</v>
      </c>
      <c r="AW15" s="16">
        <f t="shared" si="7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4</v>
      </c>
      <c r="C16" t="str">
        <f>programmatore_raw!C16</f>
        <v xml:space="preserve">            Codifica (primo ciclo) Alberto </v>
      </c>
      <c r="D16" t="str">
        <f>programmatore_raw!D16</f>
        <v/>
      </c>
      <c r="E16" t="str">
        <f>programmatore_raw!E16</f>
        <v>28/03/2017</v>
      </c>
      <c r="F16" t="str">
        <f>programmatore_raw!F16</f>
        <v>30/03/2017</v>
      </c>
      <c r="G16" t="str">
        <f>programmatore_raw!G16</f>
        <v>alberto.zanatta.3</v>
      </c>
      <c r="H16">
        <f>programmatore_raw!H16</f>
        <v>10</v>
      </c>
      <c r="I16" t="str">
        <f>programmatore_raw!I16</f>
        <v/>
      </c>
      <c r="J16" t="str">
        <f>programmatore_raw!J16</f>
        <v/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10</v>
      </c>
      <c r="Q16">
        <f t="shared" si="13"/>
        <v>0</v>
      </c>
      <c r="R16">
        <f t="shared" si="14"/>
        <v>0</v>
      </c>
      <c r="AB16" s="16">
        <f t="shared" si="4"/>
        <v>0</v>
      </c>
      <c r="AC16" s="16">
        <f t="shared" si="5"/>
        <v>0</v>
      </c>
      <c r="AD16" s="16">
        <f t="shared" si="5"/>
        <v>0</v>
      </c>
      <c r="AE16" s="16">
        <f t="shared" si="5"/>
        <v>0</v>
      </c>
      <c r="AF16" s="16">
        <f t="shared" si="5"/>
        <v>0</v>
      </c>
      <c r="AG16" s="16">
        <f t="shared" si="5"/>
        <v>0</v>
      </c>
      <c r="AJ16" s="16">
        <f t="shared" si="15"/>
        <v>0</v>
      </c>
      <c r="AK16" s="16">
        <f t="shared" si="6"/>
        <v>0</v>
      </c>
      <c r="AL16" s="16">
        <f t="shared" si="6"/>
        <v>0</v>
      </c>
      <c r="AM16" s="16">
        <f t="shared" si="6"/>
        <v>0</v>
      </c>
      <c r="AN16" s="16">
        <f t="shared" si="6"/>
        <v>0</v>
      </c>
      <c r="AO16" s="16">
        <f t="shared" si="6"/>
        <v>0</v>
      </c>
      <c r="AR16" s="16">
        <f t="shared" si="16"/>
        <v>0</v>
      </c>
      <c r="AS16" s="16">
        <f t="shared" si="7"/>
        <v>0</v>
      </c>
      <c r="AT16" s="16">
        <f t="shared" si="7"/>
        <v>0</v>
      </c>
      <c r="AU16" s="16">
        <f t="shared" si="7"/>
        <v>10</v>
      </c>
      <c r="AV16" s="16">
        <f t="shared" si="7"/>
        <v>0</v>
      </c>
      <c r="AW16" s="16">
        <f t="shared" si="7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2</v>
      </c>
      <c r="C17" t="str">
        <f>programmatore_raw!C17</f>
        <v xml:space="preserve">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>
        <f>programmatore_raw!H17</f>
        <v>30</v>
      </c>
      <c r="I17" t="str">
        <f>programmatore_raw!I17</f>
        <v/>
      </c>
      <c r="J17" t="str">
        <f>programmatore_raw!J17</f>
        <v/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0</v>
      </c>
      <c r="AB17" s="16">
        <f t="shared" si="4"/>
        <v>0</v>
      </c>
      <c r="AC17" s="16">
        <f t="shared" si="5"/>
        <v>0</v>
      </c>
      <c r="AD17" s="16">
        <f t="shared" si="5"/>
        <v>0</v>
      </c>
      <c r="AE17" s="16">
        <f t="shared" si="5"/>
        <v>0</v>
      </c>
      <c r="AF17" s="16">
        <f t="shared" si="5"/>
        <v>0</v>
      </c>
      <c r="AG17" s="16">
        <f t="shared" si="5"/>
        <v>0</v>
      </c>
      <c r="AJ17" s="16">
        <f t="shared" si="15"/>
        <v>0</v>
      </c>
      <c r="AK17" s="16">
        <f t="shared" si="6"/>
        <v>0</v>
      </c>
      <c r="AL17" s="16">
        <f t="shared" si="6"/>
        <v>0</v>
      </c>
      <c r="AM17" s="16">
        <f t="shared" si="6"/>
        <v>0</v>
      </c>
      <c r="AN17" s="16">
        <f t="shared" si="6"/>
        <v>0</v>
      </c>
      <c r="AO17" s="16">
        <f t="shared" si="6"/>
        <v>0</v>
      </c>
      <c r="AR17" s="16">
        <f t="shared" si="16"/>
        <v>0</v>
      </c>
      <c r="AS17" s="16">
        <f t="shared" si="7"/>
        <v>0</v>
      </c>
      <c r="AT17" s="16">
        <f t="shared" si="7"/>
        <v>0</v>
      </c>
      <c r="AU17" s="16">
        <f t="shared" si="7"/>
        <v>0</v>
      </c>
      <c r="AV17" s="16">
        <f t="shared" si="7"/>
        <v>0</v>
      </c>
      <c r="AW17" s="16">
        <f t="shared" si="7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3</v>
      </c>
      <c r="C18" t="str">
        <f>programmatore_raw!C18</f>
        <v xml:space="preserve">        Codifica (secondo ciclo) </v>
      </c>
      <c r="D18" t="str">
        <f>programmatore_raw!D18</f>
        <v>0%</v>
      </c>
      <c r="E18" t="str">
        <f>programmatore_raw!E18</f>
        <v>04/04/2017</v>
      </c>
      <c r="F18" t="str">
        <f>programmatore_raw!F18</f>
        <v>06/04/2017</v>
      </c>
      <c r="G18" t="str">
        <f>programmatore_raw!G18</f>
        <v/>
      </c>
      <c r="H18">
        <f>programmatore_raw!H18</f>
        <v>30</v>
      </c>
      <c r="I18" t="str">
        <f>programmatore_raw!I18</f>
        <v/>
      </c>
      <c r="J18" t="str">
        <f>programmatore_raw!J18</f>
        <v/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f t="shared" si="14"/>
        <v>0</v>
      </c>
      <c r="AB18" s="16">
        <f t="shared" si="4"/>
        <v>0</v>
      </c>
      <c r="AC18" s="16">
        <f t="shared" si="5"/>
        <v>0</v>
      </c>
      <c r="AD18" s="16">
        <f t="shared" si="5"/>
        <v>0</v>
      </c>
      <c r="AE18" s="16">
        <f t="shared" si="5"/>
        <v>0</v>
      </c>
      <c r="AF18" s="16">
        <f t="shared" si="5"/>
        <v>0</v>
      </c>
      <c r="AG18" s="16">
        <f t="shared" si="5"/>
        <v>0</v>
      </c>
      <c r="AJ18" s="16">
        <f t="shared" si="15"/>
        <v>0</v>
      </c>
      <c r="AK18" s="16">
        <f t="shared" si="6"/>
        <v>0</v>
      </c>
      <c r="AL18" s="16">
        <f t="shared" si="6"/>
        <v>0</v>
      </c>
      <c r="AM18" s="16">
        <f t="shared" si="6"/>
        <v>0</v>
      </c>
      <c r="AN18" s="16">
        <f t="shared" si="6"/>
        <v>0</v>
      </c>
      <c r="AO18" s="16">
        <f t="shared" si="6"/>
        <v>0</v>
      </c>
      <c r="AR18" s="16">
        <f t="shared" si="16"/>
        <v>0</v>
      </c>
      <c r="AS18" s="16">
        <f t="shared" si="7"/>
        <v>0</v>
      </c>
      <c r="AT18" s="16">
        <f t="shared" si="7"/>
        <v>0</v>
      </c>
      <c r="AU18" s="16">
        <f t="shared" si="7"/>
        <v>0</v>
      </c>
      <c r="AV18" s="16">
        <f t="shared" si="7"/>
        <v>0</v>
      </c>
      <c r="AW18" s="16">
        <f t="shared" si="7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4</v>
      </c>
      <c r="C19" t="str">
        <f>programmatore_raw!C19</f>
        <v xml:space="preserve">            Codifica (secondo ciclo) Paolo </v>
      </c>
      <c r="D19" t="str">
        <f>programmatore_raw!D19</f>
        <v/>
      </c>
      <c r="E19" t="str">
        <f>programmatore_raw!E19</f>
        <v>04/04/2017</v>
      </c>
      <c r="F19" t="str">
        <f>programmatore_raw!F19</f>
        <v>06/04/2017</v>
      </c>
      <c r="G19" t="str">
        <f>programmatore_raw!G19</f>
        <v>paolo.baracco.1</v>
      </c>
      <c r="H19">
        <f>programmatore_raw!H19</f>
        <v>10</v>
      </c>
      <c r="I19" t="str">
        <f>programmatore_raw!I19</f>
        <v/>
      </c>
      <c r="J19" t="str">
        <f>programmatore_raw!J19</f>
        <v/>
      </c>
      <c r="M19">
        <f t="shared" si="9"/>
        <v>10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f t="shared" si="14"/>
        <v>0</v>
      </c>
      <c r="AB19" s="16">
        <f t="shared" si="4"/>
        <v>0</v>
      </c>
      <c r="AC19" s="16">
        <f>IFERROR(IF(AND(DATEVALUE($E19)&gt;=$V$20,DATEVALUE($F19)&lt;$V$21),N19,0),0)</f>
        <v>0</v>
      </c>
      <c r="AD19" s="16">
        <f>IFERROR(IF(AND(DATEVALUE($E19)&gt;=$V$20,DATEVALUE($F19)&lt;$V$21),O19,0),0)</f>
        <v>0</v>
      </c>
      <c r="AE19" s="16">
        <f>IFERROR(IF(AND(DATEVALUE($E19)&gt;=$V$20,DATEVALUE($F19)&lt;$V$21),P19,0),0)</f>
        <v>0</v>
      </c>
      <c r="AF19" s="16">
        <f>IFERROR(IF(AND(DATEVALUE($E19)&gt;=$V$20,DATEVALUE($F19)&lt;$V$21),Q19,0),0)</f>
        <v>0</v>
      </c>
      <c r="AG19" s="16">
        <f>IFERROR(IF(AND(DATEVALUE($E19)&gt;=$V$20,DATEVALUE($F19)&lt;$V$21),R19,0),0)</f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10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4</v>
      </c>
      <c r="C20" t="str">
        <f>programmatore_raw!C20</f>
        <v xml:space="preserve">            Codifica (secondo ciclo) Marco </v>
      </c>
      <c r="D20" t="str">
        <f>programmatore_raw!D20</f>
        <v/>
      </c>
      <c r="E20" t="str">
        <f>programmatore_raw!E20</f>
        <v>04/04/2017</v>
      </c>
      <c r="F20" t="str">
        <f>programmatore_raw!F20</f>
        <v>06/04/2017</v>
      </c>
      <c r="G20" t="str">
        <f>programmatore_raw!G20</f>
        <v>Marco Meneghetti</v>
      </c>
      <c r="H20">
        <f>programmatore_raw!H20</f>
        <v>10</v>
      </c>
      <c r="I20" t="str">
        <f>programmatore_raw!I20</f>
        <v/>
      </c>
      <c r="J20" t="str">
        <f>programmatore_raw!J20</f>
        <v/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10</v>
      </c>
      <c r="R20">
        <f t="shared" si="14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10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4</v>
      </c>
      <c r="C21" t="str">
        <f>programmatore_raw!C21</f>
        <v xml:space="preserve">            Codifica (secondo ciclo) Lucas </v>
      </c>
      <c r="D21" t="str">
        <f>programmatore_raw!D21</f>
        <v/>
      </c>
      <c r="E21" t="str">
        <f>programmatore_raw!E21</f>
        <v>04/04/2017</v>
      </c>
      <c r="F21" t="str">
        <f>programmatore_raw!F21</f>
        <v>06/04/2017</v>
      </c>
      <c r="G21" t="str">
        <f>programmatore_raw!G21</f>
        <v>LucaSgambaro</v>
      </c>
      <c r="H21">
        <f>programmatore_raw!H21</f>
        <v>10</v>
      </c>
      <c r="I21" t="str">
        <f>programmatore_raw!I21</f>
        <v/>
      </c>
      <c r="J21" t="str">
        <f>programmatore_raw!J21</f>
        <v/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10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10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3"/>
        <v>0</v>
      </c>
      <c r="R22">
        <f t="shared" si="14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f t="shared" si="14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0</v>
      </c>
      <c r="R25">
        <f t="shared" si="14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f t="shared" si="14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>
        <f t="shared" si="13"/>
        <v>0</v>
      </c>
      <c r="R27">
        <f t="shared" si="14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f t="shared" si="14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f t="shared" si="14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f t="shared" si="14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f t="shared" si="14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f t="shared" si="14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f t="shared" si="14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f t="shared" si="14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f t="shared" si="14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f t="shared" si="14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f t="shared" si="14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f t="shared" si="14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f t="shared" si="14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f t="shared" si="14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f t="shared" si="14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f t="shared" si="14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f t="shared" si="14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f t="shared" si="14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si="13"/>
        <v>0</v>
      </c>
      <c r="R67">
        <f t="shared" si="14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6">
        <f t="shared" ref="AB2:AG2" si="0">SUM(AB$3:AB$9999)</f>
        <v>0</v>
      </c>
      <c r="AC2" s="16">
        <f t="shared" si="0"/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 t="shared" ref="AJ2:AO2" si="1">SUM(AJ$3:AJ$9999)</f>
        <v>0</v>
      </c>
      <c r="AK2" s="16">
        <f t="shared" si="1"/>
        <v>0</v>
      </c>
      <c r="AL2" s="16">
        <f t="shared" si="1"/>
        <v>3</v>
      </c>
      <c r="AM2" s="16">
        <f t="shared" si="1"/>
        <v>0</v>
      </c>
      <c r="AN2" s="16">
        <f t="shared" si="1"/>
        <v>0</v>
      </c>
      <c r="AO2" s="16">
        <f t="shared" si="1"/>
        <v>2</v>
      </c>
      <c r="AR2" s="16">
        <f t="shared" ref="AR2:AW2" si="2">SUM(AR$3:AR$9999)</f>
        <v>0</v>
      </c>
      <c r="AS2" s="16">
        <f t="shared" si="2"/>
        <v>0</v>
      </c>
      <c r="AT2" s="16">
        <f t="shared" si="2"/>
        <v>0</v>
      </c>
      <c r="AU2" s="16">
        <f t="shared" si="2"/>
        <v>2</v>
      </c>
      <c r="AV2" s="16">
        <f t="shared" si="2"/>
        <v>2</v>
      </c>
      <c r="AW2" s="16">
        <f t="shared" si="2"/>
        <v>0</v>
      </c>
      <c r="AZ2" s="16">
        <f t="shared" ref="AZ2:BE2" si="3">SUM(AZ$3:AZ$9999)</f>
        <v>3</v>
      </c>
      <c r="BA2" s="16">
        <f t="shared" si="3"/>
        <v>3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B19" si="4">IFERROR(IF(AND(DATEVALUE($E3)&gt;=$V$20,DATEVALUE($F3)&lt;$V$21),M3,0),0)</f>
        <v>0</v>
      </c>
      <c r="AC3" s="16">
        <f t="shared" ref="AC3:AG18" si="5">IFERROR(IF(AND(DATEVALUE($E3)&gt;=$V$20,DATEVALUE($F3)&lt;$V$21),N3,0),0)</f>
        <v>0</v>
      </c>
      <c r="AD3" s="16">
        <f t="shared" si="5"/>
        <v>0</v>
      </c>
      <c r="AE3" s="16">
        <f t="shared" si="5"/>
        <v>0</v>
      </c>
      <c r="AF3" s="16">
        <f t="shared" si="5"/>
        <v>0</v>
      </c>
      <c r="AG3" s="16">
        <f t="shared" si="5"/>
        <v>0</v>
      </c>
      <c r="AJ3" s="16">
        <f>IFERROR(IF(AND(DATEVALUE($E3)&gt;=$V$21,DATEVALUE($F3)&lt;$V$22),M3,0),0)</f>
        <v>0</v>
      </c>
      <c r="AK3" s="16">
        <f t="shared" ref="AK3:AO18" si="6">IFERROR(IF(AND(DATEVALUE($E3)&gt;=$V$21,DATEVALUE($F3)&lt;$V$22),N3,0),0)</f>
        <v>0</v>
      </c>
      <c r="AL3" s="16">
        <f t="shared" si="6"/>
        <v>0</v>
      </c>
      <c r="AM3" s="16">
        <f t="shared" si="6"/>
        <v>0</v>
      </c>
      <c r="AN3" s="16">
        <f t="shared" si="6"/>
        <v>0</v>
      </c>
      <c r="AO3" s="16">
        <f t="shared" si="6"/>
        <v>0</v>
      </c>
      <c r="AR3" s="16">
        <f>IFERROR(IF(AND(DATEVALUE($E3)&gt;=$V$22,DATEVALUE($F3)&lt;$V$23),M3,0),0)</f>
        <v>0</v>
      </c>
      <c r="AS3" s="16">
        <f t="shared" ref="AS3:AW18" si="7">IFERROR(IF(AND(DATEVALUE($E3)&gt;=$V$22,DATEVALUE($F3)&lt;$V$23),N3,0),0)</f>
        <v>0</v>
      </c>
      <c r="AT3" s="16">
        <f t="shared" si="7"/>
        <v>0</v>
      </c>
      <c r="AU3" s="16">
        <f t="shared" si="7"/>
        <v>0</v>
      </c>
      <c r="AV3" s="16">
        <f t="shared" si="7"/>
        <v>0</v>
      </c>
      <c r="AW3" s="16">
        <f t="shared" si="7"/>
        <v>0</v>
      </c>
      <c r="AZ3" s="16">
        <f t="shared" ref="AZ3:BE3" si="8">IFERROR(IF(AND(DATEVALUE($E3)&gt;=$V$23,DATEVALUE($F3)&lt;$V$24),M3,0),0)</f>
        <v>0</v>
      </c>
      <c r="BA3" s="20">
        <f t="shared" si="8"/>
        <v>0</v>
      </c>
      <c r="BB3" s="20">
        <f t="shared" si="8"/>
        <v>0</v>
      </c>
      <c r="BC3" s="20">
        <f t="shared" si="8"/>
        <v>0</v>
      </c>
      <c r="BD3" s="20">
        <f t="shared" si="8"/>
        <v>0</v>
      </c>
      <c r="BE3" s="20">
        <f t="shared" si="8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9">IF(G4="paolo.baracco.1",H4,0)</f>
        <v>0</v>
      </c>
      <c r="N4">
        <f t="shared" ref="N4:N67" si="10">IF(G4="Luca Bergamin",H4,0)</f>
        <v>0</v>
      </c>
      <c r="O4">
        <f t="shared" ref="O4:O67" si="11">IF(G4="giorgio.giuffre",H4,0)</f>
        <v>0</v>
      </c>
      <c r="P4">
        <f t="shared" ref="P4:P67" si="12">IF(G4="alberto.zanatta.3",H4,0)</f>
        <v>0</v>
      </c>
      <c r="Q4">
        <f t="shared" ref="Q4:Q67" si="13">IF(G4="Marco Meneghetti",H4,0)</f>
        <v>0</v>
      </c>
      <c r="R4">
        <f t="shared" ref="R4:R67" si="14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si="4"/>
        <v>0</v>
      </c>
      <c r="AC4" s="16">
        <f t="shared" si="5"/>
        <v>0</v>
      </c>
      <c r="AD4" s="16">
        <f t="shared" si="5"/>
        <v>0</v>
      </c>
      <c r="AE4" s="16">
        <f t="shared" si="5"/>
        <v>0</v>
      </c>
      <c r="AF4" s="16">
        <f t="shared" si="5"/>
        <v>0</v>
      </c>
      <c r="AG4" s="16">
        <f t="shared" si="5"/>
        <v>0</v>
      </c>
      <c r="AJ4" s="16">
        <f t="shared" ref="AJ4:AO58" si="15">IFERROR(IF(AND(DATEVALUE($E4)&gt;=$V$21,DATEVALUE($F4)&lt;$V$22),M4,0),0)</f>
        <v>0</v>
      </c>
      <c r="AK4" s="16">
        <f t="shared" si="6"/>
        <v>0</v>
      </c>
      <c r="AL4" s="16">
        <f t="shared" si="6"/>
        <v>0</v>
      </c>
      <c r="AM4" s="16">
        <f t="shared" si="6"/>
        <v>0</v>
      </c>
      <c r="AN4" s="16">
        <f t="shared" si="6"/>
        <v>0</v>
      </c>
      <c r="AO4" s="16">
        <f t="shared" si="6"/>
        <v>0</v>
      </c>
      <c r="AR4" s="16">
        <f t="shared" ref="AR4:AW58" si="16">IFERROR(IF(AND(DATEVALUE($E4)&gt;=$V$22,DATEVALUE($F4)&lt;$V$23),M4,0),0)</f>
        <v>0</v>
      </c>
      <c r="AS4" s="16">
        <f t="shared" si="7"/>
        <v>0</v>
      </c>
      <c r="AT4" s="16">
        <f t="shared" si="7"/>
        <v>0</v>
      </c>
      <c r="AU4" s="16">
        <f t="shared" si="7"/>
        <v>0</v>
      </c>
      <c r="AV4" s="16">
        <f t="shared" si="7"/>
        <v>0</v>
      </c>
      <c r="AW4" s="16">
        <f t="shared" si="7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9"/>
        <v>0</v>
      </c>
      <c r="N5">
        <f t="shared" si="10"/>
        <v>3</v>
      </c>
      <c r="O5">
        <f t="shared" si="11"/>
        <v>0</v>
      </c>
      <c r="P5">
        <f t="shared" si="12"/>
        <v>0</v>
      </c>
      <c r="Q5">
        <f t="shared" si="13"/>
        <v>0</v>
      </c>
      <c r="R5">
        <f t="shared" si="14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6">
        <f t="shared" si="4"/>
        <v>0</v>
      </c>
      <c r="AC5" s="16">
        <f t="shared" si="5"/>
        <v>0</v>
      </c>
      <c r="AD5" s="16">
        <f t="shared" si="5"/>
        <v>0</v>
      </c>
      <c r="AE5" s="16">
        <f t="shared" si="5"/>
        <v>0</v>
      </c>
      <c r="AF5" s="16">
        <f t="shared" si="5"/>
        <v>0</v>
      </c>
      <c r="AG5" s="16">
        <f t="shared" si="5"/>
        <v>0</v>
      </c>
      <c r="AJ5" s="16">
        <f t="shared" si="15"/>
        <v>0</v>
      </c>
      <c r="AK5" s="16">
        <f t="shared" si="6"/>
        <v>0</v>
      </c>
      <c r="AL5" s="16">
        <f t="shared" si="6"/>
        <v>0</v>
      </c>
      <c r="AM5" s="16">
        <f t="shared" si="6"/>
        <v>0</v>
      </c>
      <c r="AN5" s="16">
        <f t="shared" si="6"/>
        <v>0</v>
      </c>
      <c r="AO5" s="16">
        <f t="shared" si="6"/>
        <v>0</v>
      </c>
      <c r="AR5" s="16">
        <f t="shared" si="16"/>
        <v>0</v>
      </c>
      <c r="AS5" s="16">
        <f t="shared" si="7"/>
        <v>0</v>
      </c>
      <c r="AT5" s="16">
        <f t="shared" si="7"/>
        <v>0</v>
      </c>
      <c r="AU5" s="16">
        <f t="shared" si="7"/>
        <v>0</v>
      </c>
      <c r="AV5" s="16">
        <f t="shared" si="7"/>
        <v>0</v>
      </c>
      <c r="AW5" s="16">
        <f t="shared" si="7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9"/>
        <v>0</v>
      </c>
      <c r="N6">
        <f t="shared" si="10"/>
        <v>2</v>
      </c>
      <c r="O6">
        <f t="shared" si="11"/>
        <v>0</v>
      </c>
      <c r="P6">
        <f t="shared" si="12"/>
        <v>0</v>
      </c>
      <c r="Q6">
        <f t="shared" si="13"/>
        <v>0</v>
      </c>
      <c r="R6">
        <f t="shared" si="14"/>
        <v>0</v>
      </c>
      <c r="AB6" s="16">
        <f t="shared" si="4"/>
        <v>0</v>
      </c>
      <c r="AC6" s="16">
        <f t="shared" si="5"/>
        <v>0</v>
      </c>
      <c r="AD6" s="16">
        <f t="shared" si="5"/>
        <v>0</v>
      </c>
      <c r="AE6" s="16">
        <f t="shared" si="5"/>
        <v>0</v>
      </c>
      <c r="AF6" s="16">
        <f t="shared" si="5"/>
        <v>0</v>
      </c>
      <c r="AG6" s="16">
        <f t="shared" si="5"/>
        <v>0</v>
      </c>
      <c r="AJ6" s="16">
        <f t="shared" si="15"/>
        <v>0</v>
      </c>
      <c r="AK6" s="16">
        <f t="shared" si="6"/>
        <v>0</v>
      </c>
      <c r="AL6" s="16">
        <f t="shared" si="6"/>
        <v>0</v>
      </c>
      <c r="AM6" s="16">
        <f t="shared" si="6"/>
        <v>0</v>
      </c>
      <c r="AN6" s="16">
        <f t="shared" si="6"/>
        <v>0</v>
      </c>
      <c r="AO6" s="16">
        <f t="shared" si="6"/>
        <v>0</v>
      </c>
      <c r="AR6" s="16">
        <f t="shared" si="16"/>
        <v>0</v>
      </c>
      <c r="AS6" s="16">
        <f t="shared" si="7"/>
        <v>0</v>
      </c>
      <c r="AT6" s="16">
        <f t="shared" si="7"/>
        <v>0</v>
      </c>
      <c r="AU6" s="16">
        <f t="shared" si="7"/>
        <v>0</v>
      </c>
      <c r="AV6" s="16">
        <f t="shared" si="7"/>
        <v>0</v>
      </c>
      <c r="AW6" s="16">
        <f t="shared" si="7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9"/>
        <v>3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f t="shared" si="14"/>
        <v>0</v>
      </c>
      <c r="AB7" s="16">
        <f t="shared" si="4"/>
        <v>0</v>
      </c>
      <c r="AC7" s="16">
        <f t="shared" si="5"/>
        <v>0</v>
      </c>
      <c r="AD7" s="16">
        <f t="shared" si="5"/>
        <v>0</v>
      </c>
      <c r="AE7" s="16">
        <f t="shared" si="5"/>
        <v>0</v>
      </c>
      <c r="AF7" s="16">
        <f t="shared" si="5"/>
        <v>0</v>
      </c>
      <c r="AG7" s="16">
        <f t="shared" si="5"/>
        <v>0</v>
      </c>
      <c r="AJ7" s="16">
        <f t="shared" si="15"/>
        <v>0</v>
      </c>
      <c r="AK7" s="16">
        <f t="shared" si="6"/>
        <v>0</v>
      </c>
      <c r="AL7" s="16">
        <f t="shared" si="6"/>
        <v>0</v>
      </c>
      <c r="AM7" s="16">
        <f t="shared" si="6"/>
        <v>0</v>
      </c>
      <c r="AN7" s="16">
        <f t="shared" si="6"/>
        <v>0</v>
      </c>
      <c r="AO7" s="16">
        <f t="shared" si="6"/>
        <v>0</v>
      </c>
      <c r="AR7" s="16">
        <f t="shared" si="16"/>
        <v>0</v>
      </c>
      <c r="AS7" s="16">
        <f t="shared" si="7"/>
        <v>0</v>
      </c>
      <c r="AT7" s="16">
        <f t="shared" si="7"/>
        <v>0</v>
      </c>
      <c r="AU7" s="16">
        <f t="shared" si="7"/>
        <v>0</v>
      </c>
      <c r="AV7" s="16">
        <f t="shared" si="7"/>
        <v>0</v>
      </c>
      <c r="AW7" s="16">
        <f t="shared" si="7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9"/>
        <v>1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0</v>
      </c>
      <c r="R8">
        <f t="shared" si="14"/>
        <v>0</v>
      </c>
      <c r="U8" t="s">
        <v>270</v>
      </c>
      <c r="AB8" s="16">
        <f t="shared" si="4"/>
        <v>0</v>
      </c>
      <c r="AC8" s="16">
        <f t="shared" si="5"/>
        <v>0</v>
      </c>
      <c r="AD8" s="16">
        <f t="shared" si="5"/>
        <v>0</v>
      </c>
      <c r="AE8" s="16">
        <f t="shared" si="5"/>
        <v>0</v>
      </c>
      <c r="AF8" s="16">
        <f t="shared" si="5"/>
        <v>0</v>
      </c>
      <c r="AG8" s="16">
        <f t="shared" si="5"/>
        <v>0</v>
      </c>
      <c r="AJ8" s="16">
        <f t="shared" si="15"/>
        <v>0</v>
      </c>
      <c r="AK8" s="16">
        <f t="shared" si="6"/>
        <v>0</v>
      </c>
      <c r="AL8" s="16">
        <f t="shared" si="6"/>
        <v>0</v>
      </c>
      <c r="AM8" s="16">
        <f t="shared" si="6"/>
        <v>0</v>
      </c>
      <c r="AN8" s="16">
        <f t="shared" si="6"/>
        <v>0</v>
      </c>
      <c r="AO8" s="16">
        <f t="shared" si="6"/>
        <v>0</v>
      </c>
      <c r="AR8" s="16">
        <f t="shared" si="16"/>
        <v>0</v>
      </c>
      <c r="AS8" s="16">
        <f t="shared" si="7"/>
        <v>0</v>
      </c>
      <c r="AT8" s="16">
        <f t="shared" si="7"/>
        <v>0</v>
      </c>
      <c r="AU8" s="16">
        <f t="shared" si="7"/>
        <v>0</v>
      </c>
      <c r="AV8" s="16">
        <f t="shared" si="7"/>
        <v>0</v>
      </c>
      <c r="AW8" s="16">
        <f t="shared" si="7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9"/>
        <v>0</v>
      </c>
      <c r="N9">
        <f t="shared" si="10"/>
        <v>3</v>
      </c>
      <c r="O9">
        <f t="shared" si="11"/>
        <v>0</v>
      </c>
      <c r="P9">
        <f t="shared" si="12"/>
        <v>0</v>
      </c>
      <c r="Q9">
        <f t="shared" si="13"/>
        <v>0</v>
      </c>
      <c r="R9">
        <f t="shared" si="14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4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  <c r="AG9" s="16">
        <f t="shared" si="5"/>
        <v>0</v>
      </c>
      <c r="AJ9" s="16">
        <f t="shared" si="15"/>
        <v>0</v>
      </c>
      <c r="AK9" s="16">
        <f t="shared" si="6"/>
        <v>0</v>
      </c>
      <c r="AL9" s="16">
        <f t="shared" si="6"/>
        <v>0</v>
      </c>
      <c r="AM9" s="16">
        <f t="shared" si="6"/>
        <v>0</v>
      </c>
      <c r="AN9" s="16">
        <f t="shared" si="6"/>
        <v>0</v>
      </c>
      <c r="AO9" s="16">
        <f t="shared" si="6"/>
        <v>0</v>
      </c>
      <c r="AR9" s="16">
        <f t="shared" si="16"/>
        <v>0</v>
      </c>
      <c r="AS9" s="16">
        <f t="shared" si="7"/>
        <v>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9"/>
        <v>3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f t="shared" si="14"/>
        <v>0</v>
      </c>
      <c r="U10">
        <f t="shared" ref="U10:Z10" si="23">M2-U5</f>
        <v>3</v>
      </c>
      <c r="V10">
        <f t="shared" si="23"/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6">
        <f t="shared" si="4"/>
        <v>0</v>
      </c>
      <c r="AC10" s="16">
        <f t="shared" si="5"/>
        <v>0</v>
      </c>
      <c r="AD10" s="16">
        <f t="shared" si="5"/>
        <v>0</v>
      </c>
      <c r="AE10" s="16">
        <f t="shared" si="5"/>
        <v>0</v>
      </c>
      <c r="AF10" s="16">
        <f t="shared" si="5"/>
        <v>0</v>
      </c>
      <c r="AG10" s="16">
        <f t="shared" si="5"/>
        <v>0</v>
      </c>
      <c r="AJ10" s="16">
        <f t="shared" si="15"/>
        <v>0</v>
      </c>
      <c r="AK10" s="16">
        <f t="shared" si="6"/>
        <v>0</v>
      </c>
      <c r="AL10" s="16">
        <f t="shared" si="6"/>
        <v>0</v>
      </c>
      <c r="AM10" s="16">
        <f t="shared" si="6"/>
        <v>0</v>
      </c>
      <c r="AN10" s="16">
        <f t="shared" si="6"/>
        <v>0</v>
      </c>
      <c r="AO10" s="16">
        <f t="shared" si="6"/>
        <v>0</v>
      </c>
      <c r="AR10" s="16">
        <f t="shared" si="16"/>
        <v>0</v>
      </c>
      <c r="AS10" s="16">
        <f t="shared" si="7"/>
        <v>0</v>
      </c>
      <c r="AT10" s="16">
        <f t="shared" si="7"/>
        <v>0</v>
      </c>
      <c r="AU10" s="16">
        <f t="shared" si="7"/>
        <v>0</v>
      </c>
      <c r="AV10" s="16">
        <f t="shared" si="7"/>
        <v>0</v>
      </c>
      <c r="AW10" s="16">
        <f t="shared" si="7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9"/>
        <v>0</v>
      </c>
      <c r="N11">
        <f t="shared" si="10"/>
        <v>2</v>
      </c>
      <c r="O11">
        <f t="shared" si="11"/>
        <v>0</v>
      </c>
      <c r="P11">
        <f t="shared" si="12"/>
        <v>0</v>
      </c>
      <c r="Q11">
        <f t="shared" si="13"/>
        <v>0</v>
      </c>
      <c r="R11">
        <f t="shared" si="14"/>
        <v>0</v>
      </c>
      <c r="AB11" s="16">
        <f t="shared" si="4"/>
        <v>0</v>
      </c>
      <c r="AC11" s="16">
        <f t="shared" si="5"/>
        <v>0</v>
      </c>
      <c r="AD11" s="16">
        <f t="shared" si="5"/>
        <v>0</v>
      </c>
      <c r="AE11" s="16">
        <f t="shared" si="5"/>
        <v>0</v>
      </c>
      <c r="AF11" s="16">
        <f t="shared" si="5"/>
        <v>0</v>
      </c>
      <c r="AG11" s="16">
        <f t="shared" si="5"/>
        <v>0</v>
      </c>
      <c r="AJ11" s="16">
        <f t="shared" si="15"/>
        <v>0</v>
      </c>
      <c r="AK11" s="16">
        <f t="shared" si="6"/>
        <v>0</v>
      </c>
      <c r="AL11" s="16">
        <f t="shared" si="6"/>
        <v>0</v>
      </c>
      <c r="AM11" s="16">
        <f t="shared" si="6"/>
        <v>0</v>
      </c>
      <c r="AN11" s="16">
        <f t="shared" si="6"/>
        <v>0</v>
      </c>
      <c r="AO11" s="16">
        <f t="shared" si="6"/>
        <v>0</v>
      </c>
      <c r="AR11" s="16">
        <f t="shared" si="16"/>
        <v>0</v>
      </c>
      <c r="AS11" s="16">
        <f t="shared" si="7"/>
        <v>0</v>
      </c>
      <c r="AT11" s="16">
        <f t="shared" si="7"/>
        <v>0</v>
      </c>
      <c r="AU11" s="16">
        <f t="shared" si="7"/>
        <v>0</v>
      </c>
      <c r="AV11" s="16">
        <f t="shared" si="7"/>
        <v>0</v>
      </c>
      <c r="AW11" s="16">
        <f t="shared" si="7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9"/>
        <v>0</v>
      </c>
      <c r="N12">
        <f t="shared" si="10"/>
        <v>2</v>
      </c>
      <c r="O12">
        <f t="shared" si="11"/>
        <v>0</v>
      </c>
      <c r="P12">
        <f t="shared" si="12"/>
        <v>0</v>
      </c>
      <c r="Q12">
        <f t="shared" si="13"/>
        <v>0</v>
      </c>
      <c r="R12">
        <f t="shared" si="14"/>
        <v>0</v>
      </c>
      <c r="AB12" s="16">
        <f t="shared" si="4"/>
        <v>0</v>
      </c>
      <c r="AC12" s="16">
        <f t="shared" si="5"/>
        <v>0</v>
      </c>
      <c r="AD12" s="16">
        <f t="shared" si="5"/>
        <v>0</v>
      </c>
      <c r="AE12" s="16">
        <f t="shared" si="5"/>
        <v>0</v>
      </c>
      <c r="AF12" s="16">
        <f t="shared" si="5"/>
        <v>0</v>
      </c>
      <c r="AG12" s="16">
        <f t="shared" si="5"/>
        <v>0</v>
      </c>
      <c r="AJ12" s="16">
        <f t="shared" si="15"/>
        <v>0</v>
      </c>
      <c r="AK12" s="16">
        <f t="shared" si="6"/>
        <v>0</v>
      </c>
      <c r="AL12" s="16">
        <f t="shared" si="6"/>
        <v>0</v>
      </c>
      <c r="AM12" s="16">
        <f t="shared" si="6"/>
        <v>0</v>
      </c>
      <c r="AN12" s="16">
        <f t="shared" si="6"/>
        <v>0</v>
      </c>
      <c r="AO12" s="16">
        <f t="shared" si="6"/>
        <v>0</v>
      </c>
      <c r="AR12" s="16">
        <f t="shared" si="16"/>
        <v>0</v>
      </c>
      <c r="AS12" s="16">
        <f t="shared" si="7"/>
        <v>0</v>
      </c>
      <c r="AT12" s="16">
        <f t="shared" si="7"/>
        <v>0</v>
      </c>
      <c r="AU12" s="16">
        <f t="shared" si="7"/>
        <v>0</v>
      </c>
      <c r="AV12" s="16">
        <f t="shared" si="7"/>
        <v>0</v>
      </c>
      <c r="AW12" s="16">
        <f t="shared" si="7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f t="shared" si="14"/>
        <v>0</v>
      </c>
      <c r="AB13" s="16">
        <f t="shared" si="4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J13" s="16">
        <f t="shared" si="15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  <c r="AO13" s="16">
        <f t="shared" si="6"/>
        <v>0</v>
      </c>
      <c r="AR13" s="16">
        <f t="shared" si="16"/>
        <v>0</v>
      </c>
      <c r="AS13" s="16">
        <f t="shared" si="7"/>
        <v>0</v>
      </c>
      <c r="AT13" s="16">
        <f t="shared" si="7"/>
        <v>0</v>
      </c>
      <c r="AU13" s="16">
        <f t="shared" si="7"/>
        <v>0</v>
      </c>
      <c r="AV13" s="16">
        <f t="shared" si="7"/>
        <v>0</v>
      </c>
      <c r="AW13" s="16">
        <f t="shared" si="7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1</v>
      </c>
      <c r="Q14">
        <f t="shared" si="13"/>
        <v>0</v>
      </c>
      <c r="R14">
        <f t="shared" si="14"/>
        <v>0</v>
      </c>
      <c r="AB14" s="16">
        <f t="shared" si="4"/>
        <v>0</v>
      </c>
      <c r="AC14" s="16">
        <f t="shared" si="5"/>
        <v>0</v>
      </c>
      <c r="AD14" s="16">
        <f t="shared" si="5"/>
        <v>0</v>
      </c>
      <c r="AE14" s="16">
        <f t="shared" si="5"/>
        <v>0</v>
      </c>
      <c r="AF14" s="16">
        <f t="shared" si="5"/>
        <v>0</v>
      </c>
      <c r="AG14" s="16">
        <f t="shared" si="5"/>
        <v>0</v>
      </c>
      <c r="AJ14" s="16">
        <f t="shared" si="15"/>
        <v>0</v>
      </c>
      <c r="AK14" s="16">
        <f t="shared" si="6"/>
        <v>0</v>
      </c>
      <c r="AL14" s="16">
        <f t="shared" si="6"/>
        <v>0</v>
      </c>
      <c r="AM14" s="16">
        <f t="shared" si="6"/>
        <v>0</v>
      </c>
      <c r="AN14" s="16">
        <f t="shared" si="6"/>
        <v>0</v>
      </c>
      <c r="AO14" s="16">
        <f t="shared" si="6"/>
        <v>0</v>
      </c>
      <c r="AR14" s="16">
        <f t="shared" si="16"/>
        <v>0</v>
      </c>
      <c r="AS14" s="16">
        <f t="shared" si="7"/>
        <v>0</v>
      </c>
      <c r="AT14" s="16">
        <f t="shared" si="7"/>
        <v>0</v>
      </c>
      <c r="AU14" s="16">
        <f t="shared" si="7"/>
        <v>0</v>
      </c>
      <c r="AV14" s="16">
        <f t="shared" si="7"/>
        <v>0</v>
      </c>
      <c r="AW14" s="16">
        <f t="shared" si="7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>
        <f t="shared" si="14"/>
        <v>0</v>
      </c>
      <c r="AB15" s="16">
        <f t="shared" si="4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J15" s="16">
        <f t="shared" si="15"/>
        <v>0</v>
      </c>
      <c r="AK15" s="16">
        <f t="shared" si="6"/>
        <v>0</v>
      </c>
      <c r="AL15" s="16">
        <f t="shared" si="6"/>
        <v>0</v>
      </c>
      <c r="AM15" s="16">
        <f t="shared" si="6"/>
        <v>0</v>
      </c>
      <c r="AN15" s="16">
        <f t="shared" si="6"/>
        <v>0</v>
      </c>
      <c r="AO15" s="16">
        <f t="shared" si="6"/>
        <v>0</v>
      </c>
      <c r="AR15" s="16">
        <f t="shared" si="16"/>
        <v>0</v>
      </c>
      <c r="AS15" s="16">
        <f t="shared" si="7"/>
        <v>0</v>
      </c>
      <c r="AT15" s="16">
        <f t="shared" si="7"/>
        <v>0</v>
      </c>
      <c r="AU15" s="16">
        <f t="shared" si="7"/>
        <v>0</v>
      </c>
      <c r="AV15" s="16">
        <f t="shared" si="7"/>
        <v>0</v>
      </c>
      <c r="AW15" s="16">
        <f t="shared" si="7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9"/>
        <v>0</v>
      </c>
      <c r="N16">
        <f t="shared" si="10"/>
        <v>0</v>
      </c>
      <c r="O16">
        <f t="shared" si="11"/>
        <v>3</v>
      </c>
      <c r="P16">
        <f t="shared" si="12"/>
        <v>0</v>
      </c>
      <c r="Q16">
        <f t="shared" si="13"/>
        <v>0</v>
      </c>
      <c r="R16">
        <f t="shared" si="14"/>
        <v>0</v>
      </c>
      <c r="AB16" s="16">
        <f t="shared" si="4"/>
        <v>0</v>
      </c>
      <c r="AC16" s="16">
        <f t="shared" si="5"/>
        <v>0</v>
      </c>
      <c r="AD16" s="16">
        <f t="shared" si="5"/>
        <v>0</v>
      </c>
      <c r="AE16" s="16">
        <f t="shared" si="5"/>
        <v>0</v>
      </c>
      <c r="AF16" s="16">
        <f t="shared" si="5"/>
        <v>0</v>
      </c>
      <c r="AG16" s="16">
        <f t="shared" si="5"/>
        <v>0</v>
      </c>
      <c r="AJ16" s="16">
        <f t="shared" si="15"/>
        <v>0</v>
      </c>
      <c r="AK16" s="16">
        <f t="shared" si="6"/>
        <v>0</v>
      </c>
      <c r="AL16" s="16">
        <f t="shared" si="6"/>
        <v>3</v>
      </c>
      <c r="AM16" s="16">
        <f t="shared" si="6"/>
        <v>0</v>
      </c>
      <c r="AN16" s="16">
        <f t="shared" si="6"/>
        <v>0</v>
      </c>
      <c r="AO16" s="16">
        <f t="shared" si="6"/>
        <v>0</v>
      </c>
      <c r="AR16" s="16">
        <f t="shared" si="16"/>
        <v>0</v>
      </c>
      <c r="AS16" s="16">
        <f t="shared" si="7"/>
        <v>0</v>
      </c>
      <c r="AT16" s="16">
        <f t="shared" si="7"/>
        <v>0</v>
      </c>
      <c r="AU16" s="16">
        <f t="shared" si="7"/>
        <v>0</v>
      </c>
      <c r="AV16" s="16">
        <f t="shared" si="7"/>
        <v>0</v>
      </c>
      <c r="AW16" s="16">
        <f t="shared" si="7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2</v>
      </c>
      <c r="AB17" s="16">
        <f t="shared" si="4"/>
        <v>0</v>
      </c>
      <c r="AC17" s="16">
        <f t="shared" si="5"/>
        <v>0</v>
      </c>
      <c r="AD17" s="16">
        <f t="shared" si="5"/>
        <v>0</v>
      </c>
      <c r="AE17" s="16">
        <f t="shared" si="5"/>
        <v>0</v>
      </c>
      <c r="AF17" s="16">
        <f t="shared" si="5"/>
        <v>0</v>
      </c>
      <c r="AG17" s="16">
        <f t="shared" si="5"/>
        <v>0</v>
      </c>
      <c r="AJ17" s="16">
        <f t="shared" si="15"/>
        <v>0</v>
      </c>
      <c r="AK17" s="16">
        <f t="shared" si="6"/>
        <v>0</v>
      </c>
      <c r="AL17" s="16">
        <f t="shared" si="6"/>
        <v>0</v>
      </c>
      <c r="AM17" s="16">
        <f t="shared" si="6"/>
        <v>0</v>
      </c>
      <c r="AN17" s="16">
        <f t="shared" si="6"/>
        <v>0</v>
      </c>
      <c r="AO17" s="16">
        <f t="shared" si="6"/>
        <v>2</v>
      </c>
      <c r="AR17" s="16">
        <f t="shared" si="16"/>
        <v>0</v>
      </c>
      <c r="AS17" s="16">
        <f t="shared" si="7"/>
        <v>0</v>
      </c>
      <c r="AT17" s="16">
        <f t="shared" si="7"/>
        <v>0</v>
      </c>
      <c r="AU17" s="16">
        <f t="shared" si="7"/>
        <v>0</v>
      </c>
      <c r="AV17" s="16">
        <f t="shared" si="7"/>
        <v>0</v>
      </c>
      <c r="AW17" s="16">
        <f t="shared" si="7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f t="shared" si="14"/>
        <v>0</v>
      </c>
      <c r="AB18" s="16">
        <f t="shared" si="4"/>
        <v>0</v>
      </c>
      <c r="AC18" s="16">
        <f t="shared" si="5"/>
        <v>0</v>
      </c>
      <c r="AD18" s="16">
        <f t="shared" si="5"/>
        <v>0</v>
      </c>
      <c r="AE18" s="16">
        <f t="shared" si="5"/>
        <v>0</v>
      </c>
      <c r="AF18" s="16">
        <f t="shared" si="5"/>
        <v>0</v>
      </c>
      <c r="AG18" s="16">
        <f t="shared" si="5"/>
        <v>0</v>
      </c>
      <c r="AJ18" s="16">
        <f t="shared" si="15"/>
        <v>0</v>
      </c>
      <c r="AK18" s="16">
        <f t="shared" si="6"/>
        <v>0</v>
      </c>
      <c r="AL18" s="16">
        <f t="shared" si="6"/>
        <v>0</v>
      </c>
      <c r="AM18" s="16">
        <f t="shared" si="6"/>
        <v>0</v>
      </c>
      <c r="AN18" s="16">
        <f t="shared" si="6"/>
        <v>0</v>
      </c>
      <c r="AO18" s="16">
        <f t="shared" si="6"/>
        <v>0</v>
      </c>
      <c r="AR18" s="16">
        <f t="shared" si="16"/>
        <v>0</v>
      </c>
      <c r="AS18" s="16">
        <f t="shared" si="7"/>
        <v>0</v>
      </c>
      <c r="AT18" s="16">
        <f t="shared" si="7"/>
        <v>0</v>
      </c>
      <c r="AU18" s="16">
        <f t="shared" si="7"/>
        <v>0</v>
      </c>
      <c r="AV18" s="16">
        <f t="shared" si="7"/>
        <v>0</v>
      </c>
      <c r="AW18" s="16">
        <f t="shared" si="7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2</v>
      </c>
      <c r="Q19">
        <f t="shared" si="13"/>
        <v>0</v>
      </c>
      <c r="R19">
        <f t="shared" si="14"/>
        <v>0</v>
      </c>
      <c r="AB19" s="16">
        <f t="shared" si="4"/>
        <v>0</v>
      </c>
      <c r="AC19" s="16">
        <f>IFERROR(IF(AND(DATEVALUE($E19)&gt;=$V$20,DATEVALUE($F19)&lt;$V$21),N19,0),0)</f>
        <v>0</v>
      </c>
      <c r="AD19" s="16">
        <f>IFERROR(IF(AND(DATEVALUE($E19)&gt;=$V$20,DATEVALUE($F19)&lt;$V$21),O19,0),0)</f>
        <v>0</v>
      </c>
      <c r="AE19" s="16">
        <f>IFERROR(IF(AND(DATEVALUE($E19)&gt;=$V$20,DATEVALUE($F19)&lt;$V$21),P19,0),0)</f>
        <v>0</v>
      </c>
      <c r="AF19" s="16">
        <f>IFERROR(IF(AND(DATEVALUE($E19)&gt;=$V$20,DATEVALUE($F19)&lt;$V$21),Q19,0),0)</f>
        <v>0</v>
      </c>
      <c r="AG19" s="16">
        <f>IFERROR(IF(AND(DATEVALUE($E19)&gt;=$V$20,DATEVALUE($F19)&lt;$V$21),R19,0),0)</f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2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2</v>
      </c>
      <c r="R20">
        <f t="shared" si="14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2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9"/>
        <v>3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3"/>
        <v>0</v>
      </c>
      <c r="R22">
        <f t="shared" si="14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3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9"/>
        <v>0</v>
      </c>
      <c r="N23">
        <f t="shared" si="10"/>
        <v>3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3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f t="shared" si="14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0</v>
      </c>
      <c r="R25">
        <f t="shared" si="14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f t="shared" si="14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>
        <f t="shared" si="13"/>
        <v>0</v>
      </c>
      <c r="R27">
        <f t="shared" si="14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f t="shared" si="14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f t="shared" si="14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f t="shared" si="14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f t="shared" si="14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f t="shared" si="14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f t="shared" si="14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f t="shared" si="14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f t="shared" si="14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f t="shared" si="14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f t="shared" si="14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f t="shared" si="14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f t="shared" si="14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f t="shared" si="14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f t="shared" si="14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f t="shared" si="14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f t="shared" si="14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f t="shared" si="14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si="13"/>
        <v>0</v>
      </c>
      <c r="R67">
        <f t="shared" si="14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6">
        <f t="shared" ref="AB2:AG2" si="0">SUM(AB$3:AB$9999)</f>
        <v>0</v>
      </c>
      <c r="AC2" s="16">
        <f t="shared" si="0"/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 t="shared" ref="AJ2:AO2" si="1">SUM(AJ$3:AJ$9999)</f>
        <v>0</v>
      </c>
      <c r="AK2" s="16">
        <f t="shared" si="1"/>
        <v>3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 t="shared" ref="AR2:AW2" si="2">SUM(AR$3:AR$9999)</f>
        <v>0</v>
      </c>
      <c r="AS2" s="16">
        <f t="shared" si="2"/>
        <v>5</v>
      </c>
      <c r="AT2" s="16">
        <f t="shared" si="2"/>
        <v>5</v>
      </c>
      <c r="AU2" s="16">
        <f t="shared" si="2"/>
        <v>5</v>
      </c>
      <c r="AV2" s="16">
        <f t="shared" si="2"/>
        <v>0</v>
      </c>
      <c r="AW2" s="16">
        <f t="shared" si="2"/>
        <v>3</v>
      </c>
      <c r="AZ2" s="16">
        <f t="shared" ref="AZ2:BE2" si="3">SUM(AZ$3:AZ$9999)</f>
        <v>8</v>
      </c>
      <c r="BA2" s="16">
        <f t="shared" si="3"/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B19" si="4">IFERROR(IF(AND(DATEVALUE($E3)&gt;=$V$20,DATEVALUE($F3)&lt;$V$21),M3,0),0)</f>
        <v>0</v>
      </c>
      <c r="AC3" s="16">
        <f t="shared" ref="AC3:AG18" si="5">IFERROR(IF(AND(DATEVALUE($E3)&gt;=$V$20,DATEVALUE($F3)&lt;$V$21),N3,0),0)</f>
        <v>0</v>
      </c>
      <c r="AD3" s="16">
        <f t="shared" si="5"/>
        <v>0</v>
      </c>
      <c r="AE3" s="16">
        <f t="shared" si="5"/>
        <v>0</v>
      </c>
      <c r="AF3" s="16">
        <f t="shared" si="5"/>
        <v>0</v>
      </c>
      <c r="AG3" s="16">
        <f t="shared" si="5"/>
        <v>0</v>
      </c>
      <c r="AJ3" s="16">
        <f>IFERROR(IF(AND(DATEVALUE($E3)&gt;=$V$21,DATEVALUE($F3)&lt;$V$22),M3,0),0)</f>
        <v>0</v>
      </c>
      <c r="AK3" s="16">
        <f t="shared" ref="AK3:AO18" si="6">IFERROR(IF(AND(DATEVALUE($E3)&gt;=$V$21,DATEVALUE($F3)&lt;$V$22),N3,0),0)</f>
        <v>0</v>
      </c>
      <c r="AL3" s="16">
        <f t="shared" si="6"/>
        <v>0</v>
      </c>
      <c r="AM3" s="16">
        <f t="shared" si="6"/>
        <v>0</v>
      </c>
      <c r="AN3" s="16">
        <f t="shared" si="6"/>
        <v>0</v>
      </c>
      <c r="AO3" s="16">
        <f t="shared" si="6"/>
        <v>0</v>
      </c>
      <c r="AR3" s="16">
        <f>IFERROR(IF(AND(DATEVALUE($E3)&gt;=$V$22,DATEVALUE($F3)&lt;$V$23),M3,0),0)</f>
        <v>0</v>
      </c>
      <c r="AS3" s="16">
        <f t="shared" ref="AS3:AW18" si="7">IFERROR(IF(AND(DATEVALUE($E3)&gt;=$V$22,DATEVALUE($F3)&lt;$V$23),N3,0),0)</f>
        <v>0</v>
      </c>
      <c r="AT3" s="16">
        <f t="shared" si="7"/>
        <v>0</v>
      </c>
      <c r="AU3" s="16">
        <f t="shared" si="7"/>
        <v>0</v>
      </c>
      <c r="AV3" s="16">
        <f t="shared" si="7"/>
        <v>0</v>
      </c>
      <c r="AW3" s="16">
        <f t="shared" si="7"/>
        <v>0</v>
      </c>
      <c r="AZ3" s="16">
        <f t="shared" ref="AZ3:BE3" si="8">IFERROR(IF(AND(DATEVALUE($E3)&gt;=$V$23,DATEVALUE($F3)&lt;$V$24),M3,0),0)</f>
        <v>0</v>
      </c>
      <c r="BA3" s="20">
        <f t="shared" si="8"/>
        <v>0</v>
      </c>
      <c r="BB3" s="20">
        <f t="shared" si="8"/>
        <v>0</v>
      </c>
      <c r="BC3" s="20">
        <f t="shared" si="8"/>
        <v>0</v>
      </c>
      <c r="BD3" s="20">
        <f t="shared" si="8"/>
        <v>0</v>
      </c>
      <c r="BE3" s="20">
        <f t="shared" si="8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9">IF(G4="paolo.baracco.1",H4,0)</f>
        <v>0</v>
      </c>
      <c r="N4">
        <f t="shared" ref="N4:N67" si="10">IF(G4="Luca Bergamin",H4,0)</f>
        <v>2</v>
      </c>
      <c r="O4">
        <f t="shared" ref="O4:O67" si="11">IF(G4="giorgio.giuffre",H4,0)</f>
        <v>0</v>
      </c>
      <c r="P4">
        <f t="shared" ref="P4:P67" si="12">IF(G4="alberto.zanatta.3",H4,0)</f>
        <v>0</v>
      </c>
      <c r="Q4">
        <f t="shared" ref="Q4:Q67" si="13">IF(G4="Marco Meneghetti",H4,0)</f>
        <v>0</v>
      </c>
      <c r="R4">
        <f t="shared" ref="R4:R67" si="14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si="4"/>
        <v>0</v>
      </c>
      <c r="AC4" s="16">
        <f t="shared" si="5"/>
        <v>0</v>
      </c>
      <c r="AD4" s="16">
        <f t="shared" si="5"/>
        <v>0</v>
      </c>
      <c r="AE4" s="16">
        <f t="shared" si="5"/>
        <v>0</v>
      </c>
      <c r="AF4" s="16">
        <f t="shared" si="5"/>
        <v>0</v>
      </c>
      <c r="AG4" s="16">
        <f t="shared" si="5"/>
        <v>0</v>
      </c>
      <c r="AJ4" s="16">
        <f t="shared" ref="AJ4:AO58" si="15">IFERROR(IF(AND(DATEVALUE($E4)&gt;=$V$21,DATEVALUE($F4)&lt;$V$22),M4,0),0)</f>
        <v>0</v>
      </c>
      <c r="AK4" s="16">
        <f t="shared" si="6"/>
        <v>0</v>
      </c>
      <c r="AL4" s="16">
        <f t="shared" si="6"/>
        <v>0</v>
      </c>
      <c r="AM4" s="16">
        <f t="shared" si="6"/>
        <v>0</v>
      </c>
      <c r="AN4" s="16">
        <f t="shared" si="6"/>
        <v>0</v>
      </c>
      <c r="AO4" s="16">
        <f t="shared" si="6"/>
        <v>0</v>
      </c>
      <c r="AR4" s="16">
        <f t="shared" ref="AR4:AW58" si="16">IFERROR(IF(AND(DATEVALUE($E4)&gt;=$V$22,DATEVALUE($F4)&lt;$V$23),M4,0),0)</f>
        <v>0</v>
      </c>
      <c r="AS4" s="16">
        <f t="shared" si="7"/>
        <v>0</v>
      </c>
      <c r="AT4" s="16">
        <f t="shared" si="7"/>
        <v>0</v>
      </c>
      <c r="AU4" s="16">
        <f t="shared" si="7"/>
        <v>0</v>
      </c>
      <c r="AV4" s="16">
        <f t="shared" si="7"/>
        <v>0</v>
      </c>
      <c r="AW4" s="16">
        <f t="shared" si="7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9"/>
        <v>0</v>
      </c>
      <c r="N5">
        <f t="shared" si="10"/>
        <v>2</v>
      </c>
      <c r="O5">
        <f t="shared" si="11"/>
        <v>0</v>
      </c>
      <c r="P5">
        <f t="shared" si="12"/>
        <v>0</v>
      </c>
      <c r="Q5">
        <f t="shared" si="13"/>
        <v>0</v>
      </c>
      <c r="R5">
        <f t="shared" si="14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6">
        <f t="shared" si="4"/>
        <v>0</v>
      </c>
      <c r="AC5" s="16">
        <f t="shared" si="5"/>
        <v>0</v>
      </c>
      <c r="AD5" s="16">
        <f t="shared" si="5"/>
        <v>0</v>
      </c>
      <c r="AE5" s="16">
        <f t="shared" si="5"/>
        <v>0</v>
      </c>
      <c r="AF5" s="16">
        <f t="shared" si="5"/>
        <v>0</v>
      </c>
      <c r="AG5" s="16">
        <f t="shared" si="5"/>
        <v>0</v>
      </c>
      <c r="AJ5" s="16">
        <f t="shared" si="15"/>
        <v>0</v>
      </c>
      <c r="AK5" s="16">
        <f t="shared" si="6"/>
        <v>0</v>
      </c>
      <c r="AL5" s="16">
        <f t="shared" si="6"/>
        <v>0</v>
      </c>
      <c r="AM5" s="16">
        <f t="shared" si="6"/>
        <v>0</v>
      </c>
      <c r="AN5" s="16">
        <f t="shared" si="6"/>
        <v>0</v>
      </c>
      <c r="AO5" s="16">
        <f t="shared" si="6"/>
        <v>0</v>
      </c>
      <c r="AR5" s="16">
        <f t="shared" si="16"/>
        <v>0</v>
      </c>
      <c r="AS5" s="16">
        <f t="shared" si="7"/>
        <v>0</v>
      </c>
      <c r="AT5" s="16">
        <f t="shared" si="7"/>
        <v>0</v>
      </c>
      <c r="AU5" s="16">
        <f t="shared" si="7"/>
        <v>0</v>
      </c>
      <c r="AV5" s="16">
        <f t="shared" si="7"/>
        <v>0</v>
      </c>
      <c r="AW5" s="16">
        <f t="shared" si="7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9"/>
        <v>0</v>
      </c>
      <c r="N6">
        <f t="shared" si="10"/>
        <v>4</v>
      </c>
      <c r="O6">
        <f t="shared" si="11"/>
        <v>0</v>
      </c>
      <c r="P6">
        <f t="shared" si="12"/>
        <v>0</v>
      </c>
      <c r="Q6">
        <f t="shared" si="13"/>
        <v>0</v>
      </c>
      <c r="R6">
        <f t="shared" si="14"/>
        <v>0</v>
      </c>
      <c r="AB6" s="16">
        <f t="shared" si="4"/>
        <v>0</v>
      </c>
      <c r="AC6" s="16">
        <f t="shared" si="5"/>
        <v>0</v>
      </c>
      <c r="AD6" s="16">
        <f t="shared" si="5"/>
        <v>0</v>
      </c>
      <c r="AE6" s="16">
        <f t="shared" si="5"/>
        <v>0</v>
      </c>
      <c r="AF6" s="16">
        <f t="shared" si="5"/>
        <v>0</v>
      </c>
      <c r="AG6" s="16">
        <f t="shared" si="5"/>
        <v>0</v>
      </c>
      <c r="AJ6" s="16">
        <f t="shared" si="15"/>
        <v>0</v>
      </c>
      <c r="AK6" s="16">
        <f t="shared" si="6"/>
        <v>0</v>
      </c>
      <c r="AL6" s="16">
        <f t="shared" si="6"/>
        <v>0</v>
      </c>
      <c r="AM6" s="16">
        <f t="shared" si="6"/>
        <v>0</v>
      </c>
      <c r="AN6" s="16">
        <f t="shared" si="6"/>
        <v>0</v>
      </c>
      <c r="AO6" s="16">
        <f t="shared" si="6"/>
        <v>0</v>
      </c>
      <c r="AR6" s="16">
        <f t="shared" si="16"/>
        <v>0</v>
      </c>
      <c r="AS6" s="16">
        <f t="shared" si="7"/>
        <v>0</v>
      </c>
      <c r="AT6" s="16">
        <f t="shared" si="7"/>
        <v>0</v>
      </c>
      <c r="AU6" s="16">
        <f t="shared" si="7"/>
        <v>0</v>
      </c>
      <c r="AV6" s="16">
        <f t="shared" si="7"/>
        <v>0</v>
      </c>
      <c r="AW6" s="16">
        <f t="shared" si="7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9"/>
        <v>0</v>
      </c>
      <c r="N7">
        <f t="shared" si="10"/>
        <v>0</v>
      </c>
      <c r="O7">
        <f t="shared" si="11"/>
        <v>5</v>
      </c>
      <c r="P7">
        <f t="shared" si="12"/>
        <v>0</v>
      </c>
      <c r="Q7">
        <f t="shared" si="13"/>
        <v>0</v>
      </c>
      <c r="R7">
        <f t="shared" si="14"/>
        <v>0</v>
      </c>
      <c r="AB7" s="16">
        <f t="shared" si="4"/>
        <v>0</v>
      </c>
      <c r="AC7" s="16">
        <f t="shared" si="5"/>
        <v>0</v>
      </c>
      <c r="AD7" s="16">
        <f t="shared" si="5"/>
        <v>0</v>
      </c>
      <c r="AE7" s="16">
        <f t="shared" si="5"/>
        <v>0</v>
      </c>
      <c r="AF7" s="16">
        <f t="shared" si="5"/>
        <v>0</v>
      </c>
      <c r="AG7" s="16">
        <f t="shared" si="5"/>
        <v>0</v>
      </c>
      <c r="AJ7" s="16">
        <f t="shared" si="15"/>
        <v>0</v>
      </c>
      <c r="AK7" s="16">
        <f t="shared" si="6"/>
        <v>0</v>
      </c>
      <c r="AL7" s="16">
        <f t="shared" si="6"/>
        <v>0</v>
      </c>
      <c r="AM7" s="16">
        <f t="shared" si="6"/>
        <v>0</v>
      </c>
      <c r="AN7" s="16">
        <f t="shared" si="6"/>
        <v>0</v>
      </c>
      <c r="AO7" s="16">
        <f t="shared" si="6"/>
        <v>0</v>
      </c>
      <c r="AR7" s="16">
        <f t="shared" si="16"/>
        <v>0</v>
      </c>
      <c r="AS7" s="16">
        <f t="shared" si="7"/>
        <v>0</v>
      </c>
      <c r="AT7" s="16">
        <f t="shared" si="7"/>
        <v>0</v>
      </c>
      <c r="AU7" s="16">
        <f t="shared" si="7"/>
        <v>0</v>
      </c>
      <c r="AV7" s="16">
        <f t="shared" si="7"/>
        <v>0</v>
      </c>
      <c r="AW7" s="16">
        <f t="shared" si="7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9"/>
        <v>0</v>
      </c>
      <c r="N8">
        <f t="shared" si="10"/>
        <v>0</v>
      </c>
      <c r="O8">
        <f t="shared" si="11"/>
        <v>5</v>
      </c>
      <c r="P8">
        <f t="shared" si="12"/>
        <v>0</v>
      </c>
      <c r="Q8">
        <f t="shared" si="13"/>
        <v>0</v>
      </c>
      <c r="R8">
        <f t="shared" si="14"/>
        <v>0</v>
      </c>
      <c r="U8" t="s">
        <v>270</v>
      </c>
      <c r="AB8" s="16">
        <f t="shared" si="4"/>
        <v>0</v>
      </c>
      <c r="AC8" s="16">
        <f t="shared" si="5"/>
        <v>0</v>
      </c>
      <c r="AD8" s="16">
        <f t="shared" si="5"/>
        <v>0</v>
      </c>
      <c r="AE8" s="16">
        <f t="shared" si="5"/>
        <v>0</v>
      </c>
      <c r="AF8" s="16">
        <f t="shared" si="5"/>
        <v>0</v>
      </c>
      <c r="AG8" s="16">
        <f t="shared" si="5"/>
        <v>0</v>
      </c>
      <c r="AJ8" s="16">
        <f t="shared" si="15"/>
        <v>0</v>
      </c>
      <c r="AK8" s="16">
        <f t="shared" si="6"/>
        <v>0</v>
      </c>
      <c r="AL8" s="16">
        <f t="shared" si="6"/>
        <v>0</v>
      </c>
      <c r="AM8" s="16">
        <f t="shared" si="6"/>
        <v>0</v>
      </c>
      <c r="AN8" s="16">
        <f t="shared" si="6"/>
        <v>0</v>
      </c>
      <c r="AO8" s="16">
        <f t="shared" si="6"/>
        <v>0</v>
      </c>
      <c r="AR8" s="16">
        <f t="shared" si="16"/>
        <v>0</v>
      </c>
      <c r="AS8" s="16">
        <f t="shared" si="7"/>
        <v>0</v>
      </c>
      <c r="AT8" s="16">
        <f t="shared" si="7"/>
        <v>0</v>
      </c>
      <c r="AU8" s="16">
        <f t="shared" si="7"/>
        <v>0</v>
      </c>
      <c r="AV8" s="16">
        <f t="shared" si="7"/>
        <v>0</v>
      </c>
      <c r="AW8" s="16">
        <f t="shared" si="7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 t="str">
        <f t="shared" si="13"/>
        <v/>
      </c>
      <c r="R9">
        <f t="shared" si="14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4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  <c r="AG9" s="16">
        <f t="shared" si="5"/>
        <v>0</v>
      </c>
      <c r="AJ9" s="16">
        <f t="shared" si="15"/>
        <v>0</v>
      </c>
      <c r="AK9" s="16">
        <f t="shared" si="6"/>
        <v>0</v>
      </c>
      <c r="AL9" s="16">
        <f t="shared" si="6"/>
        <v>0</v>
      </c>
      <c r="AM9" s="16">
        <f t="shared" si="6"/>
        <v>0</v>
      </c>
      <c r="AN9" s="16">
        <f t="shared" si="6"/>
        <v>0</v>
      </c>
      <c r="AO9" s="16">
        <f t="shared" si="6"/>
        <v>0</v>
      </c>
      <c r="AR9" s="16">
        <f t="shared" si="16"/>
        <v>0</v>
      </c>
      <c r="AS9" s="16">
        <f t="shared" si="7"/>
        <v>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9"/>
        <v>0</v>
      </c>
      <c r="N10">
        <f t="shared" si="10"/>
        <v>0</v>
      </c>
      <c r="O10">
        <f t="shared" si="11"/>
        <v>2</v>
      </c>
      <c r="P10">
        <f t="shared" si="12"/>
        <v>0</v>
      </c>
      <c r="Q10">
        <f t="shared" si="13"/>
        <v>0</v>
      </c>
      <c r="R10">
        <f t="shared" si="14"/>
        <v>0</v>
      </c>
      <c r="U10">
        <f t="shared" ref="U10:Z10" si="23">M2-U5</f>
        <v>8</v>
      </c>
      <c r="V10">
        <f t="shared" si="23"/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6">
        <f t="shared" si="4"/>
        <v>0</v>
      </c>
      <c r="AC10" s="16">
        <f t="shared" si="5"/>
        <v>0</v>
      </c>
      <c r="AD10" s="16">
        <f t="shared" si="5"/>
        <v>0</v>
      </c>
      <c r="AE10" s="16">
        <f t="shared" si="5"/>
        <v>0</v>
      </c>
      <c r="AF10" s="16">
        <f t="shared" si="5"/>
        <v>0</v>
      </c>
      <c r="AG10" s="16">
        <f t="shared" si="5"/>
        <v>0</v>
      </c>
      <c r="AJ10" s="16">
        <f t="shared" si="15"/>
        <v>0</v>
      </c>
      <c r="AK10" s="16">
        <f t="shared" si="6"/>
        <v>0</v>
      </c>
      <c r="AL10" s="16">
        <f t="shared" si="6"/>
        <v>0</v>
      </c>
      <c r="AM10" s="16">
        <f t="shared" si="6"/>
        <v>0</v>
      </c>
      <c r="AN10" s="16">
        <f t="shared" si="6"/>
        <v>0</v>
      </c>
      <c r="AO10" s="16">
        <f t="shared" si="6"/>
        <v>0</v>
      </c>
      <c r="AR10" s="16">
        <f t="shared" si="16"/>
        <v>0</v>
      </c>
      <c r="AS10" s="16">
        <f t="shared" si="7"/>
        <v>0</v>
      </c>
      <c r="AT10" s="16">
        <f t="shared" si="7"/>
        <v>0</v>
      </c>
      <c r="AU10" s="16">
        <f t="shared" si="7"/>
        <v>0</v>
      </c>
      <c r="AV10" s="16">
        <f t="shared" si="7"/>
        <v>0</v>
      </c>
      <c r="AW10" s="16">
        <f t="shared" si="7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9"/>
        <v>2</v>
      </c>
      <c r="N11">
        <f t="shared" si="10"/>
        <v>0</v>
      </c>
      <c r="O11">
        <f t="shared" si="11"/>
        <v>0</v>
      </c>
      <c r="P11">
        <f t="shared" si="12"/>
        <v>0</v>
      </c>
      <c r="Q11">
        <f t="shared" si="13"/>
        <v>0</v>
      </c>
      <c r="R11">
        <f t="shared" si="14"/>
        <v>0</v>
      </c>
      <c r="AB11" s="16">
        <f t="shared" si="4"/>
        <v>0</v>
      </c>
      <c r="AC11" s="16">
        <f t="shared" si="5"/>
        <v>0</v>
      </c>
      <c r="AD11" s="16">
        <f t="shared" si="5"/>
        <v>0</v>
      </c>
      <c r="AE11" s="16">
        <f t="shared" si="5"/>
        <v>0</v>
      </c>
      <c r="AF11" s="16">
        <f t="shared" si="5"/>
        <v>0</v>
      </c>
      <c r="AG11" s="16">
        <f t="shared" si="5"/>
        <v>0</v>
      </c>
      <c r="AJ11" s="16">
        <f t="shared" si="15"/>
        <v>0</v>
      </c>
      <c r="AK11" s="16">
        <f t="shared" si="6"/>
        <v>0</v>
      </c>
      <c r="AL11" s="16">
        <f t="shared" si="6"/>
        <v>0</v>
      </c>
      <c r="AM11" s="16">
        <f t="shared" si="6"/>
        <v>0</v>
      </c>
      <c r="AN11" s="16">
        <f t="shared" si="6"/>
        <v>0</v>
      </c>
      <c r="AO11" s="16">
        <f t="shared" si="6"/>
        <v>0</v>
      </c>
      <c r="AR11" s="16">
        <f t="shared" si="16"/>
        <v>0</v>
      </c>
      <c r="AS11" s="16">
        <f t="shared" si="7"/>
        <v>0</v>
      </c>
      <c r="AT11" s="16">
        <f t="shared" si="7"/>
        <v>0</v>
      </c>
      <c r="AU11" s="16">
        <f t="shared" si="7"/>
        <v>0</v>
      </c>
      <c r="AV11" s="16">
        <f t="shared" si="7"/>
        <v>0</v>
      </c>
      <c r="AW11" s="16">
        <f t="shared" si="7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2</v>
      </c>
      <c r="Q12">
        <f t="shared" si="13"/>
        <v>0</v>
      </c>
      <c r="R12">
        <f t="shared" si="14"/>
        <v>0</v>
      </c>
      <c r="AB12" s="16">
        <f t="shared" si="4"/>
        <v>0</v>
      </c>
      <c r="AC12" s="16">
        <f t="shared" si="5"/>
        <v>0</v>
      </c>
      <c r="AD12" s="16">
        <f t="shared" si="5"/>
        <v>0</v>
      </c>
      <c r="AE12" s="16">
        <f t="shared" si="5"/>
        <v>0</v>
      </c>
      <c r="AF12" s="16">
        <f t="shared" si="5"/>
        <v>0</v>
      </c>
      <c r="AG12" s="16">
        <f t="shared" si="5"/>
        <v>0</v>
      </c>
      <c r="AJ12" s="16">
        <f t="shared" si="15"/>
        <v>0</v>
      </c>
      <c r="AK12" s="16">
        <f t="shared" si="6"/>
        <v>0</v>
      </c>
      <c r="AL12" s="16">
        <f t="shared" si="6"/>
        <v>0</v>
      </c>
      <c r="AM12" s="16">
        <f t="shared" si="6"/>
        <v>0</v>
      </c>
      <c r="AN12" s="16">
        <f t="shared" si="6"/>
        <v>0</v>
      </c>
      <c r="AO12" s="16">
        <f t="shared" si="6"/>
        <v>0</v>
      </c>
      <c r="AR12" s="16">
        <f t="shared" si="16"/>
        <v>0</v>
      </c>
      <c r="AS12" s="16">
        <f t="shared" si="7"/>
        <v>0</v>
      </c>
      <c r="AT12" s="16">
        <f t="shared" si="7"/>
        <v>0</v>
      </c>
      <c r="AU12" s="16">
        <f t="shared" si="7"/>
        <v>0</v>
      </c>
      <c r="AV12" s="16">
        <f t="shared" si="7"/>
        <v>0</v>
      </c>
      <c r="AW12" s="16">
        <f t="shared" si="7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9"/>
        <v>0</v>
      </c>
      <c r="N13">
        <f t="shared" si="10"/>
        <v>0</v>
      </c>
      <c r="O13">
        <f t="shared" si="11"/>
        <v>4</v>
      </c>
      <c r="P13">
        <f t="shared" si="12"/>
        <v>0</v>
      </c>
      <c r="Q13">
        <f t="shared" si="13"/>
        <v>0</v>
      </c>
      <c r="R13">
        <f t="shared" si="14"/>
        <v>0</v>
      </c>
      <c r="AB13" s="16">
        <f t="shared" si="4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J13" s="16">
        <f t="shared" si="15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  <c r="AO13" s="16">
        <f t="shared" si="6"/>
        <v>0</v>
      </c>
      <c r="AR13" s="16">
        <f t="shared" si="16"/>
        <v>0</v>
      </c>
      <c r="AS13" s="16">
        <f t="shared" si="7"/>
        <v>0</v>
      </c>
      <c r="AT13" s="16">
        <f t="shared" si="7"/>
        <v>0</v>
      </c>
      <c r="AU13" s="16">
        <f t="shared" si="7"/>
        <v>0</v>
      </c>
      <c r="AV13" s="16">
        <f t="shared" si="7"/>
        <v>0</v>
      </c>
      <c r="AW13" s="16">
        <f t="shared" si="7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9"/>
        <v>1</v>
      </c>
      <c r="N14">
        <f t="shared" si="10"/>
        <v>0</v>
      </c>
      <c r="O14">
        <f t="shared" si="11"/>
        <v>0</v>
      </c>
      <c r="P14">
        <f t="shared" si="12"/>
        <v>0</v>
      </c>
      <c r="Q14">
        <f t="shared" si="13"/>
        <v>0</v>
      </c>
      <c r="R14">
        <f t="shared" si="14"/>
        <v>0</v>
      </c>
      <c r="AB14" s="16">
        <f t="shared" si="4"/>
        <v>0</v>
      </c>
      <c r="AC14" s="16">
        <f t="shared" si="5"/>
        <v>0</v>
      </c>
      <c r="AD14" s="16">
        <f t="shared" si="5"/>
        <v>0</v>
      </c>
      <c r="AE14" s="16">
        <f t="shared" si="5"/>
        <v>0</v>
      </c>
      <c r="AF14" s="16">
        <f t="shared" si="5"/>
        <v>0</v>
      </c>
      <c r="AG14" s="16">
        <f t="shared" si="5"/>
        <v>0</v>
      </c>
      <c r="AJ14" s="16">
        <f t="shared" si="15"/>
        <v>0</v>
      </c>
      <c r="AK14" s="16">
        <f t="shared" si="6"/>
        <v>0</v>
      </c>
      <c r="AL14" s="16">
        <f t="shared" si="6"/>
        <v>0</v>
      </c>
      <c r="AM14" s="16">
        <f t="shared" si="6"/>
        <v>0</v>
      </c>
      <c r="AN14" s="16">
        <f t="shared" si="6"/>
        <v>0</v>
      </c>
      <c r="AO14" s="16">
        <f t="shared" si="6"/>
        <v>0</v>
      </c>
      <c r="AR14" s="16">
        <f t="shared" si="16"/>
        <v>0</v>
      </c>
      <c r="AS14" s="16">
        <f t="shared" si="7"/>
        <v>0</v>
      </c>
      <c r="AT14" s="16">
        <f t="shared" si="7"/>
        <v>0</v>
      </c>
      <c r="AU14" s="16">
        <f t="shared" si="7"/>
        <v>0</v>
      </c>
      <c r="AV14" s="16">
        <f t="shared" si="7"/>
        <v>0</v>
      </c>
      <c r="AW14" s="16">
        <f t="shared" si="7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>
        <f t="shared" si="14"/>
        <v>2</v>
      </c>
      <c r="AB15" s="16">
        <f t="shared" si="4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J15" s="16">
        <f t="shared" si="15"/>
        <v>0</v>
      </c>
      <c r="AK15" s="16">
        <f t="shared" si="6"/>
        <v>0</v>
      </c>
      <c r="AL15" s="16">
        <f t="shared" si="6"/>
        <v>0</v>
      </c>
      <c r="AM15" s="16">
        <f t="shared" si="6"/>
        <v>0</v>
      </c>
      <c r="AN15" s="16">
        <f t="shared" si="6"/>
        <v>0</v>
      </c>
      <c r="AO15" s="16">
        <f t="shared" si="6"/>
        <v>0</v>
      </c>
      <c r="AR15" s="16">
        <f t="shared" si="16"/>
        <v>0</v>
      </c>
      <c r="AS15" s="16">
        <f t="shared" si="7"/>
        <v>0</v>
      </c>
      <c r="AT15" s="16">
        <f t="shared" si="7"/>
        <v>0</v>
      </c>
      <c r="AU15" s="16">
        <f t="shared" si="7"/>
        <v>0</v>
      </c>
      <c r="AV15" s="16">
        <f t="shared" si="7"/>
        <v>0</v>
      </c>
      <c r="AW15" s="16">
        <f t="shared" si="7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2</v>
      </c>
      <c r="Q16">
        <f t="shared" si="13"/>
        <v>0</v>
      </c>
      <c r="R16">
        <f t="shared" si="14"/>
        <v>0</v>
      </c>
      <c r="AB16" s="16">
        <f t="shared" si="4"/>
        <v>0</v>
      </c>
      <c r="AC16" s="16">
        <f t="shared" si="5"/>
        <v>0</v>
      </c>
      <c r="AD16" s="16">
        <f t="shared" si="5"/>
        <v>0</v>
      </c>
      <c r="AE16" s="16">
        <f t="shared" si="5"/>
        <v>0</v>
      </c>
      <c r="AF16" s="16">
        <f t="shared" si="5"/>
        <v>0</v>
      </c>
      <c r="AG16" s="16">
        <f t="shared" si="5"/>
        <v>0</v>
      </c>
      <c r="AJ16" s="16">
        <f t="shared" si="15"/>
        <v>0</v>
      </c>
      <c r="AK16" s="16">
        <f t="shared" si="6"/>
        <v>0</v>
      </c>
      <c r="AL16" s="16">
        <f t="shared" si="6"/>
        <v>0</v>
      </c>
      <c r="AM16" s="16">
        <f t="shared" si="6"/>
        <v>0</v>
      </c>
      <c r="AN16" s="16">
        <f t="shared" si="6"/>
        <v>0</v>
      </c>
      <c r="AO16" s="16">
        <f t="shared" si="6"/>
        <v>0</v>
      </c>
      <c r="AR16" s="16">
        <f t="shared" si="16"/>
        <v>0</v>
      </c>
      <c r="AS16" s="16">
        <f t="shared" si="7"/>
        <v>0</v>
      </c>
      <c r="AT16" s="16">
        <f t="shared" si="7"/>
        <v>0</v>
      </c>
      <c r="AU16" s="16">
        <f t="shared" si="7"/>
        <v>0</v>
      </c>
      <c r="AV16" s="16">
        <f t="shared" si="7"/>
        <v>0</v>
      </c>
      <c r="AW16" s="16">
        <f t="shared" si="7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0</v>
      </c>
      <c r="AB17" s="16">
        <f t="shared" si="4"/>
        <v>0</v>
      </c>
      <c r="AC17" s="16">
        <f t="shared" si="5"/>
        <v>0</v>
      </c>
      <c r="AD17" s="16">
        <f t="shared" si="5"/>
        <v>0</v>
      </c>
      <c r="AE17" s="16">
        <f t="shared" si="5"/>
        <v>0</v>
      </c>
      <c r="AF17" s="16">
        <f t="shared" si="5"/>
        <v>0</v>
      </c>
      <c r="AG17" s="16">
        <f t="shared" si="5"/>
        <v>0</v>
      </c>
      <c r="AJ17" s="16">
        <f t="shared" si="15"/>
        <v>0</v>
      </c>
      <c r="AK17" s="16">
        <f t="shared" si="6"/>
        <v>0</v>
      </c>
      <c r="AL17" s="16">
        <f t="shared" si="6"/>
        <v>0</v>
      </c>
      <c r="AM17" s="16">
        <f t="shared" si="6"/>
        <v>0</v>
      </c>
      <c r="AN17" s="16">
        <f t="shared" si="6"/>
        <v>0</v>
      </c>
      <c r="AO17" s="16">
        <f t="shared" si="6"/>
        <v>0</v>
      </c>
      <c r="AR17" s="16">
        <f t="shared" si="16"/>
        <v>0</v>
      </c>
      <c r="AS17" s="16">
        <f t="shared" si="7"/>
        <v>0</v>
      </c>
      <c r="AT17" s="16">
        <f t="shared" si="7"/>
        <v>0</v>
      </c>
      <c r="AU17" s="16">
        <f t="shared" si="7"/>
        <v>0</v>
      </c>
      <c r="AV17" s="16">
        <f t="shared" si="7"/>
        <v>0</v>
      </c>
      <c r="AW17" s="16">
        <f t="shared" si="7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4</v>
      </c>
      <c r="R18">
        <f t="shared" si="14"/>
        <v>0</v>
      </c>
      <c r="AB18" s="16">
        <f t="shared" si="4"/>
        <v>0</v>
      </c>
      <c r="AC18" s="16">
        <f t="shared" si="5"/>
        <v>0</v>
      </c>
      <c r="AD18" s="16">
        <f t="shared" si="5"/>
        <v>0</v>
      </c>
      <c r="AE18" s="16">
        <f t="shared" si="5"/>
        <v>0</v>
      </c>
      <c r="AF18" s="16">
        <f t="shared" si="5"/>
        <v>0</v>
      </c>
      <c r="AG18" s="16">
        <f t="shared" si="5"/>
        <v>0</v>
      </c>
      <c r="AJ18" s="16">
        <f t="shared" si="15"/>
        <v>0</v>
      </c>
      <c r="AK18" s="16">
        <f t="shared" si="6"/>
        <v>0</v>
      </c>
      <c r="AL18" s="16">
        <f t="shared" si="6"/>
        <v>0</v>
      </c>
      <c r="AM18" s="16">
        <f t="shared" si="6"/>
        <v>0</v>
      </c>
      <c r="AN18" s="16">
        <f t="shared" si="6"/>
        <v>0</v>
      </c>
      <c r="AO18" s="16">
        <f t="shared" si="6"/>
        <v>0</v>
      </c>
      <c r="AR18" s="16">
        <f t="shared" si="16"/>
        <v>0</v>
      </c>
      <c r="AS18" s="16">
        <f t="shared" si="7"/>
        <v>0</v>
      </c>
      <c r="AT18" s="16">
        <f t="shared" si="7"/>
        <v>0</v>
      </c>
      <c r="AU18" s="16">
        <f t="shared" si="7"/>
        <v>0</v>
      </c>
      <c r="AV18" s="16">
        <f t="shared" si="7"/>
        <v>0</v>
      </c>
      <c r="AW18" s="16">
        <f t="shared" si="7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6</v>
      </c>
      <c r="R19">
        <f t="shared" si="14"/>
        <v>0</v>
      </c>
      <c r="AB19" s="16">
        <f t="shared" si="4"/>
        <v>0</v>
      </c>
      <c r="AC19" s="16">
        <f>IFERROR(IF(AND(DATEVALUE($E19)&gt;=$V$20,DATEVALUE($F19)&lt;$V$21),N19,0),0)</f>
        <v>0</v>
      </c>
      <c r="AD19" s="16">
        <f>IFERROR(IF(AND(DATEVALUE($E19)&gt;=$V$20,DATEVALUE($F19)&lt;$V$21),O19,0),0)</f>
        <v>0</v>
      </c>
      <c r="AE19" s="16">
        <f>IFERROR(IF(AND(DATEVALUE($E19)&gt;=$V$20,DATEVALUE($F19)&lt;$V$21),P19,0),0)</f>
        <v>0</v>
      </c>
      <c r="AF19" s="16">
        <f>IFERROR(IF(AND(DATEVALUE($E19)&gt;=$V$20,DATEVALUE($F19)&lt;$V$21),Q19,0),0)</f>
        <v>0</v>
      </c>
      <c r="AG19" s="16">
        <f>IFERROR(IF(AND(DATEVALUE($E19)&gt;=$V$20,DATEVALUE($F19)&lt;$V$21),R19,0),0)</f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0</v>
      </c>
      <c r="R20">
        <f t="shared" si="14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9"/>
        <v>0</v>
      </c>
      <c r="N22">
        <f t="shared" si="10"/>
        <v>3</v>
      </c>
      <c r="O22">
        <f t="shared" si="11"/>
        <v>0</v>
      </c>
      <c r="P22">
        <f t="shared" si="12"/>
        <v>0</v>
      </c>
      <c r="Q22">
        <f t="shared" si="13"/>
        <v>0</v>
      </c>
      <c r="R22">
        <f t="shared" si="14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5</v>
      </c>
      <c r="R23">
        <f t="shared" si="14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9"/>
        <v>0</v>
      </c>
      <c r="N24">
        <f t="shared" si="10"/>
        <v>0</v>
      </c>
      <c r="O24">
        <f t="shared" si="11"/>
        <v>8</v>
      </c>
      <c r="P24">
        <f t="shared" si="12"/>
        <v>0</v>
      </c>
      <c r="Q24">
        <f t="shared" si="13"/>
        <v>0</v>
      </c>
      <c r="R24">
        <f t="shared" si="14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5</v>
      </c>
      <c r="R25">
        <f t="shared" si="14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f t="shared" si="14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9"/>
        <v>0</v>
      </c>
      <c r="N27">
        <f t="shared" si="10"/>
        <v>3</v>
      </c>
      <c r="O27">
        <f t="shared" si="11"/>
        <v>0</v>
      </c>
      <c r="P27">
        <f t="shared" si="12"/>
        <v>0</v>
      </c>
      <c r="Q27">
        <f t="shared" si="13"/>
        <v>0</v>
      </c>
      <c r="R27">
        <f t="shared" si="14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3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3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3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f t="shared" si="14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9"/>
        <v>0</v>
      </c>
      <c r="N32">
        <f t="shared" si="10"/>
        <v>5</v>
      </c>
      <c r="O32">
        <f t="shared" si="11"/>
        <v>0</v>
      </c>
      <c r="P32">
        <f t="shared" si="12"/>
        <v>0</v>
      </c>
      <c r="Q32">
        <f t="shared" si="13"/>
        <v>0</v>
      </c>
      <c r="R32">
        <f t="shared" si="14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5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9"/>
        <v>0</v>
      </c>
      <c r="N33">
        <f t="shared" si="10"/>
        <v>0</v>
      </c>
      <c r="O33">
        <f t="shared" si="11"/>
        <v>5</v>
      </c>
      <c r="P33">
        <f t="shared" si="12"/>
        <v>0</v>
      </c>
      <c r="Q33">
        <f t="shared" si="13"/>
        <v>0</v>
      </c>
      <c r="R33">
        <f t="shared" si="14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5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5</v>
      </c>
      <c r="Q34">
        <f t="shared" si="13"/>
        <v>0</v>
      </c>
      <c r="R34">
        <f t="shared" si="14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5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9"/>
        <v>5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5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9"/>
        <v>3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3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f t="shared" si="14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f t="shared" si="14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f t="shared" si="14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f t="shared" si="14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f t="shared" si="14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f t="shared" si="14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f t="shared" si="14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f t="shared" si="14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f t="shared" si="14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f t="shared" si="14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f t="shared" si="14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f t="shared" si="14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f t="shared" si="14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si="13"/>
        <v>0</v>
      </c>
      <c r="R67">
        <f t="shared" si="14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274</v>
      </c>
      <c r="B1">
        <v>30</v>
      </c>
    </row>
    <row r="2" spans="1:2" x14ac:dyDescent="0.25">
      <c r="A2" t="s">
        <v>275</v>
      </c>
      <c r="B2">
        <v>20</v>
      </c>
    </row>
    <row r="3" spans="1:2" x14ac:dyDescent="0.25">
      <c r="A3" t="s">
        <v>276</v>
      </c>
      <c r="B3">
        <v>25</v>
      </c>
    </row>
    <row r="4" spans="1:2" x14ac:dyDescent="0.25">
      <c r="A4" t="s">
        <v>277</v>
      </c>
      <c r="B4">
        <v>22</v>
      </c>
    </row>
    <row r="5" spans="1:2" x14ac:dyDescent="0.25">
      <c r="A5" t="s">
        <v>278</v>
      </c>
      <c r="B5">
        <v>15</v>
      </c>
    </row>
    <row r="6" spans="1:2" x14ac:dyDescent="0.25">
      <c r="A6" t="s">
        <v>279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>
      <selection activeCell="N13" sqref="N13:T13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280</v>
      </c>
    </row>
    <row r="2" spans="1:20" x14ac:dyDescent="0.25">
      <c r="A2" t="s">
        <v>281</v>
      </c>
    </row>
    <row r="4" spans="1:20" x14ac:dyDescent="0.25">
      <c r="A4" t="s">
        <v>282</v>
      </c>
    </row>
    <row r="5" spans="1:20" x14ac:dyDescent="0.25">
      <c r="N5" t="s">
        <v>306</v>
      </c>
    </row>
    <row r="6" spans="1:20" x14ac:dyDescent="0.25">
      <c r="B6" t="s">
        <v>274</v>
      </c>
      <c r="C6" t="s">
        <v>275</v>
      </c>
      <c r="D6" t="s">
        <v>276</v>
      </c>
      <c r="E6" t="s">
        <v>277</v>
      </c>
      <c r="F6" t="s">
        <v>278</v>
      </c>
      <c r="G6" t="s">
        <v>279</v>
      </c>
      <c r="H6" t="s">
        <v>289</v>
      </c>
      <c r="N6" t="s">
        <v>274</v>
      </c>
      <c r="O6" s="10" t="s">
        <v>275</v>
      </c>
      <c r="P6" s="10" t="s">
        <v>276</v>
      </c>
      <c r="Q6" s="10" t="s">
        <v>277</v>
      </c>
      <c r="R6" s="10" t="s">
        <v>278</v>
      </c>
      <c r="S6" s="10" t="s">
        <v>279</v>
      </c>
      <c r="T6" s="10" t="s">
        <v>289</v>
      </c>
    </row>
    <row r="7" spans="1:20" x14ac:dyDescent="0.25">
      <c r="A7" t="s">
        <v>283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48</v>
      </c>
      <c r="F7">
        <f>programmatore!M2</f>
        <v>30</v>
      </c>
      <c r="G7">
        <f>verificatore!M2</f>
        <v>25</v>
      </c>
      <c r="H7">
        <f t="shared" ref="H7:H12" si="0">SUM(B7:G7)</f>
        <v>138</v>
      </c>
      <c r="M7" s="10" t="s">
        <v>283</v>
      </c>
      <c r="N7">
        <f t="shared" ref="N7:N12" si="1">B7*30</f>
        <v>300</v>
      </c>
      <c r="O7">
        <f t="shared" ref="O7:O12" si="2">C7*20</f>
        <v>220</v>
      </c>
      <c r="P7">
        <f t="shared" ref="P7:P12" si="3">D7*25</f>
        <v>350</v>
      </c>
      <c r="Q7">
        <f t="shared" ref="Q7:Q12" si="4">E7*22</f>
        <v>1056</v>
      </c>
      <c r="R7">
        <f t="shared" ref="R7:S12" si="5">F7*15</f>
        <v>450</v>
      </c>
      <c r="S7">
        <f t="shared" si="5"/>
        <v>375</v>
      </c>
      <c r="T7">
        <f t="shared" ref="T7:T12" si="6">SUM(N7:S7)</f>
        <v>2751</v>
      </c>
    </row>
    <row r="8" spans="1:20" x14ac:dyDescent="0.25">
      <c r="A8" t="s">
        <v>284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46</v>
      </c>
      <c r="F8">
        <f>programmatore!N2</f>
        <v>30</v>
      </c>
      <c r="G8">
        <f>verificatore!N2</f>
        <v>22</v>
      </c>
      <c r="H8" s="10">
        <f t="shared" si="0"/>
        <v>138</v>
      </c>
      <c r="M8" s="10" t="s">
        <v>284</v>
      </c>
      <c r="N8" s="10">
        <f t="shared" si="1"/>
        <v>450</v>
      </c>
      <c r="O8" s="10">
        <f t="shared" si="2"/>
        <v>380</v>
      </c>
      <c r="P8" s="10">
        <f t="shared" si="3"/>
        <v>150</v>
      </c>
      <c r="Q8" s="10">
        <f t="shared" si="4"/>
        <v>1012</v>
      </c>
      <c r="R8" s="10">
        <f t="shared" si="5"/>
        <v>450</v>
      </c>
      <c r="S8" s="10">
        <f t="shared" si="5"/>
        <v>330</v>
      </c>
      <c r="T8" s="10">
        <f t="shared" si="6"/>
        <v>2772</v>
      </c>
    </row>
    <row r="9" spans="1:20" x14ac:dyDescent="0.25">
      <c r="A9" t="s">
        <v>285</v>
      </c>
      <c r="B9">
        <f>responsabile!O2</f>
        <v>3</v>
      </c>
      <c r="C9">
        <f>amministratore!O2</f>
        <v>29</v>
      </c>
      <c r="D9" s="10">
        <f>analista!O2</f>
        <v>8</v>
      </c>
      <c r="E9" s="10">
        <f>progettista!O2</f>
        <v>45</v>
      </c>
      <c r="F9" s="10">
        <f>programmatore!O2</f>
        <v>30</v>
      </c>
      <c r="G9" s="10">
        <f>verificatore!O2</f>
        <v>23</v>
      </c>
      <c r="H9" s="10">
        <f t="shared" si="0"/>
        <v>138</v>
      </c>
      <c r="M9" s="10" t="s">
        <v>285</v>
      </c>
      <c r="N9" s="10">
        <f t="shared" si="1"/>
        <v>90</v>
      </c>
      <c r="O9" s="10">
        <f t="shared" si="2"/>
        <v>580</v>
      </c>
      <c r="P9" s="10">
        <f t="shared" si="3"/>
        <v>200</v>
      </c>
      <c r="Q9" s="10">
        <f t="shared" si="4"/>
        <v>990</v>
      </c>
      <c r="R9" s="10">
        <f t="shared" si="5"/>
        <v>450</v>
      </c>
      <c r="S9" s="10">
        <f t="shared" si="5"/>
        <v>345</v>
      </c>
      <c r="T9" s="10">
        <f t="shared" si="6"/>
        <v>2655</v>
      </c>
    </row>
    <row r="10" spans="1:20" x14ac:dyDescent="0.25">
      <c r="A10" t="s">
        <v>286</v>
      </c>
      <c r="B10">
        <f>responsabile!Q2</f>
        <v>2</v>
      </c>
      <c r="C10" s="10">
        <f>amministratore!Q2</f>
        <v>20</v>
      </c>
      <c r="D10" s="10">
        <f>analista!Q2</f>
        <v>10</v>
      </c>
      <c r="E10" s="10">
        <f>progettista!Q2</f>
        <v>45</v>
      </c>
      <c r="F10" s="10">
        <f>programmatore!Q2</f>
        <v>30</v>
      </c>
      <c r="G10" s="10">
        <f>verificatore!Q2</f>
        <v>31</v>
      </c>
      <c r="H10" s="10">
        <f t="shared" si="0"/>
        <v>138</v>
      </c>
      <c r="M10" s="10" t="s">
        <v>286</v>
      </c>
      <c r="N10" s="10">
        <f t="shared" si="1"/>
        <v>60</v>
      </c>
      <c r="O10" s="10">
        <f t="shared" si="2"/>
        <v>400</v>
      </c>
      <c r="P10" s="10">
        <f t="shared" si="3"/>
        <v>250</v>
      </c>
      <c r="Q10" s="10">
        <f t="shared" si="4"/>
        <v>990</v>
      </c>
      <c r="R10" s="10">
        <f t="shared" si="5"/>
        <v>450</v>
      </c>
      <c r="S10" s="10">
        <f t="shared" si="5"/>
        <v>465</v>
      </c>
      <c r="T10" s="10">
        <f t="shared" si="6"/>
        <v>2615</v>
      </c>
    </row>
    <row r="11" spans="1:20" x14ac:dyDescent="0.25">
      <c r="A11" t="s">
        <v>287</v>
      </c>
      <c r="B11">
        <f>responsabile!R2</f>
        <v>2</v>
      </c>
      <c r="C11" s="10">
        <f>amministratore!R2</f>
        <v>5</v>
      </c>
      <c r="D11" s="10">
        <f>analista!R2</f>
        <v>17</v>
      </c>
      <c r="E11" s="10">
        <f>progettista!R2</f>
        <v>50</v>
      </c>
      <c r="F11" s="10">
        <f>programmatore!R2</f>
        <v>30</v>
      </c>
      <c r="G11" s="10">
        <f>verificatore!R2</f>
        <v>34</v>
      </c>
      <c r="H11" s="10">
        <f t="shared" si="0"/>
        <v>138</v>
      </c>
      <c r="M11" s="10" t="s">
        <v>287</v>
      </c>
      <c r="N11" s="10">
        <f t="shared" si="1"/>
        <v>60</v>
      </c>
      <c r="O11" s="10">
        <f t="shared" si="2"/>
        <v>100</v>
      </c>
      <c r="P11" s="10">
        <f t="shared" si="3"/>
        <v>425</v>
      </c>
      <c r="Q11" s="10">
        <f t="shared" si="4"/>
        <v>1100</v>
      </c>
      <c r="R11" s="10">
        <f t="shared" si="5"/>
        <v>450</v>
      </c>
      <c r="S11" s="10">
        <f t="shared" si="5"/>
        <v>510</v>
      </c>
      <c r="T11" s="10">
        <f t="shared" si="6"/>
        <v>2645</v>
      </c>
    </row>
    <row r="12" spans="1:20" x14ac:dyDescent="0.25">
      <c r="A12" t="s">
        <v>288</v>
      </c>
      <c r="B12">
        <f>responsabile!P2</f>
        <v>3</v>
      </c>
      <c r="C12" s="10">
        <f>amministratore!P2</f>
        <v>9</v>
      </c>
      <c r="D12" s="10">
        <f>analista!P2</f>
        <v>21</v>
      </c>
      <c r="E12" s="10">
        <f>progettista!P2</f>
        <v>46</v>
      </c>
      <c r="F12" s="10">
        <f>programmatore!P2</f>
        <v>30</v>
      </c>
      <c r="G12" s="10">
        <f>verificatore!P2</f>
        <v>29</v>
      </c>
      <c r="H12" s="10">
        <f t="shared" si="0"/>
        <v>138</v>
      </c>
      <c r="M12" s="10" t="s">
        <v>288</v>
      </c>
      <c r="N12" s="10">
        <f t="shared" si="1"/>
        <v>90</v>
      </c>
      <c r="O12" s="10">
        <f t="shared" si="2"/>
        <v>180</v>
      </c>
      <c r="P12" s="10">
        <f t="shared" si="3"/>
        <v>525</v>
      </c>
      <c r="Q12" s="10">
        <f t="shared" si="4"/>
        <v>1012</v>
      </c>
      <c r="R12" s="10">
        <f t="shared" si="5"/>
        <v>450</v>
      </c>
      <c r="S12" s="10">
        <f t="shared" si="5"/>
        <v>435</v>
      </c>
      <c r="T12" s="10">
        <f t="shared" si="6"/>
        <v>2692</v>
      </c>
    </row>
    <row r="13" spans="1:20" x14ac:dyDescent="0.25">
      <c r="B13" s="20">
        <f t="shared" ref="B13:H13" si="7">SUM(B7:B12)</f>
        <v>35</v>
      </c>
      <c r="C13" s="20">
        <f t="shared" si="7"/>
        <v>93</v>
      </c>
      <c r="D13" s="20">
        <f t="shared" si="7"/>
        <v>76</v>
      </c>
      <c r="E13" s="20">
        <f t="shared" si="7"/>
        <v>280</v>
      </c>
      <c r="F13" s="20">
        <f t="shared" si="7"/>
        <v>180</v>
      </c>
      <c r="G13" s="20">
        <f t="shared" si="7"/>
        <v>164</v>
      </c>
      <c r="H13" s="20">
        <f t="shared" si="7"/>
        <v>828</v>
      </c>
      <c r="N13" s="20">
        <f t="shared" ref="N13:T13" si="8">SUM(N7:N12)</f>
        <v>1050</v>
      </c>
      <c r="O13" s="20">
        <f t="shared" si="8"/>
        <v>1860</v>
      </c>
      <c r="P13" s="20">
        <f t="shared" si="8"/>
        <v>1900</v>
      </c>
      <c r="Q13" s="20">
        <f t="shared" si="8"/>
        <v>6160</v>
      </c>
      <c r="R13" s="20">
        <f t="shared" si="8"/>
        <v>2700</v>
      </c>
      <c r="S13" s="20">
        <f t="shared" si="8"/>
        <v>2460</v>
      </c>
      <c r="T13" s="20">
        <f t="shared" si="8"/>
        <v>16130</v>
      </c>
    </row>
    <row r="22" spans="23:28" x14ac:dyDescent="0.25">
      <c r="W22" t="s">
        <v>310</v>
      </c>
    </row>
    <row r="23" spans="23:28" x14ac:dyDescent="0.25">
      <c r="W23" t="s">
        <v>311</v>
      </c>
    </row>
    <row r="24" spans="23:28" x14ac:dyDescent="0.25">
      <c r="W24" t="s">
        <v>312</v>
      </c>
    </row>
    <row r="31" spans="23:28" x14ac:dyDescent="0.25">
      <c r="AB31" s="2"/>
    </row>
    <row r="43" spans="1:15" x14ac:dyDescent="0.25">
      <c r="A43" t="s">
        <v>307</v>
      </c>
    </row>
    <row r="44" spans="1:15" x14ac:dyDescent="0.25">
      <c r="A44" t="s">
        <v>308</v>
      </c>
    </row>
    <row r="45" spans="1:15" x14ac:dyDescent="0.25">
      <c r="A45" t="s">
        <v>309</v>
      </c>
      <c r="O45">
        <f>4/139</f>
        <v>2.8776978417266189E-2</v>
      </c>
    </row>
  </sheetData>
  <conditionalFormatting sqref="H7:H12">
    <cfRule type="cellIs" dxfId="30" priority="5" operator="between">
      <formula>135</formula>
      <formula>140</formula>
    </cfRule>
  </conditionalFormatting>
  <conditionalFormatting sqref="H13">
    <cfRule type="cellIs" dxfId="29" priority="3" operator="between">
      <formula>103</formula>
      <formula>108</formula>
    </cfRule>
    <cfRule type="cellIs" dxfId="28" priority="4" operator="between">
      <formula>135</formula>
      <formula>140</formula>
    </cfRule>
  </conditionalFormatting>
  <conditionalFormatting sqref="T13">
    <cfRule type="cellIs" dxfId="27" priority="1" operator="between">
      <formula>103</formula>
      <formula>108</formula>
    </cfRule>
    <cfRule type="cellIs" dxfId="26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zoomScaleNormal="100" workbookViewId="0">
      <selection activeCell="I13" sqref="I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280</v>
      </c>
    </row>
    <row r="2" spans="1:25" x14ac:dyDescent="0.25">
      <c r="A2" s="11" t="s">
        <v>281</v>
      </c>
    </row>
    <row r="4" spans="1:25" x14ac:dyDescent="0.25">
      <c r="A4" s="11" t="s">
        <v>282</v>
      </c>
    </row>
    <row r="5" spans="1:25" x14ac:dyDescent="0.25">
      <c r="N5" s="11" t="s">
        <v>306</v>
      </c>
    </row>
    <row r="6" spans="1:25" x14ac:dyDescent="0.25">
      <c r="B6" s="11" t="s">
        <v>274</v>
      </c>
      <c r="C6" s="11" t="s">
        <v>275</v>
      </c>
      <c r="D6" s="11" t="s">
        <v>276</v>
      </c>
      <c r="E6" s="11" t="s">
        <v>277</v>
      </c>
      <c r="F6" s="11" t="s">
        <v>278</v>
      </c>
      <c r="G6" s="11" t="s">
        <v>279</v>
      </c>
      <c r="H6" s="11" t="s">
        <v>289</v>
      </c>
      <c r="J6" s="11" t="s">
        <v>335</v>
      </c>
      <c r="N6" s="11" t="s">
        <v>274</v>
      </c>
      <c r="O6" s="11" t="s">
        <v>275</v>
      </c>
      <c r="P6" s="11" t="s">
        <v>276</v>
      </c>
      <c r="Q6" s="11" t="s">
        <v>277</v>
      </c>
      <c r="R6" s="11" t="s">
        <v>278</v>
      </c>
      <c r="S6" s="11" t="s">
        <v>279</v>
      </c>
      <c r="T6" s="11" t="s">
        <v>289</v>
      </c>
    </row>
    <row r="7" spans="1:25" x14ac:dyDescent="0.25">
      <c r="A7" s="11" t="s">
        <v>283</v>
      </c>
      <c r="B7" s="11">
        <f>responsabile!U10</f>
        <v>3</v>
      </c>
      <c r="C7" s="11">
        <f>amministratore!U10</f>
        <v>8</v>
      </c>
      <c r="D7" s="11">
        <f>analista!U10</f>
        <v>0</v>
      </c>
      <c r="E7" s="11">
        <f>progettista!U10</f>
        <v>48</v>
      </c>
      <c r="F7" s="11">
        <f>programmatore!U10</f>
        <v>30</v>
      </c>
      <c r="G7" s="11">
        <f>verificatore!U10</f>
        <v>18</v>
      </c>
      <c r="H7" s="16">
        <f t="shared" ref="H7:H12" si="0">SUM(B7:G7)</f>
        <v>107</v>
      </c>
      <c r="J7" s="11">
        <f>GRAFICI!H7-H7</f>
        <v>31</v>
      </c>
      <c r="M7" s="11" t="s">
        <v>283</v>
      </c>
      <c r="N7" s="11">
        <f t="shared" ref="N7:N12" si="1">B7*30</f>
        <v>90</v>
      </c>
      <c r="O7" s="11">
        <f t="shared" ref="O7:O12" si="2">C7*20</f>
        <v>160</v>
      </c>
      <c r="P7" s="11">
        <f t="shared" ref="P7:P12" si="3">D7*25</f>
        <v>0</v>
      </c>
      <c r="Q7" s="11">
        <f t="shared" ref="Q7:Q12" si="4">E7*22</f>
        <v>1056</v>
      </c>
      <c r="R7" s="11">
        <f t="shared" ref="R7:S12" si="5">F7*15</f>
        <v>450</v>
      </c>
      <c r="S7" s="11">
        <f t="shared" si="5"/>
        <v>270</v>
      </c>
      <c r="T7" s="11">
        <f t="shared" ref="T7:T12" si="6">SUM(N7:S7)</f>
        <v>2026</v>
      </c>
    </row>
    <row r="8" spans="1:25" x14ac:dyDescent="0.25">
      <c r="A8" s="11" t="s">
        <v>284</v>
      </c>
      <c r="B8" s="11">
        <f>responsabile!V10</f>
        <v>3</v>
      </c>
      <c r="C8" s="11">
        <f>amministratore!V10</f>
        <v>8</v>
      </c>
      <c r="D8" s="11">
        <f>analista!V10</f>
        <v>0</v>
      </c>
      <c r="E8" s="11">
        <f>progettista!V10</f>
        <v>46</v>
      </c>
      <c r="F8" s="11">
        <f>programmatore!V10</f>
        <v>30</v>
      </c>
      <c r="G8" s="11">
        <f>verificatore!V10</f>
        <v>16</v>
      </c>
      <c r="H8" s="16">
        <f t="shared" si="0"/>
        <v>103</v>
      </c>
      <c r="J8" s="16">
        <f>GRAFICI!H8-H8</f>
        <v>35</v>
      </c>
      <c r="M8" s="11" t="s">
        <v>284</v>
      </c>
      <c r="N8" s="11">
        <f t="shared" si="1"/>
        <v>90</v>
      </c>
      <c r="O8" s="11">
        <f t="shared" si="2"/>
        <v>160</v>
      </c>
      <c r="P8" s="11">
        <f t="shared" si="3"/>
        <v>0</v>
      </c>
      <c r="Q8" s="11">
        <f t="shared" si="4"/>
        <v>1012</v>
      </c>
      <c r="R8" s="11">
        <f t="shared" si="5"/>
        <v>450</v>
      </c>
      <c r="S8" s="11">
        <f t="shared" si="5"/>
        <v>240</v>
      </c>
      <c r="T8" s="11">
        <f t="shared" si="6"/>
        <v>1952</v>
      </c>
    </row>
    <row r="9" spans="1:25" x14ac:dyDescent="0.25">
      <c r="A9" s="11" t="s">
        <v>285</v>
      </c>
      <c r="B9" s="11">
        <f>responsabile!W10</f>
        <v>3</v>
      </c>
      <c r="C9" s="11">
        <f>amministratore!W10</f>
        <v>5</v>
      </c>
      <c r="D9" s="11">
        <f>analista!W10</f>
        <v>0</v>
      </c>
      <c r="E9" s="11">
        <f>progettista!W10</f>
        <v>45</v>
      </c>
      <c r="F9" s="11">
        <f>programmatore!W10</f>
        <v>30</v>
      </c>
      <c r="G9" s="11">
        <f>verificatore!W10</f>
        <v>20</v>
      </c>
      <c r="H9" s="16">
        <f t="shared" si="0"/>
        <v>103</v>
      </c>
      <c r="J9" s="16">
        <f>GRAFICI!H9-H9</f>
        <v>35</v>
      </c>
      <c r="M9" s="11" t="s">
        <v>285</v>
      </c>
      <c r="N9" s="11">
        <f t="shared" si="1"/>
        <v>90</v>
      </c>
      <c r="O9" s="11">
        <f t="shared" si="2"/>
        <v>100</v>
      </c>
      <c r="P9" s="11">
        <f t="shared" si="3"/>
        <v>0</v>
      </c>
      <c r="Q9" s="11">
        <f t="shared" si="4"/>
        <v>990</v>
      </c>
      <c r="R9" s="11">
        <f t="shared" si="5"/>
        <v>450</v>
      </c>
      <c r="S9" s="11">
        <f t="shared" si="5"/>
        <v>300</v>
      </c>
      <c r="T9" s="11">
        <f t="shared" si="6"/>
        <v>1930</v>
      </c>
    </row>
    <row r="10" spans="1:25" x14ac:dyDescent="0.25">
      <c r="A10" s="11" t="s">
        <v>286</v>
      </c>
      <c r="B10" s="14">
        <f>responsabile!Y10</f>
        <v>2</v>
      </c>
      <c r="C10" s="14">
        <f>amministratore!Y10</f>
        <v>0</v>
      </c>
      <c r="D10" s="14">
        <f>analista!Y10</f>
        <v>2</v>
      </c>
      <c r="E10" s="14">
        <f>progettista!Y10</f>
        <v>45</v>
      </c>
      <c r="F10" s="14">
        <f>programmatore!Y10</f>
        <v>30</v>
      </c>
      <c r="G10" s="14">
        <f>verificatore!Y10</f>
        <v>27</v>
      </c>
      <c r="H10" s="16">
        <f t="shared" si="0"/>
        <v>106</v>
      </c>
      <c r="J10" s="16">
        <f>GRAFICI!H10-H10</f>
        <v>32</v>
      </c>
      <c r="M10" s="11" t="s">
        <v>286</v>
      </c>
      <c r="N10" s="14">
        <f t="shared" si="1"/>
        <v>60</v>
      </c>
      <c r="O10" s="14">
        <f t="shared" si="2"/>
        <v>0</v>
      </c>
      <c r="P10" s="14">
        <f t="shared" si="3"/>
        <v>50</v>
      </c>
      <c r="Q10" s="14">
        <f t="shared" si="4"/>
        <v>990</v>
      </c>
      <c r="R10" s="14">
        <f t="shared" si="5"/>
        <v>450</v>
      </c>
      <c r="S10" s="14">
        <f t="shared" si="5"/>
        <v>405</v>
      </c>
      <c r="T10" s="11">
        <f t="shared" si="6"/>
        <v>1955</v>
      </c>
    </row>
    <row r="11" spans="1:25" x14ac:dyDescent="0.25">
      <c r="A11" s="11" t="s">
        <v>287</v>
      </c>
      <c r="B11" s="14">
        <f>responsabile!Z10</f>
        <v>2</v>
      </c>
      <c r="C11" s="14">
        <f>amministratore!Z10</f>
        <v>3</v>
      </c>
      <c r="D11" s="14">
        <f>analista!Z10</f>
        <v>5</v>
      </c>
      <c r="E11" s="14">
        <f>progettista!Z10</f>
        <v>50</v>
      </c>
      <c r="F11" s="14">
        <f>programmatore!Z10</f>
        <v>30</v>
      </c>
      <c r="G11" s="14">
        <f>verificatore!Z10</f>
        <v>17</v>
      </c>
      <c r="H11" s="16">
        <f t="shared" si="0"/>
        <v>107</v>
      </c>
      <c r="J11" s="16">
        <f>GRAFICI!H11-H11</f>
        <v>31</v>
      </c>
      <c r="M11" s="11" t="s">
        <v>287</v>
      </c>
      <c r="N11" s="14">
        <f t="shared" si="1"/>
        <v>60</v>
      </c>
      <c r="O11" s="14">
        <f t="shared" si="2"/>
        <v>60</v>
      </c>
      <c r="P11" s="14">
        <f t="shared" si="3"/>
        <v>125</v>
      </c>
      <c r="Q11" s="14">
        <f t="shared" si="4"/>
        <v>1100</v>
      </c>
      <c r="R11" s="14">
        <f t="shared" si="5"/>
        <v>450</v>
      </c>
      <c r="S11" s="14">
        <f t="shared" si="5"/>
        <v>255</v>
      </c>
      <c r="T11" s="11">
        <f t="shared" si="6"/>
        <v>2050</v>
      </c>
    </row>
    <row r="12" spans="1:25" x14ac:dyDescent="0.25">
      <c r="A12" s="11" t="s">
        <v>288</v>
      </c>
      <c r="B12" s="14">
        <f>responsabile!X10</f>
        <v>2</v>
      </c>
      <c r="C12" s="14">
        <f>amministratore!X10</f>
        <v>5</v>
      </c>
      <c r="D12" s="14">
        <f>analista!X10</f>
        <v>8</v>
      </c>
      <c r="E12" s="14">
        <f>progettista!X10</f>
        <v>46</v>
      </c>
      <c r="F12" s="14">
        <f>programmatore!X10</f>
        <v>30</v>
      </c>
      <c r="G12" s="14">
        <f>verificatore!X10</f>
        <v>17</v>
      </c>
      <c r="H12" s="16">
        <f t="shared" si="0"/>
        <v>108</v>
      </c>
      <c r="J12" s="16">
        <f>GRAFICI!H12-H12</f>
        <v>30</v>
      </c>
      <c r="M12" s="11" t="s">
        <v>288</v>
      </c>
      <c r="N12" s="14">
        <f t="shared" si="1"/>
        <v>60</v>
      </c>
      <c r="O12" s="14">
        <f t="shared" si="2"/>
        <v>100</v>
      </c>
      <c r="P12" s="14">
        <f t="shared" si="3"/>
        <v>200</v>
      </c>
      <c r="Q12" s="14">
        <f t="shared" si="4"/>
        <v>1012</v>
      </c>
      <c r="R12" s="14">
        <f t="shared" si="5"/>
        <v>450</v>
      </c>
      <c r="S12" s="14">
        <f t="shared" si="5"/>
        <v>255</v>
      </c>
      <c r="T12" s="11">
        <f t="shared" si="6"/>
        <v>2077</v>
      </c>
    </row>
    <row r="13" spans="1:25" x14ac:dyDescent="0.25">
      <c r="B13" s="11">
        <f t="shared" ref="B13:H13" si="7">SUM(B7:B12)</f>
        <v>15</v>
      </c>
      <c r="C13" s="20">
        <f t="shared" si="7"/>
        <v>29</v>
      </c>
      <c r="D13" s="20">
        <f t="shared" si="7"/>
        <v>15</v>
      </c>
      <c r="E13" s="20">
        <f t="shared" si="7"/>
        <v>280</v>
      </c>
      <c r="F13" s="20">
        <f t="shared" si="7"/>
        <v>180</v>
      </c>
      <c r="G13" s="20">
        <f t="shared" si="7"/>
        <v>115</v>
      </c>
      <c r="H13" s="11">
        <f t="shared" si="7"/>
        <v>634</v>
      </c>
      <c r="N13" s="20">
        <f t="shared" ref="N13:T13" si="8">SUM(N7:N12)</f>
        <v>450</v>
      </c>
      <c r="O13" s="20">
        <f t="shared" si="8"/>
        <v>580</v>
      </c>
      <c r="P13" s="20">
        <f t="shared" si="8"/>
        <v>375</v>
      </c>
      <c r="Q13" s="20">
        <f t="shared" si="8"/>
        <v>6160</v>
      </c>
      <c r="R13" s="20">
        <f t="shared" si="8"/>
        <v>2700</v>
      </c>
      <c r="S13" s="20">
        <f t="shared" si="8"/>
        <v>1725</v>
      </c>
      <c r="T13" s="20">
        <f t="shared" si="8"/>
        <v>11990</v>
      </c>
      <c r="W13" s="11" t="s">
        <v>334</v>
      </c>
      <c r="Y13" s="11">
        <f>13000*6/7</f>
        <v>11142.857142857143</v>
      </c>
    </row>
    <row r="22" spans="23:28" x14ac:dyDescent="0.25">
      <c r="W22" s="11" t="s">
        <v>310</v>
      </c>
    </row>
    <row r="23" spans="23:28" x14ac:dyDescent="0.25">
      <c r="W23" s="11" t="s">
        <v>311</v>
      </c>
    </row>
    <row r="24" spans="23:28" x14ac:dyDescent="0.25">
      <c r="W24" s="11" t="s">
        <v>312</v>
      </c>
    </row>
    <row r="31" spans="23:28" x14ac:dyDescent="0.25">
      <c r="AB31" s="2"/>
    </row>
    <row r="43" spans="1:15" x14ac:dyDescent="0.25">
      <c r="A43" s="11" t="s">
        <v>307</v>
      </c>
    </row>
    <row r="44" spans="1:15" x14ac:dyDescent="0.25">
      <c r="A44" s="11" t="s">
        <v>308</v>
      </c>
    </row>
    <row r="45" spans="1:15" x14ac:dyDescent="0.25">
      <c r="A45" s="11" t="s">
        <v>309</v>
      </c>
      <c r="O45" s="11">
        <f>4/139</f>
        <v>2.8776978417266189E-2</v>
      </c>
    </row>
    <row r="58" spans="4:4" x14ac:dyDescent="0.25">
      <c r="D58" s="11" t="s">
        <v>333</v>
      </c>
    </row>
  </sheetData>
  <conditionalFormatting sqref="H7:H13">
    <cfRule type="cellIs" dxfId="25" priority="4" operator="between">
      <formula>103</formula>
      <formula>108</formula>
    </cfRule>
    <cfRule type="cellIs" dxfId="24" priority="5" operator="between">
      <formula>135</formula>
      <formula>140</formula>
    </cfRule>
  </conditionalFormatting>
  <conditionalFormatting sqref="T13">
    <cfRule type="cellIs" dxfId="23" priority="1" operator="between">
      <formula>103</formula>
      <formula>108</formula>
    </cfRule>
    <cfRule type="cellIs" dxfId="22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H41" sqref="H41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responsabile!U5</f>
        <v>7</v>
      </c>
      <c r="C7" s="16">
        <f>amministratore!U5</f>
        <v>3</v>
      </c>
      <c r="D7" s="16">
        <f>analista!U5</f>
        <v>14</v>
      </c>
      <c r="E7" s="16">
        <f>progettista!U5</f>
        <v>0</v>
      </c>
      <c r="F7" s="16">
        <f>programmatore!U5</f>
        <v>0</v>
      </c>
      <c r="G7" s="16">
        <f>verificatore!U5</f>
        <v>7</v>
      </c>
      <c r="H7" s="16">
        <f t="shared" ref="H7:H12" si="0">SUM(B7:G7)</f>
        <v>31</v>
      </c>
      <c r="J7" s="16">
        <f>GRAFICI!H7-H7</f>
        <v>107</v>
      </c>
      <c r="M7" s="16" t="s">
        <v>283</v>
      </c>
      <c r="N7" s="16">
        <f t="shared" ref="N7:N12" si="1">B7*30</f>
        <v>210</v>
      </c>
      <c r="O7" s="16">
        <f t="shared" ref="O7:O12" si="2">C7*20</f>
        <v>60</v>
      </c>
      <c r="P7" s="16">
        <f t="shared" ref="P7:P12" si="3">D7*25</f>
        <v>350</v>
      </c>
      <c r="Q7" s="16">
        <f t="shared" ref="Q7:Q12" si="4">E7*22</f>
        <v>0</v>
      </c>
      <c r="R7" s="16">
        <f t="shared" ref="R7:S12" si="5">F7*15</f>
        <v>0</v>
      </c>
      <c r="S7" s="16">
        <f t="shared" si="5"/>
        <v>105</v>
      </c>
      <c r="T7" s="16">
        <f t="shared" ref="T7:T12" si="6">SUM(N7:S7)</f>
        <v>725</v>
      </c>
    </row>
    <row r="8" spans="1:25" x14ac:dyDescent="0.25">
      <c r="A8" s="16" t="s">
        <v>284</v>
      </c>
      <c r="B8" s="16">
        <f>responsabile!V5</f>
        <v>12</v>
      </c>
      <c r="C8" s="16">
        <f>amministratore!V5</f>
        <v>11</v>
      </c>
      <c r="D8" s="16">
        <f>analista!V5</f>
        <v>6</v>
      </c>
      <c r="E8" s="16">
        <f>progettista!V5</f>
        <v>0</v>
      </c>
      <c r="F8" s="16">
        <f>programmatore!V5</f>
        <v>0</v>
      </c>
      <c r="G8" s="16">
        <f>verificatore!V5</f>
        <v>6</v>
      </c>
      <c r="H8" s="16">
        <f t="shared" si="0"/>
        <v>35</v>
      </c>
      <c r="J8" s="16">
        <f>GRAFICI!H8-H8</f>
        <v>103</v>
      </c>
      <c r="M8" s="16" t="s">
        <v>284</v>
      </c>
      <c r="N8" s="16">
        <f t="shared" si="1"/>
        <v>360</v>
      </c>
      <c r="O8" s="16">
        <f t="shared" si="2"/>
        <v>220</v>
      </c>
      <c r="P8" s="16">
        <f t="shared" si="3"/>
        <v>150</v>
      </c>
      <c r="Q8" s="16">
        <f t="shared" si="4"/>
        <v>0</v>
      </c>
      <c r="R8" s="16">
        <f t="shared" si="5"/>
        <v>0</v>
      </c>
      <c r="S8" s="16">
        <f t="shared" si="5"/>
        <v>90</v>
      </c>
      <c r="T8" s="16">
        <f t="shared" si="6"/>
        <v>820</v>
      </c>
    </row>
    <row r="9" spans="1:25" x14ac:dyDescent="0.25">
      <c r="A9" s="16" t="s">
        <v>285</v>
      </c>
      <c r="B9" s="16">
        <f>responsabile!W5</f>
        <v>0</v>
      </c>
      <c r="C9" s="16">
        <f>amministratore!W5</f>
        <v>24</v>
      </c>
      <c r="D9" s="16">
        <f>analista!W5</f>
        <v>8</v>
      </c>
      <c r="E9" s="16">
        <f>progettista!W5</f>
        <v>0</v>
      </c>
      <c r="F9" s="16">
        <f>programmatore!W5</f>
        <v>0</v>
      </c>
      <c r="G9" s="16">
        <f>verificatore!W5</f>
        <v>3</v>
      </c>
      <c r="H9" s="16">
        <f t="shared" si="0"/>
        <v>35</v>
      </c>
      <c r="J9" s="16">
        <f>GRAFICI!H9-H9</f>
        <v>103</v>
      </c>
      <c r="M9" s="16" t="s">
        <v>285</v>
      </c>
      <c r="N9" s="16">
        <f t="shared" si="1"/>
        <v>0</v>
      </c>
      <c r="O9" s="16">
        <f t="shared" si="2"/>
        <v>480</v>
      </c>
      <c r="P9" s="16">
        <f t="shared" si="3"/>
        <v>200</v>
      </c>
      <c r="Q9" s="16">
        <f t="shared" si="4"/>
        <v>0</v>
      </c>
      <c r="R9" s="16">
        <f t="shared" si="5"/>
        <v>0</v>
      </c>
      <c r="S9" s="16">
        <f t="shared" si="5"/>
        <v>45</v>
      </c>
      <c r="T9" s="16">
        <f t="shared" si="6"/>
        <v>725</v>
      </c>
    </row>
    <row r="10" spans="1:25" x14ac:dyDescent="0.25">
      <c r="A10" s="16" t="s">
        <v>286</v>
      </c>
      <c r="B10" s="16">
        <f>responsabile!Y5</f>
        <v>0</v>
      </c>
      <c r="C10" s="16">
        <f>amministratore!Y5</f>
        <v>20</v>
      </c>
      <c r="D10" s="16">
        <f>analista!Y5</f>
        <v>8</v>
      </c>
      <c r="E10" s="16">
        <f>progettista!Y5</f>
        <v>0</v>
      </c>
      <c r="F10" s="16">
        <f>programmatore!Y5</f>
        <v>0</v>
      </c>
      <c r="G10" s="16">
        <f>verificatore!Y5</f>
        <v>4</v>
      </c>
      <c r="H10" s="16">
        <f t="shared" si="0"/>
        <v>32</v>
      </c>
      <c r="J10" s="16">
        <f>GRAFICI!H10-H10</f>
        <v>106</v>
      </c>
      <c r="M10" s="16" t="s">
        <v>286</v>
      </c>
      <c r="N10" s="16">
        <f t="shared" si="1"/>
        <v>0</v>
      </c>
      <c r="O10" s="16">
        <f t="shared" si="2"/>
        <v>400</v>
      </c>
      <c r="P10" s="16">
        <f t="shared" si="3"/>
        <v>200</v>
      </c>
      <c r="Q10" s="16">
        <f t="shared" si="4"/>
        <v>0</v>
      </c>
      <c r="R10" s="16">
        <f t="shared" si="5"/>
        <v>0</v>
      </c>
      <c r="S10" s="16">
        <f t="shared" si="5"/>
        <v>60</v>
      </c>
      <c r="T10" s="16">
        <f t="shared" si="6"/>
        <v>660</v>
      </c>
    </row>
    <row r="11" spans="1:25" x14ac:dyDescent="0.25">
      <c r="A11" s="16" t="s">
        <v>287</v>
      </c>
      <c r="B11" s="16">
        <f>responsabile!Z5</f>
        <v>0</v>
      </c>
      <c r="C11" s="16">
        <f>amministratore!Z5</f>
        <v>2</v>
      </c>
      <c r="D11" s="16">
        <f>analista!Z5</f>
        <v>12</v>
      </c>
      <c r="E11" s="16">
        <f>progettista!Z5</f>
        <v>0</v>
      </c>
      <c r="F11" s="16">
        <f>programmatore!Z5</f>
        <v>0</v>
      </c>
      <c r="G11" s="16">
        <f>verificatore!Z5</f>
        <v>17</v>
      </c>
      <c r="H11" s="16">
        <f t="shared" si="0"/>
        <v>31</v>
      </c>
      <c r="J11" s="16">
        <f>GRAFICI!H11-H11</f>
        <v>107</v>
      </c>
      <c r="M11" s="16" t="s">
        <v>287</v>
      </c>
      <c r="N11" s="16">
        <f t="shared" si="1"/>
        <v>0</v>
      </c>
      <c r="O11" s="16">
        <f t="shared" si="2"/>
        <v>40</v>
      </c>
      <c r="P11" s="16">
        <f t="shared" si="3"/>
        <v>300</v>
      </c>
      <c r="Q11" s="16">
        <f t="shared" si="4"/>
        <v>0</v>
      </c>
      <c r="R11" s="16">
        <f t="shared" si="5"/>
        <v>0</v>
      </c>
      <c r="S11" s="16">
        <f t="shared" si="5"/>
        <v>255</v>
      </c>
      <c r="T11" s="16">
        <f t="shared" si="6"/>
        <v>595</v>
      </c>
    </row>
    <row r="12" spans="1:25" x14ac:dyDescent="0.25">
      <c r="A12" s="16" t="s">
        <v>288</v>
      </c>
      <c r="B12" s="16">
        <f>responsabile!X5</f>
        <v>1</v>
      </c>
      <c r="C12" s="16">
        <f>amministratore!X5</f>
        <v>4</v>
      </c>
      <c r="D12" s="16">
        <f>analista!X5</f>
        <v>13</v>
      </c>
      <c r="E12" s="16">
        <f>progettista!X5</f>
        <v>0</v>
      </c>
      <c r="F12" s="16">
        <f>programmatore!X5</f>
        <v>0</v>
      </c>
      <c r="G12" s="16">
        <f>verificatore!X5</f>
        <v>12</v>
      </c>
      <c r="H12" s="16">
        <f t="shared" si="0"/>
        <v>30</v>
      </c>
      <c r="J12" s="16">
        <f>GRAFICI!H12-H12</f>
        <v>108</v>
      </c>
      <c r="M12" s="16" t="s">
        <v>288</v>
      </c>
      <c r="N12" s="16">
        <f t="shared" si="1"/>
        <v>30</v>
      </c>
      <c r="O12" s="16">
        <f t="shared" si="2"/>
        <v>80</v>
      </c>
      <c r="P12" s="16">
        <f t="shared" si="3"/>
        <v>325</v>
      </c>
      <c r="Q12" s="16">
        <f t="shared" si="4"/>
        <v>0</v>
      </c>
      <c r="R12" s="16">
        <f t="shared" si="5"/>
        <v>0</v>
      </c>
      <c r="S12" s="16">
        <f t="shared" si="5"/>
        <v>180</v>
      </c>
      <c r="T12" s="16">
        <f t="shared" si="6"/>
        <v>615</v>
      </c>
    </row>
    <row r="13" spans="1:25" x14ac:dyDescent="0.25">
      <c r="B13" s="16">
        <f t="shared" ref="B13:H13" si="7">SUM(B7:B12)</f>
        <v>20</v>
      </c>
      <c r="C13" s="20">
        <f t="shared" si="7"/>
        <v>64</v>
      </c>
      <c r="D13" s="20">
        <f t="shared" si="7"/>
        <v>61</v>
      </c>
      <c r="E13" s="20">
        <f t="shared" si="7"/>
        <v>0</v>
      </c>
      <c r="F13" s="20">
        <f t="shared" si="7"/>
        <v>0</v>
      </c>
      <c r="G13" s="20">
        <f t="shared" si="7"/>
        <v>49</v>
      </c>
      <c r="H13" s="15">
        <f t="shared" si="7"/>
        <v>194</v>
      </c>
      <c r="N13" s="20">
        <f t="shared" ref="N13:T13" si="8">SUM(N7:N12)</f>
        <v>600</v>
      </c>
      <c r="O13" s="20">
        <f t="shared" si="8"/>
        <v>1280</v>
      </c>
      <c r="P13" s="20">
        <f t="shared" si="8"/>
        <v>1525</v>
      </c>
      <c r="Q13" s="20">
        <f t="shared" si="8"/>
        <v>0</v>
      </c>
      <c r="R13" s="20">
        <f t="shared" si="8"/>
        <v>0</v>
      </c>
      <c r="S13" s="20">
        <f t="shared" si="8"/>
        <v>735</v>
      </c>
      <c r="T13" s="20">
        <f t="shared" si="8"/>
        <v>4140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3">
    <cfRule type="cellIs" dxfId="21" priority="4" operator="between">
      <formula>103</formula>
      <formula>108</formula>
    </cfRule>
    <cfRule type="cellIs" dxfId="20" priority="5" operator="between">
      <formula>135</formula>
      <formula>140</formula>
    </cfRule>
  </conditionalFormatting>
  <conditionalFormatting sqref="T13">
    <cfRule type="cellIs" dxfId="19" priority="1" operator="between">
      <formula>103</formula>
      <formula>108</formula>
    </cfRule>
    <cfRule type="cellIs" dxfId="18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X29" sqref="X29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responsabile!AB2</f>
        <v>0</v>
      </c>
      <c r="C7" s="16">
        <f>amministratore!AB2</f>
        <v>0</v>
      </c>
      <c r="D7" s="16">
        <f>analista!AB2</f>
        <v>0</v>
      </c>
      <c r="E7" s="16">
        <f>progettista!AB2</f>
        <v>0</v>
      </c>
      <c r="F7" s="16">
        <f>programmatore!AB2</f>
        <v>0</v>
      </c>
      <c r="G7" s="16">
        <f>verificatore!AB2</f>
        <v>0</v>
      </c>
      <c r="H7" s="16">
        <f t="shared" ref="H7:H12" si="0">SUM(B7:G7)</f>
        <v>0</v>
      </c>
      <c r="J7" s="16">
        <f>GRAFICI!H7-H7</f>
        <v>138</v>
      </c>
      <c r="M7" s="16" t="s">
        <v>283</v>
      </c>
      <c r="N7" s="16">
        <f t="shared" ref="N7:N12" si="1">B7*30</f>
        <v>0</v>
      </c>
      <c r="O7" s="16">
        <f t="shared" ref="O7:O12" si="2">C7*20</f>
        <v>0</v>
      </c>
      <c r="P7" s="16">
        <f t="shared" ref="P7:P12" si="3">D7*25</f>
        <v>0</v>
      </c>
      <c r="Q7" s="16">
        <f t="shared" ref="Q7:Q12" si="4">E7*22</f>
        <v>0</v>
      </c>
      <c r="R7" s="16">
        <f t="shared" ref="R7:S12" si="5">F7*15</f>
        <v>0</v>
      </c>
      <c r="S7" s="16">
        <f t="shared" si="5"/>
        <v>0</v>
      </c>
      <c r="T7" s="16">
        <f t="shared" ref="T7:T12" si="6">SUM(N7:S7)</f>
        <v>0</v>
      </c>
    </row>
    <row r="8" spans="1:25" x14ac:dyDescent="0.25">
      <c r="A8" s="16" t="s">
        <v>284</v>
      </c>
      <c r="B8" s="16">
        <f>responsabile!AC2</f>
        <v>0</v>
      </c>
      <c r="C8" s="16">
        <f>amministratore!AC2</f>
        <v>0</v>
      </c>
      <c r="D8" s="16">
        <f>analista!AC2</f>
        <v>0</v>
      </c>
      <c r="E8" s="16">
        <f>progettista!AC2</f>
        <v>0</v>
      </c>
      <c r="F8" s="16">
        <f>programmatore!AC2</f>
        <v>0</v>
      </c>
      <c r="G8" s="16">
        <f>verificatore!AC2</f>
        <v>0</v>
      </c>
      <c r="H8" s="16">
        <f t="shared" si="0"/>
        <v>0</v>
      </c>
      <c r="J8" s="16">
        <f>GRAFICI!H8-H8</f>
        <v>138</v>
      </c>
      <c r="M8" s="16" t="s">
        <v>284</v>
      </c>
      <c r="N8" s="16">
        <f t="shared" si="1"/>
        <v>0</v>
      </c>
      <c r="O8" s="16">
        <f t="shared" si="2"/>
        <v>0</v>
      </c>
      <c r="P8" s="16">
        <f t="shared" si="3"/>
        <v>0</v>
      </c>
      <c r="Q8" s="16">
        <f t="shared" si="4"/>
        <v>0</v>
      </c>
      <c r="R8" s="16">
        <f t="shared" si="5"/>
        <v>0</v>
      </c>
      <c r="S8" s="16">
        <f t="shared" si="5"/>
        <v>0</v>
      </c>
      <c r="T8" s="16">
        <f t="shared" si="6"/>
        <v>0</v>
      </c>
    </row>
    <row r="9" spans="1:25" x14ac:dyDescent="0.25">
      <c r="A9" s="16" t="s">
        <v>285</v>
      </c>
      <c r="B9" s="16">
        <f>responsabile!AD2</f>
        <v>0</v>
      </c>
      <c r="C9" s="16">
        <f>amministratore!AD2</f>
        <v>0</v>
      </c>
      <c r="D9" s="16">
        <f>analista!AD2</f>
        <v>0</v>
      </c>
      <c r="E9" s="16">
        <f>progettista!AD2</f>
        <v>0</v>
      </c>
      <c r="F9" s="16">
        <f>programmatore!AD2</f>
        <v>0</v>
      </c>
      <c r="G9" s="16">
        <f>verificatore!AD2</f>
        <v>2</v>
      </c>
      <c r="H9" s="16">
        <f t="shared" si="0"/>
        <v>2</v>
      </c>
      <c r="J9" s="16">
        <f>GRAFICI!H9-H9</f>
        <v>136</v>
      </c>
      <c r="M9" s="16" t="s">
        <v>285</v>
      </c>
      <c r="N9" s="16">
        <f t="shared" si="1"/>
        <v>0</v>
      </c>
      <c r="O9" s="16">
        <f t="shared" si="2"/>
        <v>0</v>
      </c>
      <c r="P9" s="16">
        <f t="shared" si="3"/>
        <v>0</v>
      </c>
      <c r="Q9" s="16">
        <f t="shared" si="4"/>
        <v>0</v>
      </c>
      <c r="R9" s="16">
        <f t="shared" si="5"/>
        <v>0</v>
      </c>
      <c r="S9" s="16">
        <f t="shared" si="5"/>
        <v>30</v>
      </c>
      <c r="T9" s="16">
        <f t="shared" si="6"/>
        <v>30</v>
      </c>
    </row>
    <row r="10" spans="1:25" x14ac:dyDescent="0.25">
      <c r="A10" s="16" t="s">
        <v>286</v>
      </c>
      <c r="B10" s="16">
        <f>responsabile!AF2</f>
        <v>0</v>
      </c>
      <c r="C10" s="16">
        <f>amministratore!AF2</f>
        <v>0</v>
      </c>
      <c r="D10" s="16">
        <f>analista!AF2</f>
        <v>0</v>
      </c>
      <c r="E10" s="16">
        <f>progettista!AF2</f>
        <v>0</v>
      </c>
      <c r="F10" s="16">
        <f>programmatore!AF2</f>
        <v>0</v>
      </c>
      <c r="G10" s="16">
        <f>verificatore!AF2</f>
        <v>0</v>
      </c>
      <c r="H10" s="16">
        <f t="shared" si="0"/>
        <v>0</v>
      </c>
      <c r="J10" s="16">
        <f>GRAFICI!H10-H10</f>
        <v>138</v>
      </c>
      <c r="M10" s="16" t="s">
        <v>286</v>
      </c>
      <c r="N10" s="16">
        <f t="shared" si="1"/>
        <v>0</v>
      </c>
      <c r="O10" s="16">
        <f t="shared" si="2"/>
        <v>0</v>
      </c>
      <c r="P10" s="16">
        <f t="shared" si="3"/>
        <v>0</v>
      </c>
      <c r="Q10" s="16">
        <f t="shared" si="4"/>
        <v>0</v>
      </c>
      <c r="R10" s="16">
        <f t="shared" si="5"/>
        <v>0</v>
      </c>
      <c r="S10" s="16">
        <f t="shared" si="5"/>
        <v>0</v>
      </c>
      <c r="T10" s="16">
        <f t="shared" si="6"/>
        <v>0</v>
      </c>
    </row>
    <row r="11" spans="1:25" x14ac:dyDescent="0.25">
      <c r="A11" s="16" t="s">
        <v>287</v>
      </c>
      <c r="B11" s="16">
        <f>responsabile!AG2</f>
        <v>0</v>
      </c>
      <c r="C11" s="16">
        <f>amministratore!AG2</f>
        <v>0</v>
      </c>
      <c r="D11" s="16">
        <f>analista!AG2</f>
        <v>5</v>
      </c>
      <c r="E11" s="16">
        <f>progettista!AG2</f>
        <v>0</v>
      </c>
      <c r="F11" s="16">
        <f>programmatore!AG2</f>
        <v>0</v>
      </c>
      <c r="G11" s="16">
        <f>verificatore!AG2</f>
        <v>0</v>
      </c>
      <c r="H11" s="16">
        <f t="shared" si="0"/>
        <v>5</v>
      </c>
      <c r="J11" s="16">
        <f>GRAFICI!H11-H11</f>
        <v>133</v>
      </c>
      <c r="M11" s="16" t="s">
        <v>287</v>
      </c>
      <c r="N11" s="16">
        <f t="shared" si="1"/>
        <v>0</v>
      </c>
      <c r="O11" s="16">
        <f t="shared" si="2"/>
        <v>0</v>
      </c>
      <c r="P11" s="16">
        <f t="shared" si="3"/>
        <v>125</v>
      </c>
      <c r="Q11" s="16">
        <f t="shared" si="4"/>
        <v>0</v>
      </c>
      <c r="R11" s="16">
        <f t="shared" si="5"/>
        <v>0</v>
      </c>
      <c r="S11" s="16">
        <f t="shared" si="5"/>
        <v>0</v>
      </c>
      <c r="T11" s="16">
        <f t="shared" si="6"/>
        <v>125</v>
      </c>
    </row>
    <row r="12" spans="1:25" x14ac:dyDescent="0.25">
      <c r="A12" s="16" t="s">
        <v>288</v>
      </c>
      <c r="B12" s="16">
        <f>responsabile!AE2</f>
        <v>0</v>
      </c>
      <c r="C12" s="16">
        <f>amministratore!AE2</f>
        <v>0</v>
      </c>
      <c r="D12" s="16">
        <f>analista!AE2</f>
        <v>8</v>
      </c>
      <c r="E12" s="16">
        <f>progettista!AE2</f>
        <v>0</v>
      </c>
      <c r="F12" s="16">
        <f>programmatore!AE2</f>
        <v>0</v>
      </c>
      <c r="G12" s="16">
        <f>verificatore!AE2</f>
        <v>0</v>
      </c>
      <c r="H12" s="16">
        <f t="shared" si="0"/>
        <v>8</v>
      </c>
      <c r="J12" s="16">
        <f>GRAFICI!H12-H12</f>
        <v>130</v>
      </c>
      <c r="M12" s="16" t="s">
        <v>288</v>
      </c>
      <c r="N12" s="16">
        <f t="shared" si="1"/>
        <v>0</v>
      </c>
      <c r="O12" s="16">
        <f t="shared" si="2"/>
        <v>0</v>
      </c>
      <c r="P12" s="16">
        <f t="shared" si="3"/>
        <v>200</v>
      </c>
      <c r="Q12" s="16">
        <f t="shared" si="4"/>
        <v>0</v>
      </c>
      <c r="R12" s="16">
        <f t="shared" si="5"/>
        <v>0</v>
      </c>
      <c r="S12" s="16">
        <f t="shared" si="5"/>
        <v>0</v>
      </c>
      <c r="T12" s="16">
        <f t="shared" si="6"/>
        <v>200</v>
      </c>
    </row>
    <row r="13" spans="1:25" x14ac:dyDescent="0.25">
      <c r="B13" s="16">
        <f t="shared" ref="B13:H13" si="7">SUM(B7:B12)</f>
        <v>0</v>
      </c>
      <c r="C13" s="20">
        <f t="shared" si="7"/>
        <v>0</v>
      </c>
      <c r="D13" s="20">
        <f t="shared" si="7"/>
        <v>13</v>
      </c>
      <c r="E13" s="20">
        <f t="shared" si="7"/>
        <v>0</v>
      </c>
      <c r="F13" s="20">
        <f t="shared" si="7"/>
        <v>0</v>
      </c>
      <c r="G13" s="20">
        <f t="shared" si="7"/>
        <v>2</v>
      </c>
      <c r="H13" s="15">
        <f t="shared" si="7"/>
        <v>15</v>
      </c>
      <c r="N13" s="20">
        <f t="shared" ref="N13:T13" si="8">SUM(N7:N12)</f>
        <v>0</v>
      </c>
      <c r="O13" s="20">
        <f t="shared" si="8"/>
        <v>0</v>
      </c>
      <c r="P13" s="20">
        <f t="shared" si="8"/>
        <v>325</v>
      </c>
      <c r="Q13" s="20">
        <f t="shared" si="8"/>
        <v>0</v>
      </c>
      <c r="R13" s="20">
        <f t="shared" si="8"/>
        <v>0</v>
      </c>
      <c r="S13" s="20">
        <f t="shared" si="8"/>
        <v>30</v>
      </c>
      <c r="T13" s="20">
        <f t="shared" si="8"/>
        <v>355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3">
    <cfRule type="cellIs" dxfId="17" priority="4" operator="between">
      <formula>103</formula>
      <formula>108</formula>
    </cfRule>
    <cfRule type="cellIs" dxfId="16" priority="5" operator="between">
      <formula>135</formula>
      <formula>140</formula>
    </cfRule>
  </conditionalFormatting>
  <conditionalFormatting sqref="T13">
    <cfRule type="cellIs" dxfId="15" priority="1" operator="between">
      <formula>103</formula>
      <formula>108</formula>
    </cfRule>
    <cfRule type="cellIs" dxfId="14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N13" sqref="N13:T13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responsabile!AJ2</f>
        <v>0</v>
      </c>
      <c r="C7" s="16">
        <f>amministratore!AJ2</f>
        <v>0</v>
      </c>
      <c r="D7" s="16">
        <f>analista!AJ2</f>
        <v>0</v>
      </c>
      <c r="E7" s="16">
        <f>progettista!AJ2</f>
        <v>30</v>
      </c>
      <c r="F7" s="16">
        <f>programmatore!AJ2</f>
        <v>0</v>
      </c>
      <c r="G7" s="16">
        <f>verificatore!AJ2</f>
        <v>6</v>
      </c>
      <c r="H7" s="16">
        <f t="shared" ref="H7:H12" si="0">SUM(B7:G7)</f>
        <v>36</v>
      </c>
      <c r="J7" s="16">
        <f>GRAFICI!H7-H7</f>
        <v>102</v>
      </c>
      <c r="M7" s="16" t="s">
        <v>283</v>
      </c>
      <c r="N7" s="16">
        <f t="shared" ref="N7:N12" si="1">B7*30</f>
        <v>0</v>
      </c>
      <c r="O7" s="16">
        <f t="shared" ref="O7:O12" si="2">C7*20</f>
        <v>0</v>
      </c>
      <c r="P7" s="16">
        <f t="shared" ref="P7:P12" si="3">D7*25</f>
        <v>0</v>
      </c>
      <c r="Q7" s="16">
        <f t="shared" ref="Q7:Q12" si="4">E7*22</f>
        <v>660</v>
      </c>
      <c r="R7" s="16">
        <f t="shared" ref="R7:S12" si="5">F7*15</f>
        <v>0</v>
      </c>
      <c r="S7" s="16">
        <f t="shared" si="5"/>
        <v>90</v>
      </c>
      <c r="T7" s="16">
        <f t="shared" ref="T7:T12" si="6">SUM(N7:S7)</f>
        <v>750</v>
      </c>
    </row>
    <row r="8" spans="1:25" x14ac:dyDescent="0.25">
      <c r="A8" s="16" t="s">
        <v>284</v>
      </c>
      <c r="B8" s="16">
        <f>responsabile!AK2</f>
        <v>0</v>
      </c>
      <c r="C8" s="16">
        <f>amministratore!AK2</f>
        <v>3</v>
      </c>
      <c r="D8" s="16">
        <f>analista!AK2</f>
        <v>0</v>
      </c>
      <c r="E8" s="16">
        <f>progettista!AK2</f>
        <v>38</v>
      </c>
      <c r="F8" s="16">
        <f>programmatore!AK2</f>
        <v>0</v>
      </c>
      <c r="G8" s="16">
        <f>verificatore!AK2</f>
        <v>1</v>
      </c>
      <c r="H8" s="16">
        <f t="shared" si="0"/>
        <v>42</v>
      </c>
      <c r="J8" s="16">
        <f>GRAFICI!H8-H8</f>
        <v>96</v>
      </c>
      <c r="M8" s="16" t="s">
        <v>284</v>
      </c>
      <c r="N8" s="16">
        <f t="shared" si="1"/>
        <v>0</v>
      </c>
      <c r="O8" s="16">
        <f t="shared" si="2"/>
        <v>60</v>
      </c>
      <c r="P8" s="16">
        <f t="shared" si="3"/>
        <v>0</v>
      </c>
      <c r="Q8" s="16">
        <f t="shared" si="4"/>
        <v>836</v>
      </c>
      <c r="R8" s="16">
        <f t="shared" si="5"/>
        <v>0</v>
      </c>
      <c r="S8" s="16">
        <f t="shared" si="5"/>
        <v>15</v>
      </c>
      <c r="T8" s="16">
        <f t="shared" si="6"/>
        <v>911</v>
      </c>
    </row>
    <row r="9" spans="1:25" x14ac:dyDescent="0.25">
      <c r="A9" s="16" t="s">
        <v>285</v>
      </c>
      <c r="B9" s="16">
        <f>responsabile!AL2</f>
        <v>3</v>
      </c>
      <c r="C9" s="16">
        <f>amministratore!AL2</f>
        <v>0</v>
      </c>
      <c r="D9" s="16">
        <f>analista!AL2</f>
        <v>0</v>
      </c>
      <c r="E9" s="16">
        <f>progettista!AL2</f>
        <v>35</v>
      </c>
      <c r="F9" s="16">
        <f>programmatore!AL2</f>
        <v>0</v>
      </c>
      <c r="G9" s="16">
        <f>verificatore!AL2</f>
        <v>1</v>
      </c>
      <c r="H9" s="16">
        <f t="shared" si="0"/>
        <v>39</v>
      </c>
      <c r="J9" s="16">
        <f>GRAFICI!H9-H9</f>
        <v>99</v>
      </c>
      <c r="M9" s="16" t="s">
        <v>285</v>
      </c>
      <c r="N9" s="16">
        <f t="shared" si="1"/>
        <v>90</v>
      </c>
      <c r="O9" s="16">
        <f t="shared" si="2"/>
        <v>0</v>
      </c>
      <c r="P9" s="16">
        <f t="shared" si="3"/>
        <v>0</v>
      </c>
      <c r="Q9" s="16">
        <f t="shared" si="4"/>
        <v>770</v>
      </c>
      <c r="R9" s="16">
        <f t="shared" si="5"/>
        <v>0</v>
      </c>
      <c r="S9" s="16">
        <f t="shared" si="5"/>
        <v>15</v>
      </c>
      <c r="T9" s="16">
        <f t="shared" si="6"/>
        <v>875</v>
      </c>
    </row>
    <row r="10" spans="1:25" x14ac:dyDescent="0.25">
      <c r="A10" s="16" t="s">
        <v>286</v>
      </c>
      <c r="B10" s="16">
        <f>responsabile!AN2</f>
        <v>0</v>
      </c>
      <c r="C10" s="16">
        <f>amministratore!AN2</f>
        <v>0</v>
      </c>
      <c r="D10" s="16">
        <f>analista!AN2</f>
        <v>0</v>
      </c>
      <c r="E10" s="16">
        <f>progettista!AN2</f>
        <v>45</v>
      </c>
      <c r="F10" s="16">
        <f>programmatore!AN2</f>
        <v>0</v>
      </c>
      <c r="G10" s="16">
        <f>verificatore!AN2</f>
        <v>4</v>
      </c>
      <c r="H10" s="16">
        <f t="shared" si="0"/>
        <v>49</v>
      </c>
      <c r="J10" s="16">
        <f>GRAFICI!H10-H10</f>
        <v>89</v>
      </c>
      <c r="M10" s="16" t="s">
        <v>286</v>
      </c>
      <c r="N10" s="16">
        <f t="shared" si="1"/>
        <v>0</v>
      </c>
      <c r="O10" s="16">
        <f t="shared" si="2"/>
        <v>0</v>
      </c>
      <c r="P10" s="16">
        <f t="shared" si="3"/>
        <v>0</v>
      </c>
      <c r="Q10" s="16">
        <f t="shared" si="4"/>
        <v>990</v>
      </c>
      <c r="R10" s="16">
        <f t="shared" si="5"/>
        <v>0</v>
      </c>
      <c r="S10" s="16">
        <f t="shared" si="5"/>
        <v>60</v>
      </c>
      <c r="T10" s="16">
        <f t="shared" si="6"/>
        <v>1050</v>
      </c>
    </row>
    <row r="11" spans="1:25" x14ac:dyDescent="0.25">
      <c r="A11" s="16" t="s">
        <v>287</v>
      </c>
      <c r="B11" s="16">
        <f>responsabile!AO2</f>
        <v>2</v>
      </c>
      <c r="C11" s="16">
        <f>amministratore!AO2</f>
        <v>0</v>
      </c>
      <c r="D11" s="16">
        <f>analista!AO2</f>
        <v>0</v>
      </c>
      <c r="E11" s="16">
        <f>progettista!AO2</f>
        <v>40</v>
      </c>
      <c r="F11" s="16">
        <f>programmatore!AO2</f>
        <v>0</v>
      </c>
      <c r="G11" s="16">
        <f>verificatore!AO2</f>
        <v>6</v>
      </c>
      <c r="H11" s="16">
        <f t="shared" si="0"/>
        <v>48</v>
      </c>
      <c r="J11" s="16">
        <f>GRAFICI!H11-H11</f>
        <v>90</v>
      </c>
      <c r="M11" s="16" t="s">
        <v>287</v>
      </c>
      <c r="N11" s="16">
        <f t="shared" si="1"/>
        <v>60</v>
      </c>
      <c r="O11" s="16">
        <f t="shared" si="2"/>
        <v>0</v>
      </c>
      <c r="P11" s="16">
        <f t="shared" si="3"/>
        <v>0</v>
      </c>
      <c r="Q11" s="16">
        <f t="shared" si="4"/>
        <v>880</v>
      </c>
      <c r="R11" s="16">
        <f t="shared" si="5"/>
        <v>0</v>
      </c>
      <c r="S11" s="16">
        <f t="shared" si="5"/>
        <v>90</v>
      </c>
      <c r="T11" s="16">
        <f t="shared" si="6"/>
        <v>1030</v>
      </c>
    </row>
    <row r="12" spans="1:25" x14ac:dyDescent="0.25">
      <c r="A12" s="16" t="s">
        <v>288</v>
      </c>
      <c r="B12" s="16">
        <f>responsabile!AM2</f>
        <v>0</v>
      </c>
      <c r="C12" s="16">
        <f>amministratore!AM2</f>
        <v>0</v>
      </c>
      <c r="D12" s="16">
        <f>analista!AM2</f>
        <v>0</v>
      </c>
      <c r="E12" s="16">
        <f>progettista!AM2</f>
        <v>36</v>
      </c>
      <c r="F12" s="16">
        <f>programmatore!AM2</f>
        <v>0</v>
      </c>
      <c r="G12" s="16">
        <f>verificatore!AM2</f>
        <v>4</v>
      </c>
      <c r="H12" s="16">
        <f t="shared" si="0"/>
        <v>40</v>
      </c>
      <c r="J12" s="16">
        <f>GRAFICI!H12-H12</f>
        <v>98</v>
      </c>
      <c r="M12" s="16" t="s">
        <v>288</v>
      </c>
      <c r="N12" s="16">
        <f t="shared" si="1"/>
        <v>0</v>
      </c>
      <c r="O12" s="16">
        <f t="shared" si="2"/>
        <v>0</v>
      </c>
      <c r="P12" s="16">
        <f t="shared" si="3"/>
        <v>0</v>
      </c>
      <c r="Q12" s="16">
        <f t="shared" si="4"/>
        <v>792</v>
      </c>
      <c r="R12" s="16">
        <f t="shared" si="5"/>
        <v>0</v>
      </c>
      <c r="S12" s="16">
        <f t="shared" si="5"/>
        <v>60</v>
      </c>
      <c r="T12" s="16">
        <f t="shared" si="6"/>
        <v>852</v>
      </c>
    </row>
    <row r="13" spans="1:25" x14ac:dyDescent="0.25">
      <c r="B13" s="16">
        <f>SUM(B7:B12)</f>
        <v>5</v>
      </c>
      <c r="C13" s="20">
        <f t="shared" ref="C13:H13" si="7">SUM(C7:C12)</f>
        <v>3</v>
      </c>
      <c r="D13" s="20">
        <f t="shared" si="7"/>
        <v>0</v>
      </c>
      <c r="E13" s="20">
        <f t="shared" si="7"/>
        <v>224</v>
      </c>
      <c r="F13" s="20">
        <f t="shared" si="7"/>
        <v>0</v>
      </c>
      <c r="G13" s="20">
        <f t="shared" si="7"/>
        <v>22</v>
      </c>
      <c r="H13" s="20">
        <f t="shared" si="7"/>
        <v>254</v>
      </c>
      <c r="I13" s="16">
        <f>SUM(B13:G13)</f>
        <v>254</v>
      </c>
      <c r="N13" s="20">
        <f t="shared" ref="N13:T13" si="8">SUM(N7:N12)</f>
        <v>150</v>
      </c>
      <c r="O13" s="20">
        <f t="shared" si="8"/>
        <v>60</v>
      </c>
      <c r="P13" s="20">
        <f t="shared" si="8"/>
        <v>0</v>
      </c>
      <c r="Q13" s="20">
        <f t="shared" si="8"/>
        <v>4928</v>
      </c>
      <c r="R13" s="20">
        <f t="shared" si="8"/>
        <v>0</v>
      </c>
      <c r="S13" s="20">
        <f t="shared" si="8"/>
        <v>330</v>
      </c>
      <c r="T13" s="20">
        <f t="shared" si="8"/>
        <v>5468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2">
    <cfRule type="cellIs" dxfId="13" priority="5" operator="between">
      <formula>103</formula>
      <formula>108</formula>
    </cfRule>
    <cfRule type="cellIs" dxfId="12" priority="6" operator="between">
      <formula>135</formula>
      <formula>140</formula>
    </cfRule>
  </conditionalFormatting>
  <conditionalFormatting sqref="H13">
    <cfRule type="cellIs" dxfId="11" priority="3" operator="equal">
      <formula>$I$13</formula>
    </cfRule>
  </conditionalFormatting>
  <conditionalFormatting sqref="T13">
    <cfRule type="cellIs" dxfId="10" priority="1" operator="between">
      <formula>103</formula>
      <formula>108</formula>
    </cfRule>
    <cfRule type="cellIs" dxfId="9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F1" zoomScaleNormal="100" workbookViewId="0">
      <selection activeCell="E10" sqref="E10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responsabile!AR2</f>
        <v>0</v>
      </c>
      <c r="C7" s="16">
        <f>amministratore!AR2</f>
        <v>0</v>
      </c>
      <c r="D7" s="16">
        <f>analista!AR2</f>
        <v>0</v>
      </c>
      <c r="E7" s="16">
        <f>progettista!AR2</f>
        <v>18</v>
      </c>
      <c r="F7" s="16">
        <f>programmatore!AR2</f>
        <v>30</v>
      </c>
      <c r="G7" s="16">
        <f>verificatore!AR2</f>
        <v>7</v>
      </c>
      <c r="H7" s="16">
        <f t="shared" ref="H7:H12" si="0">SUM(B7:G7)</f>
        <v>55</v>
      </c>
      <c r="J7" s="16">
        <f>GRAFICI!H7-H7</f>
        <v>83</v>
      </c>
      <c r="M7" s="16" t="s">
        <v>283</v>
      </c>
      <c r="N7" s="16">
        <f t="shared" ref="N7:N12" si="1">B7*30</f>
        <v>0</v>
      </c>
      <c r="O7" s="16">
        <f t="shared" ref="O7:O12" si="2">C7*20</f>
        <v>0</v>
      </c>
      <c r="P7" s="16">
        <f t="shared" ref="P7:P12" si="3">D7*25</f>
        <v>0</v>
      </c>
      <c r="Q7" s="16">
        <f t="shared" ref="Q7:Q12" si="4">E7*22</f>
        <v>396</v>
      </c>
      <c r="R7" s="16">
        <f t="shared" ref="R7:S12" si="5">F7*15</f>
        <v>450</v>
      </c>
      <c r="S7" s="16">
        <f t="shared" si="5"/>
        <v>105</v>
      </c>
      <c r="T7" s="16">
        <f t="shared" ref="T7:T12" si="6">SUM(N7:S7)</f>
        <v>951</v>
      </c>
    </row>
    <row r="8" spans="1:25" x14ac:dyDescent="0.25">
      <c r="A8" s="16" t="s">
        <v>284</v>
      </c>
      <c r="B8" s="16">
        <f>responsabile!AS2</f>
        <v>0</v>
      </c>
      <c r="C8" s="16">
        <f>amministratore!AS2</f>
        <v>5</v>
      </c>
      <c r="D8" s="16">
        <f>analista!AS2</f>
        <v>0</v>
      </c>
      <c r="E8" s="16">
        <f>progettista!AS2</f>
        <v>8</v>
      </c>
      <c r="F8" s="16">
        <f>programmatore!AS2</f>
        <v>30</v>
      </c>
      <c r="G8" s="16">
        <f>verificatore!AS2</f>
        <v>13</v>
      </c>
      <c r="H8" s="16">
        <f t="shared" si="0"/>
        <v>56</v>
      </c>
      <c r="J8" s="16">
        <f>GRAFICI!H8-H8</f>
        <v>82</v>
      </c>
      <c r="M8" s="16" t="s">
        <v>284</v>
      </c>
      <c r="N8" s="16">
        <f t="shared" si="1"/>
        <v>0</v>
      </c>
      <c r="O8" s="16">
        <f t="shared" si="2"/>
        <v>100</v>
      </c>
      <c r="P8" s="16">
        <f t="shared" si="3"/>
        <v>0</v>
      </c>
      <c r="Q8" s="16">
        <f t="shared" si="4"/>
        <v>176</v>
      </c>
      <c r="R8" s="16">
        <f t="shared" si="5"/>
        <v>450</v>
      </c>
      <c r="S8" s="16">
        <f t="shared" si="5"/>
        <v>195</v>
      </c>
      <c r="T8" s="16">
        <f t="shared" si="6"/>
        <v>921</v>
      </c>
    </row>
    <row r="9" spans="1:25" x14ac:dyDescent="0.25">
      <c r="A9" s="16" t="s">
        <v>285</v>
      </c>
      <c r="B9" s="16">
        <f>responsabile!AT2</f>
        <v>0</v>
      </c>
      <c r="C9" s="16">
        <f>amministratore!AT2</f>
        <v>5</v>
      </c>
      <c r="D9" s="16">
        <f>analista!AT2</f>
        <v>0</v>
      </c>
      <c r="E9" s="16">
        <f>progettista!AT2</f>
        <v>10</v>
      </c>
      <c r="F9" s="16">
        <f>programmatore!AT2</f>
        <v>30</v>
      </c>
      <c r="G9" s="16">
        <f>verificatore!AT2</f>
        <v>3</v>
      </c>
      <c r="H9" s="16">
        <f t="shared" si="0"/>
        <v>48</v>
      </c>
      <c r="J9" s="16">
        <f>GRAFICI!H9-H9</f>
        <v>90</v>
      </c>
      <c r="M9" s="16" t="s">
        <v>285</v>
      </c>
      <c r="N9" s="16">
        <f t="shared" si="1"/>
        <v>0</v>
      </c>
      <c r="O9" s="16">
        <f t="shared" si="2"/>
        <v>100</v>
      </c>
      <c r="P9" s="16">
        <f t="shared" si="3"/>
        <v>0</v>
      </c>
      <c r="Q9" s="16">
        <f t="shared" si="4"/>
        <v>220</v>
      </c>
      <c r="R9" s="16">
        <f t="shared" si="5"/>
        <v>450</v>
      </c>
      <c r="S9" s="16">
        <f t="shared" si="5"/>
        <v>45</v>
      </c>
      <c r="T9" s="16">
        <f t="shared" si="6"/>
        <v>815</v>
      </c>
    </row>
    <row r="10" spans="1:25" x14ac:dyDescent="0.25">
      <c r="A10" s="16" t="s">
        <v>286</v>
      </c>
      <c r="B10" s="16">
        <f>responsabile!AV2</f>
        <v>2</v>
      </c>
      <c r="C10" s="16">
        <f>amministratore!AV2</f>
        <v>0</v>
      </c>
      <c r="D10" s="16">
        <f>analista!AV2</f>
        <v>0</v>
      </c>
      <c r="E10" s="16">
        <f>progettista!AV2</f>
        <v>0</v>
      </c>
      <c r="F10" s="16">
        <f>programmatore!AV2</f>
        <v>30</v>
      </c>
      <c r="G10" s="16">
        <f>verificatore!AV2</f>
        <v>8</v>
      </c>
      <c r="H10" s="16">
        <f t="shared" si="0"/>
        <v>40</v>
      </c>
      <c r="J10" s="16">
        <f>GRAFICI!H10-H10</f>
        <v>98</v>
      </c>
      <c r="M10" s="16" t="s">
        <v>286</v>
      </c>
      <c r="N10" s="16">
        <f t="shared" si="1"/>
        <v>60</v>
      </c>
      <c r="O10" s="16">
        <f t="shared" si="2"/>
        <v>0</v>
      </c>
      <c r="P10" s="16">
        <f t="shared" si="3"/>
        <v>0</v>
      </c>
      <c r="Q10" s="16">
        <f t="shared" si="4"/>
        <v>0</v>
      </c>
      <c r="R10" s="16">
        <f t="shared" si="5"/>
        <v>450</v>
      </c>
      <c r="S10" s="16">
        <f t="shared" si="5"/>
        <v>120</v>
      </c>
      <c r="T10" s="16">
        <f t="shared" si="6"/>
        <v>630</v>
      </c>
    </row>
    <row r="11" spans="1:25" x14ac:dyDescent="0.25">
      <c r="A11" s="16" t="s">
        <v>287</v>
      </c>
      <c r="B11" s="16">
        <f>responsabile!AW2</f>
        <v>0</v>
      </c>
      <c r="C11" s="16">
        <f>amministratore!AW2</f>
        <v>3</v>
      </c>
      <c r="D11" s="16">
        <f>analista!AW2</f>
        <v>0</v>
      </c>
      <c r="E11" s="16">
        <f>progettista!AW2</f>
        <v>10</v>
      </c>
      <c r="F11" s="16">
        <f>programmatore!AW2</f>
        <v>30</v>
      </c>
      <c r="G11" s="16">
        <f>verificatore!AW2</f>
        <v>9</v>
      </c>
      <c r="H11" s="16">
        <f t="shared" si="0"/>
        <v>52</v>
      </c>
      <c r="J11" s="16">
        <f>GRAFICI!H11-H11</f>
        <v>86</v>
      </c>
      <c r="M11" s="16" t="s">
        <v>287</v>
      </c>
      <c r="N11" s="16">
        <f t="shared" si="1"/>
        <v>0</v>
      </c>
      <c r="O11" s="16">
        <f t="shared" si="2"/>
        <v>60</v>
      </c>
      <c r="P11" s="16">
        <f t="shared" si="3"/>
        <v>0</v>
      </c>
      <c r="Q11" s="16">
        <f t="shared" si="4"/>
        <v>220</v>
      </c>
      <c r="R11" s="16">
        <f t="shared" si="5"/>
        <v>450</v>
      </c>
      <c r="S11" s="16">
        <f t="shared" si="5"/>
        <v>135</v>
      </c>
      <c r="T11" s="16">
        <f t="shared" si="6"/>
        <v>865</v>
      </c>
    </row>
    <row r="12" spans="1:25" x14ac:dyDescent="0.25">
      <c r="A12" s="16" t="s">
        <v>288</v>
      </c>
      <c r="B12" s="16">
        <f>responsabile!AU2</f>
        <v>2</v>
      </c>
      <c r="C12" s="16">
        <f>amministratore!AU2</f>
        <v>5</v>
      </c>
      <c r="D12" s="16">
        <f>analista!AU2</f>
        <v>0</v>
      </c>
      <c r="E12" s="16">
        <f>progettista!AU2</f>
        <v>10</v>
      </c>
      <c r="F12" s="16">
        <f>programmatore!AU2</f>
        <v>30</v>
      </c>
      <c r="G12" s="16">
        <f>verificatore!AU2</f>
        <v>10</v>
      </c>
      <c r="H12" s="16">
        <f t="shared" si="0"/>
        <v>57</v>
      </c>
      <c r="J12" s="16">
        <f>GRAFICI!H12-H12</f>
        <v>81</v>
      </c>
      <c r="M12" s="16" t="s">
        <v>288</v>
      </c>
      <c r="N12" s="16">
        <f t="shared" si="1"/>
        <v>60</v>
      </c>
      <c r="O12" s="16">
        <f t="shared" si="2"/>
        <v>100</v>
      </c>
      <c r="P12" s="16">
        <f t="shared" si="3"/>
        <v>0</v>
      </c>
      <c r="Q12" s="16">
        <f t="shared" si="4"/>
        <v>220</v>
      </c>
      <c r="R12" s="16">
        <f t="shared" si="5"/>
        <v>450</v>
      </c>
      <c r="S12" s="16">
        <f t="shared" si="5"/>
        <v>150</v>
      </c>
      <c r="T12" s="16">
        <f t="shared" si="6"/>
        <v>980</v>
      </c>
    </row>
    <row r="13" spans="1:25" x14ac:dyDescent="0.25">
      <c r="B13" s="16">
        <f>SUM(B7:B12)</f>
        <v>4</v>
      </c>
      <c r="C13" s="20">
        <f t="shared" ref="C13:H13" si="7">SUM(C7:C12)</f>
        <v>18</v>
      </c>
      <c r="D13" s="20">
        <f t="shared" si="7"/>
        <v>0</v>
      </c>
      <c r="E13" s="20">
        <f t="shared" si="7"/>
        <v>56</v>
      </c>
      <c r="F13" s="20">
        <f t="shared" si="7"/>
        <v>180</v>
      </c>
      <c r="G13" s="20">
        <f t="shared" si="7"/>
        <v>50</v>
      </c>
      <c r="H13" s="20">
        <f t="shared" si="7"/>
        <v>308</v>
      </c>
      <c r="I13" s="16">
        <f>SUM(H7:H12)</f>
        <v>308</v>
      </c>
      <c r="N13" s="20">
        <f t="shared" ref="N13:T13" si="8">SUM(N7:N12)</f>
        <v>120</v>
      </c>
      <c r="O13" s="20">
        <f t="shared" si="8"/>
        <v>360</v>
      </c>
      <c r="P13" s="20">
        <f t="shared" si="8"/>
        <v>0</v>
      </c>
      <c r="Q13" s="20">
        <f t="shared" si="8"/>
        <v>1232</v>
      </c>
      <c r="R13" s="20">
        <f t="shared" si="8"/>
        <v>2700</v>
      </c>
      <c r="S13" s="20">
        <f t="shared" si="8"/>
        <v>750</v>
      </c>
      <c r="T13" s="20">
        <f t="shared" si="8"/>
        <v>5162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2">
    <cfRule type="cellIs" dxfId="8" priority="5" operator="between">
      <formula>103</formula>
      <formula>108</formula>
    </cfRule>
    <cfRule type="cellIs" dxfId="7" priority="6" operator="between">
      <formula>135</formula>
      <formula>140</formula>
    </cfRule>
  </conditionalFormatting>
  <conditionalFormatting sqref="H13">
    <cfRule type="cellIs" dxfId="6" priority="3" operator="equal">
      <formula>$I$13</formula>
    </cfRule>
  </conditionalFormatting>
  <conditionalFormatting sqref="T13">
    <cfRule type="cellIs" dxfId="5" priority="1" operator="between">
      <formula>103</formula>
      <formula>108</formula>
    </cfRule>
    <cfRule type="cellIs" dxfId="4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</row>
    <row r="3" spans="1:10" x14ac:dyDescent="0.25">
      <c r="A3" s="11">
        <v>235563808806185</v>
      </c>
      <c r="B3" s="11">
        <v>1</v>
      </c>
      <c r="C3" s="11" t="s">
        <v>11</v>
      </c>
      <c r="D3" s="11" t="s">
        <v>15</v>
      </c>
      <c r="E3" s="11" t="s">
        <v>12</v>
      </c>
      <c r="F3" s="11" t="s">
        <v>12</v>
      </c>
      <c r="G3" s="11" t="s">
        <v>13</v>
      </c>
      <c r="H3" s="11">
        <v>3</v>
      </c>
      <c r="I3" s="11" t="s">
        <v>12</v>
      </c>
      <c r="J3" s="11" t="s">
        <v>12</v>
      </c>
    </row>
    <row r="4" spans="1:10" x14ac:dyDescent="0.25">
      <c r="A4" s="11">
        <v>228054908706099</v>
      </c>
      <c r="B4" s="11">
        <v>2</v>
      </c>
      <c r="C4" s="11" t="s">
        <v>175</v>
      </c>
      <c r="D4" s="11" t="s">
        <v>15</v>
      </c>
      <c r="E4" s="11" t="s">
        <v>32</v>
      </c>
      <c r="F4" s="11" t="s">
        <v>35</v>
      </c>
      <c r="G4" s="11" t="s">
        <v>46</v>
      </c>
      <c r="H4" s="11">
        <v>3</v>
      </c>
      <c r="I4" s="11" t="s">
        <v>12</v>
      </c>
      <c r="J4" s="11" t="s">
        <v>12</v>
      </c>
    </row>
    <row r="5" spans="1:10" x14ac:dyDescent="0.25">
      <c r="A5" s="11">
        <v>228086793357886</v>
      </c>
      <c r="B5" s="11">
        <v>1</v>
      </c>
      <c r="C5" s="11" t="s">
        <v>176</v>
      </c>
      <c r="D5" s="11" t="s">
        <v>20</v>
      </c>
      <c r="E5" s="11" t="s">
        <v>177</v>
      </c>
      <c r="F5" s="11" t="s">
        <v>178</v>
      </c>
      <c r="G5" s="11" t="s">
        <v>13</v>
      </c>
      <c r="H5" s="11">
        <v>7</v>
      </c>
      <c r="I5" s="11" t="s">
        <v>12</v>
      </c>
      <c r="J5" s="11" t="s">
        <v>12</v>
      </c>
    </row>
    <row r="6" spans="1:10" x14ac:dyDescent="0.25">
      <c r="A6" s="11">
        <v>235563682054075</v>
      </c>
      <c r="B6" s="11">
        <v>2</v>
      </c>
      <c r="C6" s="11" t="s">
        <v>179</v>
      </c>
      <c r="D6" s="11" t="s">
        <v>12</v>
      </c>
      <c r="E6" s="11" t="s">
        <v>177</v>
      </c>
      <c r="F6" s="11" t="s">
        <v>180</v>
      </c>
      <c r="G6" s="11" t="s">
        <v>40</v>
      </c>
      <c r="H6" s="11">
        <v>7</v>
      </c>
      <c r="I6" s="11" t="s">
        <v>12</v>
      </c>
      <c r="J6" s="11" t="s">
        <v>12</v>
      </c>
    </row>
    <row r="7" spans="1:10" x14ac:dyDescent="0.25">
      <c r="A7" s="11">
        <v>235957709456174</v>
      </c>
      <c r="B7" s="11">
        <v>1</v>
      </c>
      <c r="C7" s="11" t="s">
        <v>181</v>
      </c>
      <c r="D7" s="11" t="s">
        <v>20</v>
      </c>
      <c r="E7" s="11" t="s">
        <v>87</v>
      </c>
      <c r="F7" s="11" t="s">
        <v>182</v>
      </c>
      <c r="G7" s="11" t="s">
        <v>13</v>
      </c>
      <c r="H7" s="11">
        <v>51</v>
      </c>
      <c r="I7" s="11" t="s">
        <v>12</v>
      </c>
      <c r="J7" s="11" t="s">
        <v>12</v>
      </c>
    </row>
    <row r="8" spans="1:10" x14ac:dyDescent="0.25">
      <c r="A8" s="11">
        <v>235957981588984</v>
      </c>
      <c r="B8" s="11">
        <v>2</v>
      </c>
      <c r="C8" s="11" t="s">
        <v>183</v>
      </c>
      <c r="D8" s="11" t="s">
        <v>20</v>
      </c>
      <c r="E8" s="11" t="s">
        <v>12</v>
      </c>
      <c r="F8" s="11" t="s">
        <v>12</v>
      </c>
      <c r="G8" s="11" t="s">
        <v>12</v>
      </c>
      <c r="H8" s="11">
        <v>51</v>
      </c>
      <c r="I8" s="11" t="s">
        <v>12</v>
      </c>
      <c r="J8" s="11" t="s">
        <v>12</v>
      </c>
    </row>
    <row r="9" spans="1:10" x14ac:dyDescent="0.25">
      <c r="A9" s="11">
        <v>235957981944450</v>
      </c>
      <c r="B9" s="11">
        <v>3</v>
      </c>
      <c r="C9" s="11" t="s">
        <v>290</v>
      </c>
      <c r="D9" s="11" t="s">
        <v>12</v>
      </c>
      <c r="E9" s="11" t="s">
        <v>87</v>
      </c>
      <c r="F9" s="11" t="s">
        <v>87</v>
      </c>
      <c r="G9" s="11" t="s">
        <v>46</v>
      </c>
      <c r="H9" s="11">
        <v>2</v>
      </c>
      <c r="I9" s="11" t="s">
        <v>12</v>
      </c>
      <c r="J9" s="11" t="s">
        <v>12</v>
      </c>
    </row>
    <row r="10" spans="1:10" x14ac:dyDescent="0.25">
      <c r="A10" s="11">
        <v>235957981727238</v>
      </c>
      <c r="B10" s="11">
        <v>3</v>
      </c>
      <c r="C10" s="11" t="s">
        <v>184</v>
      </c>
      <c r="D10" s="11" t="s">
        <v>20</v>
      </c>
      <c r="E10" s="11" t="s">
        <v>92</v>
      </c>
      <c r="F10" s="11" t="s">
        <v>185</v>
      </c>
      <c r="G10" s="11" t="s">
        <v>13</v>
      </c>
      <c r="H10" s="11">
        <v>27</v>
      </c>
      <c r="I10" s="11" t="s">
        <v>12</v>
      </c>
      <c r="J10" s="11" t="s">
        <v>12</v>
      </c>
    </row>
    <row r="11" spans="1:10" x14ac:dyDescent="0.25">
      <c r="A11" s="11">
        <v>236431881842805</v>
      </c>
      <c r="B11" s="11">
        <v>4</v>
      </c>
      <c r="C11" s="11" t="s">
        <v>186</v>
      </c>
      <c r="D11" s="11" t="s">
        <v>12</v>
      </c>
      <c r="E11" s="11" t="s">
        <v>92</v>
      </c>
      <c r="F11" s="11" t="s">
        <v>185</v>
      </c>
      <c r="G11" s="11" t="s">
        <v>18</v>
      </c>
      <c r="H11" s="11">
        <v>3</v>
      </c>
      <c r="I11" s="11" t="s">
        <v>12</v>
      </c>
      <c r="J11" s="11" t="s">
        <v>12</v>
      </c>
    </row>
    <row r="12" spans="1:10" x14ac:dyDescent="0.25">
      <c r="A12" s="11">
        <v>236431878493800</v>
      </c>
      <c r="B12" s="11">
        <v>4</v>
      </c>
      <c r="C12" s="11" t="s">
        <v>187</v>
      </c>
      <c r="D12" s="11" t="s">
        <v>12</v>
      </c>
      <c r="E12" s="11" t="s">
        <v>92</v>
      </c>
      <c r="F12" s="11" t="s">
        <v>185</v>
      </c>
      <c r="G12" s="11" t="s">
        <v>46</v>
      </c>
      <c r="H12" s="11">
        <v>3</v>
      </c>
      <c r="I12" s="11" t="s">
        <v>12</v>
      </c>
      <c r="J12" s="11" t="s">
        <v>12</v>
      </c>
    </row>
    <row r="13" spans="1:10" x14ac:dyDescent="0.25">
      <c r="A13" s="11">
        <v>236431880020167</v>
      </c>
      <c r="B13" s="11">
        <v>4</v>
      </c>
      <c r="C13" s="11" t="s">
        <v>188</v>
      </c>
      <c r="D13" s="11" t="s">
        <v>12</v>
      </c>
      <c r="E13" s="11" t="s">
        <v>92</v>
      </c>
      <c r="F13" s="11" t="s">
        <v>185</v>
      </c>
      <c r="G13" s="11" t="s">
        <v>28</v>
      </c>
      <c r="H13" s="11">
        <v>4</v>
      </c>
      <c r="I13" s="11" t="s">
        <v>12</v>
      </c>
      <c r="J13" s="11" t="s">
        <v>12</v>
      </c>
    </row>
    <row r="14" spans="1:10" x14ac:dyDescent="0.25">
      <c r="A14" s="11">
        <v>236431879852829</v>
      </c>
      <c r="B14" s="11">
        <v>4</v>
      </c>
      <c r="C14" s="11" t="s">
        <v>189</v>
      </c>
      <c r="D14" s="11" t="s">
        <v>12</v>
      </c>
      <c r="E14" s="11" t="s">
        <v>92</v>
      </c>
      <c r="F14" s="11" t="s">
        <v>185</v>
      </c>
      <c r="G14" s="11" t="s">
        <v>33</v>
      </c>
      <c r="H14" s="11">
        <v>4</v>
      </c>
      <c r="I14" s="11" t="s">
        <v>12</v>
      </c>
      <c r="J14" s="11" t="s">
        <v>12</v>
      </c>
    </row>
    <row r="15" spans="1:10" x14ac:dyDescent="0.25">
      <c r="A15" s="11">
        <v>236431878861821</v>
      </c>
      <c r="B15" s="11">
        <v>4</v>
      </c>
      <c r="C15" s="11" t="s">
        <v>190</v>
      </c>
      <c r="D15" s="11" t="s">
        <v>12</v>
      </c>
      <c r="E15" s="11" t="s">
        <v>92</v>
      </c>
      <c r="F15" s="11" t="s">
        <v>185</v>
      </c>
      <c r="G15" s="11" t="s">
        <v>40</v>
      </c>
      <c r="H15" s="11">
        <v>3</v>
      </c>
      <c r="I15" s="11" t="s">
        <v>12</v>
      </c>
      <c r="J15" s="11" t="s">
        <v>12</v>
      </c>
    </row>
    <row r="16" spans="1:10" x14ac:dyDescent="0.25">
      <c r="A16" s="11">
        <v>236431877838644</v>
      </c>
      <c r="B16" s="11">
        <v>4</v>
      </c>
      <c r="C16" s="11" t="s">
        <v>191</v>
      </c>
      <c r="D16" s="11" t="s">
        <v>12</v>
      </c>
      <c r="E16" s="11" t="s">
        <v>92</v>
      </c>
      <c r="F16" s="11" t="s">
        <v>185</v>
      </c>
      <c r="G16" s="11" t="s">
        <v>37</v>
      </c>
      <c r="H16" s="11">
        <v>10</v>
      </c>
      <c r="I16" s="11" t="s">
        <v>12</v>
      </c>
      <c r="J16" s="11" t="s">
        <v>12</v>
      </c>
    </row>
    <row r="17" spans="1:10" x14ac:dyDescent="0.25">
      <c r="A17" s="11">
        <v>235957981863517</v>
      </c>
      <c r="B17" s="11">
        <v>3</v>
      </c>
      <c r="C17" s="11" t="s">
        <v>192</v>
      </c>
      <c r="D17" s="11" t="s">
        <v>20</v>
      </c>
      <c r="E17" s="11" t="s">
        <v>92</v>
      </c>
      <c r="F17" s="11" t="s">
        <v>185</v>
      </c>
      <c r="G17" s="11" t="s">
        <v>13</v>
      </c>
      <c r="H17" s="11">
        <v>22</v>
      </c>
      <c r="I17" s="11" t="s">
        <v>12</v>
      </c>
      <c r="J17" s="11" t="s">
        <v>12</v>
      </c>
    </row>
    <row r="18" spans="1:10" x14ac:dyDescent="0.25">
      <c r="A18" s="11">
        <v>236431923051804</v>
      </c>
      <c r="B18" s="11">
        <v>4</v>
      </c>
      <c r="C18" s="11" t="s">
        <v>193</v>
      </c>
      <c r="D18" s="11" t="s">
        <v>12</v>
      </c>
      <c r="E18" s="11" t="s">
        <v>92</v>
      </c>
      <c r="F18" s="11" t="s">
        <v>185</v>
      </c>
      <c r="G18" s="11" t="s">
        <v>18</v>
      </c>
      <c r="H18" s="11">
        <v>3</v>
      </c>
      <c r="I18" s="11" t="s">
        <v>12</v>
      </c>
      <c r="J18" s="11" t="s">
        <v>12</v>
      </c>
    </row>
    <row r="19" spans="1:10" x14ac:dyDescent="0.25">
      <c r="A19" s="11">
        <v>236431921813434</v>
      </c>
      <c r="B19" s="11">
        <v>4</v>
      </c>
      <c r="C19" s="11" t="s">
        <v>194</v>
      </c>
      <c r="D19" s="11" t="s">
        <v>12</v>
      </c>
      <c r="E19" s="11" t="s">
        <v>92</v>
      </c>
      <c r="F19" s="11" t="s">
        <v>185</v>
      </c>
      <c r="G19" s="11" t="s">
        <v>46</v>
      </c>
      <c r="H19" s="11">
        <v>4</v>
      </c>
      <c r="I19" s="11" t="s">
        <v>12</v>
      </c>
      <c r="J19" s="11" t="s">
        <v>12</v>
      </c>
    </row>
    <row r="20" spans="1:10" x14ac:dyDescent="0.25">
      <c r="A20" s="11">
        <v>236431921780433</v>
      </c>
      <c r="B20" s="11">
        <v>4</v>
      </c>
      <c r="C20" s="11" t="s">
        <v>195</v>
      </c>
      <c r="D20" s="11" t="s">
        <v>12</v>
      </c>
      <c r="E20" s="11" t="s">
        <v>92</v>
      </c>
      <c r="F20" s="11" t="s">
        <v>185</v>
      </c>
      <c r="G20" s="11" t="s">
        <v>28</v>
      </c>
      <c r="H20" s="11">
        <v>4</v>
      </c>
      <c r="I20" s="11" t="s">
        <v>12</v>
      </c>
      <c r="J20" s="11" t="s">
        <v>12</v>
      </c>
    </row>
    <row r="21" spans="1:10" x14ac:dyDescent="0.25">
      <c r="A21" s="11">
        <v>236431920780177</v>
      </c>
      <c r="B21" s="11">
        <v>4</v>
      </c>
      <c r="C21" s="11" t="s">
        <v>196</v>
      </c>
      <c r="D21" s="11" t="s">
        <v>12</v>
      </c>
      <c r="E21" s="11" t="s">
        <v>92</v>
      </c>
      <c r="F21" s="11" t="s">
        <v>185</v>
      </c>
      <c r="G21" s="11" t="s">
        <v>33</v>
      </c>
      <c r="H21" s="11">
        <v>4</v>
      </c>
      <c r="I21" s="11" t="s">
        <v>12</v>
      </c>
      <c r="J21" s="11" t="s">
        <v>12</v>
      </c>
    </row>
    <row r="22" spans="1:10" x14ac:dyDescent="0.25">
      <c r="A22" s="11">
        <v>236431920775944</v>
      </c>
      <c r="B22" s="11">
        <v>4</v>
      </c>
      <c r="C22" s="11" t="s">
        <v>197</v>
      </c>
      <c r="D22" s="11" t="s">
        <v>12</v>
      </c>
      <c r="E22" s="11" t="s">
        <v>92</v>
      </c>
      <c r="F22" s="11" t="s">
        <v>185</v>
      </c>
      <c r="G22" s="11" t="s">
        <v>40</v>
      </c>
      <c r="H22" s="11">
        <v>3</v>
      </c>
      <c r="I22" s="11" t="s">
        <v>12</v>
      </c>
      <c r="J22" s="11" t="s">
        <v>12</v>
      </c>
    </row>
    <row r="23" spans="1:10" x14ac:dyDescent="0.25">
      <c r="A23" s="11">
        <v>236431919949687</v>
      </c>
      <c r="B23" s="11">
        <v>4</v>
      </c>
      <c r="C23" s="11" t="s">
        <v>198</v>
      </c>
      <c r="D23" s="11" t="s">
        <v>12</v>
      </c>
      <c r="E23" s="11" t="s">
        <v>92</v>
      </c>
      <c r="F23" s="11" t="s">
        <v>185</v>
      </c>
      <c r="G23" s="11" t="s">
        <v>37</v>
      </c>
      <c r="H23" s="11">
        <v>4</v>
      </c>
      <c r="I23" s="11" t="s">
        <v>12</v>
      </c>
      <c r="J23" s="11" t="s">
        <v>12</v>
      </c>
    </row>
    <row r="24" spans="1:10" x14ac:dyDescent="0.25">
      <c r="A24" s="11">
        <v>236312351708254</v>
      </c>
      <c r="B24" s="11">
        <v>1</v>
      </c>
      <c r="C24" s="11" t="s">
        <v>199</v>
      </c>
      <c r="D24" s="11" t="s">
        <v>20</v>
      </c>
      <c r="E24" s="11" t="s">
        <v>200</v>
      </c>
      <c r="F24" s="11" t="s">
        <v>201</v>
      </c>
      <c r="G24" s="11" t="s">
        <v>13</v>
      </c>
      <c r="H24" s="11">
        <v>13</v>
      </c>
      <c r="I24" s="11" t="s">
        <v>12</v>
      </c>
      <c r="J24" s="11" t="s">
        <v>12</v>
      </c>
    </row>
    <row r="25" spans="1:10" x14ac:dyDescent="0.25">
      <c r="A25" s="11">
        <v>236312351708262</v>
      </c>
      <c r="B25" s="11">
        <v>2</v>
      </c>
      <c r="C25" s="11" t="s">
        <v>202</v>
      </c>
      <c r="D25" s="11" t="s">
        <v>12</v>
      </c>
      <c r="E25" s="11" t="s">
        <v>200</v>
      </c>
      <c r="F25" s="11" t="s">
        <v>200</v>
      </c>
      <c r="G25" s="11" t="s">
        <v>40</v>
      </c>
      <c r="H25" s="11">
        <v>3</v>
      </c>
      <c r="I25" s="11" t="s">
        <v>12</v>
      </c>
      <c r="J25" s="11" t="s">
        <v>12</v>
      </c>
    </row>
    <row r="26" spans="1:10" x14ac:dyDescent="0.25">
      <c r="A26" s="11">
        <v>236312351708263</v>
      </c>
      <c r="B26" s="11">
        <v>2</v>
      </c>
      <c r="C26" s="11" t="s">
        <v>203</v>
      </c>
      <c r="D26" s="11" t="s">
        <v>20</v>
      </c>
      <c r="E26" s="11" t="s">
        <v>204</v>
      </c>
      <c r="F26" s="11" t="s">
        <v>205</v>
      </c>
      <c r="G26" s="11" t="s">
        <v>12</v>
      </c>
      <c r="H26" s="11">
        <v>10</v>
      </c>
      <c r="I26" s="11" t="s">
        <v>12</v>
      </c>
      <c r="J26" s="11" t="s">
        <v>12</v>
      </c>
    </row>
    <row r="27" spans="1:10" x14ac:dyDescent="0.25">
      <c r="A27" s="11">
        <v>236811671016698</v>
      </c>
      <c r="B27" s="11">
        <v>3</v>
      </c>
      <c r="C27" s="11" t="s">
        <v>329</v>
      </c>
      <c r="D27" s="11" t="s">
        <v>12</v>
      </c>
      <c r="E27" s="11" t="s">
        <v>204</v>
      </c>
      <c r="F27" s="11" t="s">
        <v>205</v>
      </c>
      <c r="G27" s="11" t="s">
        <v>40</v>
      </c>
      <c r="H27" s="11">
        <v>5</v>
      </c>
      <c r="I27" s="11" t="s">
        <v>12</v>
      </c>
      <c r="J27" s="11" t="s">
        <v>12</v>
      </c>
    </row>
    <row r="28" spans="1:10" x14ac:dyDescent="0.25">
      <c r="A28" s="11">
        <v>236811669203185</v>
      </c>
      <c r="B28" s="11">
        <v>3</v>
      </c>
      <c r="C28" s="11" t="s">
        <v>330</v>
      </c>
      <c r="D28" s="11" t="s">
        <v>12</v>
      </c>
      <c r="E28" s="11" t="s">
        <v>204</v>
      </c>
      <c r="F28" s="11" t="s">
        <v>205</v>
      </c>
      <c r="G28" s="11" t="s">
        <v>46</v>
      </c>
      <c r="H28" s="11">
        <v>5</v>
      </c>
      <c r="I28" s="11" t="s">
        <v>12</v>
      </c>
      <c r="J28" s="11" t="s">
        <v>12</v>
      </c>
    </row>
    <row r="29" spans="1:10" x14ac:dyDescent="0.25">
      <c r="A29" s="11">
        <v>236337926775712</v>
      </c>
      <c r="B29" s="11">
        <v>1</v>
      </c>
      <c r="C29" s="11" t="s">
        <v>206</v>
      </c>
      <c r="D29" s="11" t="s">
        <v>20</v>
      </c>
      <c r="E29" s="11" t="s">
        <v>207</v>
      </c>
      <c r="F29" s="11" t="s">
        <v>208</v>
      </c>
      <c r="G29" s="11" t="s">
        <v>13</v>
      </c>
      <c r="H29" s="11">
        <v>2</v>
      </c>
      <c r="I29" s="11" t="s">
        <v>12</v>
      </c>
      <c r="J29" s="11" t="s">
        <v>12</v>
      </c>
    </row>
    <row r="30" spans="1:10" x14ac:dyDescent="0.25">
      <c r="A30" s="11">
        <v>236416320684960</v>
      </c>
      <c r="B30" s="11">
        <v>2</v>
      </c>
      <c r="C30" s="11" t="s">
        <v>209</v>
      </c>
      <c r="D30" s="11" t="s">
        <v>12</v>
      </c>
      <c r="E30" s="11" t="s">
        <v>210</v>
      </c>
      <c r="F30" s="11" t="s">
        <v>210</v>
      </c>
      <c r="G30" s="11" t="s">
        <v>33</v>
      </c>
      <c r="H30" s="11">
        <v>2</v>
      </c>
      <c r="I30" s="11" t="s">
        <v>12</v>
      </c>
      <c r="J30" s="11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13" zoomScaleNormal="100" workbookViewId="0">
      <selection activeCell="N13" sqref="N13:T13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responsabile!AZ2</f>
        <v>3</v>
      </c>
      <c r="C7" s="16">
        <f>amministratore!AZ2</f>
        <v>8</v>
      </c>
      <c r="D7" s="16">
        <f>analista!AZ2</f>
        <v>0</v>
      </c>
      <c r="E7" s="16">
        <f>progettista!AZ2</f>
        <v>0</v>
      </c>
      <c r="F7" s="16">
        <f>programmatore!AZ2</f>
        <v>0</v>
      </c>
      <c r="G7" s="16">
        <f>verificatore!AZ2</f>
        <v>5</v>
      </c>
      <c r="H7" s="16">
        <f t="shared" ref="H7:H12" si="0">SUM(B7:G7)</f>
        <v>16</v>
      </c>
      <c r="J7" s="16">
        <f>GRAFICI!H7-H7</f>
        <v>122</v>
      </c>
      <c r="M7" s="16" t="s">
        <v>283</v>
      </c>
      <c r="N7" s="16">
        <f t="shared" ref="N7:N12" si="1">B7*30</f>
        <v>90</v>
      </c>
      <c r="O7" s="16">
        <f t="shared" ref="O7:O12" si="2">C7*20</f>
        <v>160</v>
      </c>
      <c r="P7" s="16">
        <f t="shared" ref="P7:P12" si="3">D7*25</f>
        <v>0</v>
      </c>
      <c r="Q7" s="16">
        <f t="shared" ref="Q7:Q12" si="4">E7*22</f>
        <v>0</v>
      </c>
      <c r="R7" s="16">
        <f t="shared" ref="R7:S12" si="5">F7*15</f>
        <v>0</v>
      </c>
      <c r="S7" s="16">
        <f t="shared" si="5"/>
        <v>75</v>
      </c>
      <c r="T7" s="16">
        <f t="shared" ref="T7:T12" si="6">SUM(N7:S7)</f>
        <v>325</v>
      </c>
    </row>
    <row r="8" spans="1:25" x14ac:dyDescent="0.25">
      <c r="A8" s="16" t="s">
        <v>284</v>
      </c>
      <c r="B8" s="16">
        <f>responsabile!BA2</f>
        <v>3</v>
      </c>
      <c r="C8" s="16">
        <f>amministratore!BA2</f>
        <v>0</v>
      </c>
      <c r="D8" s="16">
        <f>analista!BA2</f>
        <v>0</v>
      </c>
      <c r="E8" s="16">
        <f>progettista!BA2</f>
        <v>0</v>
      </c>
      <c r="F8" s="16">
        <f>programmatore!BA2</f>
        <v>0</v>
      </c>
      <c r="G8" s="16">
        <f>verificatore!BA2</f>
        <v>2</v>
      </c>
      <c r="H8" s="16">
        <f t="shared" si="0"/>
        <v>5</v>
      </c>
      <c r="J8" s="16">
        <f>GRAFICI!H8-H8</f>
        <v>133</v>
      </c>
      <c r="M8" s="16" t="s">
        <v>284</v>
      </c>
      <c r="N8" s="16">
        <f t="shared" si="1"/>
        <v>90</v>
      </c>
      <c r="O8" s="16">
        <f t="shared" si="2"/>
        <v>0</v>
      </c>
      <c r="P8" s="16">
        <f t="shared" si="3"/>
        <v>0</v>
      </c>
      <c r="Q8" s="16">
        <f t="shared" si="4"/>
        <v>0</v>
      </c>
      <c r="R8" s="16">
        <f t="shared" si="5"/>
        <v>0</v>
      </c>
      <c r="S8" s="16">
        <f t="shared" si="5"/>
        <v>30</v>
      </c>
      <c r="T8" s="16">
        <f t="shared" si="6"/>
        <v>120</v>
      </c>
    </row>
    <row r="9" spans="1:25" x14ac:dyDescent="0.25">
      <c r="A9" s="16" t="s">
        <v>285</v>
      </c>
      <c r="B9" s="16">
        <f>responsabile!BB2</f>
        <v>0</v>
      </c>
      <c r="C9" s="16">
        <f>amministratore!BB2</f>
        <v>0</v>
      </c>
      <c r="D9" s="16">
        <f>analista!BB2</f>
        <v>0</v>
      </c>
      <c r="E9" s="16">
        <f>progettista!BB2</f>
        <v>0</v>
      </c>
      <c r="F9" s="16">
        <f>programmatore!BB2</f>
        <v>0</v>
      </c>
      <c r="G9" s="16">
        <f>verificatore!BB2</f>
        <v>14</v>
      </c>
      <c r="H9" s="16">
        <f t="shared" si="0"/>
        <v>14</v>
      </c>
      <c r="J9" s="16">
        <f>GRAFICI!H9-H9</f>
        <v>124</v>
      </c>
      <c r="M9" s="16" t="s">
        <v>285</v>
      </c>
      <c r="N9" s="16">
        <f t="shared" si="1"/>
        <v>0</v>
      </c>
      <c r="O9" s="16">
        <f t="shared" si="2"/>
        <v>0</v>
      </c>
      <c r="P9" s="16">
        <f t="shared" si="3"/>
        <v>0</v>
      </c>
      <c r="Q9" s="16">
        <f t="shared" si="4"/>
        <v>0</v>
      </c>
      <c r="R9" s="16">
        <f t="shared" si="5"/>
        <v>0</v>
      </c>
      <c r="S9" s="16">
        <f t="shared" si="5"/>
        <v>210</v>
      </c>
      <c r="T9" s="16">
        <f t="shared" si="6"/>
        <v>210</v>
      </c>
    </row>
    <row r="10" spans="1:25" x14ac:dyDescent="0.25">
      <c r="A10" s="16" t="s">
        <v>286</v>
      </c>
      <c r="B10" s="16">
        <f>responsabile!BD2</f>
        <v>0</v>
      </c>
      <c r="C10" s="16">
        <f>amministratore!BD2</f>
        <v>0</v>
      </c>
      <c r="D10" s="16">
        <f>analista!BD2</f>
        <v>2</v>
      </c>
      <c r="E10" s="16">
        <f>progettista!BD2</f>
        <v>0</v>
      </c>
      <c r="F10" s="16">
        <f>programmatore!BD2</f>
        <v>0</v>
      </c>
      <c r="G10" s="16">
        <f>verificatore!BD2</f>
        <v>15</v>
      </c>
      <c r="H10" s="16">
        <f t="shared" si="0"/>
        <v>17</v>
      </c>
      <c r="J10" s="16">
        <f>GRAFICI!H10-H10</f>
        <v>121</v>
      </c>
      <c r="M10" s="16" t="s">
        <v>286</v>
      </c>
      <c r="N10" s="16">
        <f t="shared" si="1"/>
        <v>0</v>
      </c>
      <c r="O10" s="16">
        <f t="shared" si="2"/>
        <v>0</v>
      </c>
      <c r="P10" s="16">
        <f t="shared" si="3"/>
        <v>50</v>
      </c>
      <c r="Q10" s="16">
        <f t="shared" si="4"/>
        <v>0</v>
      </c>
      <c r="R10" s="16">
        <f t="shared" si="5"/>
        <v>0</v>
      </c>
      <c r="S10" s="16">
        <f t="shared" si="5"/>
        <v>225</v>
      </c>
      <c r="T10" s="16">
        <f t="shared" si="6"/>
        <v>275</v>
      </c>
    </row>
    <row r="11" spans="1:25" x14ac:dyDescent="0.25">
      <c r="A11" s="16" t="s">
        <v>287</v>
      </c>
      <c r="B11" s="16">
        <f>responsabile!BE2</f>
        <v>0</v>
      </c>
      <c r="C11" s="16">
        <f>amministratore!BE2</f>
        <v>0</v>
      </c>
      <c r="D11" s="16">
        <f>analista!BE2</f>
        <v>0</v>
      </c>
      <c r="E11" s="16">
        <f>progettista!BE2</f>
        <v>0</v>
      </c>
      <c r="F11" s="16">
        <f>programmatore!BE2</f>
        <v>0</v>
      </c>
      <c r="G11" s="16">
        <f>verificatore!BE2</f>
        <v>2</v>
      </c>
      <c r="H11" s="16">
        <f t="shared" si="0"/>
        <v>2</v>
      </c>
      <c r="J11" s="16">
        <f>GRAFICI!H11-H11</f>
        <v>136</v>
      </c>
      <c r="M11" s="16" t="s">
        <v>287</v>
      </c>
      <c r="N11" s="16">
        <f t="shared" si="1"/>
        <v>0</v>
      </c>
      <c r="O11" s="16">
        <f t="shared" si="2"/>
        <v>0</v>
      </c>
      <c r="P11" s="16">
        <f t="shared" si="3"/>
        <v>0</v>
      </c>
      <c r="Q11" s="16">
        <f t="shared" si="4"/>
        <v>0</v>
      </c>
      <c r="R11" s="16">
        <f t="shared" si="5"/>
        <v>0</v>
      </c>
      <c r="S11" s="16">
        <f t="shared" si="5"/>
        <v>30</v>
      </c>
      <c r="T11" s="16">
        <f t="shared" si="6"/>
        <v>30</v>
      </c>
    </row>
    <row r="12" spans="1:25" x14ac:dyDescent="0.25">
      <c r="A12" s="16" t="s">
        <v>288</v>
      </c>
      <c r="B12" s="16">
        <f>responsabile!BC2</f>
        <v>0</v>
      </c>
      <c r="C12" s="16">
        <f>amministratore!BC2</f>
        <v>0</v>
      </c>
      <c r="D12" s="16">
        <f>analista!BC2</f>
        <v>0</v>
      </c>
      <c r="E12" s="16">
        <f>progettista!BC2</f>
        <v>0</v>
      </c>
      <c r="F12" s="16">
        <f>programmatore!BC2</f>
        <v>0</v>
      </c>
      <c r="G12" s="16">
        <f>verificatore!BC2</f>
        <v>3</v>
      </c>
      <c r="H12" s="16">
        <f t="shared" si="0"/>
        <v>3</v>
      </c>
      <c r="J12" s="16">
        <f>GRAFICI!H12-H12</f>
        <v>135</v>
      </c>
      <c r="M12" s="16" t="s">
        <v>288</v>
      </c>
      <c r="N12" s="16">
        <f t="shared" si="1"/>
        <v>0</v>
      </c>
      <c r="O12" s="16">
        <f t="shared" si="2"/>
        <v>0</v>
      </c>
      <c r="P12" s="16">
        <f t="shared" si="3"/>
        <v>0</v>
      </c>
      <c r="Q12" s="16">
        <f t="shared" si="4"/>
        <v>0</v>
      </c>
      <c r="R12" s="16">
        <f t="shared" si="5"/>
        <v>0</v>
      </c>
      <c r="S12" s="16">
        <f t="shared" si="5"/>
        <v>45</v>
      </c>
      <c r="T12" s="16">
        <f t="shared" si="6"/>
        <v>45</v>
      </c>
    </row>
    <row r="13" spans="1:25" x14ac:dyDescent="0.25">
      <c r="B13" s="16">
        <f t="shared" ref="B13:H13" si="7">SUM(B7:B12)</f>
        <v>6</v>
      </c>
      <c r="C13" s="20">
        <f t="shared" si="7"/>
        <v>8</v>
      </c>
      <c r="D13" s="20">
        <f t="shared" si="7"/>
        <v>2</v>
      </c>
      <c r="E13" s="20">
        <f t="shared" si="7"/>
        <v>0</v>
      </c>
      <c r="F13" s="20">
        <f t="shared" si="7"/>
        <v>0</v>
      </c>
      <c r="G13" s="20">
        <f t="shared" si="7"/>
        <v>41</v>
      </c>
      <c r="H13" s="15">
        <f t="shared" si="7"/>
        <v>57</v>
      </c>
      <c r="N13" s="20">
        <f t="shared" ref="N13:T13" si="8">SUM(N7:N12)</f>
        <v>180</v>
      </c>
      <c r="O13" s="20">
        <f t="shared" si="8"/>
        <v>160</v>
      </c>
      <c r="P13" s="20">
        <f t="shared" si="8"/>
        <v>50</v>
      </c>
      <c r="Q13" s="20">
        <f t="shared" si="8"/>
        <v>0</v>
      </c>
      <c r="R13" s="20">
        <f t="shared" si="8"/>
        <v>0</v>
      </c>
      <c r="S13" s="20">
        <f t="shared" si="8"/>
        <v>615</v>
      </c>
      <c r="T13" s="20">
        <f t="shared" si="8"/>
        <v>1005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3">
    <cfRule type="cellIs" dxfId="3" priority="4" operator="between">
      <formula>103</formula>
      <formula>108</formula>
    </cfRule>
    <cfRule type="cellIs" dxfId="2" priority="5" operator="between">
      <formula>135</formula>
      <formula>140</formula>
    </cfRule>
  </conditionalFormatting>
  <conditionalFormatting sqref="T13">
    <cfRule type="cellIs" dxfId="1" priority="1" operator="between">
      <formula>103</formula>
      <formula>108</formula>
    </cfRule>
    <cfRule type="cellIs" dxfId="0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ySplit="2" topLeftCell="A3" activePane="bottomLeft" state="frozen"/>
      <selection pane="bottomLeft" activeCell="J18" sqref="J18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236312351708235</v>
      </c>
      <c r="B3" s="3">
        <v>1</v>
      </c>
      <c r="C3" s="3" t="s">
        <v>140</v>
      </c>
      <c r="D3" s="3" t="s">
        <v>20</v>
      </c>
      <c r="E3" s="3" t="s">
        <v>61</v>
      </c>
      <c r="F3" s="3" t="s">
        <v>105</v>
      </c>
      <c r="G3" s="3" t="s">
        <v>13</v>
      </c>
      <c r="H3" s="3">
        <v>121</v>
      </c>
      <c r="I3" s="3" t="s">
        <v>12</v>
      </c>
      <c r="J3" s="3" t="s">
        <v>12</v>
      </c>
    </row>
    <row r="4" spans="1:10" x14ac:dyDescent="0.25">
      <c r="A4" s="3">
        <v>236312351708237</v>
      </c>
      <c r="B4" s="3">
        <v>2</v>
      </c>
      <c r="C4" s="3" t="s">
        <v>141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121</v>
      </c>
      <c r="I4" s="3" t="s">
        <v>12</v>
      </c>
      <c r="J4" s="3" t="s">
        <v>12</v>
      </c>
    </row>
    <row r="5" spans="1:10" x14ac:dyDescent="0.25">
      <c r="A5" s="3">
        <v>236325343746974</v>
      </c>
      <c r="B5" s="3">
        <v>3</v>
      </c>
      <c r="C5" s="3" t="s">
        <v>142</v>
      </c>
      <c r="D5" s="3" t="s">
        <v>12</v>
      </c>
      <c r="E5" s="3" t="s">
        <v>61</v>
      </c>
      <c r="F5" s="3" t="s">
        <v>62</v>
      </c>
      <c r="G5" s="3" t="s">
        <v>33</v>
      </c>
      <c r="H5" s="3">
        <v>15</v>
      </c>
      <c r="I5" s="3" t="s">
        <v>12</v>
      </c>
      <c r="J5" s="3" t="s">
        <v>12</v>
      </c>
    </row>
    <row r="6" spans="1:10" x14ac:dyDescent="0.25">
      <c r="A6" s="3">
        <v>236325338244101</v>
      </c>
      <c r="B6" s="3">
        <v>3</v>
      </c>
      <c r="C6" s="3" t="s">
        <v>143</v>
      </c>
      <c r="D6" s="3" t="s">
        <v>12</v>
      </c>
      <c r="E6" s="3" t="s">
        <v>61</v>
      </c>
      <c r="F6" s="3" t="s">
        <v>62</v>
      </c>
      <c r="G6" s="3" t="s">
        <v>46</v>
      </c>
      <c r="H6" s="3">
        <v>10</v>
      </c>
      <c r="I6" s="3" t="s">
        <v>12</v>
      </c>
      <c r="J6" s="3" t="s">
        <v>12</v>
      </c>
    </row>
    <row r="7" spans="1:10" x14ac:dyDescent="0.25">
      <c r="A7" s="3">
        <v>236325363793418</v>
      </c>
      <c r="B7" s="3">
        <v>3</v>
      </c>
      <c r="C7" s="3" t="s">
        <v>144</v>
      </c>
      <c r="D7" s="3" t="s">
        <v>20</v>
      </c>
      <c r="E7" s="3" t="s">
        <v>145</v>
      </c>
      <c r="F7" s="3" t="s">
        <v>146</v>
      </c>
      <c r="G7" s="3" t="s">
        <v>13</v>
      </c>
      <c r="H7" s="3">
        <v>30</v>
      </c>
      <c r="I7" s="3" t="s">
        <v>12</v>
      </c>
      <c r="J7" s="3" t="s">
        <v>12</v>
      </c>
    </row>
    <row r="8" spans="1:10" x14ac:dyDescent="0.25">
      <c r="A8" s="3">
        <v>236808273950594</v>
      </c>
      <c r="B8" s="3">
        <v>4</v>
      </c>
      <c r="C8" s="3" t="s">
        <v>291</v>
      </c>
      <c r="D8" s="3" t="s">
        <v>12</v>
      </c>
      <c r="E8" s="3" t="s">
        <v>145</v>
      </c>
      <c r="F8" s="3" t="s">
        <v>146</v>
      </c>
      <c r="G8" s="3" t="s">
        <v>28</v>
      </c>
      <c r="H8" s="3">
        <v>15</v>
      </c>
      <c r="I8" s="3" t="s">
        <v>12</v>
      </c>
      <c r="J8" s="3" t="s">
        <v>12</v>
      </c>
    </row>
    <row r="9" spans="1:10" x14ac:dyDescent="0.25">
      <c r="A9" s="3">
        <v>236808288095461</v>
      </c>
      <c r="B9" s="3">
        <v>4</v>
      </c>
      <c r="C9" s="3" t="s">
        <v>292</v>
      </c>
      <c r="D9" s="3" t="s">
        <v>12</v>
      </c>
      <c r="E9" s="3" t="s">
        <v>145</v>
      </c>
      <c r="F9" s="3" t="s">
        <v>146</v>
      </c>
      <c r="G9" s="3" t="s">
        <v>46</v>
      </c>
      <c r="H9" s="3">
        <v>15</v>
      </c>
      <c r="I9" s="3" t="s">
        <v>12</v>
      </c>
      <c r="J9" s="3" t="s">
        <v>12</v>
      </c>
    </row>
    <row r="10" spans="1:10" x14ac:dyDescent="0.25">
      <c r="A10" s="3">
        <v>236325340504707</v>
      </c>
      <c r="B10" s="3">
        <v>3</v>
      </c>
      <c r="C10" s="3" t="s">
        <v>147</v>
      </c>
      <c r="D10" s="3" t="s">
        <v>20</v>
      </c>
      <c r="E10" s="3" t="s">
        <v>145</v>
      </c>
      <c r="F10" s="3" t="s">
        <v>146</v>
      </c>
      <c r="G10" s="3" t="s">
        <v>13</v>
      </c>
      <c r="H10" s="3">
        <v>30</v>
      </c>
      <c r="I10" s="3" t="s">
        <v>12</v>
      </c>
      <c r="J10" s="3" t="s">
        <v>12</v>
      </c>
    </row>
    <row r="11" spans="1:10" x14ac:dyDescent="0.25">
      <c r="A11" s="3">
        <v>236808303895997</v>
      </c>
      <c r="B11" s="3">
        <v>4</v>
      </c>
      <c r="C11" s="3" t="s">
        <v>293</v>
      </c>
      <c r="D11" s="3" t="s">
        <v>12</v>
      </c>
      <c r="E11" s="3" t="s">
        <v>145</v>
      </c>
      <c r="F11" s="3" t="s">
        <v>146</v>
      </c>
      <c r="G11" s="3" t="s">
        <v>33</v>
      </c>
      <c r="H11" s="3">
        <v>15</v>
      </c>
      <c r="I11" s="3" t="s">
        <v>12</v>
      </c>
      <c r="J11" s="3" t="s">
        <v>12</v>
      </c>
    </row>
    <row r="12" spans="1:10" x14ac:dyDescent="0.25">
      <c r="A12" s="3">
        <v>236808301931778</v>
      </c>
      <c r="B12" s="3">
        <v>4</v>
      </c>
      <c r="C12" s="3" t="s">
        <v>294</v>
      </c>
      <c r="D12" s="3" t="s">
        <v>12</v>
      </c>
      <c r="E12" s="3" t="s">
        <v>145</v>
      </c>
      <c r="F12" s="3" t="s">
        <v>146</v>
      </c>
      <c r="G12" s="3" t="s">
        <v>37</v>
      </c>
      <c r="H12" s="3">
        <v>15</v>
      </c>
      <c r="I12" s="3" t="s">
        <v>12</v>
      </c>
      <c r="J12" s="3" t="s">
        <v>12</v>
      </c>
    </row>
    <row r="13" spans="1:10" x14ac:dyDescent="0.25">
      <c r="A13" s="3">
        <v>236325353278494</v>
      </c>
      <c r="B13" s="3">
        <v>3</v>
      </c>
      <c r="C13" s="3" t="s">
        <v>148</v>
      </c>
      <c r="D13" s="3" t="s">
        <v>20</v>
      </c>
      <c r="E13" s="3" t="s">
        <v>145</v>
      </c>
      <c r="F13" s="3" t="s">
        <v>146</v>
      </c>
      <c r="G13" s="3" t="s">
        <v>13</v>
      </c>
      <c r="H13" s="3">
        <v>30</v>
      </c>
      <c r="I13" s="3" t="s">
        <v>12</v>
      </c>
      <c r="J13" s="3" t="s">
        <v>12</v>
      </c>
    </row>
    <row r="14" spans="1:10" x14ac:dyDescent="0.25">
      <c r="A14" s="3">
        <v>236808316590672</v>
      </c>
      <c r="B14" s="3">
        <v>4</v>
      </c>
      <c r="C14" s="3" t="s">
        <v>295</v>
      </c>
      <c r="D14" s="3" t="s">
        <v>12</v>
      </c>
      <c r="E14" s="3" t="s">
        <v>145</v>
      </c>
      <c r="F14" s="3" t="s">
        <v>146</v>
      </c>
      <c r="G14" s="3" t="s">
        <v>18</v>
      </c>
      <c r="H14" s="3">
        <v>15</v>
      </c>
      <c r="I14" s="3" t="s">
        <v>12</v>
      </c>
      <c r="J14" s="3" t="s">
        <v>12</v>
      </c>
    </row>
    <row r="15" spans="1:10" x14ac:dyDescent="0.25">
      <c r="A15" s="3">
        <v>236808311583494</v>
      </c>
      <c r="B15" s="3">
        <v>4</v>
      </c>
      <c r="C15" s="3" t="s">
        <v>296</v>
      </c>
      <c r="D15" s="3" t="s">
        <v>12</v>
      </c>
      <c r="E15" s="3" t="s">
        <v>145</v>
      </c>
      <c r="F15" s="3" t="s">
        <v>146</v>
      </c>
      <c r="G15" s="3" t="s">
        <v>40</v>
      </c>
      <c r="H15" s="3">
        <v>15</v>
      </c>
      <c r="I15" s="3" t="s">
        <v>12</v>
      </c>
      <c r="J15" s="3" t="s">
        <v>12</v>
      </c>
    </row>
    <row r="16" spans="1:10" x14ac:dyDescent="0.25">
      <c r="A16" s="3">
        <v>236326153149257</v>
      </c>
      <c r="B16" s="3">
        <v>3</v>
      </c>
      <c r="C16" s="3" t="s">
        <v>149</v>
      </c>
      <c r="D16" s="3" t="s">
        <v>12</v>
      </c>
      <c r="E16" s="3" t="s">
        <v>150</v>
      </c>
      <c r="F16" s="3" t="s">
        <v>146</v>
      </c>
      <c r="G16" s="3" t="s">
        <v>40</v>
      </c>
      <c r="H16" s="3">
        <v>4</v>
      </c>
      <c r="I16" s="3" t="s">
        <v>12</v>
      </c>
      <c r="J16" s="3" t="s">
        <v>12</v>
      </c>
    </row>
    <row r="17" spans="1:10" x14ac:dyDescent="0.25">
      <c r="A17" s="3">
        <v>236326139727158</v>
      </c>
      <c r="B17" s="3">
        <v>3</v>
      </c>
      <c r="C17" s="3" t="s">
        <v>151</v>
      </c>
      <c r="D17" s="3" t="s">
        <v>12</v>
      </c>
      <c r="E17" s="3" t="s">
        <v>150</v>
      </c>
      <c r="F17" s="3" t="s">
        <v>146</v>
      </c>
      <c r="G17" s="3" t="s">
        <v>40</v>
      </c>
      <c r="H17" s="3">
        <v>2</v>
      </c>
      <c r="I17" s="3" t="s">
        <v>12</v>
      </c>
      <c r="J17" s="3" t="s">
        <v>12</v>
      </c>
    </row>
    <row r="18" spans="1:10" x14ac:dyDescent="0.25">
      <c r="A18" s="3">
        <v>233263538839704</v>
      </c>
      <c r="B18" s="3">
        <v>1</v>
      </c>
      <c r="C18" s="3" t="s">
        <v>152</v>
      </c>
      <c r="D18" s="3" t="s">
        <v>20</v>
      </c>
      <c r="E18" s="3" t="s">
        <v>153</v>
      </c>
      <c r="F18" s="3" t="s">
        <v>154</v>
      </c>
      <c r="G18" s="3" t="s">
        <v>13</v>
      </c>
      <c r="H18" s="3">
        <v>143</v>
      </c>
      <c r="I18" s="3" t="s">
        <v>12</v>
      </c>
      <c r="J18" s="3" t="s">
        <v>12</v>
      </c>
    </row>
    <row r="19" spans="1:10" x14ac:dyDescent="0.25">
      <c r="A19" s="3">
        <v>236369082872697</v>
      </c>
      <c r="B19" s="3">
        <v>2</v>
      </c>
      <c r="C19" s="3" t="s">
        <v>155</v>
      </c>
      <c r="D19" s="3" t="s">
        <v>20</v>
      </c>
      <c r="E19" s="3" t="s">
        <v>12</v>
      </c>
      <c r="F19" s="3" t="s">
        <v>12</v>
      </c>
      <c r="G19" s="3" t="s">
        <v>12</v>
      </c>
      <c r="H19" s="3">
        <v>103</v>
      </c>
      <c r="I19" s="3" t="s">
        <v>12</v>
      </c>
      <c r="J19" s="3" t="s">
        <v>12</v>
      </c>
    </row>
    <row r="20" spans="1:10" x14ac:dyDescent="0.25">
      <c r="A20" s="3">
        <v>236337352361403</v>
      </c>
      <c r="B20" s="3">
        <v>3</v>
      </c>
      <c r="C20" s="3" t="s">
        <v>156</v>
      </c>
      <c r="D20" s="3" t="s">
        <v>20</v>
      </c>
      <c r="E20" s="3" t="s">
        <v>12</v>
      </c>
      <c r="F20" s="3" t="s">
        <v>12</v>
      </c>
      <c r="G20" s="3" t="s">
        <v>12</v>
      </c>
      <c r="H20" s="3">
        <v>103</v>
      </c>
      <c r="I20" s="3" t="s">
        <v>12</v>
      </c>
      <c r="J20" s="3" t="s">
        <v>12</v>
      </c>
    </row>
    <row r="21" spans="1:10" x14ac:dyDescent="0.25">
      <c r="A21" s="3">
        <v>233263538839714</v>
      </c>
      <c r="B21" s="3">
        <v>4</v>
      </c>
      <c r="C21" s="3" t="s">
        <v>157</v>
      </c>
      <c r="D21" s="3" t="s">
        <v>12</v>
      </c>
      <c r="E21" s="3" t="s">
        <v>153</v>
      </c>
      <c r="F21" s="3" t="s">
        <v>158</v>
      </c>
      <c r="G21" s="3" t="s">
        <v>18</v>
      </c>
      <c r="H21" s="3">
        <v>8</v>
      </c>
      <c r="I21" s="3" t="s">
        <v>12</v>
      </c>
      <c r="J21" s="3" t="s">
        <v>12</v>
      </c>
    </row>
    <row r="22" spans="1:10" x14ac:dyDescent="0.25">
      <c r="A22" s="3">
        <v>233263538839713</v>
      </c>
      <c r="B22" s="3">
        <v>4</v>
      </c>
      <c r="C22" s="3" t="s">
        <v>159</v>
      </c>
      <c r="D22" s="3" t="s">
        <v>12</v>
      </c>
      <c r="E22" s="3" t="s">
        <v>153</v>
      </c>
      <c r="F22" s="3" t="s">
        <v>158</v>
      </c>
      <c r="G22" s="3" t="s">
        <v>40</v>
      </c>
      <c r="H22" s="3">
        <v>15</v>
      </c>
      <c r="I22" s="3" t="s">
        <v>12</v>
      </c>
      <c r="J22" s="3" t="s">
        <v>12</v>
      </c>
    </row>
    <row r="23" spans="1:10" x14ac:dyDescent="0.25">
      <c r="A23" s="3">
        <v>233263538839712</v>
      </c>
      <c r="B23" s="3">
        <v>4</v>
      </c>
      <c r="C23" s="3" t="s">
        <v>160</v>
      </c>
      <c r="D23" s="3" t="s">
        <v>12</v>
      </c>
      <c r="E23" s="3" t="s">
        <v>153</v>
      </c>
      <c r="F23" s="3" t="s">
        <v>158</v>
      </c>
      <c r="G23" s="3" t="s">
        <v>37</v>
      </c>
      <c r="H23" s="3">
        <v>15</v>
      </c>
      <c r="I23" s="3" t="s">
        <v>12</v>
      </c>
      <c r="J23" s="3" t="s">
        <v>12</v>
      </c>
    </row>
    <row r="24" spans="1:10" x14ac:dyDescent="0.25">
      <c r="A24" s="3">
        <v>233263538839707</v>
      </c>
      <c r="B24" s="3">
        <v>4</v>
      </c>
      <c r="C24" s="3" t="s">
        <v>161</v>
      </c>
      <c r="D24" s="3" t="s">
        <v>12</v>
      </c>
      <c r="E24" s="3" t="s">
        <v>153</v>
      </c>
      <c r="F24" s="3" t="s">
        <v>158</v>
      </c>
      <c r="G24" s="3" t="s">
        <v>28</v>
      </c>
      <c r="H24" s="3">
        <v>5</v>
      </c>
      <c r="I24" s="3" t="s">
        <v>12</v>
      </c>
      <c r="J24" s="3" t="s">
        <v>12</v>
      </c>
    </row>
    <row r="25" spans="1:10" x14ac:dyDescent="0.25">
      <c r="A25" s="3">
        <v>233263538839711</v>
      </c>
      <c r="B25" s="3">
        <v>4</v>
      </c>
      <c r="C25" s="3" t="s">
        <v>162</v>
      </c>
      <c r="D25" s="3" t="s">
        <v>12</v>
      </c>
      <c r="E25" s="3" t="s">
        <v>163</v>
      </c>
      <c r="F25" s="3" t="s">
        <v>164</v>
      </c>
      <c r="G25" s="3" t="s">
        <v>33</v>
      </c>
      <c r="H25" s="3">
        <v>15</v>
      </c>
      <c r="I25" s="3" t="s">
        <v>12</v>
      </c>
      <c r="J25" s="3" t="s">
        <v>12</v>
      </c>
    </row>
    <row r="26" spans="1:10" x14ac:dyDescent="0.25">
      <c r="A26" s="3">
        <v>233263538839710</v>
      </c>
      <c r="B26" s="3">
        <v>4</v>
      </c>
      <c r="C26" s="3" t="s">
        <v>165</v>
      </c>
      <c r="D26" s="3" t="s">
        <v>12</v>
      </c>
      <c r="E26" s="3" t="s">
        <v>163</v>
      </c>
      <c r="F26" s="3" t="s">
        <v>164</v>
      </c>
      <c r="G26" s="3" t="s">
        <v>46</v>
      </c>
      <c r="H26" s="3">
        <v>15</v>
      </c>
      <c r="I26" s="3" t="s">
        <v>12</v>
      </c>
      <c r="J26" s="3" t="s">
        <v>12</v>
      </c>
    </row>
    <row r="27" spans="1:10" x14ac:dyDescent="0.25">
      <c r="A27" s="3">
        <v>233263538839709</v>
      </c>
      <c r="B27" s="3">
        <v>4</v>
      </c>
      <c r="C27" s="3" t="s">
        <v>166</v>
      </c>
      <c r="D27" s="3" t="s">
        <v>12</v>
      </c>
      <c r="E27" s="3" t="s">
        <v>163</v>
      </c>
      <c r="F27" s="3" t="s">
        <v>164</v>
      </c>
      <c r="G27" s="3" t="s">
        <v>28</v>
      </c>
      <c r="H27" s="3">
        <v>15</v>
      </c>
      <c r="I27" s="3" t="s">
        <v>12</v>
      </c>
      <c r="J27" s="3" t="s">
        <v>12</v>
      </c>
    </row>
    <row r="28" spans="1:10" x14ac:dyDescent="0.25">
      <c r="A28" s="3">
        <v>233263538839708</v>
      </c>
      <c r="B28" s="3">
        <v>4</v>
      </c>
      <c r="C28" s="3" t="s">
        <v>167</v>
      </c>
      <c r="D28" s="3" t="s">
        <v>12</v>
      </c>
      <c r="E28" s="3" t="s">
        <v>163</v>
      </c>
      <c r="F28" s="3" t="s">
        <v>164</v>
      </c>
      <c r="G28" s="3" t="s">
        <v>18</v>
      </c>
      <c r="H28" s="3">
        <v>15</v>
      </c>
      <c r="I28" s="3" t="s">
        <v>12</v>
      </c>
      <c r="J28" s="3" t="s">
        <v>12</v>
      </c>
    </row>
    <row r="29" spans="1:10" x14ac:dyDescent="0.25">
      <c r="A29" s="3">
        <v>236369112004110</v>
      </c>
      <c r="B29" s="3">
        <v>2</v>
      </c>
      <c r="C29" s="3" t="s">
        <v>168</v>
      </c>
      <c r="D29" s="3" t="s">
        <v>20</v>
      </c>
      <c r="E29" s="3" t="s">
        <v>12</v>
      </c>
      <c r="F29" s="3" t="s">
        <v>12</v>
      </c>
      <c r="G29" s="3" t="s">
        <v>12</v>
      </c>
      <c r="H29" s="3">
        <v>40</v>
      </c>
      <c r="I29" s="3" t="s">
        <v>12</v>
      </c>
      <c r="J29" s="3" t="s">
        <v>12</v>
      </c>
    </row>
    <row r="30" spans="1:10" x14ac:dyDescent="0.25">
      <c r="A30" s="3">
        <v>236369739981174</v>
      </c>
      <c r="B30" s="3">
        <v>3</v>
      </c>
      <c r="C30" s="3" t="s">
        <v>169</v>
      </c>
      <c r="D30" s="3" t="s">
        <v>20</v>
      </c>
      <c r="E30" s="3" t="s">
        <v>119</v>
      </c>
      <c r="F30" s="3" t="s">
        <v>170</v>
      </c>
      <c r="G30" s="3" t="s">
        <v>12</v>
      </c>
      <c r="H30" s="3">
        <v>40</v>
      </c>
      <c r="I30" s="3" t="s">
        <v>12</v>
      </c>
      <c r="J30" s="3" t="s">
        <v>12</v>
      </c>
    </row>
    <row r="31" spans="1:10" x14ac:dyDescent="0.25">
      <c r="A31" s="3">
        <v>236804715233450</v>
      </c>
      <c r="B31" s="3">
        <v>4</v>
      </c>
      <c r="C31" s="3" t="s">
        <v>297</v>
      </c>
      <c r="D31" s="3" t="s">
        <v>12</v>
      </c>
      <c r="E31" s="3" t="s">
        <v>119</v>
      </c>
      <c r="F31" s="3" t="s">
        <v>170</v>
      </c>
      <c r="G31" s="3" t="s">
        <v>46</v>
      </c>
      <c r="H31" s="3">
        <v>10</v>
      </c>
      <c r="I31" s="3" t="s">
        <v>12</v>
      </c>
      <c r="J31" s="3" t="s">
        <v>12</v>
      </c>
    </row>
    <row r="32" spans="1:10" x14ac:dyDescent="0.25">
      <c r="A32" s="3">
        <v>236804725066476</v>
      </c>
      <c r="B32" s="3">
        <v>4</v>
      </c>
      <c r="C32" s="3" t="s">
        <v>298</v>
      </c>
      <c r="D32" s="3" t="s">
        <v>12</v>
      </c>
      <c r="E32" s="3" t="s">
        <v>119</v>
      </c>
      <c r="F32" s="3" t="s">
        <v>170</v>
      </c>
      <c r="G32" s="3" t="s">
        <v>40</v>
      </c>
      <c r="H32" s="3">
        <v>10</v>
      </c>
      <c r="I32" s="3" t="s">
        <v>12</v>
      </c>
      <c r="J32" s="3" t="s">
        <v>12</v>
      </c>
    </row>
    <row r="33" spans="1:10" x14ac:dyDescent="0.25">
      <c r="A33" s="3">
        <v>236804736247564</v>
      </c>
      <c r="B33" s="3">
        <v>4</v>
      </c>
      <c r="C33" s="3" t="s">
        <v>299</v>
      </c>
      <c r="D33" s="3" t="s">
        <v>12</v>
      </c>
      <c r="E33" s="3" t="s">
        <v>119</v>
      </c>
      <c r="F33" s="3" t="s">
        <v>170</v>
      </c>
      <c r="G33" s="3" t="s">
        <v>37</v>
      </c>
      <c r="H33" s="3">
        <v>10</v>
      </c>
      <c r="I33" s="3" t="s">
        <v>12</v>
      </c>
      <c r="J33" s="3" t="s">
        <v>12</v>
      </c>
    </row>
    <row r="34" spans="1:10" x14ac:dyDescent="0.25">
      <c r="A34" s="3">
        <v>236804727787480</v>
      </c>
      <c r="B34" s="3">
        <v>4</v>
      </c>
      <c r="C34" s="3" t="s">
        <v>300</v>
      </c>
      <c r="D34" s="3" t="s">
        <v>12</v>
      </c>
      <c r="E34" s="3" t="s">
        <v>119</v>
      </c>
      <c r="F34" s="3" t="s">
        <v>170</v>
      </c>
      <c r="G34" s="3" t="s">
        <v>28</v>
      </c>
      <c r="H34" s="3">
        <v>10</v>
      </c>
      <c r="I34" s="3" t="s">
        <v>12</v>
      </c>
      <c r="J34" s="3" t="s">
        <v>12</v>
      </c>
    </row>
    <row r="35" spans="1:10" x14ac:dyDescent="0.25">
      <c r="A35" s="3">
        <v>233263538839717</v>
      </c>
      <c r="B35" s="3">
        <v>1</v>
      </c>
      <c r="C35" s="3" t="s">
        <v>118</v>
      </c>
      <c r="D35" s="3" t="s">
        <v>20</v>
      </c>
      <c r="E35" s="3" t="s">
        <v>119</v>
      </c>
      <c r="F35" s="3" t="s">
        <v>71</v>
      </c>
      <c r="G35" s="3" t="s">
        <v>13</v>
      </c>
      <c r="H35" s="3">
        <v>16</v>
      </c>
      <c r="I35" s="3" t="s">
        <v>12</v>
      </c>
      <c r="J35" s="3" t="s">
        <v>12</v>
      </c>
    </row>
    <row r="36" spans="1:10" x14ac:dyDescent="0.25">
      <c r="A36" s="3">
        <v>236312351708243</v>
      </c>
      <c r="B36" s="3">
        <v>2</v>
      </c>
      <c r="C36" s="3" t="s">
        <v>129</v>
      </c>
      <c r="D36" s="3" t="s">
        <v>20</v>
      </c>
      <c r="E36" s="3" t="s">
        <v>12</v>
      </c>
      <c r="F36" s="3" t="s">
        <v>12</v>
      </c>
      <c r="G36" s="3" t="s">
        <v>12</v>
      </c>
      <c r="H36" s="3">
        <v>8</v>
      </c>
      <c r="I36" s="3" t="s">
        <v>12</v>
      </c>
      <c r="J36" s="3" t="s">
        <v>12</v>
      </c>
    </row>
    <row r="37" spans="1:10" x14ac:dyDescent="0.25">
      <c r="A37" s="3">
        <v>236330370892293</v>
      </c>
      <c r="B37" s="3">
        <v>3</v>
      </c>
      <c r="C37" s="3" t="s">
        <v>171</v>
      </c>
      <c r="D37" s="3" t="s">
        <v>12</v>
      </c>
      <c r="E37" s="3" t="s">
        <v>172</v>
      </c>
      <c r="F37" s="3" t="s">
        <v>172</v>
      </c>
      <c r="G37" s="3" t="s">
        <v>37</v>
      </c>
      <c r="H37" s="3">
        <v>8</v>
      </c>
      <c r="I37" s="3" t="s">
        <v>12</v>
      </c>
      <c r="J37" s="3" t="s">
        <v>12</v>
      </c>
    </row>
    <row r="38" spans="1:10" x14ac:dyDescent="0.25">
      <c r="A38" s="3">
        <v>236329109351711</v>
      </c>
      <c r="B38" s="3">
        <v>2</v>
      </c>
      <c r="C38" s="3" t="s">
        <v>135</v>
      </c>
      <c r="D38" s="3" t="s">
        <v>20</v>
      </c>
      <c r="E38" s="3" t="s">
        <v>12</v>
      </c>
      <c r="F38" s="3" t="s">
        <v>12</v>
      </c>
      <c r="G38" s="3" t="s">
        <v>12</v>
      </c>
      <c r="H38" s="3">
        <v>8</v>
      </c>
      <c r="I38" s="3" t="s">
        <v>12</v>
      </c>
      <c r="J38" s="3" t="s">
        <v>12</v>
      </c>
    </row>
    <row r="39" spans="1:10" x14ac:dyDescent="0.25">
      <c r="A39" s="3">
        <v>236330386130958</v>
      </c>
      <c r="B39" s="3">
        <v>3</v>
      </c>
      <c r="C39" s="3" t="s">
        <v>173</v>
      </c>
      <c r="D39" s="3" t="s">
        <v>12</v>
      </c>
      <c r="E39" s="3" t="s">
        <v>174</v>
      </c>
      <c r="F39" s="3" t="s">
        <v>174</v>
      </c>
      <c r="G39" s="3" t="s">
        <v>18</v>
      </c>
      <c r="H39" s="3">
        <v>8</v>
      </c>
      <c r="I39" s="3" t="s">
        <v>12</v>
      </c>
      <c r="J39" s="3" t="s">
        <v>12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 x14ac:dyDescent="0.25">
      <c r="A3" s="5">
        <v>233263538839717</v>
      </c>
      <c r="B3" s="5">
        <v>1</v>
      </c>
      <c r="C3" s="5" t="s">
        <v>118</v>
      </c>
      <c r="D3" s="5" t="s">
        <v>20</v>
      </c>
      <c r="E3" s="5" t="s">
        <v>119</v>
      </c>
      <c r="F3" s="5" t="s">
        <v>71</v>
      </c>
      <c r="G3" s="5" t="s">
        <v>13</v>
      </c>
      <c r="H3" s="5">
        <v>180</v>
      </c>
      <c r="I3" s="5" t="s">
        <v>12</v>
      </c>
      <c r="J3" s="5" t="s">
        <v>12</v>
      </c>
    </row>
    <row r="4" spans="1:10" x14ac:dyDescent="0.25">
      <c r="A4" s="5">
        <v>236312351708241</v>
      </c>
      <c r="B4" s="5">
        <v>2</v>
      </c>
      <c r="C4" s="5" t="s">
        <v>120</v>
      </c>
      <c r="D4" s="5" t="s">
        <v>20</v>
      </c>
      <c r="E4" s="5" t="s">
        <v>12</v>
      </c>
      <c r="F4" s="5" t="s">
        <v>12</v>
      </c>
      <c r="G4" s="5" t="s">
        <v>12</v>
      </c>
      <c r="H4" s="5">
        <v>120</v>
      </c>
      <c r="I4" s="5" t="s">
        <v>12</v>
      </c>
      <c r="J4" s="5" t="s">
        <v>12</v>
      </c>
    </row>
    <row r="5" spans="1:10" x14ac:dyDescent="0.25">
      <c r="A5" s="5">
        <v>236312351708248</v>
      </c>
      <c r="B5" s="5">
        <v>3</v>
      </c>
      <c r="C5" s="5" t="s">
        <v>121</v>
      </c>
      <c r="D5" s="5" t="s">
        <v>20</v>
      </c>
      <c r="E5" s="5" t="s">
        <v>119</v>
      </c>
      <c r="F5" s="5" t="s">
        <v>122</v>
      </c>
      <c r="G5" s="5" t="s">
        <v>12</v>
      </c>
      <c r="H5" s="5">
        <v>120</v>
      </c>
      <c r="I5" s="5" t="s">
        <v>12</v>
      </c>
      <c r="J5" s="5" t="s">
        <v>12</v>
      </c>
    </row>
    <row r="6" spans="1:10" x14ac:dyDescent="0.25">
      <c r="A6" s="5">
        <v>236601824638952</v>
      </c>
      <c r="B6" s="5">
        <v>4</v>
      </c>
      <c r="C6" s="5" t="s">
        <v>123</v>
      </c>
      <c r="D6" s="5" t="s">
        <v>12</v>
      </c>
      <c r="E6" s="5" t="s">
        <v>119</v>
      </c>
      <c r="F6" s="5" t="s">
        <v>122</v>
      </c>
      <c r="G6" s="5" t="s">
        <v>37</v>
      </c>
      <c r="H6" s="5">
        <v>20</v>
      </c>
      <c r="I6" s="5" t="s">
        <v>12</v>
      </c>
      <c r="J6" s="5" t="s">
        <v>12</v>
      </c>
    </row>
    <row r="7" spans="1:10" x14ac:dyDescent="0.25">
      <c r="A7" s="5">
        <v>236601824320836</v>
      </c>
      <c r="B7" s="5">
        <v>4</v>
      </c>
      <c r="C7" s="5" t="s">
        <v>124</v>
      </c>
      <c r="D7" s="5" t="s">
        <v>12</v>
      </c>
      <c r="E7" s="5" t="s">
        <v>119</v>
      </c>
      <c r="F7" s="5" t="s">
        <v>122</v>
      </c>
      <c r="G7" s="5" t="s">
        <v>46</v>
      </c>
      <c r="H7" s="5">
        <v>20</v>
      </c>
      <c r="I7" s="5" t="s">
        <v>12</v>
      </c>
      <c r="J7" s="5" t="s">
        <v>12</v>
      </c>
    </row>
    <row r="8" spans="1:10" x14ac:dyDescent="0.25">
      <c r="A8" s="5">
        <v>236601824041028</v>
      </c>
      <c r="B8" s="5">
        <v>4</v>
      </c>
      <c r="C8" s="5" t="s">
        <v>125</v>
      </c>
      <c r="D8" s="5" t="s">
        <v>12</v>
      </c>
      <c r="E8" s="5" t="s">
        <v>119</v>
      </c>
      <c r="F8" s="5" t="s">
        <v>122</v>
      </c>
      <c r="G8" s="5" t="s">
        <v>33</v>
      </c>
      <c r="H8" s="5">
        <v>20</v>
      </c>
      <c r="I8" s="5" t="s">
        <v>12</v>
      </c>
      <c r="J8" s="5" t="s">
        <v>12</v>
      </c>
    </row>
    <row r="9" spans="1:10" x14ac:dyDescent="0.25">
      <c r="A9" s="5">
        <v>236601823137832</v>
      </c>
      <c r="B9" s="5">
        <v>4</v>
      </c>
      <c r="C9" s="5" t="s">
        <v>126</v>
      </c>
      <c r="D9" s="5" t="s">
        <v>12</v>
      </c>
      <c r="E9" s="5" t="s">
        <v>119</v>
      </c>
      <c r="F9" s="5" t="s">
        <v>122</v>
      </c>
      <c r="G9" s="5" t="s">
        <v>18</v>
      </c>
      <c r="H9" s="5">
        <v>20</v>
      </c>
      <c r="I9" s="5" t="s">
        <v>12</v>
      </c>
      <c r="J9" s="5" t="s">
        <v>12</v>
      </c>
    </row>
    <row r="10" spans="1:10" x14ac:dyDescent="0.25">
      <c r="A10" s="5">
        <v>236601822260069</v>
      </c>
      <c r="B10" s="5">
        <v>4</v>
      </c>
      <c r="C10" s="5" t="s">
        <v>127</v>
      </c>
      <c r="D10" s="5" t="s">
        <v>12</v>
      </c>
      <c r="E10" s="5" t="s">
        <v>119</v>
      </c>
      <c r="F10" s="5" t="s">
        <v>122</v>
      </c>
      <c r="G10" s="5" t="s">
        <v>28</v>
      </c>
      <c r="H10" s="5">
        <v>20</v>
      </c>
      <c r="I10" s="5" t="s">
        <v>12</v>
      </c>
      <c r="J10" s="5" t="s">
        <v>12</v>
      </c>
    </row>
    <row r="11" spans="1:10" x14ac:dyDescent="0.25">
      <c r="A11" s="5">
        <v>236601820627918</v>
      </c>
      <c r="B11" s="5">
        <v>4</v>
      </c>
      <c r="C11" s="5" t="s">
        <v>128</v>
      </c>
      <c r="D11" s="5" t="s">
        <v>12</v>
      </c>
      <c r="E11" s="5" t="s">
        <v>119</v>
      </c>
      <c r="F11" s="5" t="s">
        <v>122</v>
      </c>
      <c r="G11" s="5" t="s">
        <v>40</v>
      </c>
      <c r="H11" s="5">
        <v>20</v>
      </c>
      <c r="I11" s="5" t="s">
        <v>12</v>
      </c>
      <c r="J11" s="5" t="s">
        <v>12</v>
      </c>
    </row>
    <row r="12" spans="1:10" x14ac:dyDescent="0.25">
      <c r="A12" s="5">
        <v>236312351708243</v>
      </c>
      <c r="B12" s="5">
        <v>2</v>
      </c>
      <c r="C12" s="5" t="s">
        <v>129</v>
      </c>
      <c r="D12" s="5" t="s">
        <v>20</v>
      </c>
      <c r="E12" s="5" t="s">
        <v>12</v>
      </c>
      <c r="F12" s="5" t="s">
        <v>12</v>
      </c>
      <c r="G12" s="5" t="s">
        <v>12</v>
      </c>
      <c r="H12" s="5">
        <v>30</v>
      </c>
      <c r="I12" s="5" t="s">
        <v>12</v>
      </c>
      <c r="J12" s="5" t="s">
        <v>12</v>
      </c>
    </row>
    <row r="13" spans="1:10" x14ac:dyDescent="0.25">
      <c r="A13" s="5">
        <v>236329108518712</v>
      </c>
      <c r="B13" s="5">
        <v>3</v>
      </c>
      <c r="C13" s="5" t="s">
        <v>130</v>
      </c>
      <c r="D13" s="5" t="s">
        <v>20</v>
      </c>
      <c r="E13" s="5" t="s">
        <v>131</v>
      </c>
      <c r="F13" s="5" t="s">
        <v>66</v>
      </c>
      <c r="G13" s="5" t="s">
        <v>12</v>
      </c>
      <c r="H13" s="5">
        <v>30</v>
      </c>
      <c r="I13" s="5" t="s">
        <v>12</v>
      </c>
      <c r="J13" s="5" t="s">
        <v>12</v>
      </c>
    </row>
    <row r="14" spans="1:10" x14ac:dyDescent="0.25">
      <c r="A14" s="5">
        <v>236601838373365</v>
      </c>
      <c r="B14" s="5">
        <v>4</v>
      </c>
      <c r="C14" s="5" t="s">
        <v>132</v>
      </c>
      <c r="D14" s="5" t="s">
        <v>12</v>
      </c>
      <c r="E14" s="5" t="s">
        <v>131</v>
      </c>
      <c r="F14" s="5" t="s">
        <v>66</v>
      </c>
      <c r="G14" s="5" t="s">
        <v>18</v>
      </c>
      <c r="H14" s="5">
        <v>10</v>
      </c>
      <c r="I14" s="5" t="s">
        <v>12</v>
      </c>
      <c r="J14" s="5" t="s">
        <v>12</v>
      </c>
    </row>
    <row r="15" spans="1:10" x14ac:dyDescent="0.25">
      <c r="A15" s="5">
        <v>236601836087150</v>
      </c>
      <c r="B15" s="5">
        <v>4</v>
      </c>
      <c r="C15" s="5" t="s">
        <v>133</v>
      </c>
      <c r="D15" s="5" t="s">
        <v>12</v>
      </c>
      <c r="E15" s="5" t="s">
        <v>131</v>
      </c>
      <c r="F15" s="5" t="s">
        <v>66</v>
      </c>
      <c r="G15" s="5" t="s">
        <v>28</v>
      </c>
      <c r="H15" s="5">
        <v>10</v>
      </c>
      <c r="I15" s="5" t="s">
        <v>12</v>
      </c>
      <c r="J15" s="5" t="s">
        <v>12</v>
      </c>
    </row>
    <row r="16" spans="1:10" x14ac:dyDescent="0.25">
      <c r="A16" s="5">
        <v>236601837504016</v>
      </c>
      <c r="B16" s="5">
        <v>4</v>
      </c>
      <c r="C16" s="5" t="s">
        <v>134</v>
      </c>
      <c r="D16" s="5" t="s">
        <v>12</v>
      </c>
      <c r="E16" s="5" t="s">
        <v>131</v>
      </c>
      <c r="F16" s="5" t="s">
        <v>66</v>
      </c>
      <c r="G16" s="5" t="s">
        <v>40</v>
      </c>
      <c r="H16" s="5">
        <v>10</v>
      </c>
      <c r="I16" s="5" t="s">
        <v>12</v>
      </c>
      <c r="J16" s="5" t="s">
        <v>12</v>
      </c>
    </row>
    <row r="17" spans="1:10" x14ac:dyDescent="0.25">
      <c r="A17" s="5">
        <v>236329109351711</v>
      </c>
      <c r="B17" s="5">
        <v>2</v>
      </c>
      <c r="C17" s="5" t="s">
        <v>135</v>
      </c>
      <c r="D17" s="5" t="s">
        <v>20</v>
      </c>
      <c r="E17" s="5" t="s">
        <v>12</v>
      </c>
      <c r="F17" s="5" t="s">
        <v>12</v>
      </c>
      <c r="G17" s="5" t="s">
        <v>12</v>
      </c>
      <c r="H17" s="5">
        <v>30</v>
      </c>
      <c r="I17" s="5" t="s">
        <v>12</v>
      </c>
      <c r="J17" s="5" t="s">
        <v>12</v>
      </c>
    </row>
    <row r="18" spans="1:10" x14ac:dyDescent="0.25">
      <c r="A18" s="5">
        <v>236329865592382</v>
      </c>
      <c r="B18" s="5">
        <v>3</v>
      </c>
      <c r="C18" s="5" t="s">
        <v>136</v>
      </c>
      <c r="D18" s="5" t="s">
        <v>20</v>
      </c>
      <c r="E18" s="5" t="s">
        <v>70</v>
      </c>
      <c r="F18" s="5" t="s">
        <v>73</v>
      </c>
      <c r="G18" s="5" t="s">
        <v>12</v>
      </c>
      <c r="H18" s="5">
        <v>30</v>
      </c>
      <c r="I18" s="5" t="s">
        <v>12</v>
      </c>
      <c r="J18" s="5" t="s">
        <v>12</v>
      </c>
    </row>
    <row r="19" spans="1:10" x14ac:dyDescent="0.25">
      <c r="A19" s="5">
        <v>236602280747013</v>
      </c>
      <c r="B19" s="5">
        <v>4</v>
      </c>
      <c r="C19" s="5" t="s">
        <v>137</v>
      </c>
      <c r="D19" s="5" t="s">
        <v>12</v>
      </c>
      <c r="E19" s="5" t="s">
        <v>70</v>
      </c>
      <c r="F19" s="5" t="s">
        <v>73</v>
      </c>
      <c r="G19" s="5" t="s">
        <v>37</v>
      </c>
      <c r="H19" s="5">
        <v>10</v>
      </c>
      <c r="I19" s="2" t="s">
        <v>12</v>
      </c>
      <c r="J19" s="5" t="s">
        <v>12</v>
      </c>
    </row>
    <row r="20" spans="1:10" x14ac:dyDescent="0.25">
      <c r="A20" s="5">
        <v>236602280116005</v>
      </c>
      <c r="B20" s="5">
        <v>4</v>
      </c>
      <c r="C20" s="5" t="s">
        <v>138</v>
      </c>
      <c r="D20" s="5" t="s">
        <v>12</v>
      </c>
      <c r="E20" s="5" t="s">
        <v>70</v>
      </c>
      <c r="F20" s="5" t="s">
        <v>73</v>
      </c>
      <c r="G20" s="5" t="s">
        <v>33</v>
      </c>
      <c r="H20" s="5">
        <v>10</v>
      </c>
      <c r="I20" s="5" t="s">
        <v>12</v>
      </c>
      <c r="J20" s="5" t="s">
        <v>12</v>
      </c>
    </row>
    <row r="21" spans="1:10" x14ac:dyDescent="0.25">
      <c r="A21" s="5">
        <v>236602278941492</v>
      </c>
      <c r="B21" s="5">
        <v>4</v>
      </c>
      <c r="C21" s="5" t="s">
        <v>139</v>
      </c>
      <c r="D21" s="5" t="s">
        <v>12</v>
      </c>
      <c r="E21" s="5" t="s">
        <v>70</v>
      </c>
      <c r="F21" s="5" t="s">
        <v>73</v>
      </c>
      <c r="G21" s="5" t="s">
        <v>46</v>
      </c>
      <c r="H21" s="5">
        <v>10</v>
      </c>
      <c r="I21" s="5" t="s">
        <v>12</v>
      </c>
      <c r="J21" s="5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</row>
    <row r="3" spans="1:10" x14ac:dyDescent="0.25">
      <c r="A3" s="8">
        <v>235957200377018</v>
      </c>
      <c r="B3" s="8">
        <v>1</v>
      </c>
      <c r="C3" s="8" t="s">
        <v>86</v>
      </c>
      <c r="D3" s="8" t="s">
        <v>20</v>
      </c>
      <c r="E3" s="8" t="s">
        <v>87</v>
      </c>
      <c r="F3" s="8" t="s">
        <v>88</v>
      </c>
      <c r="G3" s="8" t="s">
        <v>13</v>
      </c>
      <c r="H3" s="8">
        <v>19</v>
      </c>
      <c r="I3" s="8" t="s">
        <v>12</v>
      </c>
      <c r="J3" s="8" t="s">
        <v>12</v>
      </c>
    </row>
    <row r="4" spans="1:10" x14ac:dyDescent="0.25">
      <c r="A4" s="8">
        <v>235957200377028</v>
      </c>
      <c r="B4" s="8">
        <v>2</v>
      </c>
      <c r="C4" s="8" t="s">
        <v>89</v>
      </c>
      <c r="D4" s="8" t="s">
        <v>20</v>
      </c>
      <c r="E4" s="8" t="s">
        <v>12</v>
      </c>
      <c r="F4" s="8" t="s">
        <v>12</v>
      </c>
      <c r="G4" s="8" t="s">
        <v>12</v>
      </c>
      <c r="H4" s="8">
        <v>19</v>
      </c>
      <c r="I4" s="8" t="s">
        <v>12</v>
      </c>
      <c r="J4" s="8" t="s">
        <v>12</v>
      </c>
    </row>
    <row r="5" spans="1:10" x14ac:dyDescent="0.25">
      <c r="A5" s="8">
        <v>236430946473811</v>
      </c>
      <c r="B5" s="8">
        <v>3</v>
      </c>
      <c r="C5" s="8" t="s">
        <v>90</v>
      </c>
      <c r="D5" s="8" t="s">
        <v>12</v>
      </c>
      <c r="E5" s="8" t="s">
        <v>87</v>
      </c>
      <c r="F5" s="8" t="s">
        <v>87</v>
      </c>
      <c r="G5" s="8" t="s">
        <v>18</v>
      </c>
      <c r="H5" s="8">
        <v>3</v>
      </c>
      <c r="I5" s="8" t="s">
        <v>12</v>
      </c>
      <c r="J5" s="8" t="s">
        <v>12</v>
      </c>
    </row>
    <row r="6" spans="1:10" x14ac:dyDescent="0.25">
      <c r="A6" s="8">
        <v>235957200832069</v>
      </c>
      <c r="B6" s="8">
        <v>3</v>
      </c>
      <c r="C6" s="8" t="s">
        <v>91</v>
      </c>
      <c r="D6" s="8" t="s">
        <v>12</v>
      </c>
      <c r="E6" s="8" t="s">
        <v>87</v>
      </c>
      <c r="F6" s="8" t="s">
        <v>92</v>
      </c>
      <c r="G6" s="8" t="s">
        <v>18</v>
      </c>
      <c r="H6" s="8">
        <v>2</v>
      </c>
      <c r="I6" s="8" t="s">
        <v>12</v>
      </c>
      <c r="J6" s="8" t="s">
        <v>12</v>
      </c>
    </row>
    <row r="7" spans="1:10" x14ac:dyDescent="0.25">
      <c r="A7" s="8">
        <v>235957201593150</v>
      </c>
      <c r="B7" s="8">
        <v>3</v>
      </c>
      <c r="C7" s="8" t="s">
        <v>93</v>
      </c>
      <c r="D7" s="8" t="s">
        <v>12</v>
      </c>
      <c r="E7" s="8" t="s">
        <v>87</v>
      </c>
      <c r="F7" s="8" t="s">
        <v>92</v>
      </c>
      <c r="G7" s="8" t="s">
        <v>37</v>
      </c>
      <c r="H7" s="8">
        <v>3</v>
      </c>
      <c r="I7" s="8" t="s">
        <v>12</v>
      </c>
      <c r="J7" s="8" t="s">
        <v>12</v>
      </c>
    </row>
    <row r="8" spans="1:10" x14ac:dyDescent="0.25">
      <c r="A8" s="8">
        <v>235957201664905</v>
      </c>
      <c r="B8" s="8">
        <v>3</v>
      </c>
      <c r="C8" s="8" t="s">
        <v>94</v>
      </c>
      <c r="D8" s="8" t="s">
        <v>12</v>
      </c>
      <c r="E8" s="8" t="s">
        <v>87</v>
      </c>
      <c r="F8" s="8" t="s">
        <v>92</v>
      </c>
      <c r="G8" s="8" t="s">
        <v>37</v>
      </c>
      <c r="H8" s="8">
        <v>1</v>
      </c>
      <c r="I8" s="8" t="s">
        <v>12</v>
      </c>
      <c r="J8" s="8" t="s">
        <v>12</v>
      </c>
    </row>
    <row r="9" spans="1:10" x14ac:dyDescent="0.25">
      <c r="A9" s="8">
        <v>236424250189275</v>
      </c>
      <c r="B9" s="8">
        <v>3</v>
      </c>
      <c r="C9" s="8" t="s">
        <v>95</v>
      </c>
      <c r="D9" s="8" t="s">
        <v>12</v>
      </c>
      <c r="E9" s="8" t="s">
        <v>96</v>
      </c>
      <c r="F9" s="8" t="s">
        <v>97</v>
      </c>
      <c r="G9" s="8" t="s">
        <v>18</v>
      </c>
      <c r="H9" s="8">
        <v>3</v>
      </c>
      <c r="I9" s="8" t="s">
        <v>12</v>
      </c>
      <c r="J9" s="8" t="s">
        <v>12</v>
      </c>
    </row>
    <row r="10" spans="1:10" x14ac:dyDescent="0.25">
      <c r="A10" s="8">
        <v>235957201105492</v>
      </c>
      <c r="B10" s="8">
        <v>3</v>
      </c>
      <c r="C10" s="8" t="s">
        <v>98</v>
      </c>
      <c r="D10" s="8" t="s">
        <v>12</v>
      </c>
      <c r="E10" s="8" t="s">
        <v>96</v>
      </c>
      <c r="F10" s="8" t="s">
        <v>97</v>
      </c>
      <c r="G10" s="8" t="s">
        <v>37</v>
      </c>
      <c r="H10" s="8">
        <v>3</v>
      </c>
      <c r="I10" s="8" t="s">
        <v>12</v>
      </c>
      <c r="J10" s="8" t="s">
        <v>12</v>
      </c>
    </row>
    <row r="11" spans="1:10" x14ac:dyDescent="0.25">
      <c r="A11" s="8">
        <v>235957201305201</v>
      </c>
      <c r="B11" s="8">
        <v>3</v>
      </c>
      <c r="C11" s="8" t="s">
        <v>99</v>
      </c>
      <c r="D11" s="8" t="s">
        <v>12</v>
      </c>
      <c r="E11" s="8" t="s">
        <v>96</v>
      </c>
      <c r="F11" s="8" t="s">
        <v>97</v>
      </c>
      <c r="G11" s="8" t="s">
        <v>18</v>
      </c>
      <c r="H11" s="8">
        <v>2</v>
      </c>
      <c r="I11" s="8" t="s">
        <v>12</v>
      </c>
      <c r="J11" s="8" t="s">
        <v>12</v>
      </c>
    </row>
    <row r="12" spans="1:10" x14ac:dyDescent="0.25">
      <c r="A12" s="8">
        <v>235957201317521</v>
      </c>
      <c r="B12" s="8">
        <v>3</v>
      </c>
      <c r="C12" s="8" t="s">
        <v>100</v>
      </c>
      <c r="D12" s="8" t="s">
        <v>12</v>
      </c>
      <c r="E12" s="8" t="s">
        <v>96</v>
      </c>
      <c r="F12" s="8" t="s">
        <v>97</v>
      </c>
      <c r="G12" s="8" t="s">
        <v>18</v>
      </c>
      <c r="H12" s="8">
        <v>2</v>
      </c>
      <c r="I12" s="8" t="s">
        <v>12</v>
      </c>
      <c r="J12" s="8" t="s">
        <v>12</v>
      </c>
    </row>
    <row r="13" spans="1:10" x14ac:dyDescent="0.25">
      <c r="A13" s="8">
        <v>228069687831319</v>
      </c>
      <c r="B13" s="8">
        <v>1</v>
      </c>
      <c r="C13" s="8" t="s">
        <v>101</v>
      </c>
      <c r="D13" s="8" t="s">
        <v>20</v>
      </c>
      <c r="E13" s="8" t="s">
        <v>12</v>
      </c>
      <c r="F13" s="8" t="s">
        <v>12</v>
      </c>
      <c r="G13" s="8" t="s">
        <v>13</v>
      </c>
      <c r="H13" s="8">
        <v>1</v>
      </c>
      <c r="I13" s="8" t="s">
        <v>12</v>
      </c>
      <c r="J13" s="8" t="s">
        <v>12</v>
      </c>
    </row>
    <row r="14" spans="1:10" x14ac:dyDescent="0.25">
      <c r="A14" s="8">
        <v>235564844274540</v>
      </c>
      <c r="B14" s="8">
        <v>2</v>
      </c>
      <c r="C14" s="8" t="s">
        <v>102</v>
      </c>
      <c r="D14" s="8" t="s">
        <v>12</v>
      </c>
      <c r="E14" s="8" t="s">
        <v>103</v>
      </c>
      <c r="F14" s="8" t="s">
        <v>103</v>
      </c>
      <c r="G14" s="8" t="s">
        <v>40</v>
      </c>
      <c r="H14" s="8">
        <v>1</v>
      </c>
      <c r="I14" s="8" t="s">
        <v>12</v>
      </c>
      <c r="J14" s="8" t="s">
        <v>12</v>
      </c>
    </row>
    <row r="15" spans="1:10" x14ac:dyDescent="0.25">
      <c r="A15" s="8">
        <v>236337926775692</v>
      </c>
      <c r="B15" s="8">
        <v>1</v>
      </c>
      <c r="C15" s="8" t="s">
        <v>104</v>
      </c>
      <c r="D15" s="8" t="s">
        <v>20</v>
      </c>
      <c r="E15" s="8" t="s">
        <v>61</v>
      </c>
      <c r="F15" s="8" t="s">
        <v>105</v>
      </c>
      <c r="G15" s="8" t="s">
        <v>13</v>
      </c>
      <c r="H15" s="8">
        <v>5</v>
      </c>
      <c r="I15" s="8" t="s">
        <v>12</v>
      </c>
      <c r="J15" s="8" t="s">
        <v>12</v>
      </c>
    </row>
    <row r="16" spans="1:10" x14ac:dyDescent="0.25">
      <c r="A16" s="8">
        <v>236343455261424</v>
      </c>
      <c r="B16" s="8">
        <v>2</v>
      </c>
      <c r="C16" s="8" t="s">
        <v>106</v>
      </c>
      <c r="D16" s="8" t="s">
        <v>12</v>
      </c>
      <c r="E16" s="8" t="s">
        <v>61</v>
      </c>
      <c r="F16" s="8" t="s">
        <v>64</v>
      </c>
      <c r="G16" s="8" t="s">
        <v>28</v>
      </c>
      <c r="H16" s="8">
        <v>3</v>
      </c>
      <c r="I16" s="8" t="s">
        <v>12</v>
      </c>
      <c r="J16" s="8" t="s">
        <v>12</v>
      </c>
    </row>
    <row r="17" spans="1:10" x14ac:dyDescent="0.25">
      <c r="A17" s="8">
        <v>236343444296933</v>
      </c>
      <c r="B17" s="8">
        <v>2</v>
      </c>
      <c r="C17" s="8" t="s">
        <v>107</v>
      </c>
      <c r="D17" s="8" t="s">
        <v>12</v>
      </c>
      <c r="E17" s="8" t="s">
        <v>108</v>
      </c>
      <c r="F17" s="8" t="s">
        <v>109</v>
      </c>
      <c r="G17" s="8" t="s">
        <v>46</v>
      </c>
      <c r="H17" s="8">
        <v>2</v>
      </c>
      <c r="I17" s="8" t="s">
        <v>12</v>
      </c>
      <c r="J17" s="8" t="s">
        <v>12</v>
      </c>
    </row>
    <row r="18" spans="1:10" x14ac:dyDescent="0.25">
      <c r="A18" s="8">
        <v>236337926775696</v>
      </c>
      <c r="B18" s="8">
        <v>1</v>
      </c>
      <c r="C18" s="8" t="s">
        <v>110</v>
      </c>
      <c r="D18" s="8" t="s">
        <v>20</v>
      </c>
      <c r="E18" s="8" t="s">
        <v>73</v>
      </c>
      <c r="F18" s="8" t="s">
        <v>71</v>
      </c>
      <c r="G18" s="8" t="s">
        <v>13</v>
      </c>
      <c r="H18" s="8">
        <v>4</v>
      </c>
      <c r="I18" s="8" t="s">
        <v>12</v>
      </c>
      <c r="J18" s="8" t="s">
        <v>12</v>
      </c>
    </row>
    <row r="19" spans="1:10" x14ac:dyDescent="0.25">
      <c r="A19" s="8">
        <v>236416717274740</v>
      </c>
      <c r="B19" s="8">
        <v>2</v>
      </c>
      <c r="C19" s="8" t="s">
        <v>111</v>
      </c>
      <c r="D19" s="8" t="s">
        <v>12</v>
      </c>
      <c r="E19" s="8" t="s">
        <v>73</v>
      </c>
      <c r="F19" s="8" t="s">
        <v>73</v>
      </c>
      <c r="G19" s="8" t="s">
        <v>40</v>
      </c>
      <c r="H19" s="8">
        <v>2</v>
      </c>
      <c r="I19" s="8" t="s">
        <v>12</v>
      </c>
      <c r="J19" s="8" t="s">
        <v>12</v>
      </c>
    </row>
    <row r="20" spans="1:10" x14ac:dyDescent="0.25">
      <c r="A20" s="8">
        <v>236416711523472</v>
      </c>
      <c r="B20" s="8">
        <v>2</v>
      </c>
      <c r="C20" s="8" t="s">
        <v>112</v>
      </c>
      <c r="D20" s="8" t="s">
        <v>12</v>
      </c>
      <c r="E20" s="8" t="s">
        <v>73</v>
      </c>
      <c r="F20" s="8" t="s">
        <v>73</v>
      </c>
      <c r="G20" s="8" t="s">
        <v>33</v>
      </c>
      <c r="H20" s="8">
        <v>2</v>
      </c>
      <c r="I20" s="8" t="s">
        <v>12</v>
      </c>
      <c r="J20" s="8" t="s">
        <v>12</v>
      </c>
    </row>
    <row r="21" spans="1:10" x14ac:dyDescent="0.25">
      <c r="A21" s="8">
        <v>236337926775704</v>
      </c>
      <c r="B21" s="8">
        <v>1</v>
      </c>
      <c r="C21" s="8" t="s">
        <v>113</v>
      </c>
      <c r="D21" s="8" t="s">
        <v>20</v>
      </c>
      <c r="E21" s="8" t="s">
        <v>114</v>
      </c>
      <c r="F21" s="8" t="s">
        <v>115</v>
      </c>
      <c r="G21" s="8" t="s">
        <v>13</v>
      </c>
      <c r="H21" s="8">
        <v>6</v>
      </c>
      <c r="I21" s="8" t="s">
        <v>12</v>
      </c>
      <c r="J21" s="8" t="s">
        <v>12</v>
      </c>
    </row>
    <row r="22" spans="1:10" x14ac:dyDescent="0.25">
      <c r="A22" s="8">
        <v>236601401423260</v>
      </c>
      <c r="B22" s="8">
        <v>2</v>
      </c>
      <c r="C22" s="8" t="s">
        <v>116</v>
      </c>
      <c r="D22" s="8" t="s">
        <v>12</v>
      </c>
      <c r="E22" s="8" t="s">
        <v>114</v>
      </c>
      <c r="F22" s="8" t="s">
        <v>114</v>
      </c>
      <c r="G22" s="8" t="s">
        <v>37</v>
      </c>
      <c r="H22" s="8">
        <v>3</v>
      </c>
      <c r="I22" s="8" t="s">
        <v>12</v>
      </c>
      <c r="J22" s="8" t="s">
        <v>12</v>
      </c>
    </row>
    <row r="23" spans="1:10" x14ac:dyDescent="0.25">
      <c r="A23" s="8">
        <v>236415492906863</v>
      </c>
      <c r="B23" s="8">
        <v>2</v>
      </c>
      <c r="C23" s="8" t="s">
        <v>117</v>
      </c>
      <c r="D23" s="8" t="s">
        <v>12</v>
      </c>
      <c r="E23" s="8" t="s">
        <v>114</v>
      </c>
      <c r="F23" s="8" t="s">
        <v>114</v>
      </c>
      <c r="G23" s="8" t="s">
        <v>18</v>
      </c>
      <c r="H23" s="8">
        <v>3</v>
      </c>
      <c r="I23" s="8" t="s">
        <v>12</v>
      </c>
      <c r="J23" s="8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9" customWidth="1"/>
    <col min="5" max="5" width="11.7109375" style="19" customWidth="1"/>
    <col min="6" max="6" width="13.140625" style="19" customWidth="1"/>
    <col min="7" max="8" width="9.140625" style="19"/>
    <col min="9" max="9" width="17.5703125" style="19" customWidth="1"/>
    <col min="10" max="10" width="17" style="19" customWidth="1"/>
    <col min="11" max="11" width="11.28515625" customWidth="1"/>
    <col min="12" max="12" width="11.85546875" customWidth="1"/>
  </cols>
  <sheetData>
    <row r="1" spans="1:12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2" x14ac:dyDescent="0.2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</row>
    <row r="3" spans="1:12" x14ac:dyDescent="0.25">
      <c r="A3" s="20">
        <v>235563808806185</v>
      </c>
      <c r="B3" s="20">
        <v>1</v>
      </c>
      <c r="C3" s="20" t="s">
        <v>349</v>
      </c>
      <c r="D3" s="20" t="s">
        <v>15</v>
      </c>
      <c r="E3" s="20" t="s">
        <v>16</v>
      </c>
      <c r="F3" s="20" t="s">
        <v>52</v>
      </c>
      <c r="G3" s="20" t="s">
        <v>13</v>
      </c>
      <c r="H3" s="20">
        <v>43</v>
      </c>
      <c r="I3" s="20" t="s">
        <v>12</v>
      </c>
      <c r="J3" s="20" t="s">
        <v>12</v>
      </c>
      <c r="K3" s="16"/>
      <c r="L3" s="16"/>
    </row>
    <row r="4" spans="1:12" x14ac:dyDescent="0.25">
      <c r="A4" s="20">
        <v>228054908706103</v>
      </c>
      <c r="B4" s="20">
        <v>2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>
        <v>2</v>
      </c>
      <c r="I4" s="20" t="s">
        <v>12</v>
      </c>
      <c r="J4" s="20" t="s">
        <v>12</v>
      </c>
      <c r="K4" s="13"/>
      <c r="L4" s="13"/>
    </row>
    <row r="5" spans="1:12" x14ac:dyDescent="0.25">
      <c r="A5" s="20">
        <v>228069687831305</v>
      </c>
      <c r="B5" s="20">
        <v>2</v>
      </c>
      <c r="C5" s="20" t="s">
        <v>19</v>
      </c>
      <c r="D5" s="20" t="s">
        <v>20</v>
      </c>
      <c r="E5" s="20" t="s">
        <v>21</v>
      </c>
      <c r="F5" s="20" t="s">
        <v>22</v>
      </c>
      <c r="G5" s="20" t="s">
        <v>18</v>
      </c>
      <c r="H5" s="20">
        <v>2</v>
      </c>
      <c r="I5" s="20" t="s">
        <v>12</v>
      </c>
      <c r="J5" s="20" t="s">
        <v>12</v>
      </c>
      <c r="K5" s="13"/>
      <c r="L5" s="13"/>
    </row>
    <row r="6" spans="1:12" x14ac:dyDescent="0.25">
      <c r="A6" s="20">
        <v>228054908706095</v>
      </c>
      <c r="B6" s="20">
        <v>2</v>
      </c>
      <c r="C6" s="20" t="s">
        <v>23</v>
      </c>
      <c r="D6" s="20" t="s">
        <v>15</v>
      </c>
      <c r="E6" s="20" t="s">
        <v>22</v>
      </c>
      <c r="F6" s="20" t="s">
        <v>24</v>
      </c>
      <c r="G6" s="20" t="s">
        <v>18</v>
      </c>
      <c r="H6" s="20">
        <v>4</v>
      </c>
      <c r="I6" s="20" t="s">
        <v>12</v>
      </c>
      <c r="J6" s="20" t="s">
        <v>12</v>
      </c>
      <c r="K6" s="13"/>
      <c r="L6" s="13"/>
    </row>
    <row r="7" spans="1:12" x14ac:dyDescent="0.25">
      <c r="A7" s="20">
        <v>228054908706087</v>
      </c>
      <c r="B7" s="20">
        <v>2</v>
      </c>
      <c r="C7" s="20" t="s">
        <v>25</v>
      </c>
      <c r="D7" s="20" t="s">
        <v>26</v>
      </c>
      <c r="E7" s="20" t="s">
        <v>27</v>
      </c>
      <c r="F7" s="20" t="s">
        <v>24</v>
      </c>
      <c r="G7" s="20" t="s">
        <v>28</v>
      </c>
      <c r="H7" s="20">
        <v>5</v>
      </c>
      <c r="I7" s="20" t="s">
        <v>12</v>
      </c>
      <c r="J7" s="20" t="s">
        <v>12</v>
      </c>
      <c r="K7" s="13"/>
      <c r="L7" s="13"/>
    </row>
    <row r="8" spans="1:12" x14ac:dyDescent="0.25">
      <c r="A8" s="20">
        <v>228069687831301</v>
      </c>
      <c r="B8" s="20">
        <v>2</v>
      </c>
      <c r="C8" s="20" t="s">
        <v>29</v>
      </c>
      <c r="D8" s="20" t="s">
        <v>30</v>
      </c>
      <c r="E8" s="20" t="s">
        <v>27</v>
      </c>
      <c r="F8" s="20" t="s">
        <v>24</v>
      </c>
      <c r="G8" s="20" t="s">
        <v>28</v>
      </c>
      <c r="H8" s="20">
        <v>5</v>
      </c>
      <c r="I8" s="20" t="s">
        <v>12</v>
      </c>
      <c r="J8" s="20" t="s">
        <v>12</v>
      </c>
      <c r="K8" s="13"/>
      <c r="L8" s="13"/>
    </row>
    <row r="9" spans="1:12" x14ac:dyDescent="0.25">
      <c r="A9" s="20">
        <v>228129614918781</v>
      </c>
      <c r="B9" s="20">
        <v>2</v>
      </c>
      <c r="C9" s="20" t="s">
        <v>31</v>
      </c>
      <c r="D9" s="20" t="s">
        <v>15</v>
      </c>
      <c r="E9" s="20" t="s">
        <v>32</v>
      </c>
      <c r="F9" s="20" t="s">
        <v>32</v>
      </c>
      <c r="G9" s="20" t="s">
        <v>33</v>
      </c>
      <c r="H9" s="20" t="s">
        <v>12</v>
      </c>
      <c r="I9" s="20" t="s">
        <v>12</v>
      </c>
      <c r="J9" s="20" t="s">
        <v>12</v>
      </c>
      <c r="K9" s="13"/>
      <c r="L9" s="13"/>
    </row>
    <row r="10" spans="1:12" x14ac:dyDescent="0.25">
      <c r="A10" s="20">
        <v>236603658294281</v>
      </c>
      <c r="B10" s="20">
        <v>2</v>
      </c>
      <c r="C10" s="20" t="s">
        <v>34</v>
      </c>
      <c r="D10" s="20" t="s">
        <v>12</v>
      </c>
      <c r="E10" s="20" t="s">
        <v>32</v>
      </c>
      <c r="F10" s="20" t="s">
        <v>35</v>
      </c>
      <c r="G10" s="20" t="s">
        <v>28</v>
      </c>
      <c r="H10" s="20">
        <v>2</v>
      </c>
      <c r="I10" s="20" t="s">
        <v>12</v>
      </c>
      <c r="J10" s="20" t="s">
        <v>12</v>
      </c>
      <c r="K10" s="13"/>
      <c r="L10" s="13"/>
    </row>
    <row r="11" spans="1:12" x14ac:dyDescent="0.25">
      <c r="A11" s="20">
        <v>228129614918782</v>
      </c>
      <c r="B11" s="20">
        <v>2</v>
      </c>
      <c r="C11" s="20" t="s">
        <v>36</v>
      </c>
      <c r="D11" s="20" t="s">
        <v>12</v>
      </c>
      <c r="E11" s="20" t="s">
        <v>32</v>
      </c>
      <c r="F11" s="20" t="s">
        <v>35</v>
      </c>
      <c r="G11" s="20" t="s">
        <v>37</v>
      </c>
      <c r="H11" s="20">
        <v>2</v>
      </c>
      <c r="I11" s="20" t="s">
        <v>12</v>
      </c>
      <c r="J11" s="20" t="s">
        <v>12</v>
      </c>
      <c r="K11" s="13"/>
      <c r="L11" s="13"/>
    </row>
    <row r="12" spans="1:12" x14ac:dyDescent="0.25">
      <c r="A12" s="20">
        <v>228054908706089</v>
      </c>
      <c r="B12" s="20">
        <v>2</v>
      </c>
      <c r="C12" s="20" t="s">
        <v>38</v>
      </c>
      <c r="D12" s="20" t="s">
        <v>39</v>
      </c>
      <c r="E12" s="20" t="s">
        <v>32</v>
      </c>
      <c r="F12" s="20" t="s">
        <v>35</v>
      </c>
      <c r="G12" s="20" t="s">
        <v>40</v>
      </c>
      <c r="H12" s="20">
        <v>2</v>
      </c>
      <c r="I12" s="20" t="s">
        <v>12</v>
      </c>
      <c r="J12" s="20" t="s">
        <v>12</v>
      </c>
      <c r="K12" s="13"/>
      <c r="L12" s="13"/>
    </row>
    <row r="13" spans="1:12" x14ac:dyDescent="0.25">
      <c r="A13" s="20">
        <v>228054908706101</v>
      </c>
      <c r="B13" s="20">
        <v>2</v>
      </c>
      <c r="C13" s="20" t="s">
        <v>41</v>
      </c>
      <c r="D13" s="20" t="s">
        <v>42</v>
      </c>
      <c r="E13" s="20" t="s">
        <v>32</v>
      </c>
      <c r="F13" s="20" t="s">
        <v>35</v>
      </c>
      <c r="G13" s="20" t="s">
        <v>28</v>
      </c>
      <c r="H13" s="20">
        <v>4</v>
      </c>
      <c r="I13" s="20" t="s">
        <v>12</v>
      </c>
      <c r="J13" s="20" t="s">
        <v>12</v>
      </c>
      <c r="K13" s="13"/>
      <c r="L13" s="13"/>
    </row>
    <row r="14" spans="1:12" x14ac:dyDescent="0.25">
      <c r="A14" s="20">
        <v>228069687831309</v>
      </c>
      <c r="B14" s="20">
        <v>2</v>
      </c>
      <c r="C14" s="20" t="s">
        <v>43</v>
      </c>
      <c r="D14" s="20" t="s">
        <v>44</v>
      </c>
      <c r="E14" s="20" t="s">
        <v>32</v>
      </c>
      <c r="F14" s="20" t="s">
        <v>35</v>
      </c>
      <c r="G14" s="20" t="s">
        <v>37</v>
      </c>
      <c r="H14" s="20">
        <v>1</v>
      </c>
      <c r="I14" s="20" t="s">
        <v>12</v>
      </c>
      <c r="J14" s="20" t="s">
        <v>12</v>
      </c>
      <c r="K14" s="13"/>
      <c r="L14" s="13"/>
    </row>
    <row r="15" spans="1:12" x14ac:dyDescent="0.25">
      <c r="A15" s="20">
        <v>228113133648852</v>
      </c>
      <c r="B15" s="20">
        <v>2</v>
      </c>
      <c r="C15" s="20" t="s">
        <v>45</v>
      </c>
      <c r="D15" s="20" t="s">
        <v>15</v>
      </c>
      <c r="E15" s="20" t="s">
        <v>32</v>
      </c>
      <c r="F15" s="20" t="s">
        <v>35</v>
      </c>
      <c r="G15" s="20" t="s">
        <v>46</v>
      </c>
      <c r="H15" s="20">
        <v>2</v>
      </c>
      <c r="I15" s="20" t="s">
        <v>12</v>
      </c>
      <c r="J15" s="20" t="s">
        <v>12</v>
      </c>
      <c r="K15" s="13"/>
      <c r="L15" s="13"/>
    </row>
    <row r="16" spans="1:12" x14ac:dyDescent="0.25">
      <c r="A16" s="20">
        <v>228054908706091</v>
      </c>
      <c r="B16" s="20">
        <v>2</v>
      </c>
      <c r="C16" s="20" t="s">
        <v>47</v>
      </c>
      <c r="D16" s="20" t="s">
        <v>15</v>
      </c>
      <c r="E16" s="20" t="s">
        <v>32</v>
      </c>
      <c r="F16" s="20" t="s">
        <v>35</v>
      </c>
      <c r="G16" s="20" t="s">
        <v>40</v>
      </c>
      <c r="H16" s="20">
        <v>2</v>
      </c>
      <c r="I16" s="20" t="s">
        <v>12</v>
      </c>
      <c r="J16" s="20" t="s">
        <v>12</v>
      </c>
      <c r="K16" s="13"/>
      <c r="L16" s="13"/>
    </row>
    <row r="17" spans="1:12" x14ac:dyDescent="0.25">
      <c r="A17" s="20">
        <v>228054908706093</v>
      </c>
      <c r="B17" s="20">
        <v>2</v>
      </c>
      <c r="C17" s="20" t="s">
        <v>48</v>
      </c>
      <c r="D17" s="20" t="s">
        <v>15</v>
      </c>
      <c r="E17" s="20" t="s">
        <v>12</v>
      </c>
      <c r="F17" s="20" t="s">
        <v>12</v>
      </c>
      <c r="G17" s="20" t="s">
        <v>13</v>
      </c>
      <c r="H17" s="20">
        <v>10</v>
      </c>
      <c r="I17" s="20" t="s">
        <v>12</v>
      </c>
      <c r="J17" s="20" t="s">
        <v>12</v>
      </c>
      <c r="K17" s="16"/>
      <c r="L17" s="16"/>
    </row>
    <row r="18" spans="1:12" x14ac:dyDescent="0.25">
      <c r="A18" s="20">
        <v>228069687831327</v>
      </c>
      <c r="B18" s="20">
        <v>3</v>
      </c>
      <c r="C18" s="20" t="s">
        <v>49</v>
      </c>
      <c r="D18" s="20" t="s">
        <v>15</v>
      </c>
      <c r="E18" s="20" t="s">
        <v>32</v>
      </c>
      <c r="F18" s="20" t="s">
        <v>35</v>
      </c>
      <c r="G18" s="20" t="s">
        <v>33</v>
      </c>
      <c r="H18" s="20">
        <v>4</v>
      </c>
      <c r="I18" s="20" t="s">
        <v>12</v>
      </c>
      <c r="J18" s="20" t="s">
        <v>12</v>
      </c>
      <c r="K18" s="13"/>
      <c r="L18" s="13"/>
    </row>
    <row r="19" spans="1:12" x14ac:dyDescent="0.25">
      <c r="A19" s="20">
        <v>228069687831326</v>
      </c>
      <c r="B19" s="20">
        <v>3</v>
      </c>
      <c r="C19" s="20" t="s">
        <v>50</v>
      </c>
      <c r="D19" s="20" t="s">
        <v>15</v>
      </c>
      <c r="E19" s="20" t="s">
        <v>51</v>
      </c>
      <c r="F19" s="20" t="s">
        <v>52</v>
      </c>
      <c r="G19" s="20" t="s">
        <v>33</v>
      </c>
      <c r="H19" s="20">
        <v>6</v>
      </c>
      <c r="I19" s="20" t="s">
        <v>12</v>
      </c>
      <c r="J19" s="20" t="s">
        <v>12</v>
      </c>
      <c r="K19" s="13"/>
      <c r="L19" s="13"/>
    </row>
    <row r="20" spans="1:12" x14ac:dyDescent="0.25">
      <c r="A20" s="20">
        <v>235957229476509</v>
      </c>
      <c r="B20" s="20">
        <v>1</v>
      </c>
      <c r="C20" s="20" t="s">
        <v>53</v>
      </c>
      <c r="D20" s="20" t="s">
        <v>20</v>
      </c>
      <c r="E20" s="20" t="s">
        <v>32</v>
      </c>
      <c r="F20" s="20" t="s">
        <v>54</v>
      </c>
      <c r="G20" s="20" t="s">
        <v>13</v>
      </c>
      <c r="H20" s="20">
        <v>21</v>
      </c>
      <c r="I20" s="20" t="s">
        <v>12</v>
      </c>
      <c r="J20" s="20" t="s">
        <v>12</v>
      </c>
      <c r="K20" s="13"/>
      <c r="L20" s="13"/>
    </row>
    <row r="21" spans="1:12" x14ac:dyDescent="0.25">
      <c r="A21" s="20">
        <v>235957230198694</v>
      </c>
      <c r="B21" s="20">
        <v>2</v>
      </c>
      <c r="C21" s="20" t="s">
        <v>55</v>
      </c>
      <c r="D21" s="20" t="s">
        <v>20</v>
      </c>
      <c r="E21" s="20" t="s">
        <v>12</v>
      </c>
      <c r="F21" s="20" t="s">
        <v>12</v>
      </c>
      <c r="G21" s="20" t="s">
        <v>12</v>
      </c>
      <c r="H21" s="20">
        <v>21</v>
      </c>
      <c r="I21" s="20" t="s">
        <v>12</v>
      </c>
      <c r="J21" s="20" t="s">
        <v>12</v>
      </c>
      <c r="K21" s="16"/>
      <c r="L21" s="16"/>
    </row>
    <row r="22" spans="1:12" x14ac:dyDescent="0.25">
      <c r="A22" s="20">
        <v>235957230334903</v>
      </c>
      <c r="B22" s="20">
        <v>3</v>
      </c>
      <c r="C22" s="20" t="s">
        <v>56</v>
      </c>
      <c r="D22" s="20" t="s">
        <v>12</v>
      </c>
      <c r="E22" s="20" t="s">
        <v>32</v>
      </c>
      <c r="F22" s="20" t="s">
        <v>52</v>
      </c>
      <c r="G22" s="20" t="s">
        <v>18</v>
      </c>
      <c r="H22" s="20">
        <v>3</v>
      </c>
      <c r="I22" s="20" t="s">
        <v>12</v>
      </c>
      <c r="J22" s="20" t="s">
        <v>12</v>
      </c>
      <c r="K22" s="13"/>
      <c r="L22" s="13"/>
    </row>
    <row r="23" spans="1:12" x14ac:dyDescent="0.25">
      <c r="A23" s="20">
        <v>235957230469066</v>
      </c>
      <c r="B23" s="20">
        <v>3</v>
      </c>
      <c r="C23" s="20" t="s">
        <v>57</v>
      </c>
      <c r="D23" s="20" t="s">
        <v>12</v>
      </c>
      <c r="E23" s="20" t="s">
        <v>32</v>
      </c>
      <c r="F23" s="20" t="s">
        <v>52</v>
      </c>
      <c r="G23" s="20" t="s">
        <v>33</v>
      </c>
      <c r="H23" s="20">
        <v>5</v>
      </c>
      <c r="I23" s="20" t="s">
        <v>12</v>
      </c>
      <c r="J23" s="20" t="s">
        <v>12</v>
      </c>
      <c r="K23" s="13"/>
      <c r="L23" s="13"/>
    </row>
    <row r="24" spans="1:12" x14ac:dyDescent="0.25">
      <c r="A24" s="20">
        <v>235957230745643</v>
      </c>
      <c r="B24" s="20">
        <v>3</v>
      </c>
      <c r="C24" s="20" t="s">
        <v>58</v>
      </c>
      <c r="D24" s="20" t="s">
        <v>12</v>
      </c>
      <c r="E24" s="20" t="s">
        <v>32</v>
      </c>
      <c r="F24" s="20" t="s">
        <v>52</v>
      </c>
      <c r="G24" s="20" t="s">
        <v>28</v>
      </c>
      <c r="H24" s="20">
        <v>8</v>
      </c>
      <c r="I24" s="20" t="s">
        <v>12</v>
      </c>
      <c r="J24" s="20" t="s">
        <v>12</v>
      </c>
      <c r="K24" s="13"/>
      <c r="L24" s="13"/>
    </row>
    <row r="25" spans="1:12" x14ac:dyDescent="0.25">
      <c r="A25" s="20">
        <v>235957230752822</v>
      </c>
      <c r="B25" s="20">
        <v>3</v>
      </c>
      <c r="C25" s="20" t="s">
        <v>59</v>
      </c>
      <c r="D25" s="20" t="s">
        <v>12</v>
      </c>
      <c r="E25" s="20" t="s">
        <v>32</v>
      </c>
      <c r="F25" s="20" t="s">
        <v>52</v>
      </c>
      <c r="G25" s="20" t="s">
        <v>33</v>
      </c>
      <c r="H25" s="20">
        <v>5</v>
      </c>
      <c r="I25" s="20" t="s">
        <v>12</v>
      </c>
      <c r="J25" s="20" t="s">
        <v>12</v>
      </c>
      <c r="K25" s="13"/>
      <c r="L25" s="13"/>
    </row>
    <row r="26" spans="1:12" x14ac:dyDescent="0.25">
      <c r="A26" s="20">
        <v>236337926775694</v>
      </c>
      <c r="B26" s="20">
        <v>1</v>
      </c>
      <c r="C26" s="20" t="s">
        <v>60</v>
      </c>
      <c r="D26" s="20" t="s">
        <v>20</v>
      </c>
      <c r="E26" s="20" t="s">
        <v>61</v>
      </c>
      <c r="F26" s="20" t="s">
        <v>62</v>
      </c>
      <c r="G26" s="20" t="s">
        <v>13</v>
      </c>
      <c r="H26" s="20">
        <v>3</v>
      </c>
      <c r="I26" s="20" t="s">
        <v>12</v>
      </c>
      <c r="J26" s="20" t="s">
        <v>12</v>
      </c>
      <c r="K26" s="13"/>
      <c r="L26" s="13"/>
    </row>
    <row r="27" spans="1:12" x14ac:dyDescent="0.25">
      <c r="A27" s="20">
        <v>236343451284478</v>
      </c>
      <c r="B27" s="20">
        <v>2</v>
      </c>
      <c r="C27" s="20" t="s">
        <v>63</v>
      </c>
      <c r="D27" s="20" t="s">
        <v>12</v>
      </c>
      <c r="E27" s="20" t="s">
        <v>61</v>
      </c>
      <c r="F27" s="20" t="s">
        <v>64</v>
      </c>
      <c r="G27" s="20" t="s">
        <v>18</v>
      </c>
      <c r="H27" s="20">
        <v>3</v>
      </c>
      <c r="I27" s="20" t="s">
        <v>12</v>
      </c>
      <c r="J27" s="20" t="s">
        <v>12</v>
      </c>
      <c r="K27" s="13"/>
      <c r="L27" s="13"/>
    </row>
    <row r="28" spans="1:12" x14ac:dyDescent="0.25">
      <c r="A28" s="20">
        <v>236337926775700</v>
      </c>
      <c r="B28" s="20">
        <v>1</v>
      </c>
      <c r="C28" s="20" t="s">
        <v>65</v>
      </c>
      <c r="D28" s="20" t="s">
        <v>20</v>
      </c>
      <c r="E28" s="20" t="s">
        <v>66</v>
      </c>
      <c r="F28" s="20" t="s">
        <v>67</v>
      </c>
      <c r="G28" s="20" t="s">
        <v>13</v>
      </c>
      <c r="H28" s="20">
        <v>3</v>
      </c>
      <c r="I28" s="20" t="s">
        <v>12</v>
      </c>
      <c r="J28" s="20" t="s">
        <v>12</v>
      </c>
      <c r="K28" s="13"/>
      <c r="L28" s="13"/>
    </row>
    <row r="29" spans="1:12" x14ac:dyDescent="0.25">
      <c r="A29" s="20">
        <v>236415513910956</v>
      </c>
      <c r="B29" s="20">
        <v>2</v>
      </c>
      <c r="C29" s="20" t="s">
        <v>68</v>
      </c>
      <c r="D29" s="20" t="s">
        <v>12</v>
      </c>
      <c r="E29" s="20" t="s">
        <v>66</v>
      </c>
      <c r="F29" s="20" t="s">
        <v>66</v>
      </c>
      <c r="G29" s="20" t="s">
        <v>46</v>
      </c>
      <c r="H29" s="20">
        <v>3</v>
      </c>
      <c r="I29" s="20" t="s">
        <v>12</v>
      </c>
      <c r="J29" s="20" t="s">
        <v>12</v>
      </c>
      <c r="K29" s="13"/>
      <c r="L29" s="13"/>
    </row>
    <row r="30" spans="1:12" x14ac:dyDescent="0.25">
      <c r="A30" s="20">
        <v>236337926775708</v>
      </c>
      <c r="B30" s="20">
        <v>1</v>
      </c>
      <c r="C30" s="20" t="s">
        <v>69</v>
      </c>
      <c r="D30" s="20" t="s">
        <v>20</v>
      </c>
      <c r="E30" s="20" t="s">
        <v>70</v>
      </c>
      <c r="F30" s="20" t="s">
        <v>71</v>
      </c>
      <c r="G30" s="20" t="s">
        <v>13</v>
      </c>
      <c r="H30" s="20">
        <v>15</v>
      </c>
      <c r="I30" s="20" t="s">
        <v>12</v>
      </c>
      <c r="J30" s="20" t="s">
        <v>12</v>
      </c>
      <c r="K30" s="13"/>
      <c r="L30" s="13"/>
    </row>
    <row r="31" spans="1:12" x14ac:dyDescent="0.25">
      <c r="A31" s="20">
        <v>236421819183466</v>
      </c>
      <c r="B31" s="20">
        <v>2</v>
      </c>
      <c r="C31" s="20" t="s">
        <v>72</v>
      </c>
      <c r="D31" s="20" t="s">
        <v>20</v>
      </c>
      <c r="E31" s="20" t="s">
        <v>70</v>
      </c>
      <c r="F31" s="20" t="s">
        <v>73</v>
      </c>
      <c r="G31" s="20" t="s">
        <v>12</v>
      </c>
      <c r="H31" s="20">
        <v>15</v>
      </c>
      <c r="I31" s="20" t="s">
        <v>12</v>
      </c>
      <c r="J31" s="20" t="s">
        <v>12</v>
      </c>
      <c r="K31" s="13"/>
      <c r="L31" s="13"/>
    </row>
    <row r="32" spans="1:12" x14ac:dyDescent="0.25">
      <c r="A32" s="20">
        <v>236602430636944</v>
      </c>
      <c r="B32" s="20">
        <v>3</v>
      </c>
      <c r="C32" s="20" t="s">
        <v>74</v>
      </c>
      <c r="D32" s="20" t="s">
        <v>12</v>
      </c>
      <c r="E32" s="20" t="s">
        <v>70</v>
      </c>
      <c r="F32" s="20" t="s">
        <v>73</v>
      </c>
      <c r="G32" s="20" t="s">
        <v>18</v>
      </c>
      <c r="H32" s="20">
        <v>5</v>
      </c>
      <c r="I32" s="20" t="s">
        <v>12</v>
      </c>
      <c r="J32" s="20" t="s">
        <v>12</v>
      </c>
      <c r="K32" s="13"/>
      <c r="L32" s="13"/>
    </row>
    <row r="33" spans="1:12" x14ac:dyDescent="0.25">
      <c r="A33" s="20">
        <v>236602430080252</v>
      </c>
      <c r="B33" s="20">
        <v>3</v>
      </c>
      <c r="C33" s="20" t="s">
        <v>75</v>
      </c>
      <c r="D33" s="20" t="s">
        <v>12</v>
      </c>
      <c r="E33" s="20" t="s">
        <v>70</v>
      </c>
      <c r="F33" s="20" t="s">
        <v>73</v>
      </c>
      <c r="G33" s="20" t="s">
        <v>28</v>
      </c>
      <c r="H33" s="20">
        <v>5</v>
      </c>
      <c r="I33" s="20" t="s">
        <v>12</v>
      </c>
      <c r="J33" s="20" t="s">
        <v>12</v>
      </c>
      <c r="K33" s="13"/>
      <c r="L33" s="13"/>
    </row>
    <row r="34" spans="1:12" x14ac:dyDescent="0.25">
      <c r="A34" s="20">
        <v>236602281577827</v>
      </c>
      <c r="B34" s="20">
        <v>3</v>
      </c>
      <c r="C34" s="20" t="s">
        <v>76</v>
      </c>
      <c r="D34" s="20" t="s">
        <v>12</v>
      </c>
      <c r="E34" s="20" t="s">
        <v>70</v>
      </c>
      <c r="F34" s="20" t="s">
        <v>73</v>
      </c>
      <c r="G34" s="20" t="s">
        <v>40</v>
      </c>
      <c r="H34" s="20">
        <v>5</v>
      </c>
      <c r="I34" s="20" t="s">
        <v>12</v>
      </c>
      <c r="J34" s="20" t="s">
        <v>12</v>
      </c>
      <c r="K34" s="13"/>
      <c r="L34" s="13"/>
    </row>
    <row r="35" spans="1:12" x14ac:dyDescent="0.25">
      <c r="A35" s="20">
        <v>236337926775710</v>
      </c>
      <c r="B35" s="20">
        <v>1</v>
      </c>
      <c r="C35" s="20" t="s">
        <v>77</v>
      </c>
      <c r="D35" s="20" t="s">
        <v>20</v>
      </c>
      <c r="E35" s="20" t="s">
        <v>78</v>
      </c>
      <c r="F35" s="20" t="s">
        <v>79</v>
      </c>
      <c r="G35" s="20" t="s">
        <v>13</v>
      </c>
      <c r="H35" s="20">
        <v>5</v>
      </c>
      <c r="I35" s="20" t="s">
        <v>12</v>
      </c>
      <c r="J35" s="20" t="s">
        <v>12</v>
      </c>
      <c r="K35" s="13"/>
      <c r="L35" s="13"/>
    </row>
    <row r="36" spans="1:12" x14ac:dyDescent="0.25">
      <c r="A36" s="20">
        <v>236416336471504</v>
      </c>
      <c r="B36" s="20">
        <v>2</v>
      </c>
      <c r="C36" s="20" t="s">
        <v>80</v>
      </c>
      <c r="D36" s="20" t="s">
        <v>12</v>
      </c>
      <c r="E36" s="20" t="s">
        <v>78</v>
      </c>
      <c r="F36" s="20" t="s">
        <v>81</v>
      </c>
      <c r="G36" s="20" t="s">
        <v>37</v>
      </c>
      <c r="H36" s="20">
        <v>5</v>
      </c>
      <c r="I36" s="20" t="s">
        <v>12</v>
      </c>
      <c r="J36" s="20" t="s">
        <v>12</v>
      </c>
      <c r="K36" s="13"/>
      <c r="L36" s="13"/>
    </row>
    <row r="37" spans="1:12" x14ac:dyDescent="0.25">
      <c r="A37" s="20">
        <v>236337926775702</v>
      </c>
      <c r="B37" s="20">
        <v>1</v>
      </c>
      <c r="C37" s="20" t="s">
        <v>82</v>
      </c>
      <c r="D37" s="20" t="s">
        <v>20</v>
      </c>
      <c r="E37" s="20" t="s">
        <v>83</v>
      </c>
      <c r="F37" s="20" t="s">
        <v>84</v>
      </c>
      <c r="G37" s="20" t="s">
        <v>13</v>
      </c>
      <c r="H37" s="20">
        <v>3</v>
      </c>
      <c r="I37" s="20" t="s">
        <v>12</v>
      </c>
      <c r="J37" s="20" t="s">
        <v>12</v>
      </c>
      <c r="K37" s="13"/>
      <c r="L37" s="13"/>
    </row>
    <row r="38" spans="1:12" x14ac:dyDescent="0.25">
      <c r="A38" s="20">
        <v>236414720462891</v>
      </c>
      <c r="B38" s="20">
        <v>2</v>
      </c>
      <c r="C38" s="20" t="s">
        <v>85</v>
      </c>
      <c r="D38" s="20" t="s">
        <v>12</v>
      </c>
      <c r="E38" s="20" t="s">
        <v>83</v>
      </c>
      <c r="F38" s="20" t="s">
        <v>83</v>
      </c>
      <c r="G38" s="20" t="s">
        <v>37</v>
      </c>
      <c r="H38" s="20">
        <v>3</v>
      </c>
      <c r="I38" s="20" t="s">
        <v>12</v>
      </c>
      <c r="J38" s="20" t="s">
        <v>12</v>
      </c>
      <c r="K38" s="13"/>
      <c r="L38" s="13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topLeftCell="N1"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13" customWidth="1"/>
    <col min="6" max="6" width="18.85546875" style="13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t="s">
        <v>341</v>
      </c>
      <c r="AB1" t="s">
        <v>263</v>
      </c>
      <c r="AC1" t="s">
        <v>264</v>
      </c>
      <c r="AD1" t="s">
        <v>265</v>
      </c>
      <c r="AE1" t="s">
        <v>345</v>
      </c>
      <c r="AF1" t="s">
        <v>273</v>
      </c>
      <c r="AG1" t="s">
        <v>268</v>
      </c>
      <c r="AI1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8" t="s">
        <v>5</v>
      </c>
      <c r="F2" s="18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25</v>
      </c>
      <c r="N2">
        <f>SUM($N$3:$N$999)</f>
        <v>22</v>
      </c>
      <c r="O2">
        <f>SUM($O$3:$O$999)</f>
        <v>23</v>
      </c>
      <c r="P2">
        <f>SUM($P$3:$P$999)</f>
        <v>29</v>
      </c>
      <c r="Q2">
        <f>SUM($Q$3:$Q$999)</f>
        <v>31</v>
      </c>
      <c r="R2">
        <f>SUM($R$3:$R$999)</f>
        <v>34</v>
      </c>
      <c r="AB2">
        <f t="shared" ref="AB2:AG2" si="0">SUM(AB$3:AB$9999)</f>
        <v>0</v>
      </c>
      <c r="AC2" s="16">
        <f t="shared" si="0"/>
        <v>0</v>
      </c>
      <c r="AD2" s="16">
        <f t="shared" si="0"/>
        <v>2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 t="shared" ref="AJ2:AO2" si="1">SUM(AJ$3:AJ$9999)</f>
        <v>6</v>
      </c>
      <c r="AK2" s="16">
        <f t="shared" si="1"/>
        <v>1</v>
      </c>
      <c r="AL2" s="16">
        <f t="shared" si="1"/>
        <v>1</v>
      </c>
      <c r="AM2" s="16">
        <f t="shared" si="1"/>
        <v>4</v>
      </c>
      <c r="AN2" s="16">
        <f t="shared" si="1"/>
        <v>4</v>
      </c>
      <c r="AO2" s="16">
        <f t="shared" si="1"/>
        <v>6</v>
      </c>
      <c r="AR2" s="16">
        <f t="shared" ref="AR2:AW2" si="2">SUM(AR$3:AR$9999)</f>
        <v>7</v>
      </c>
      <c r="AS2" s="16">
        <f t="shared" si="2"/>
        <v>13</v>
      </c>
      <c r="AT2" s="16">
        <f t="shared" si="2"/>
        <v>3</v>
      </c>
      <c r="AU2" s="16">
        <f t="shared" si="2"/>
        <v>10</v>
      </c>
      <c r="AV2" s="16">
        <f t="shared" si="2"/>
        <v>8</v>
      </c>
      <c r="AW2" s="16">
        <f t="shared" si="2"/>
        <v>9</v>
      </c>
      <c r="AZ2" s="16">
        <f t="shared" ref="AZ2:BE2" si="3">SUM(AZ$3:AZ$9999)</f>
        <v>5</v>
      </c>
      <c r="BA2" s="16">
        <f t="shared" si="3"/>
        <v>2</v>
      </c>
      <c r="BB2" s="16">
        <f t="shared" si="3"/>
        <v>14</v>
      </c>
      <c r="BC2" s="16">
        <f t="shared" si="3"/>
        <v>3</v>
      </c>
      <c r="BD2" s="16">
        <f t="shared" si="3"/>
        <v>15</v>
      </c>
      <c r="BE2" s="16">
        <f t="shared" si="3"/>
        <v>2</v>
      </c>
    </row>
    <row r="3" spans="1:57" x14ac:dyDescent="0.25">
      <c r="A3">
        <f>verificatore_raw!A3</f>
        <v>235957229476509</v>
      </c>
      <c r="B3">
        <f>verificatore_raw!B3</f>
        <v>1</v>
      </c>
      <c r="C3" t="str">
        <f>verificatore_raw!C3</f>
        <v xml:space="preserve">Redazione Norme di Progetto </v>
      </c>
      <c r="D3" t="str">
        <f>verificatore_raw!D3</f>
        <v>0%</v>
      </c>
      <c r="E3" s="13" t="str">
        <f>verificatore_raw!E3</f>
        <v>13/12/2016</v>
      </c>
      <c r="F3" s="13" t="str">
        <f>verificatore_raw!F3</f>
        <v>19/12/2016</v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G3" si="4">IFERROR(IF(AND(DATEVALUE($E3)&gt;=$V$20,DATEVALUE($F3)&lt;$V$21),M3,0),0)</f>
        <v>0</v>
      </c>
      <c r="AC3" s="16">
        <f t="shared" si="4"/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 t="shared" ref="AJ3:AO3" si="5">IFERROR(IF(AND(DATEVALUE($E3)&gt;=$V$21,DATEVALUE($F3)&lt;$V$22),M3,0),0)</f>
        <v>0</v>
      </c>
      <c r="AK3" s="16">
        <f t="shared" si="5"/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 t="shared" ref="AR3:AW3" si="6">IFERROR(IF(AND(DATEVALUE($E3)&gt;=$V$22,DATEVALUE($F3)&lt;$V$23),M3,0),0)</f>
        <v>0</v>
      </c>
      <c r="AS3" s="16">
        <f t="shared" si="6"/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 t="shared" ref="AZ3:BE3" si="7">IFERROR(IF(AND(DATEVALUE($E3)&gt;=$V$23,DATEVALUE($F3)&lt;$V$24),M3,0),0)</f>
        <v>0</v>
      </c>
      <c r="BA3" s="20">
        <f t="shared" si="7"/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2</v>
      </c>
      <c r="C4" t="str">
        <f>verificatore_raw!C4</f>
        <v xml:space="preserve">    Verifica Norme di Progetto </v>
      </c>
      <c r="D4" t="str">
        <f>verificatore_raw!D4</f>
        <v/>
      </c>
      <c r="E4" s="13" t="str">
        <f>verificatore_raw!E4</f>
        <v>19/12/2016</v>
      </c>
      <c r="F4" s="13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B13" si="14">IFERROR(IF(AND(DATEVALUE($E4)&gt;=$V$20,DATEVALUE($F4)&lt;$V$21),M4,0),0)</f>
        <v>0</v>
      </c>
      <c r="AC4" s="16">
        <f t="shared" ref="AC4:AC13" si="15">IFERROR(IF(AND(DATEVALUE($E4)&gt;=$V$20,DATEVALUE($F4)&lt;$V$21),N4,0),0)</f>
        <v>0</v>
      </c>
      <c r="AD4" s="16">
        <f t="shared" ref="AD4:AD13" si="16">IFERROR(IF(AND(DATEVALUE($E4)&gt;=$V$20,DATEVALUE($F4)&lt;$V$21),O4,0),0)</f>
        <v>0</v>
      </c>
      <c r="AE4" s="16">
        <f t="shared" ref="AE4:AE13" si="17">IFERROR(IF(AND(DATEVALUE($E4)&gt;=$V$20,DATEVALUE($F4)&lt;$V$21),P4,0),0)</f>
        <v>0</v>
      </c>
      <c r="AF4" s="16">
        <f t="shared" ref="AF4:AF13" si="18">IFERROR(IF(AND(DATEVALUE($E4)&gt;=$V$20,DATEVALUE($F4)&lt;$V$21),Q4,0),0)</f>
        <v>0</v>
      </c>
      <c r="AG4" s="16">
        <f t="shared" ref="AG4:AG13" si="19">IFERROR(IF(AND(DATEVALUE($E4)&gt;=$V$20,DATEVALUE($F4)&lt;$V$21),R4,0),0)</f>
        <v>0</v>
      </c>
      <c r="AJ4" s="16">
        <f t="shared" ref="AJ4:AJ67" si="20">IFERROR(IF(AND(DATEVALUE($E4)&gt;=$V$21,DATEVALUE($F4)&lt;$V$22),M4,0),0)</f>
        <v>0</v>
      </c>
      <c r="AK4" s="16">
        <f t="shared" ref="AK4:AK67" si="21">IFERROR(IF(AND(DATEVALUE($E4)&gt;=$V$21,DATEVALUE($F4)&lt;$V$22),N4,0),0)</f>
        <v>0</v>
      </c>
      <c r="AL4" s="16">
        <f t="shared" ref="AL4:AL67" si="22">IFERROR(IF(AND(DATEVALUE($E4)&gt;=$V$21,DATEVALUE($F4)&lt;$V$22),O4,0),0)</f>
        <v>0</v>
      </c>
      <c r="AM4" s="16">
        <f t="shared" ref="AM4:AM67" si="23">IFERROR(IF(AND(DATEVALUE($E4)&gt;=$V$21,DATEVALUE($F4)&lt;$V$22),P4,0),0)</f>
        <v>0</v>
      </c>
      <c r="AN4" s="16">
        <f t="shared" ref="AN4:AN67" si="24">IFERROR(IF(AND(DATEVALUE($E4)&gt;=$V$21,DATEVALUE($F4)&lt;$V$22),Q4,0),0)</f>
        <v>0</v>
      </c>
      <c r="AO4" s="16">
        <f t="shared" ref="AO4:AO67" si="25">IFERROR(IF(AND(DATEVALUE($E4)&gt;=$V$21,DATEVALUE($F4)&lt;$V$22),R4,0),0)</f>
        <v>0</v>
      </c>
      <c r="AR4" s="16">
        <f t="shared" ref="AR4:AR67" si="26">IFERROR(IF(AND(DATEVALUE($E4)&gt;=$V$22,DATEVALUE($F4)&lt;$V$23),M4,0),0)</f>
        <v>0</v>
      </c>
      <c r="AS4" s="16">
        <f t="shared" ref="AS4:AS67" si="27">IFERROR(IF(AND(DATEVALUE($E4)&gt;=$V$22,DATEVALUE($F4)&lt;$V$23),N4,0),0)</f>
        <v>0</v>
      </c>
      <c r="AT4" s="16">
        <f t="shared" ref="AT4:AT67" si="28">IFERROR(IF(AND(DATEVALUE($E4)&gt;=$V$22,DATEVALUE($F4)&lt;$V$23),O4,0),0)</f>
        <v>0</v>
      </c>
      <c r="AU4" s="16">
        <f t="shared" ref="AU4:AU67" si="29">IFERROR(IF(AND(DATEVALUE($E4)&gt;=$V$22,DATEVALUE($F4)&lt;$V$23),P4,0),0)</f>
        <v>0</v>
      </c>
      <c r="AV4" s="16">
        <f t="shared" ref="AV4:AV67" si="30">IFERROR(IF(AND(DATEVALUE($E4)&gt;=$V$22,DATEVALUE($F4)&lt;$V$23),Q4,0),0)</f>
        <v>0</v>
      </c>
      <c r="AW4" s="16">
        <f t="shared" ref="AW4:AW67" si="31">IFERROR(IF(AND(DATEVALUE($E4)&gt;=$V$22,DATEVALUE($F4)&lt;$V$23),R4,0),0)</f>
        <v>0</v>
      </c>
      <c r="AZ4" s="20">
        <f t="shared" ref="AZ4:AZ67" si="32">IFERROR(IF(AND(DATEVALUE($E4)&gt;=$V$23,DATEVALUE($F4)&lt;$V$24),M4,0),0)</f>
        <v>0</v>
      </c>
      <c r="BA4" s="20">
        <f t="shared" ref="BA4:BA67" si="33">IFERROR(IF(AND(DATEVALUE($E4)&gt;=$V$23,DATEVALUE($F4)&lt;$V$24),N4,0),0)</f>
        <v>0</v>
      </c>
      <c r="BB4" s="20">
        <f t="shared" ref="BB4:BB67" si="34">IFERROR(IF(AND(DATEVALUE($E4)&gt;=$V$23,DATEVALUE($F4)&lt;$V$24),O4,0),0)</f>
        <v>0</v>
      </c>
      <c r="BC4" s="20">
        <f t="shared" ref="BC4:BC67" si="35">IFERROR(IF(AND(DATEVALUE($E4)&gt;=$V$23,DATEVALUE($F4)&lt;$V$24),P4,0),0)</f>
        <v>0</v>
      </c>
      <c r="BD4" s="20">
        <f t="shared" ref="BD4:BD67" si="36">IFERROR(IF(AND(DATEVALUE($E4)&gt;=$V$23,DATEVALUE($F4)&lt;$V$24),Q4,0),0)</f>
        <v>0</v>
      </c>
      <c r="BE4" s="20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1</v>
      </c>
      <c r="C5" t="str">
        <f>verificatore_raw!C5</f>
        <v xml:space="preserve">Redazione Studio di Fattibilità </v>
      </c>
      <c r="D5" t="str">
        <f>verificatore_raw!D5</f>
        <v>0%</v>
      </c>
      <c r="E5" s="13" t="str">
        <f>verificatore_raw!E5</f>
        <v>20/12/2016</v>
      </c>
      <c r="F5" s="13" t="str">
        <f>verificatore_raw!F5</f>
        <v>23/12/2016</v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14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6">
        <f t="shared" si="14"/>
        <v>0</v>
      </c>
      <c r="AC5" s="16">
        <f t="shared" si="15"/>
        <v>0</v>
      </c>
      <c r="AD5" s="16">
        <f t="shared" si="16"/>
        <v>0</v>
      </c>
      <c r="AE5" s="16">
        <f t="shared" si="17"/>
        <v>0</v>
      </c>
      <c r="AF5" s="16">
        <f t="shared" si="18"/>
        <v>0</v>
      </c>
      <c r="AG5" s="16">
        <f t="shared" si="19"/>
        <v>0</v>
      </c>
      <c r="AJ5" s="16">
        <f t="shared" si="20"/>
        <v>0</v>
      </c>
      <c r="AK5" s="16">
        <f t="shared" si="21"/>
        <v>0</v>
      </c>
      <c r="AL5" s="16">
        <f t="shared" si="22"/>
        <v>0</v>
      </c>
      <c r="AM5" s="16">
        <f t="shared" si="23"/>
        <v>0</v>
      </c>
      <c r="AN5" s="16">
        <f t="shared" si="24"/>
        <v>0</v>
      </c>
      <c r="AO5" s="16">
        <f t="shared" si="25"/>
        <v>0</v>
      </c>
      <c r="AR5" s="16">
        <f t="shared" si="26"/>
        <v>0</v>
      </c>
      <c r="AS5" s="16">
        <f t="shared" si="27"/>
        <v>0</v>
      </c>
      <c r="AT5" s="16">
        <f t="shared" si="28"/>
        <v>0</v>
      </c>
      <c r="AU5" s="16">
        <f t="shared" si="29"/>
        <v>0</v>
      </c>
      <c r="AV5" s="16">
        <f t="shared" si="30"/>
        <v>0</v>
      </c>
      <c r="AW5" s="16">
        <f t="shared" si="31"/>
        <v>0</v>
      </c>
      <c r="AZ5" s="20">
        <f t="shared" si="32"/>
        <v>0</v>
      </c>
      <c r="BA5" s="20">
        <f t="shared" si="33"/>
        <v>0</v>
      </c>
      <c r="BB5" s="20">
        <f t="shared" si="34"/>
        <v>0</v>
      </c>
      <c r="BC5" s="20">
        <f t="shared" si="35"/>
        <v>0</v>
      </c>
      <c r="BD5" s="20">
        <f t="shared" si="36"/>
        <v>0</v>
      </c>
      <c r="BE5" s="20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2</v>
      </c>
      <c r="C6" t="str">
        <f>verificatore_raw!C6</f>
        <v xml:space="preserve">    Verifica Studio di Fattibilità </v>
      </c>
      <c r="D6" t="str">
        <f>verificatore_raw!D6</f>
        <v/>
      </c>
      <c r="E6" s="13" t="str">
        <f>verificatore_raw!E6</f>
        <v>23/12/2016</v>
      </c>
      <c r="F6" s="13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15"/>
        <v>0</v>
      </c>
      <c r="AD6" s="16">
        <f t="shared" si="16"/>
        <v>0</v>
      </c>
      <c r="AE6" s="16">
        <f t="shared" si="17"/>
        <v>0</v>
      </c>
      <c r="AF6" s="16">
        <f t="shared" si="18"/>
        <v>0</v>
      </c>
      <c r="AG6" s="16">
        <f t="shared" si="19"/>
        <v>0</v>
      </c>
      <c r="AJ6" s="16">
        <f t="shared" si="20"/>
        <v>0</v>
      </c>
      <c r="AK6" s="16">
        <f t="shared" si="21"/>
        <v>0</v>
      </c>
      <c r="AL6" s="16">
        <f t="shared" si="22"/>
        <v>0</v>
      </c>
      <c r="AM6" s="16">
        <f t="shared" si="23"/>
        <v>0</v>
      </c>
      <c r="AN6" s="16">
        <f t="shared" si="24"/>
        <v>0</v>
      </c>
      <c r="AO6" s="16">
        <f t="shared" si="25"/>
        <v>0</v>
      </c>
      <c r="AR6" s="16">
        <f t="shared" si="26"/>
        <v>0</v>
      </c>
      <c r="AS6" s="16">
        <f t="shared" si="27"/>
        <v>0</v>
      </c>
      <c r="AT6" s="16">
        <f t="shared" si="28"/>
        <v>0</v>
      </c>
      <c r="AU6" s="16">
        <f t="shared" si="29"/>
        <v>0</v>
      </c>
      <c r="AV6" s="16">
        <f t="shared" si="30"/>
        <v>0</v>
      </c>
      <c r="AW6" s="16">
        <f t="shared" si="31"/>
        <v>0</v>
      </c>
      <c r="AZ6" s="20">
        <f t="shared" si="32"/>
        <v>0</v>
      </c>
      <c r="BA6" s="20">
        <f t="shared" si="33"/>
        <v>0</v>
      </c>
      <c r="BB6" s="20">
        <f t="shared" si="34"/>
        <v>0</v>
      </c>
      <c r="BC6" s="20">
        <f t="shared" si="35"/>
        <v>0</v>
      </c>
      <c r="BD6" s="20">
        <f t="shared" si="36"/>
        <v>0</v>
      </c>
      <c r="BE6" s="20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1</v>
      </c>
      <c r="C7" t="str">
        <f>verificatore_raw!C7</f>
        <v xml:space="preserve">Redazione Piano di Progetto </v>
      </c>
      <c r="D7" t="str">
        <f>verificatore_raw!D7</f>
        <v>0%</v>
      </c>
      <c r="E7" s="13" t="str">
        <f>verificatore_raw!E7</f>
        <v>26/12/2016</v>
      </c>
      <c r="F7" s="13" t="str">
        <f>verificatore_raw!F7</f>
        <v>02/01/2017</v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15"/>
        <v>0</v>
      </c>
      <c r="AD7" s="16">
        <f t="shared" si="16"/>
        <v>0</v>
      </c>
      <c r="AE7" s="16">
        <f t="shared" si="17"/>
        <v>0</v>
      </c>
      <c r="AF7" s="16">
        <f t="shared" si="18"/>
        <v>0</v>
      </c>
      <c r="AG7" s="16">
        <f t="shared" si="19"/>
        <v>0</v>
      </c>
      <c r="AJ7" s="16">
        <f t="shared" si="20"/>
        <v>0</v>
      </c>
      <c r="AK7" s="16">
        <f t="shared" si="21"/>
        <v>0</v>
      </c>
      <c r="AL7" s="16">
        <f t="shared" si="22"/>
        <v>0</v>
      </c>
      <c r="AM7" s="16">
        <f t="shared" si="23"/>
        <v>0</v>
      </c>
      <c r="AN7" s="16">
        <f t="shared" si="24"/>
        <v>0</v>
      </c>
      <c r="AO7" s="16">
        <f t="shared" si="25"/>
        <v>0</v>
      </c>
      <c r="AR7" s="16">
        <f t="shared" si="26"/>
        <v>0</v>
      </c>
      <c r="AS7" s="16">
        <f t="shared" si="27"/>
        <v>0</v>
      </c>
      <c r="AT7" s="16">
        <f t="shared" si="28"/>
        <v>0</v>
      </c>
      <c r="AU7" s="16">
        <f t="shared" si="29"/>
        <v>0</v>
      </c>
      <c r="AV7" s="16">
        <f t="shared" si="30"/>
        <v>0</v>
      </c>
      <c r="AW7" s="16">
        <f t="shared" si="31"/>
        <v>0</v>
      </c>
      <c r="AZ7" s="20">
        <f t="shared" si="32"/>
        <v>0</v>
      </c>
      <c r="BA7" s="20">
        <f t="shared" si="33"/>
        <v>0</v>
      </c>
      <c r="BB7" s="20">
        <f t="shared" si="34"/>
        <v>0</v>
      </c>
      <c r="BC7" s="20">
        <f t="shared" si="35"/>
        <v>0</v>
      </c>
      <c r="BD7" s="20">
        <f t="shared" si="36"/>
        <v>0</v>
      </c>
      <c r="BE7" s="20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2</v>
      </c>
      <c r="C8" t="str">
        <f>verificatore_raw!C8</f>
        <v xml:space="preserve">    Verifica Piano di Progetto </v>
      </c>
      <c r="D8" t="str">
        <f>verificatore_raw!D8</f>
        <v/>
      </c>
      <c r="E8" s="13" t="str">
        <f>verificatore_raw!E8</f>
        <v>02/01/2017</v>
      </c>
      <c r="F8" s="13" t="str">
        <f>verificatore_raw!F8</f>
        <v>02/01/2017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15"/>
        <v>0</v>
      </c>
      <c r="AD8" s="16">
        <f t="shared" si="16"/>
        <v>0</v>
      </c>
      <c r="AE8" s="16">
        <f t="shared" si="17"/>
        <v>0</v>
      </c>
      <c r="AF8" s="16">
        <f t="shared" si="18"/>
        <v>0</v>
      </c>
      <c r="AG8" s="16">
        <f t="shared" si="19"/>
        <v>0</v>
      </c>
      <c r="AJ8" s="16">
        <f t="shared" si="20"/>
        <v>0</v>
      </c>
      <c r="AK8" s="16">
        <f t="shared" si="21"/>
        <v>0</v>
      </c>
      <c r="AL8" s="16">
        <f t="shared" si="22"/>
        <v>0</v>
      </c>
      <c r="AM8" s="16">
        <f t="shared" si="23"/>
        <v>0</v>
      </c>
      <c r="AN8" s="16">
        <f t="shared" si="24"/>
        <v>0</v>
      </c>
      <c r="AO8" s="16">
        <f t="shared" si="25"/>
        <v>0</v>
      </c>
      <c r="AR8" s="16">
        <f t="shared" si="26"/>
        <v>0</v>
      </c>
      <c r="AS8" s="16">
        <f t="shared" si="27"/>
        <v>0</v>
      </c>
      <c r="AT8" s="16">
        <f t="shared" si="28"/>
        <v>0</v>
      </c>
      <c r="AU8" s="16">
        <f t="shared" si="29"/>
        <v>0</v>
      </c>
      <c r="AV8" s="16">
        <f t="shared" si="30"/>
        <v>0</v>
      </c>
      <c r="AW8" s="16">
        <f t="shared" si="31"/>
        <v>0</v>
      </c>
      <c r="AZ8" s="20">
        <f t="shared" si="32"/>
        <v>0</v>
      </c>
      <c r="BA8" s="20">
        <f t="shared" si="33"/>
        <v>0</v>
      </c>
      <c r="BB8" s="20">
        <f t="shared" si="34"/>
        <v>0</v>
      </c>
      <c r="BC8" s="20">
        <f t="shared" si="35"/>
        <v>0</v>
      </c>
      <c r="BD8" s="20">
        <f t="shared" si="36"/>
        <v>0</v>
      </c>
      <c r="BE8" s="20">
        <f t="shared" si="37"/>
        <v>0</v>
      </c>
    </row>
    <row r="9" spans="1:57" x14ac:dyDescent="0.25">
      <c r="A9">
        <f>verificatore_raw!A9</f>
        <v>235956442704199</v>
      </c>
      <c r="B9">
        <f>verificatore_raw!B9</f>
        <v>1</v>
      </c>
      <c r="C9" t="str">
        <f>verificatore_raw!C9</f>
        <v xml:space="preserve">Redazione Piano di Qualifica </v>
      </c>
      <c r="D9" t="str">
        <f>verificatore_raw!D9</f>
        <v>0%</v>
      </c>
      <c r="E9" s="13" t="str">
        <f>verificatore_raw!E9</f>
        <v>26/12/2016</v>
      </c>
      <c r="F9" s="13" t="str">
        <f>verificatore_raw!F9</f>
        <v>05/01/2017</v>
      </c>
      <c r="G9" t="str">
        <f>verificatore_raw!G9</f>
        <v>VU: Hivex Team</v>
      </c>
      <c r="H9">
        <f>verificatore_raw!H9</f>
        <v>29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15"/>
        <v>0</v>
      </c>
      <c r="AD9" s="16">
        <f t="shared" si="16"/>
        <v>0</v>
      </c>
      <c r="AE9" s="16">
        <f t="shared" si="17"/>
        <v>0</v>
      </c>
      <c r="AF9" s="16">
        <f t="shared" si="18"/>
        <v>0</v>
      </c>
      <c r="AG9" s="16">
        <f t="shared" si="19"/>
        <v>0</v>
      </c>
      <c r="AJ9" s="16">
        <f t="shared" si="20"/>
        <v>0</v>
      </c>
      <c r="AK9" s="16">
        <f t="shared" si="21"/>
        <v>0</v>
      </c>
      <c r="AL9" s="16">
        <f t="shared" si="22"/>
        <v>0</v>
      </c>
      <c r="AM9" s="16">
        <f t="shared" si="23"/>
        <v>0</v>
      </c>
      <c r="AN9" s="16">
        <f t="shared" si="24"/>
        <v>0</v>
      </c>
      <c r="AO9" s="16">
        <f t="shared" si="25"/>
        <v>0</v>
      </c>
      <c r="AR9" s="16">
        <f t="shared" si="26"/>
        <v>0</v>
      </c>
      <c r="AS9" s="16">
        <f t="shared" si="27"/>
        <v>0</v>
      </c>
      <c r="AT9" s="16">
        <f t="shared" si="28"/>
        <v>0</v>
      </c>
      <c r="AU9" s="16">
        <f t="shared" si="29"/>
        <v>0</v>
      </c>
      <c r="AV9" s="16">
        <f t="shared" si="30"/>
        <v>0</v>
      </c>
      <c r="AW9" s="16">
        <f t="shared" si="31"/>
        <v>0</v>
      </c>
      <c r="AZ9" s="20">
        <f t="shared" si="32"/>
        <v>0</v>
      </c>
      <c r="BA9" s="20">
        <f t="shared" si="33"/>
        <v>0</v>
      </c>
      <c r="BB9" s="20">
        <f t="shared" si="34"/>
        <v>0</v>
      </c>
      <c r="BC9" s="20">
        <f t="shared" si="35"/>
        <v>0</v>
      </c>
      <c r="BD9" s="20">
        <f t="shared" si="36"/>
        <v>0</v>
      </c>
      <c r="BE9" s="20">
        <f t="shared" si="37"/>
        <v>0</v>
      </c>
    </row>
    <row r="10" spans="1:57" x14ac:dyDescent="0.25">
      <c r="A10">
        <f>verificatore_raw!A10</f>
        <v>235956442704209</v>
      </c>
      <c r="B10">
        <f>verificatore_raw!B10</f>
        <v>2</v>
      </c>
      <c r="C10" t="str">
        <f>verificatore_raw!C10</f>
        <v xml:space="preserve">    Stesura Piano di Qualifica</v>
      </c>
      <c r="D10" t="str">
        <f>verificatore_raw!D10</f>
        <v>0%</v>
      </c>
      <c r="E10" s="13" t="str">
        <f>verificatore_raw!E10</f>
        <v/>
      </c>
      <c r="F10" s="13" t="str">
        <f>verificatore_raw!F10</f>
        <v/>
      </c>
      <c r="G10" t="str">
        <f>verificatore_raw!G10</f>
        <v/>
      </c>
      <c r="H10">
        <f>verificatore_raw!H10</f>
        <v>26</v>
      </c>
      <c r="I10" t="str">
        <f>verificatore_raw!I10</f>
        <v/>
      </c>
      <c r="J10" t="str">
        <f>verificatore_raw!J10</f>
        <v/>
      </c>
      <c r="K10">
        <f>LEN(E10)</f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 t="shared" ref="U10:Z10" si="38">M2-U5</f>
        <v>18</v>
      </c>
      <c r="V10">
        <f t="shared" si="38"/>
        <v>16</v>
      </c>
      <c r="W10">
        <f t="shared" si="38"/>
        <v>20</v>
      </c>
      <c r="X10">
        <f t="shared" si="38"/>
        <v>17</v>
      </c>
      <c r="Y10">
        <f t="shared" si="38"/>
        <v>27</v>
      </c>
      <c r="Z10">
        <f t="shared" si="38"/>
        <v>17</v>
      </c>
      <c r="AB10" s="16">
        <f t="shared" si="14"/>
        <v>0</v>
      </c>
      <c r="AC10" s="16">
        <f t="shared" si="15"/>
        <v>0</v>
      </c>
      <c r="AD10" s="16">
        <f t="shared" si="16"/>
        <v>0</v>
      </c>
      <c r="AE10" s="16">
        <f t="shared" si="17"/>
        <v>0</v>
      </c>
      <c r="AF10" s="16">
        <f t="shared" si="18"/>
        <v>0</v>
      </c>
      <c r="AG10" s="16">
        <f t="shared" si="19"/>
        <v>0</v>
      </c>
      <c r="AJ10" s="16">
        <f t="shared" si="20"/>
        <v>0</v>
      </c>
      <c r="AK10" s="16">
        <f t="shared" si="21"/>
        <v>0</v>
      </c>
      <c r="AL10" s="16">
        <f t="shared" si="22"/>
        <v>0</v>
      </c>
      <c r="AM10" s="16">
        <f t="shared" si="23"/>
        <v>0</v>
      </c>
      <c r="AN10" s="16">
        <f t="shared" si="24"/>
        <v>0</v>
      </c>
      <c r="AO10" s="16">
        <f t="shared" si="25"/>
        <v>0</v>
      </c>
      <c r="AR10" s="16">
        <f t="shared" si="26"/>
        <v>0</v>
      </c>
      <c r="AS10" s="16">
        <f t="shared" si="27"/>
        <v>0</v>
      </c>
      <c r="AT10" s="16">
        <f t="shared" si="28"/>
        <v>0</v>
      </c>
      <c r="AU10" s="16">
        <f t="shared" si="29"/>
        <v>0</v>
      </c>
      <c r="AV10" s="16">
        <f t="shared" si="30"/>
        <v>0</v>
      </c>
      <c r="AW10" s="16">
        <f t="shared" si="31"/>
        <v>0</v>
      </c>
      <c r="AZ10" s="20">
        <f t="shared" si="32"/>
        <v>0</v>
      </c>
      <c r="BA10" s="20">
        <f t="shared" si="33"/>
        <v>0</v>
      </c>
      <c r="BB10" s="20">
        <f t="shared" si="34"/>
        <v>0</v>
      </c>
      <c r="BC10" s="20">
        <f t="shared" si="35"/>
        <v>0</v>
      </c>
      <c r="BD10" s="20">
        <f t="shared" si="36"/>
        <v>0</v>
      </c>
      <c r="BE10" s="20">
        <f t="shared" si="37"/>
        <v>0</v>
      </c>
    </row>
    <row r="11" spans="1:57" x14ac:dyDescent="0.25">
      <c r="A11">
        <f>verificatore_raw!A11</f>
        <v>236425439195247</v>
      </c>
      <c r="B11">
        <f>verificatore_raw!B11</f>
        <v>3</v>
      </c>
      <c r="C11" t="str">
        <f>verificatore_raw!C11</f>
        <v xml:space="preserve">        Strategie di verifica </v>
      </c>
      <c r="D11" t="str">
        <f>verificatore_raw!D11</f>
        <v/>
      </c>
      <c r="E11" s="13" t="str">
        <f>verificatore_raw!E11</f>
        <v>26/12/2016</v>
      </c>
      <c r="F11" s="13" t="str">
        <f>verificatore_raw!F11</f>
        <v>30/12/2016</v>
      </c>
      <c r="G11" t="str">
        <f>verificatore_raw!G11</f>
        <v>LucaSgambaro</v>
      </c>
      <c r="H11">
        <f>verificatore_raw!H11</f>
        <v>7</v>
      </c>
      <c r="I11" t="str">
        <f>verificatore_raw!I11</f>
        <v/>
      </c>
      <c r="J11" t="str">
        <f>verificatore_raw!J11</f>
        <v/>
      </c>
      <c r="K11" s="16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7</v>
      </c>
      <c r="AB11" s="16">
        <f t="shared" si="14"/>
        <v>0</v>
      </c>
      <c r="AC11" s="16">
        <f t="shared" si="15"/>
        <v>0</v>
      </c>
      <c r="AD11" s="16">
        <f t="shared" si="16"/>
        <v>0</v>
      </c>
      <c r="AE11" s="16">
        <f t="shared" si="17"/>
        <v>0</v>
      </c>
      <c r="AF11" s="16">
        <f t="shared" si="18"/>
        <v>0</v>
      </c>
      <c r="AG11" s="16">
        <f t="shared" si="19"/>
        <v>0</v>
      </c>
      <c r="AJ11" s="16">
        <f t="shared" si="20"/>
        <v>0</v>
      </c>
      <c r="AK11" s="16">
        <f t="shared" si="21"/>
        <v>0</v>
      </c>
      <c r="AL11" s="16">
        <f t="shared" si="22"/>
        <v>0</v>
      </c>
      <c r="AM11" s="16">
        <f t="shared" si="23"/>
        <v>0</v>
      </c>
      <c r="AN11" s="16">
        <f t="shared" si="24"/>
        <v>0</v>
      </c>
      <c r="AO11" s="16">
        <f t="shared" si="25"/>
        <v>0</v>
      </c>
      <c r="AR11" s="16">
        <f t="shared" si="26"/>
        <v>0</v>
      </c>
      <c r="AS11" s="16">
        <f t="shared" si="27"/>
        <v>0</v>
      </c>
      <c r="AT11" s="16">
        <f t="shared" si="28"/>
        <v>0</v>
      </c>
      <c r="AU11" s="16">
        <f t="shared" si="29"/>
        <v>0</v>
      </c>
      <c r="AV11" s="16">
        <f t="shared" si="30"/>
        <v>0</v>
      </c>
      <c r="AW11" s="16">
        <f t="shared" si="31"/>
        <v>0</v>
      </c>
      <c r="AZ11" s="20">
        <f t="shared" si="32"/>
        <v>0</v>
      </c>
      <c r="BA11" s="20">
        <f t="shared" si="33"/>
        <v>0</v>
      </c>
      <c r="BB11" s="20">
        <f t="shared" si="34"/>
        <v>0</v>
      </c>
      <c r="BC11" s="20">
        <f t="shared" si="35"/>
        <v>0</v>
      </c>
      <c r="BD11" s="20">
        <f t="shared" si="36"/>
        <v>0</v>
      </c>
      <c r="BE11" s="20">
        <f t="shared" si="37"/>
        <v>0</v>
      </c>
    </row>
    <row r="12" spans="1:57" x14ac:dyDescent="0.25">
      <c r="A12">
        <f>verificatore_raw!A12</f>
        <v>236424820032832</v>
      </c>
      <c r="B12">
        <f>verificatore_raw!B12</f>
        <v>3</v>
      </c>
      <c r="C12" t="str">
        <f>verificatore_raw!C12</f>
        <v xml:space="preserve">        Definizione obiettivi di qualità </v>
      </c>
      <c r="D12" t="str">
        <f>verificatore_raw!D12</f>
        <v/>
      </c>
      <c r="E12" s="13" t="str">
        <f>verificatore_raw!E12</f>
        <v>26/12/2016</v>
      </c>
      <c r="F12" s="13" t="str">
        <f>verificatore_raw!F12</f>
        <v>30/12/2016</v>
      </c>
      <c r="G12" t="str">
        <f>verificatore_raw!G12</f>
        <v>alberto.zanatta.3</v>
      </c>
      <c r="H12">
        <f>verificatore_raw!H12</f>
        <v>7</v>
      </c>
      <c r="I12" t="str">
        <f>verificatore_raw!I12</f>
        <v/>
      </c>
      <c r="J12" t="str">
        <f>verificatore_raw!J12</f>
        <v/>
      </c>
      <c r="K12" s="16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7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15"/>
        <v>0</v>
      </c>
      <c r="AD12" s="16">
        <f t="shared" si="16"/>
        <v>0</v>
      </c>
      <c r="AE12" s="16">
        <f t="shared" si="17"/>
        <v>0</v>
      </c>
      <c r="AF12" s="16">
        <f t="shared" si="18"/>
        <v>0</v>
      </c>
      <c r="AG12" s="16">
        <f t="shared" si="19"/>
        <v>0</v>
      </c>
      <c r="AJ12" s="16">
        <f t="shared" si="20"/>
        <v>0</v>
      </c>
      <c r="AK12" s="16">
        <f t="shared" si="21"/>
        <v>0</v>
      </c>
      <c r="AL12" s="16">
        <f t="shared" si="22"/>
        <v>0</v>
      </c>
      <c r="AM12" s="16">
        <f t="shared" si="23"/>
        <v>0</v>
      </c>
      <c r="AN12" s="16">
        <f t="shared" si="24"/>
        <v>0</v>
      </c>
      <c r="AO12" s="16">
        <f t="shared" si="25"/>
        <v>0</v>
      </c>
      <c r="AR12" s="16">
        <f t="shared" si="26"/>
        <v>0</v>
      </c>
      <c r="AS12" s="16">
        <f t="shared" si="27"/>
        <v>0</v>
      </c>
      <c r="AT12" s="16">
        <f t="shared" si="28"/>
        <v>0</v>
      </c>
      <c r="AU12" s="16">
        <f t="shared" si="29"/>
        <v>0</v>
      </c>
      <c r="AV12" s="16">
        <f t="shared" si="30"/>
        <v>0</v>
      </c>
      <c r="AW12" s="16">
        <f t="shared" si="31"/>
        <v>0</v>
      </c>
      <c r="AZ12" s="20">
        <f t="shared" si="32"/>
        <v>0</v>
      </c>
      <c r="BA12" s="20">
        <f t="shared" si="33"/>
        <v>0</v>
      </c>
      <c r="BB12" s="20">
        <f t="shared" si="34"/>
        <v>0</v>
      </c>
      <c r="BC12" s="20">
        <f t="shared" si="35"/>
        <v>0</v>
      </c>
      <c r="BD12" s="20">
        <f t="shared" si="36"/>
        <v>0</v>
      </c>
      <c r="BE12" s="20">
        <f t="shared" si="37"/>
        <v>0</v>
      </c>
    </row>
    <row r="13" spans="1:57" x14ac:dyDescent="0.25">
      <c r="A13">
        <f>verificatore_raw!A13</f>
        <v>236425425699486</v>
      </c>
      <c r="B13">
        <f>verificatore_raw!B13</f>
        <v>3</v>
      </c>
      <c r="C13" t="str">
        <f>verificatore_raw!C13</f>
        <v xml:space="preserve">        Resoconto dell'attività di verifica </v>
      </c>
      <c r="D13" t="str">
        <f>verificatore_raw!D13</f>
        <v/>
      </c>
      <c r="E13" s="13" t="str">
        <f>verificatore_raw!E13</f>
        <v>02/01/2017</v>
      </c>
      <c r="F13" s="13" t="str">
        <f>verificatore_raw!F13</f>
        <v>03/01/2017</v>
      </c>
      <c r="G13" t="str">
        <f>verificatore_raw!G13</f>
        <v>alberto.zanatta.3</v>
      </c>
      <c r="H13">
        <f>verificatore_raw!H13</f>
        <v>5</v>
      </c>
      <c r="I13" t="str">
        <f>verificatore_raw!I13</f>
        <v/>
      </c>
      <c r="J13" t="str">
        <f>verificatore_raw!J13</f>
        <v/>
      </c>
      <c r="K13" s="16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5</v>
      </c>
      <c r="Q13">
        <f t="shared" si="12"/>
        <v>0</v>
      </c>
      <c r="R13">
        <f t="shared" si="13"/>
        <v>0</v>
      </c>
      <c r="U13" t="s">
        <v>336</v>
      </c>
      <c r="AB13" s="16">
        <f t="shared" si="14"/>
        <v>0</v>
      </c>
      <c r="AC13" s="16">
        <f t="shared" si="15"/>
        <v>0</v>
      </c>
      <c r="AD13" s="16">
        <f t="shared" si="16"/>
        <v>0</v>
      </c>
      <c r="AE13" s="16">
        <f t="shared" si="17"/>
        <v>0</v>
      </c>
      <c r="AF13" s="16">
        <f t="shared" si="18"/>
        <v>0</v>
      </c>
      <c r="AG13" s="16">
        <f t="shared" si="19"/>
        <v>0</v>
      </c>
      <c r="AJ13" s="16">
        <f t="shared" si="20"/>
        <v>0</v>
      </c>
      <c r="AK13" s="16">
        <f t="shared" si="21"/>
        <v>0</v>
      </c>
      <c r="AL13" s="16">
        <f t="shared" si="22"/>
        <v>0</v>
      </c>
      <c r="AM13" s="16">
        <f t="shared" si="23"/>
        <v>0</v>
      </c>
      <c r="AN13" s="16">
        <f t="shared" si="24"/>
        <v>0</v>
      </c>
      <c r="AO13" s="16">
        <f t="shared" si="25"/>
        <v>0</v>
      </c>
      <c r="AR13" s="16">
        <f t="shared" si="26"/>
        <v>0</v>
      </c>
      <c r="AS13" s="16">
        <f t="shared" si="27"/>
        <v>0</v>
      </c>
      <c r="AT13" s="16">
        <f t="shared" si="28"/>
        <v>0</v>
      </c>
      <c r="AU13" s="16">
        <f t="shared" si="29"/>
        <v>0</v>
      </c>
      <c r="AV13" s="16">
        <f t="shared" si="30"/>
        <v>0</v>
      </c>
      <c r="AW13" s="16">
        <f t="shared" si="31"/>
        <v>0</v>
      </c>
      <c r="AZ13" s="20">
        <f t="shared" si="32"/>
        <v>0</v>
      </c>
      <c r="BA13" s="20">
        <f t="shared" si="33"/>
        <v>0</v>
      </c>
      <c r="BB13" s="20">
        <f t="shared" si="34"/>
        <v>0</v>
      </c>
      <c r="BC13" s="20">
        <f t="shared" si="35"/>
        <v>0</v>
      </c>
      <c r="BD13" s="20">
        <f t="shared" si="36"/>
        <v>0</v>
      </c>
      <c r="BE13" s="20">
        <f t="shared" si="37"/>
        <v>0</v>
      </c>
    </row>
    <row r="14" spans="1:57" x14ac:dyDescent="0.25">
      <c r="A14">
        <f>verificatore_raw!A14</f>
        <v>236424825774074</v>
      </c>
      <c r="B14">
        <f>verificatore_raw!B14</f>
        <v>3</v>
      </c>
      <c r="C14" t="str">
        <f>verificatore_raw!C14</f>
        <v xml:space="preserve">        Gestione amministrativa della revisione </v>
      </c>
      <c r="D14" t="str">
        <f>verificatore_raw!D14</f>
        <v/>
      </c>
      <c r="E14" s="13" t="str">
        <f>verificatore_raw!E14</f>
        <v>02/01/2017</v>
      </c>
      <c r="F14" s="13" t="str">
        <f>verificatore_raw!F14</f>
        <v>03/01/2017</v>
      </c>
      <c r="G14" t="str">
        <f>verificatore_raw!G14</f>
        <v>LucaSgambaro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6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7</v>
      </c>
      <c r="U14" s="16" t="s">
        <v>263</v>
      </c>
      <c r="V14" s="16" t="s">
        <v>264</v>
      </c>
      <c r="W14" s="16" t="s">
        <v>265</v>
      </c>
      <c r="X14" s="16" t="s">
        <v>266</v>
      </c>
      <c r="Y14" s="16" t="s">
        <v>267</v>
      </c>
      <c r="Z14" s="16" t="s">
        <v>268</v>
      </c>
      <c r="AB14" s="16">
        <f t="shared" ref="AB14:AB43" si="39">IFERROR(IF(AND(DATEVALUE($E14)&gt;=$V$20,DATEVALUE($F14)&lt;$V$21),M14,0),0)</f>
        <v>0</v>
      </c>
      <c r="AC14" s="16">
        <f t="shared" ref="AC14:AC43" si="40">IFERROR(IF(AND(DATEVALUE($E14)&gt;=$V$20,DATEVALUE($F14)&lt;$V$21),N14,0),0)</f>
        <v>0</v>
      </c>
      <c r="AD14" s="16">
        <f t="shared" ref="AD14:AD43" si="41">IFERROR(IF(AND(DATEVALUE($E14)&gt;=$V$20,DATEVALUE($F14)&lt;$V$21),O14,0),0)</f>
        <v>0</v>
      </c>
      <c r="AE14" s="16">
        <f t="shared" ref="AE14:AE43" si="42">IFERROR(IF(AND(DATEVALUE($E14)&gt;=$V$20,DATEVALUE($F14)&lt;$V$21),P14,0),0)</f>
        <v>0</v>
      </c>
      <c r="AF14" s="16">
        <f t="shared" ref="AF14:AF43" si="43">IFERROR(IF(AND(DATEVALUE($E14)&gt;=$V$20,DATEVALUE($F14)&lt;$V$21),Q14,0),0)</f>
        <v>0</v>
      </c>
      <c r="AG14" s="16">
        <f t="shared" ref="AG14:AG43" si="44">IFERROR(IF(AND(DATEVALUE($E14)&gt;=$V$20,DATEVALUE($F14)&lt;$V$21),R14,0),0)</f>
        <v>0</v>
      </c>
      <c r="AJ14" s="16">
        <f t="shared" si="20"/>
        <v>0</v>
      </c>
      <c r="AK14" s="16">
        <f t="shared" si="21"/>
        <v>0</v>
      </c>
      <c r="AL14" s="16">
        <f t="shared" si="22"/>
        <v>0</v>
      </c>
      <c r="AM14" s="16">
        <f t="shared" si="23"/>
        <v>0</v>
      </c>
      <c r="AN14" s="16">
        <f t="shared" si="24"/>
        <v>0</v>
      </c>
      <c r="AO14" s="16">
        <f t="shared" si="25"/>
        <v>0</v>
      </c>
      <c r="AR14" s="16">
        <f t="shared" si="26"/>
        <v>0</v>
      </c>
      <c r="AS14" s="16">
        <f t="shared" si="27"/>
        <v>0</v>
      </c>
      <c r="AT14" s="16">
        <f t="shared" si="28"/>
        <v>0</v>
      </c>
      <c r="AU14" s="16">
        <f t="shared" si="29"/>
        <v>0</v>
      </c>
      <c r="AV14" s="16">
        <f t="shared" si="30"/>
        <v>0</v>
      </c>
      <c r="AW14" s="16">
        <f t="shared" si="31"/>
        <v>0</v>
      </c>
      <c r="AZ14" s="20">
        <f t="shared" si="32"/>
        <v>0</v>
      </c>
      <c r="BA14" s="20">
        <f t="shared" si="33"/>
        <v>0</v>
      </c>
      <c r="BB14" s="20">
        <f t="shared" si="34"/>
        <v>0</v>
      </c>
      <c r="BC14" s="20">
        <f t="shared" si="35"/>
        <v>0</v>
      </c>
      <c r="BD14" s="20">
        <f t="shared" si="36"/>
        <v>0</v>
      </c>
      <c r="BE14" s="20">
        <f t="shared" si="37"/>
        <v>0</v>
      </c>
    </row>
    <row r="15" spans="1:57" x14ac:dyDescent="0.25">
      <c r="A15">
        <f>verificatore_raw!A15</f>
        <v>235956442704207</v>
      </c>
      <c r="B15">
        <f>verificatore_raw!B15</f>
        <v>2</v>
      </c>
      <c r="C15" t="str">
        <f>verificatore_raw!C15</f>
        <v xml:space="preserve">    Verifica Piano di Qualifica </v>
      </c>
      <c r="D15" t="str">
        <f>verificatore_raw!D15</f>
        <v/>
      </c>
      <c r="E15" s="13" t="str">
        <f>verificatore_raw!E15</f>
        <v>05/01/2017</v>
      </c>
      <c r="F15" s="13" t="str">
        <f>verificatore_raw!F15</f>
        <v>05/01/2017</v>
      </c>
      <c r="G15" t="str">
        <f>verificatore_raw!G15</f>
        <v>paolo.baracco.1</v>
      </c>
      <c r="H15">
        <f>verificatore_raw!H15</f>
        <v>3</v>
      </c>
      <c r="I15" t="str">
        <f>verificatore_raw!I15</f>
        <v/>
      </c>
      <c r="J15" t="str">
        <f>verificatore_raw!J15</f>
        <v/>
      </c>
      <c r="K15" s="16"/>
      <c r="M15">
        <f t="shared" si="8"/>
        <v>3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U15" s="16">
        <f>SUM($M$26:$M$27)</f>
        <v>0</v>
      </c>
      <c r="V15" s="16">
        <f>SUM($N$26:$N$27)</f>
        <v>0</v>
      </c>
      <c r="W15" s="16">
        <f>SUM($O$26:$O$27)</f>
        <v>2</v>
      </c>
      <c r="X15" s="16">
        <f>SUM($Q$26:$Q$27)</f>
        <v>0</v>
      </c>
      <c r="Y15" s="16">
        <f>SUM($Q$26:$Q$27)</f>
        <v>0</v>
      </c>
      <c r="Z15" s="16">
        <f>SUM($R$26:$R$27)</f>
        <v>0</v>
      </c>
      <c r="AB15" s="16">
        <f t="shared" si="39"/>
        <v>0</v>
      </c>
      <c r="AC15" s="16">
        <f t="shared" si="40"/>
        <v>0</v>
      </c>
      <c r="AD15" s="16">
        <f t="shared" si="41"/>
        <v>0</v>
      </c>
      <c r="AE15" s="16">
        <f t="shared" si="42"/>
        <v>0</v>
      </c>
      <c r="AF15" s="16">
        <f t="shared" si="43"/>
        <v>0</v>
      </c>
      <c r="AG15" s="16">
        <f t="shared" si="44"/>
        <v>0</v>
      </c>
      <c r="AJ15" s="16">
        <f t="shared" si="20"/>
        <v>0</v>
      </c>
      <c r="AK15" s="16">
        <f t="shared" si="21"/>
        <v>0</v>
      </c>
      <c r="AL15" s="16">
        <f t="shared" si="22"/>
        <v>0</v>
      </c>
      <c r="AM15" s="16">
        <f t="shared" si="23"/>
        <v>0</v>
      </c>
      <c r="AN15" s="16">
        <f t="shared" si="24"/>
        <v>0</v>
      </c>
      <c r="AO15" s="16">
        <f t="shared" si="25"/>
        <v>0</v>
      </c>
      <c r="AR15" s="16">
        <f t="shared" si="26"/>
        <v>0</v>
      </c>
      <c r="AS15" s="16">
        <f t="shared" si="27"/>
        <v>0</v>
      </c>
      <c r="AT15" s="16">
        <f t="shared" si="28"/>
        <v>0</v>
      </c>
      <c r="AU15" s="16">
        <f t="shared" si="29"/>
        <v>0</v>
      </c>
      <c r="AV15" s="16">
        <f t="shared" si="30"/>
        <v>0</v>
      </c>
      <c r="AW15" s="16">
        <f t="shared" si="31"/>
        <v>0</v>
      </c>
      <c r="AZ15" s="20">
        <f t="shared" si="32"/>
        <v>0</v>
      </c>
      <c r="BA15" s="20">
        <f t="shared" si="33"/>
        <v>0</v>
      </c>
      <c r="BB15" s="20">
        <f t="shared" si="34"/>
        <v>0</v>
      </c>
      <c r="BC15" s="20">
        <f t="shared" si="35"/>
        <v>0</v>
      </c>
      <c r="BD15" s="20">
        <f t="shared" si="36"/>
        <v>0</v>
      </c>
      <c r="BE15" s="20">
        <f t="shared" si="37"/>
        <v>0</v>
      </c>
    </row>
    <row r="16" spans="1:57" x14ac:dyDescent="0.25">
      <c r="A16">
        <f>verificatore_raw!A16</f>
        <v>235957709456174</v>
      </c>
      <c r="B16">
        <f>verificatore_raw!B16</f>
        <v>1</v>
      </c>
      <c r="C16" t="str">
        <f>verificatore_raw!C16</f>
        <v xml:space="preserve">Redazione Analisi dei Requisiti </v>
      </c>
      <c r="D16" t="str">
        <f>verificatore_raw!D16</f>
        <v>0%</v>
      </c>
      <c r="E16" s="13" t="str">
        <f>verificatore_raw!E16</f>
        <v>26/12/2016</v>
      </c>
      <c r="F16" s="13" t="str">
        <f>verificatore_raw!F16</f>
        <v>06/01/2017</v>
      </c>
      <c r="G16" t="str">
        <f>verificatore_raw!G16</f>
        <v>VU: Hivex Team</v>
      </c>
      <c r="H16">
        <f>verificatore_raw!H16</f>
        <v>3</v>
      </c>
      <c r="I16" t="str">
        <f>verificatore_raw!I16</f>
        <v/>
      </c>
      <c r="J16" t="str">
        <f>verificatore_raw!J16</f>
        <v/>
      </c>
      <c r="K16" s="16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6">
        <f t="shared" si="39"/>
        <v>0</v>
      </c>
      <c r="AC16" s="16">
        <f t="shared" si="40"/>
        <v>0</v>
      </c>
      <c r="AD16" s="16">
        <f t="shared" si="41"/>
        <v>0</v>
      </c>
      <c r="AE16" s="16">
        <f t="shared" si="42"/>
        <v>0</v>
      </c>
      <c r="AF16" s="16">
        <f t="shared" si="43"/>
        <v>0</v>
      </c>
      <c r="AG16" s="16">
        <f t="shared" si="44"/>
        <v>0</v>
      </c>
      <c r="AJ16" s="16">
        <f t="shared" si="20"/>
        <v>0</v>
      </c>
      <c r="AK16" s="16">
        <f t="shared" si="21"/>
        <v>0</v>
      </c>
      <c r="AL16" s="16">
        <f t="shared" si="22"/>
        <v>0</v>
      </c>
      <c r="AM16" s="16">
        <f t="shared" si="23"/>
        <v>0</v>
      </c>
      <c r="AN16" s="16">
        <f t="shared" si="24"/>
        <v>0</v>
      </c>
      <c r="AO16" s="16">
        <f t="shared" si="25"/>
        <v>0</v>
      </c>
      <c r="AR16" s="16">
        <f t="shared" si="26"/>
        <v>0</v>
      </c>
      <c r="AS16" s="16">
        <f t="shared" si="27"/>
        <v>0</v>
      </c>
      <c r="AT16" s="16">
        <f t="shared" si="28"/>
        <v>0</v>
      </c>
      <c r="AU16" s="16">
        <f t="shared" si="29"/>
        <v>0</v>
      </c>
      <c r="AV16" s="16">
        <f t="shared" si="30"/>
        <v>0</v>
      </c>
      <c r="AW16" s="16">
        <f t="shared" si="31"/>
        <v>0</v>
      </c>
      <c r="AZ16" s="20">
        <f t="shared" si="32"/>
        <v>0</v>
      </c>
      <c r="BA16" s="20">
        <f t="shared" si="33"/>
        <v>0</v>
      </c>
      <c r="BB16" s="20">
        <f t="shared" si="34"/>
        <v>0</v>
      </c>
      <c r="BC16" s="20">
        <f t="shared" si="35"/>
        <v>0</v>
      </c>
      <c r="BD16" s="20">
        <f t="shared" si="36"/>
        <v>0</v>
      </c>
      <c r="BE16" s="20">
        <f t="shared" si="37"/>
        <v>0</v>
      </c>
    </row>
    <row r="17" spans="1:57" x14ac:dyDescent="0.25">
      <c r="A17">
        <f>verificatore_raw!A17</f>
        <v>235957709614966</v>
      </c>
      <c r="B17">
        <f>verificatore_raw!B17</f>
        <v>2</v>
      </c>
      <c r="C17" t="str">
        <f>verificatore_raw!C17</f>
        <v xml:space="preserve">    Verifica Analisi dei Requisiti </v>
      </c>
      <c r="D17" t="str">
        <f>verificatore_raw!D17</f>
        <v/>
      </c>
      <c r="E17" s="13" t="str">
        <f>verificatore_raw!E17</f>
        <v>06/01/2017</v>
      </c>
      <c r="F17" s="13" t="str">
        <f>verificatore_raw!F17</f>
        <v>06/01/2017</v>
      </c>
      <c r="G17" t="str">
        <f>verificatore_raw!G17</f>
        <v>giorgio.giuffre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6"/>
      <c r="M17">
        <f t="shared" si="8"/>
        <v>0</v>
      </c>
      <c r="N17">
        <f t="shared" si="9"/>
        <v>0</v>
      </c>
      <c r="O17">
        <f t="shared" si="10"/>
        <v>3</v>
      </c>
      <c r="P17">
        <f t="shared" si="11"/>
        <v>0</v>
      </c>
      <c r="Q17">
        <f t="shared" si="12"/>
        <v>0</v>
      </c>
      <c r="R17">
        <f t="shared" si="13"/>
        <v>0</v>
      </c>
      <c r="W17" s="16"/>
      <c r="AB17" s="16">
        <f t="shared" si="39"/>
        <v>0</v>
      </c>
      <c r="AC17" s="16">
        <f t="shared" si="40"/>
        <v>0</v>
      </c>
      <c r="AD17" s="16">
        <f t="shared" si="41"/>
        <v>0</v>
      </c>
      <c r="AE17" s="16">
        <f t="shared" si="42"/>
        <v>0</v>
      </c>
      <c r="AF17" s="16">
        <f t="shared" si="43"/>
        <v>0</v>
      </c>
      <c r="AG17" s="16">
        <f t="shared" si="44"/>
        <v>0</v>
      </c>
      <c r="AJ17" s="16">
        <f t="shared" si="20"/>
        <v>0</v>
      </c>
      <c r="AK17" s="16">
        <f t="shared" si="21"/>
        <v>0</v>
      </c>
      <c r="AL17" s="16">
        <f t="shared" si="22"/>
        <v>0</v>
      </c>
      <c r="AM17" s="16">
        <f t="shared" si="23"/>
        <v>0</v>
      </c>
      <c r="AN17" s="16">
        <f t="shared" si="24"/>
        <v>0</v>
      </c>
      <c r="AO17" s="16">
        <f t="shared" si="25"/>
        <v>0</v>
      </c>
      <c r="AR17" s="16">
        <f t="shared" si="26"/>
        <v>0</v>
      </c>
      <c r="AS17" s="16">
        <f t="shared" si="27"/>
        <v>0</v>
      </c>
      <c r="AT17" s="16">
        <f t="shared" si="28"/>
        <v>0</v>
      </c>
      <c r="AU17" s="16">
        <f t="shared" si="29"/>
        <v>0</v>
      </c>
      <c r="AV17" s="16">
        <f t="shared" si="30"/>
        <v>0</v>
      </c>
      <c r="AW17" s="16">
        <f t="shared" si="31"/>
        <v>0</v>
      </c>
      <c r="AZ17" s="20">
        <f t="shared" si="32"/>
        <v>0</v>
      </c>
      <c r="BA17" s="20">
        <f t="shared" si="33"/>
        <v>0</v>
      </c>
      <c r="BB17" s="20">
        <f t="shared" si="34"/>
        <v>0</v>
      </c>
      <c r="BC17" s="20">
        <f t="shared" si="35"/>
        <v>0</v>
      </c>
      <c r="BD17" s="20">
        <f t="shared" si="36"/>
        <v>0</v>
      </c>
      <c r="BE17" s="20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1</v>
      </c>
      <c r="C18" t="str">
        <f>verificatore_raw!C18</f>
        <v xml:space="preserve">Redazione Glossario </v>
      </c>
      <c r="D18" t="str">
        <f>verificatore_raw!D18</f>
        <v>0%</v>
      </c>
      <c r="E18" s="13" t="str">
        <f>verificatore_raw!E18</f>
        <v>05/01/2017</v>
      </c>
      <c r="F18" s="13" t="str">
        <f>verificatore_raw!F18</f>
        <v>08/01/2017</v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39"/>
        <v>0</v>
      </c>
      <c r="AC18" s="16">
        <f t="shared" si="40"/>
        <v>0</v>
      </c>
      <c r="AD18" s="16">
        <f t="shared" si="41"/>
        <v>0</v>
      </c>
      <c r="AE18" s="16">
        <f t="shared" si="42"/>
        <v>0</v>
      </c>
      <c r="AF18" s="16">
        <f t="shared" si="43"/>
        <v>0</v>
      </c>
      <c r="AG18" s="16">
        <f t="shared" si="44"/>
        <v>0</v>
      </c>
      <c r="AJ18" s="16">
        <f t="shared" si="20"/>
        <v>0</v>
      </c>
      <c r="AK18" s="16">
        <f t="shared" si="21"/>
        <v>0</v>
      </c>
      <c r="AL18" s="16">
        <f t="shared" si="22"/>
        <v>0</v>
      </c>
      <c r="AM18" s="16">
        <f t="shared" si="23"/>
        <v>0</v>
      </c>
      <c r="AN18" s="16">
        <f t="shared" si="24"/>
        <v>0</v>
      </c>
      <c r="AO18" s="16">
        <f t="shared" si="25"/>
        <v>0</v>
      </c>
      <c r="AR18" s="16">
        <f t="shared" si="26"/>
        <v>0</v>
      </c>
      <c r="AS18" s="16">
        <f t="shared" si="27"/>
        <v>0</v>
      </c>
      <c r="AT18" s="16">
        <f t="shared" si="28"/>
        <v>0</v>
      </c>
      <c r="AU18" s="16">
        <f t="shared" si="29"/>
        <v>0</v>
      </c>
      <c r="AV18" s="16">
        <f t="shared" si="30"/>
        <v>0</v>
      </c>
      <c r="AW18" s="16">
        <f t="shared" si="31"/>
        <v>0</v>
      </c>
      <c r="AZ18" s="20">
        <f t="shared" si="32"/>
        <v>0</v>
      </c>
      <c r="BA18" s="20">
        <f t="shared" si="33"/>
        <v>0</v>
      </c>
      <c r="BB18" s="20">
        <f t="shared" si="34"/>
        <v>0</v>
      </c>
      <c r="BC18" s="20">
        <f t="shared" si="35"/>
        <v>0</v>
      </c>
      <c r="BD18" s="20">
        <f t="shared" si="36"/>
        <v>0</v>
      </c>
      <c r="BE18" s="20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2</v>
      </c>
      <c r="C19" t="str">
        <f>verificatore_raw!C19</f>
        <v xml:space="preserve">    Stesura Glossario </v>
      </c>
      <c r="D19" t="str">
        <f>verificatore_raw!D19</f>
        <v/>
      </c>
      <c r="E19" s="13" t="str">
        <f>verificatore_raw!E19</f>
        <v>05/01/2017</v>
      </c>
      <c r="F19" s="13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6">
        <f t="shared" si="39"/>
        <v>0</v>
      </c>
      <c r="AC19" s="16">
        <f t="shared" si="40"/>
        <v>0</v>
      </c>
      <c r="AD19" s="16">
        <f t="shared" si="41"/>
        <v>0</v>
      </c>
      <c r="AE19" s="16">
        <f t="shared" si="42"/>
        <v>0</v>
      </c>
      <c r="AF19" s="16">
        <f t="shared" si="43"/>
        <v>0</v>
      </c>
      <c r="AG19" s="16">
        <f t="shared" si="44"/>
        <v>0</v>
      </c>
      <c r="AJ19" s="16">
        <f t="shared" si="20"/>
        <v>0</v>
      </c>
      <c r="AK19" s="16">
        <f t="shared" si="21"/>
        <v>0</v>
      </c>
      <c r="AL19" s="16">
        <f t="shared" si="22"/>
        <v>0</v>
      </c>
      <c r="AM19" s="16">
        <f t="shared" si="23"/>
        <v>0</v>
      </c>
      <c r="AN19" s="16">
        <f t="shared" si="24"/>
        <v>0</v>
      </c>
      <c r="AO19" s="16">
        <f t="shared" si="25"/>
        <v>0</v>
      </c>
      <c r="AR19" s="16">
        <f t="shared" si="26"/>
        <v>0</v>
      </c>
      <c r="AS19" s="16">
        <f t="shared" si="27"/>
        <v>0</v>
      </c>
      <c r="AT19" s="16">
        <f t="shared" si="28"/>
        <v>0</v>
      </c>
      <c r="AU19" s="16">
        <f t="shared" si="29"/>
        <v>0</v>
      </c>
      <c r="AV19" s="16">
        <f t="shared" si="30"/>
        <v>0</v>
      </c>
      <c r="AW19" s="16">
        <f t="shared" si="31"/>
        <v>0</v>
      </c>
      <c r="AZ19" s="20">
        <f t="shared" si="32"/>
        <v>0</v>
      </c>
      <c r="BA19" s="20">
        <f t="shared" si="33"/>
        <v>0</v>
      </c>
      <c r="BB19" s="20">
        <f t="shared" si="34"/>
        <v>0</v>
      </c>
      <c r="BC19" s="20">
        <f t="shared" si="35"/>
        <v>0</v>
      </c>
      <c r="BD19" s="20">
        <f t="shared" si="36"/>
        <v>0</v>
      </c>
      <c r="BE19" s="20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2</v>
      </c>
      <c r="C20" t="str">
        <f>verificatore_raw!C20</f>
        <v xml:space="preserve">    Verifica Glosssario </v>
      </c>
      <c r="D20" t="str">
        <f>verificatore_raw!D20</f>
        <v/>
      </c>
      <c r="E20" s="13" t="str">
        <f>verificatore_raw!E20</f>
        <v>09/01/2017</v>
      </c>
      <c r="F20" s="13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340</v>
      </c>
      <c r="V20" s="13">
        <v>42758</v>
      </c>
      <c r="AB20" s="16">
        <f t="shared" si="39"/>
        <v>0</v>
      </c>
      <c r="AC20" s="16">
        <f t="shared" si="40"/>
        <v>0</v>
      </c>
      <c r="AD20" s="16">
        <f t="shared" si="41"/>
        <v>0</v>
      </c>
      <c r="AE20" s="16">
        <f t="shared" si="42"/>
        <v>0</v>
      </c>
      <c r="AF20" s="16">
        <f t="shared" si="43"/>
        <v>0</v>
      </c>
      <c r="AG20" s="16">
        <f t="shared" si="44"/>
        <v>0</v>
      </c>
      <c r="AJ20" s="16">
        <f t="shared" si="20"/>
        <v>0</v>
      </c>
      <c r="AK20" s="16">
        <f t="shared" si="21"/>
        <v>0</v>
      </c>
      <c r="AL20" s="16">
        <f t="shared" si="22"/>
        <v>0</v>
      </c>
      <c r="AM20" s="16">
        <f t="shared" si="23"/>
        <v>0</v>
      </c>
      <c r="AN20" s="16">
        <f t="shared" si="24"/>
        <v>0</v>
      </c>
      <c r="AO20" s="16">
        <f t="shared" si="25"/>
        <v>0</v>
      </c>
      <c r="AR20" s="16">
        <f t="shared" si="26"/>
        <v>0</v>
      </c>
      <c r="AS20" s="16">
        <f t="shared" si="27"/>
        <v>0</v>
      </c>
      <c r="AT20" s="16">
        <f t="shared" si="28"/>
        <v>0</v>
      </c>
      <c r="AU20" s="16">
        <f t="shared" si="29"/>
        <v>0</v>
      </c>
      <c r="AV20" s="16">
        <f t="shared" si="30"/>
        <v>0</v>
      </c>
      <c r="AW20" s="16">
        <f t="shared" si="31"/>
        <v>0</v>
      </c>
      <c r="AZ20" s="20">
        <f t="shared" si="32"/>
        <v>0</v>
      </c>
      <c r="BA20" s="20">
        <f t="shared" si="33"/>
        <v>0</v>
      </c>
      <c r="BB20" s="20">
        <f t="shared" si="34"/>
        <v>0</v>
      </c>
      <c r="BC20" s="20">
        <f t="shared" si="35"/>
        <v>0</v>
      </c>
      <c r="BD20" s="20">
        <f t="shared" si="36"/>
        <v>0</v>
      </c>
      <c r="BE20" s="20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1</v>
      </c>
      <c r="C21" t="str">
        <f>verificatore_raw!C21</f>
        <v xml:space="preserve">Redazione Verbali Riunioni [RR] </v>
      </c>
      <c r="D21" t="str">
        <f>verificatore_raw!D21</f>
        <v>0%</v>
      </c>
      <c r="E21" s="13" t="str">
        <f>verificatore_raw!E21</f>
        <v>09/01/2017</v>
      </c>
      <c r="F21" s="13" t="str">
        <f>verificatore_raw!F21</f>
        <v>09/01/2017</v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342</v>
      </c>
      <c r="V21" s="13">
        <v>42769</v>
      </c>
      <c r="AB21" s="16">
        <f t="shared" si="39"/>
        <v>0</v>
      </c>
      <c r="AC21" s="16">
        <f t="shared" si="40"/>
        <v>0</v>
      </c>
      <c r="AD21" s="16">
        <f t="shared" si="41"/>
        <v>0</v>
      </c>
      <c r="AE21" s="16">
        <f t="shared" si="42"/>
        <v>0</v>
      </c>
      <c r="AF21" s="16">
        <f t="shared" si="43"/>
        <v>0</v>
      </c>
      <c r="AG21" s="16">
        <f t="shared" si="44"/>
        <v>0</v>
      </c>
      <c r="AJ21" s="16">
        <f t="shared" si="20"/>
        <v>0</v>
      </c>
      <c r="AK21" s="16">
        <f t="shared" si="21"/>
        <v>0</v>
      </c>
      <c r="AL21" s="16">
        <f t="shared" si="22"/>
        <v>0</v>
      </c>
      <c r="AM21" s="16">
        <f t="shared" si="23"/>
        <v>0</v>
      </c>
      <c r="AN21" s="16">
        <f t="shared" si="24"/>
        <v>0</v>
      </c>
      <c r="AO21" s="16">
        <f t="shared" si="25"/>
        <v>0</v>
      </c>
      <c r="AR21" s="16">
        <f t="shared" si="26"/>
        <v>0</v>
      </c>
      <c r="AS21" s="16">
        <f t="shared" si="27"/>
        <v>0</v>
      </c>
      <c r="AT21" s="16">
        <f t="shared" si="28"/>
        <v>0</v>
      </c>
      <c r="AU21" s="16">
        <f t="shared" si="29"/>
        <v>0</v>
      </c>
      <c r="AV21" s="16">
        <f t="shared" si="30"/>
        <v>0</v>
      </c>
      <c r="AW21" s="16">
        <f t="shared" si="31"/>
        <v>0</v>
      </c>
      <c r="AZ21" s="20">
        <f t="shared" si="32"/>
        <v>0</v>
      </c>
      <c r="BA21" s="20">
        <f t="shared" si="33"/>
        <v>0</v>
      </c>
      <c r="BB21" s="20">
        <f t="shared" si="34"/>
        <v>0</v>
      </c>
      <c r="BC21" s="20">
        <f t="shared" si="35"/>
        <v>0</v>
      </c>
      <c r="BD21" s="20">
        <f t="shared" si="36"/>
        <v>0</v>
      </c>
      <c r="BE21" s="20">
        <f t="shared" si="37"/>
        <v>0</v>
      </c>
    </row>
    <row r="22" spans="1:57" x14ac:dyDescent="0.25">
      <c r="A22">
        <f>verificatore_raw!A22</f>
        <v>236946974198179</v>
      </c>
      <c r="B22">
        <f>verificatore_raw!B22</f>
        <v>2</v>
      </c>
      <c r="C22" t="str">
        <f>verificatore_raw!C22</f>
        <v xml:space="preserve">    Verifica Verbali Riunioni [RR]</v>
      </c>
      <c r="D22" t="str">
        <f>verificatore_raw!D22</f>
        <v/>
      </c>
      <c r="E22" s="13" t="str">
        <f>verificatore_raw!E22</f>
        <v>09/01/2017</v>
      </c>
      <c r="F22" s="13" t="str">
        <f>verificatore_raw!F22</f>
        <v>09/01/2017</v>
      </c>
      <c r="G22" t="str">
        <f>verificatore_raw!G22</f>
        <v>Marco Meneghetti</v>
      </c>
      <c r="H22">
        <f>verificatore_raw!H22</f>
        <v>1</v>
      </c>
      <c r="I22" t="str">
        <f>verificatore_raw!I22</f>
        <v/>
      </c>
      <c r="J22" t="str">
        <f>verificatore_raw!J22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1</v>
      </c>
      <c r="R22">
        <f t="shared" si="13"/>
        <v>0</v>
      </c>
      <c r="U22" t="s">
        <v>343</v>
      </c>
      <c r="V22" s="13">
        <v>42807</v>
      </c>
      <c r="AB22" s="16">
        <f t="shared" si="39"/>
        <v>0</v>
      </c>
      <c r="AC22" s="16">
        <f t="shared" si="40"/>
        <v>0</v>
      </c>
      <c r="AD22" s="16">
        <f t="shared" si="41"/>
        <v>0</v>
      </c>
      <c r="AE22" s="16">
        <f t="shared" si="42"/>
        <v>0</v>
      </c>
      <c r="AF22" s="16">
        <f t="shared" si="43"/>
        <v>0</v>
      </c>
      <c r="AG22" s="16">
        <f t="shared" si="44"/>
        <v>0</v>
      </c>
      <c r="AJ22" s="16">
        <f t="shared" si="20"/>
        <v>0</v>
      </c>
      <c r="AK22" s="16">
        <f t="shared" si="21"/>
        <v>0</v>
      </c>
      <c r="AL22" s="16">
        <f t="shared" si="22"/>
        <v>0</v>
      </c>
      <c r="AM22" s="16">
        <f t="shared" si="23"/>
        <v>0</v>
      </c>
      <c r="AN22" s="16">
        <f t="shared" si="24"/>
        <v>0</v>
      </c>
      <c r="AO22" s="16">
        <f t="shared" si="25"/>
        <v>0</v>
      </c>
      <c r="AR22" s="16">
        <f t="shared" si="26"/>
        <v>0</v>
      </c>
      <c r="AS22" s="16">
        <f t="shared" si="27"/>
        <v>0</v>
      </c>
      <c r="AT22" s="16">
        <f t="shared" si="28"/>
        <v>0</v>
      </c>
      <c r="AU22" s="16">
        <f t="shared" si="29"/>
        <v>0</v>
      </c>
      <c r="AV22" s="16">
        <f t="shared" si="30"/>
        <v>0</v>
      </c>
      <c r="AW22" s="16">
        <f t="shared" si="31"/>
        <v>0</v>
      </c>
      <c r="AZ22" s="20">
        <f t="shared" si="32"/>
        <v>0</v>
      </c>
      <c r="BA22" s="20">
        <f t="shared" si="33"/>
        <v>0</v>
      </c>
      <c r="BB22" s="20">
        <f t="shared" si="34"/>
        <v>0</v>
      </c>
      <c r="BC22" s="20">
        <f t="shared" si="35"/>
        <v>0</v>
      </c>
      <c r="BD22" s="20">
        <f t="shared" si="36"/>
        <v>0</v>
      </c>
      <c r="BE22" s="20">
        <f t="shared" si="37"/>
        <v>0</v>
      </c>
    </row>
    <row r="23" spans="1:57" x14ac:dyDescent="0.25">
      <c r="A23">
        <f>verificatore_raw!A23</f>
        <v>236946969184454</v>
      </c>
      <c r="B23">
        <f>verificatore_raw!B23</f>
        <v>2</v>
      </c>
      <c r="C23" t="str">
        <f>verificatore_raw!C23</f>
        <v xml:space="preserve">    Stesura Verbali Riunioni [RR]</v>
      </c>
      <c r="D23" t="str">
        <f>verificatore_raw!D23</f>
        <v/>
      </c>
      <c r="E23" s="13" t="str">
        <f>verificatore_raw!E23</f>
        <v>09/01/2017</v>
      </c>
      <c r="F23" s="13" t="str">
        <f>verificatore_raw!F23</f>
        <v>09/01/2017</v>
      </c>
      <c r="G23" t="str">
        <f>verificatore_raw!G23</f>
        <v>paolo.baracco.1</v>
      </c>
      <c r="H23">
        <f>verificatore_raw!H23</f>
        <v>4</v>
      </c>
      <c r="I23" t="str">
        <f>verificatore_raw!I23</f>
        <v/>
      </c>
      <c r="J23" t="str">
        <f>verificatore_raw!J23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t="s">
        <v>344</v>
      </c>
      <c r="V23" s="13">
        <v>42843</v>
      </c>
      <c r="AB23" s="16">
        <f t="shared" si="39"/>
        <v>0</v>
      </c>
      <c r="AC23" s="16">
        <f t="shared" si="40"/>
        <v>0</v>
      </c>
      <c r="AD23" s="16">
        <f t="shared" si="41"/>
        <v>0</v>
      </c>
      <c r="AE23" s="16">
        <f t="shared" si="42"/>
        <v>0</v>
      </c>
      <c r="AF23" s="16">
        <f t="shared" si="43"/>
        <v>0</v>
      </c>
      <c r="AG23" s="16">
        <f t="shared" si="44"/>
        <v>0</v>
      </c>
      <c r="AJ23" s="16">
        <f t="shared" si="20"/>
        <v>0</v>
      </c>
      <c r="AK23" s="16">
        <f t="shared" si="21"/>
        <v>0</v>
      </c>
      <c r="AL23" s="16">
        <f t="shared" si="22"/>
        <v>0</v>
      </c>
      <c r="AM23" s="16">
        <f t="shared" si="23"/>
        <v>0</v>
      </c>
      <c r="AN23" s="16">
        <f t="shared" si="24"/>
        <v>0</v>
      </c>
      <c r="AO23" s="16">
        <f t="shared" si="25"/>
        <v>0</v>
      </c>
      <c r="AR23" s="16">
        <f t="shared" si="26"/>
        <v>0</v>
      </c>
      <c r="AS23" s="16">
        <f t="shared" si="27"/>
        <v>0</v>
      </c>
      <c r="AT23" s="16">
        <f t="shared" si="28"/>
        <v>0</v>
      </c>
      <c r="AU23" s="16">
        <f t="shared" si="29"/>
        <v>0</v>
      </c>
      <c r="AV23" s="16">
        <f t="shared" si="30"/>
        <v>0</v>
      </c>
      <c r="AW23" s="16">
        <f t="shared" si="31"/>
        <v>0</v>
      </c>
      <c r="AZ23" s="20">
        <f t="shared" si="32"/>
        <v>0</v>
      </c>
      <c r="BA23" s="20">
        <f t="shared" si="33"/>
        <v>0</v>
      </c>
      <c r="BB23" s="20">
        <f t="shared" si="34"/>
        <v>0</v>
      </c>
      <c r="BC23" s="20">
        <f t="shared" si="35"/>
        <v>0</v>
      </c>
      <c r="BD23" s="20">
        <f t="shared" si="36"/>
        <v>0</v>
      </c>
      <c r="BE23" s="20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1</v>
      </c>
      <c r="C24" t="str">
        <f>verificatore_raw!C24</f>
        <v xml:space="preserve">Lettera di presentazione </v>
      </c>
      <c r="D24" t="str">
        <f>verificatore_raw!D24</f>
        <v>0%</v>
      </c>
      <c r="E24" s="13" t="str">
        <f>verificatore_raw!E24</f>
        <v/>
      </c>
      <c r="F24" s="13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39"/>
        <v>0</v>
      </c>
      <c r="AC24" s="16">
        <f t="shared" si="40"/>
        <v>0</v>
      </c>
      <c r="AD24" s="16">
        <f t="shared" si="41"/>
        <v>0</v>
      </c>
      <c r="AE24" s="16">
        <f t="shared" si="42"/>
        <v>0</v>
      </c>
      <c r="AF24" s="16">
        <f t="shared" si="43"/>
        <v>0</v>
      </c>
      <c r="AG24" s="16">
        <f t="shared" si="44"/>
        <v>0</v>
      </c>
      <c r="AJ24" s="16">
        <f t="shared" si="20"/>
        <v>0</v>
      </c>
      <c r="AK24" s="16">
        <f t="shared" si="21"/>
        <v>0</v>
      </c>
      <c r="AL24" s="16">
        <f t="shared" si="22"/>
        <v>0</v>
      </c>
      <c r="AM24" s="16">
        <f t="shared" si="23"/>
        <v>0</v>
      </c>
      <c r="AN24" s="16">
        <f t="shared" si="24"/>
        <v>0</v>
      </c>
      <c r="AO24" s="16">
        <f t="shared" si="25"/>
        <v>0</v>
      </c>
      <c r="AR24" s="16">
        <f t="shared" si="26"/>
        <v>0</v>
      </c>
      <c r="AS24" s="16">
        <f t="shared" si="27"/>
        <v>0</v>
      </c>
      <c r="AT24" s="16">
        <f t="shared" si="28"/>
        <v>0</v>
      </c>
      <c r="AU24" s="16">
        <f t="shared" si="29"/>
        <v>0</v>
      </c>
      <c r="AV24" s="16">
        <f t="shared" si="30"/>
        <v>0</v>
      </c>
      <c r="AW24" s="16">
        <f t="shared" si="31"/>
        <v>0</v>
      </c>
      <c r="AZ24" s="20">
        <f t="shared" si="32"/>
        <v>0</v>
      </c>
      <c r="BA24" s="20">
        <f t="shared" si="33"/>
        <v>0</v>
      </c>
      <c r="BB24" s="20">
        <f t="shared" si="34"/>
        <v>0</v>
      </c>
      <c r="BC24" s="20">
        <f t="shared" si="35"/>
        <v>0</v>
      </c>
      <c r="BD24" s="20">
        <f t="shared" si="36"/>
        <v>0</v>
      </c>
      <c r="BE24" s="20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2</v>
      </c>
      <c r="C25" t="str">
        <f>verificatore_raw!C25</f>
        <v xml:space="preserve">    Verifica Lettera di Presentazione </v>
      </c>
      <c r="D25" t="str">
        <f>verificatore_raw!D25</f>
        <v/>
      </c>
      <c r="E25" s="13" t="str">
        <f>verificatore_raw!E25</f>
        <v>09/01/2017</v>
      </c>
      <c r="F25" s="13" t="str">
        <f>verificatore_raw!F25</f>
        <v>09/01/2017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6">
        <f t="shared" si="39"/>
        <v>0</v>
      </c>
      <c r="AC25" s="16">
        <f t="shared" si="40"/>
        <v>0</v>
      </c>
      <c r="AD25" s="16">
        <f t="shared" si="41"/>
        <v>0</v>
      </c>
      <c r="AE25" s="16">
        <f t="shared" si="42"/>
        <v>0</v>
      </c>
      <c r="AF25" s="16">
        <f t="shared" si="43"/>
        <v>0</v>
      </c>
      <c r="AG25" s="16">
        <f t="shared" si="44"/>
        <v>0</v>
      </c>
      <c r="AJ25" s="16">
        <f t="shared" si="20"/>
        <v>0</v>
      </c>
      <c r="AK25" s="16">
        <f t="shared" si="21"/>
        <v>0</v>
      </c>
      <c r="AL25" s="16">
        <f t="shared" si="22"/>
        <v>0</v>
      </c>
      <c r="AM25" s="16">
        <f t="shared" si="23"/>
        <v>0</v>
      </c>
      <c r="AN25" s="16">
        <f t="shared" si="24"/>
        <v>0</v>
      </c>
      <c r="AO25" s="16">
        <f t="shared" si="25"/>
        <v>0</v>
      </c>
      <c r="AR25" s="16">
        <f t="shared" si="26"/>
        <v>0</v>
      </c>
      <c r="AS25" s="16">
        <f t="shared" si="27"/>
        <v>0</v>
      </c>
      <c r="AT25" s="16">
        <f t="shared" si="28"/>
        <v>0</v>
      </c>
      <c r="AU25" s="16">
        <f t="shared" si="29"/>
        <v>0</v>
      </c>
      <c r="AV25" s="16">
        <f t="shared" si="30"/>
        <v>0</v>
      </c>
      <c r="AW25" s="16">
        <f t="shared" si="31"/>
        <v>0</v>
      </c>
      <c r="AZ25" s="20">
        <f t="shared" si="32"/>
        <v>0</v>
      </c>
      <c r="BA25" s="20">
        <f t="shared" si="33"/>
        <v>0</v>
      </c>
      <c r="BB25" s="20">
        <f t="shared" si="34"/>
        <v>0</v>
      </c>
      <c r="BC25" s="20">
        <f t="shared" si="35"/>
        <v>0</v>
      </c>
      <c r="BD25" s="20">
        <f t="shared" si="36"/>
        <v>0</v>
      </c>
      <c r="BE25" s="20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1</v>
      </c>
      <c r="C26" t="str">
        <f>verificatore_raw!C26</f>
        <v xml:space="preserve">Incremento Analisi dei Requisiti [ARI] </v>
      </c>
      <c r="D26" t="str">
        <f>verificatore_raw!D26</f>
        <v>0%</v>
      </c>
      <c r="E26" s="13" t="str">
        <f>verificatore_raw!E26</f>
        <v>26/01/2017</v>
      </c>
      <c r="F26" s="13" t="str">
        <f>verificatore_raw!F26</f>
        <v>01/02/2017</v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5" t="s">
        <v>337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39"/>
        <v>0</v>
      </c>
      <c r="AC26" s="16">
        <f t="shared" si="40"/>
        <v>0</v>
      </c>
      <c r="AD26" s="16">
        <f t="shared" si="41"/>
        <v>0</v>
      </c>
      <c r="AE26" s="16">
        <f t="shared" si="42"/>
        <v>0</v>
      </c>
      <c r="AF26" s="16">
        <f t="shared" si="43"/>
        <v>0</v>
      </c>
      <c r="AG26" s="16">
        <f t="shared" si="44"/>
        <v>0</v>
      </c>
      <c r="AJ26" s="16">
        <f t="shared" si="20"/>
        <v>0</v>
      </c>
      <c r="AK26" s="16">
        <f t="shared" si="21"/>
        <v>0</v>
      </c>
      <c r="AL26" s="16">
        <f t="shared" si="22"/>
        <v>0</v>
      </c>
      <c r="AM26" s="16">
        <f t="shared" si="23"/>
        <v>0</v>
      </c>
      <c r="AN26" s="16">
        <f t="shared" si="24"/>
        <v>0</v>
      </c>
      <c r="AO26" s="16">
        <f t="shared" si="25"/>
        <v>0</v>
      </c>
      <c r="AR26" s="16">
        <f t="shared" si="26"/>
        <v>0</v>
      </c>
      <c r="AS26" s="16">
        <f t="shared" si="27"/>
        <v>0</v>
      </c>
      <c r="AT26" s="16">
        <f t="shared" si="28"/>
        <v>0</v>
      </c>
      <c r="AU26" s="16">
        <f t="shared" si="29"/>
        <v>0</v>
      </c>
      <c r="AV26" s="16">
        <f t="shared" si="30"/>
        <v>0</v>
      </c>
      <c r="AW26" s="16">
        <f t="shared" si="31"/>
        <v>0</v>
      </c>
      <c r="AZ26" s="20">
        <f t="shared" si="32"/>
        <v>0</v>
      </c>
      <c r="BA26" s="20">
        <f t="shared" si="33"/>
        <v>0</v>
      </c>
      <c r="BB26" s="20">
        <f t="shared" si="34"/>
        <v>0</v>
      </c>
      <c r="BC26" s="20">
        <f t="shared" si="35"/>
        <v>0</v>
      </c>
      <c r="BD26" s="20">
        <f t="shared" si="36"/>
        <v>0</v>
      </c>
      <c r="BE26" s="20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2</v>
      </c>
      <c r="C27" t="str">
        <f>verificatore_raw!C27</f>
        <v xml:space="preserve">    Verifica Incremento Analisi dei Requisiti </v>
      </c>
      <c r="D27" t="str">
        <f>verificatore_raw!D27</f>
        <v/>
      </c>
      <c r="E27" s="13" t="str">
        <f>verificatore_raw!E27</f>
        <v>01/02/2017</v>
      </c>
      <c r="F27" s="13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39"/>
        <v>0</v>
      </c>
      <c r="AC27" s="16">
        <f t="shared" si="40"/>
        <v>0</v>
      </c>
      <c r="AD27" s="16">
        <f t="shared" si="41"/>
        <v>2</v>
      </c>
      <c r="AE27" s="16">
        <f t="shared" si="42"/>
        <v>0</v>
      </c>
      <c r="AF27" s="16">
        <f t="shared" si="43"/>
        <v>0</v>
      </c>
      <c r="AG27" s="16">
        <f t="shared" si="44"/>
        <v>0</v>
      </c>
      <c r="AJ27" s="16">
        <f t="shared" si="20"/>
        <v>0</v>
      </c>
      <c r="AK27" s="16">
        <f t="shared" si="21"/>
        <v>0</v>
      </c>
      <c r="AL27" s="16">
        <f t="shared" si="22"/>
        <v>0</v>
      </c>
      <c r="AM27" s="16">
        <f t="shared" si="23"/>
        <v>0</v>
      </c>
      <c r="AN27" s="16">
        <f t="shared" si="24"/>
        <v>0</v>
      </c>
      <c r="AO27" s="16">
        <f t="shared" si="25"/>
        <v>0</v>
      </c>
      <c r="AR27" s="16">
        <f t="shared" si="26"/>
        <v>0</v>
      </c>
      <c r="AS27" s="16">
        <f t="shared" si="27"/>
        <v>0</v>
      </c>
      <c r="AT27" s="16">
        <f t="shared" si="28"/>
        <v>0</v>
      </c>
      <c r="AU27" s="16">
        <f t="shared" si="29"/>
        <v>0</v>
      </c>
      <c r="AV27" s="16">
        <f t="shared" si="30"/>
        <v>0</v>
      </c>
      <c r="AW27" s="16">
        <f t="shared" si="31"/>
        <v>0</v>
      </c>
      <c r="AZ27" s="20">
        <f t="shared" si="32"/>
        <v>0</v>
      </c>
      <c r="BA27" s="20">
        <f t="shared" si="33"/>
        <v>0</v>
      </c>
      <c r="BB27" s="20">
        <f t="shared" si="34"/>
        <v>0</v>
      </c>
      <c r="BC27" s="20">
        <f t="shared" si="35"/>
        <v>0</v>
      </c>
      <c r="BD27" s="20">
        <f t="shared" si="36"/>
        <v>0</v>
      </c>
      <c r="BE27" s="20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1</v>
      </c>
      <c r="C28" t="str">
        <f>verificatore_raw!C28</f>
        <v xml:space="preserve">Incremento Norme di Progetto [RP] </v>
      </c>
      <c r="D28" t="str">
        <f>verificatore_raw!D28</f>
        <v>0%</v>
      </c>
      <c r="E28" s="13" t="str">
        <f>verificatore_raw!E28</f>
        <v>06/02/2017</v>
      </c>
      <c r="F28" s="13" t="str">
        <f>verificatore_raw!F28</f>
        <v>10/02/2017</v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5" t="s">
        <v>338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39"/>
        <v>0</v>
      </c>
      <c r="AC28" s="16">
        <f t="shared" si="40"/>
        <v>0</v>
      </c>
      <c r="AD28" s="16">
        <f t="shared" si="41"/>
        <v>0</v>
      </c>
      <c r="AE28" s="16">
        <f t="shared" si="42"/>
        <v>0</v>
      </c>
      <c r="AF28" s="16">
        <f t="shared" si="43"/>
        <v>0</v>
      </c>
      <c r="AG28" s="16">
        <f t="shared" si="44"/>
        <v>0</v>
      </c>
      <c r="AJ28" s="16">
        <f t="shared" si="20"/>
        <v>0</v>
      </c>
      <c r="AK28" s="16">
        <f t="shared" si="21"/>
        <v>0</v>
      </c>
      <c r="AL28" s="16">
        <f t="shared" si="22"/>
        <v>0</v>
      </c>
      <c r="AM28" s="16">
        <f t="shared" si="23"/>
        <v>0</v>
      </c>
      <c r="AN28" s="16">
        <f t="shared" si="24"/>
        <v>0</v>
      </c>
      <c r="AO28" s="16">
        <f t="shared" si="25"/>
        <v>0</v>
      </c>
      <c r="AR28" s="16">
        <f t="shared" si="26"/>
        <v>0</v>
      </c>
      <c r="AS28" s="16">
        <f t="shared" si="27"/>
        <v>0</v>
      </c>
      <c r="AT28" s="16">
        <f t="shared" si="28"/>
        <v>0</v>
      </c>
      <c r="AU28" s="16">
        <f t="shared" si="29"/>
        <v>0</v>
      </c>
      <c r="AV28" s="16">
        <f t="shared" si="30"/>
        <v>0</v>
      </c>
      <c r="AW28" s="16">
        <f t="shared" si="31"/>
        <v>0</v>
      </c>
      <c r="AZ28" s="20">
        <f t="shared" si="32"/>
        <v>0</v>
      </c>
      <c r="BA28" s="20">
        <f t="shared" si="33"/>
        <v>0</v>
      </c>
      <c r="BB28" s="20">
        <f t="shared" si="34"/>
        <v>0</v>
      </c>
      <c r="BC28" s="20">
        <f t="shared" si="35"/>
        <v>0</v>
      </c>
      <c r="BD28" s="20">
        <f t="shared" si="36"/>
        <v>0</v>
      </c>
      <c r="BE28" s="20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2</v>
      </c>
      <c r="C29" t="str">
        <f>verificatore_raw!C29</f>
        <v xml:space="preserve">    Verifica Incremento Norme di Progetto [RP] </v>
      </c>
      <c r="D29" t="str">
        <f>verificatore_raw!D29</f>
        <v/>
      </c>
      <c r="E29" s="13" t="str">
        <f>verificatore_raw!E29</f>
        <v>10/02/2017</v>
      </c>
      <c r="F29" s="13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39"/>
        <v>0</v>
      </c>
      <c r="AC29" s="16">
        <f t="shared" si="40"/>
        <v>0</v>
      </c>
      <c r="AD29" s="16">
        <f t="shared" si="41"/>
        <v>0</v>
      </c>
      <c r="AE29" s="16">
        <f t="shared" si="42"/>
        <v>0</v>
      </c>
      <c r="AF29" s="16">
        <f t="shared" si="43"/>
        <v>0</v>
      </c>
      <c r="AG29" s="16">
        <f t="shared" si="44"/>
        <v>0</v>
      </c>
      <c r="AJ29" s="16">
        <f t="shared" si="20"/>
        <v>0</v>
      </c>
      <c r="AK29" s="16">
        <f t="shared" si="21"/>
        <v>0</v>
      </c>
      <c r="AL29" s="16">
        <f t="shared" si="22"/>
        <v>1</v>
      </c>
      <c r="AM29" s="16">
        <f t="shared" si="23"/>
        <v>0</v>
      </c>
      <c r="AN29" s="16">
        <f t="shared" si="24"/>
        <v>0</v>
      </c>
      <c r="AO29" s="16">
        <f t="shared" si="25"/>
        <v>0</v>
      </c>
      <c r="AR29" s="16">
        <f t="shared" si="26"/>
        <v>0</v>
      </c>
      <c r="AS29" s="16">
        <f t="shared" si="27"/>
        <v>0</v>
      </c>
      <c r="AT29" s="16">
        <f t="shared" si="28"/>
        <v>0</v>
      </c>
      <c r="AU29" s="16">
        <f t="shared" si="29"/>
        <v>0</v>
      </c>
      <c r="AV29" s="16">
        <f t="shared" si="30"/>
        <v>0</v>
      </c>
      <c r="AW29" s="16">
        <f t="shared" si="31"/>
        <v>0</v>
      </c>
      <c r="AZ29" s="20">
        <f t="shared" si="32"/>
        <v>0</v>
      </c>
      <c r="BA29" s="20">
        <f t="shared" si="33"/>
        <v>0</v>
      </c>
      <c r="BB29" s="20">
        <f t="shared" si="34"/>
        <v>0</v>
      </c>
      <c r="BC29" s="20">
        <f t="shared" si="35"/>
        <v>0</v>
      </c>
      <c r="BD29" s="20">
        <f t="shared" si="36"/>
        <v>0</v>
      </c>
      <c r="BE29" s="20">
        <f t="shared" si="37"/>
        <v>0</v>
      </c>
    </row>
    <row r="30" spans="1:57" x14ac:dyDescent="0.25">
      <c r="A30">
        <f>verificatore_raw!A30</f>
        <v>236337926775692</v>
      </c>
      <c r="B30">
        <f>verificatore_raw!B30</f>
        <v>1</v>
      </c>
      <c r="C30" t="str">
        <f>verificatore_raw!C30</f>
        <v xml:space="preserve">Incremento Piano di Progetto [RP] </v>
      </c>
      <c r="D30" t="str">
        <f>verificatore_raw!D30</f>
        <v>0%</v>
      </c>
      <c r="E30" s="13" t="str">
        <f>verificatore_raw!E30</f>
        <v>06/02/2017</v>
      </c>
      <c r="F30" s="13" t="str">
        <f>verificatore_raw!F30</f>
        <v>03/03/2017</v>
      </c>
      <c r="G30" t="str">
        <f>verificatore_raw!G30</f>
        <v>VU: Hivex Team</v>
      </c>
      <c r="H30">
        <f>verificatore_raw!H30</f>
        <v>1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39"/>
        <v>0</v>
      </c>
      <c r="AC30" s="16">
        <f t="shared" si="40"/>
        <v>0</v>
      </c>
      <c r="AD30" s="16">
        <f t="shared" si="41"/>
        <v>0</v>
      </c>
      <c r="AE30" s="16">
        <f t="shared" si="42"/>
        <v>0</v>
      </c>
      <c r="AF30" s="16">
        <f t="shared" si="43"/>
        <v>0</v>
      </c>
      <c r="AG30" s="16">
        <f t="shared" si="44"/>
        <v>0</v>
      </c>
      <c r="AJ30" s="16">
        <f t="shared" si="20"/>
        <v>0</v>
      </c>
      <c r="AK30" s="16">
        <f t="shared" si="21"/>
        <v>0</v>
      </c>
      <c r="AL30" s="16">
        <f t="shared" si="22"/>
        <v>0</v>
      </c>
      <c r="AM30" s="16">
        <f t="shared" si="23"/>
        <v>0</v>
      </c>
      <c r="AN30" s="16">
        <f t="shared" si="24"/>
        <v>0</v>
      </c>
      <c r="AO30" s="16">
        <f t="shared" si="25"/>
        <v>0</v>
      </c>
      <c r="AR30" s="16">
        <f t="shared" si="26"/>
        <v>0</v>
      </c>
      <c r="AS30" s="16">
        <f t="shared" si="27"/>
        <v>0</v>
      </c>
      <c r="AT30" s="16">
        <f t="shared" si="28"/>
        <v>0</v>
      </c>
      <c r="AU30" s="16">
        <f t="shared" si="29"/>
        <v>0</v>
      </c>
      <c r="AV30" s="16">
        <f t="shared" si="30"/>
        <v>0</v>
      </c>
      <c r="AW30" s="16">
        <f t="shared" si="31"/>
        <v>0</v>
      </c>
      <c r="AZ30" s="20">
        <f t="shared" si="32"/>
        <v>0</v>
      </c>
      <c r="BA30" s="20">
        <f t="shared" si="33"/>
        <v>0</v>
      </c>
      <c r="BB30" s="20">
        <f t="shared" si="34"/>
        <v>0</v>
      </c>
      <c r="BC30" s="20">
        <f t="shared" si="35"/>
        <v>0</v>
      </c>
      <c r="BD30" s="20">
        <f t="shared" si="36"/>
        <v>0</v>
      </c>
      <c r="BE30" s="20">
        <f t="shared" si="37"/>
        <v>0</v>
      </c>
    </row>
    <row r="31" spans="1:57" x14ac:dyDescent="0.25">
      <c r="A31">
        <f>verificatore_raw!A31</f>
        <v>236343932895378</v>
      </c>
      <c r="B31">
        <f>verificatore_raw!B31</f>
        <v>2</v>
      </c>
      <c r="C31" t="str">
        <f>verificatore_raw!C31</f>
        <v xml:space="preserve">    Verifica Incremento Piano di Progetto [RP] </v>
      </c>
      <c r="D31" t="str">
        <f>verificatore_raw!D31</f>
        <v/>
      </c>
      <c r="E31" s="13" t="str">
        <f>verificatore_raw!E31</f>
        <v>03/03/2017</v>
      </c>
      <c r="F31" s="13" t="str">
        <f>verificatore_raw!F31</f>
        <v>03/03/2017</v>
      </c>
      <c r="G31" t="str">
        <f>verificatore_raw!G31</f>
        <v>Luca Bergamin</v>
      </c>
      <c r="H31">
        <f>verificatore_raw!H31</f>
        <v>1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39"/>
        <v>0</v>
      </c>
      <c r="AC31" s="16">
        <f t="shared" si="40"/>
        <v>0</v>
      </c>
      <c r="AD31" s="16">
        <f t="shared" si="41"/>
        <v>0</v>
      </c>
      <c r="AE31" s="16">
        <f t="shared" si="42"/>
        <v>0</v>
      </c>
      <c r="AF31" s="16">
        <f t="shared" si="43"/>
        <v>0</v>
      </c>
      <c r="AG31" s="16">
        <f t="shared" si="44"/>
        <v>0</v>
      </c>
      <c r="AJ31" s="16">
        <f t="shared" si="20"/>
        <v>0</v>
      </c>
      <c r="AK31" s="16">
        <f t="shared" si="21"/>
        <v>1</v>
      </c>
      <c r="AL31" s="16">
        <f t="shared" si="22"/>
        <v>0</v>
      </c>
      <c r="AM31" s="16">
        <f t="shared" si="23"/>
        <v>0</v>
      </c>
      <c r="AN31" s="16">
        <f t="shared" si="24"/>
        <v>0</v>
      </c>
      <c r="AO31" s="16">
        <f t="shared" si="25"/>
        <v>0</v>
      </c>
      <c r="AR31" s="16">
        <f t="shared" si="26"/>
        <v>0</v>
      </c>
      <c r="AS31" s="16">
        <f t="shared" si="27"/>
        <v>0</v>
      </c>
      <c r="AT31" s="16">
        <f t="shared" si="28"/>
        <v>0</v>
      </c>
      <c r="AU31" s="16">
        <f t="shared" si="29"/>
        <v>0</v>
      </c>
      <c r="AV31" s="16">
        <f t="shared" si="30"/>
        <v>0</v>
      </c>
      <c r="AW31" s="16">
        <f t="shared" si="31"/>
        <v>0</v>
      </c>
      <c r="AZ31" s="20">
        <f t="shared" si="32"/>
        <v>0</v>
      </c>
      <c r="BA31" s="20">
        <f t="shared" si="33"/>
        <v>0</v>
      </c>
      <c r="BB31" s="20">
        <f t="shared" si="34"/>
        <v>0</v>
      </c>
      <c r="BC31" s="20">
        <f t="shared" si="35"/>
        <v>0</v>
      </c>
      <c r="BD31" s="20">
        <f t="shared" si="36"/>
        <v>0</v>
      </c>
      <c r="BE31" s="20">
        <f t="shared" si="37"/>
        <v>0</v>
      </c>
    </row>
    <row r="32" spans="1:57" x14ac:dyDescent="0.25">
      <c r="A32">
        <f>verificatore_raw!A32</f>
        <v>236337926775690</v>
      </c>
      <c r="B32">
        <f>verificatore_raw!B32</f>
        <v>1</v>
      </c>
      <c r="C32" t="str">
        <f>verificatore_raw!C32</f>
        <v xml:space="preserve">Incremento Piano di Qualifica [RP] </v>
      </c>
      <c r="D32" t="str">
        <f>verificatore_raw!D32</f>
        <v>0%</v>
      </c>
      <c r="E32" s="13" t="str">
        <f>verificatore_raw!E32</f>
        <v>06/02/2017</v>
      </c>
      <c r="F32" s="13" t="str">
        <f>verificatore_raw!F32</f>
        <v>03/03/2017</v>
      </c>
      <c r="G32" t="str">
        <f>verificatore_raw!G32</f>
        <v>VU: Hivex Team</v>
      </c>
      <c r="H32">
        <f>verificatore_raw!H32</f>
        <v>5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39"/>
        <v>0</v>
      </c>
      <c r="AC32" s="16">
        <f t="shared" si="40"/>
        <v>0</v>
      </c>
      <c r="AD32" s="16">
        <f t="shared" si="41"/>
        <v>0</v>
      </c>
      <c r="AE32" s="16">
        <f t="shared" si="42"/>
        <v>0</v>
      </c>
      <c r="AF32" s="16">
        <f t="shared" si="43"/>
        <v>0</v>
      </c>
      <c r="AG32" s="16">
        <f t="shared" si="44"/>
        <v>0</v>
      </c>
      <c r="AJ32" s="16">
        <f t="shared" si="20"/>
        <v>0</v>
      </c>
      <c r="AK32" s="16">
        <f t="shared" si="21"/>
        <v>0</v>
      </c>
      <c r="AL32" s="16">
        <f t="shared" si="22"/>
        <v>0</v>
      </c>
      <c r="AM32" s="16">
        <f t="shared" si="23"/>
        <v>0</v>
      </c>
      <c r="AN32" s="16">
        <f t="shared" si="24"/>
        <v>0</v>
      </c>
      <c r="AO32" s="16">
        <f t="shared" si="25"/>
        <v>0</v>
      </c>
      <c r="AR32" s="16">
        <f t="shared" si="26"/>
        <v>0</v>
      </c>
      <c r="AS32" s="16">
        <f t="shared" si="27"/>
        <v>0</v>
      </c>
      <c r="AT32" s="16">
        <f t="shared" si="28"/>
        <v>0</v>
      </c>
      <c r="AU32" s="16">
        <f t="shared" si="29"/>
        <v>0</v>
      </c>
      <c r="AV32" s="16">
        <f t="shared" si="30"/>
        <v>0</v>
      </c>
      <c r="AW32" s="16">
        <f t="shared" si="31"/>
        <v>0</v>
      </c>
      <c r="AZ32" s="20">
        <f t="shared" si="32"/>
        <v>0</v>
      </c>
      <c r="BA32" s="20">
        <f t="shared" si="33"/>
        <v>0</v>
      </c>
      <c r="BB32" s="20">
        <f t="shared" si="34"/>
        <v>0</v>
      </c>
      <c r="BC32" s="20">
        <f t="shared" si="35"/>
        <v>0</v>
      </c>
      <c r="BD32" s="20">
        <f t="shared" si="36"/>
        <v>0</v>
      </c>
      <c r="BE32" s="20">
        <f t="shared" si="37"/>
        <v>0</v>
      </c>
    </row>
    <row r="33" spans="1:57" x14ac:dyDescent="0.25">
      <c r="A33">
        <f>verificatore_raw!A33</f>
        <v>236343439545585</v>
      </c>
      <c r="B33">
        <f>verificatore_raw!B33</f>
        <v>2</v>
      </c>
      <c r="C33" t="str">
        <f>verificatore_raw!C33</f>
        <v xml:space="preserve">    Stesura Incremento Piano di Qualifica [RP] </v>
      </c>
      <c r="D33" t="str">
        <f>verificatore_raw!D33</f>
        <v/>
      </c>
      <c r="E33" s="13" t="str">
        <f>verificatore_raw!E33</f>
        <v>06/02/2017</v>
      </c>
      <c r="F33" s="13" t="str">
        <f>verificatore_raw!F33</f>
        <v>08/02/2017</v>
      </c>
      <c r="G33" t="str">
        <f>verificatore_raw!G33</f>
        <v>paolo.baracco.1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3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39"/>
        <v>0</v>
      </c>
      <c r="AC33" s="16">
        <f t="shared" si="40"/>
        <v>0</v>
      </c>
      <c r="AD33" s="16">
        <f t="shared" si="41"/>
        <v>0</v>
      </c>
      <c r="AE33" s="16">
        <f t="shared" si="42"/>
        <v>0</v>
      </c>
      <c r="AF33" s="16">
        <f t="shared" si="43"/>
        <v>0</v>
      </c>
      <c r="AG33" s="16">
        <f t="shared" si="44"/>
        <v>0</v>
      </c>
      <c r="AJ33" s="16">
        <f t="shared" si="20"/>
        <v>3</v>
      </c>
      <c r="AK33" s="16">
        <f t="shared" si="21"/>
        <v>0</v>
      </c>
      <c r="AL33" s="16">
        <f t="shared" si="22"/>
        <v>0</v>
      </c>
      <c r="AM33" s="16">
        <f t="shared" si="23"/>
        <v>0</v>
      </c>
      <c r="AN33" s="16">
        <f t="shared" si="24"/>
        <v>0</v>
      </c>
      <c r="AO33" s="16">
        <f t="shared" si="25"/>
        <v>0</v>
      </c>
      <c r="AR33" s="16">
        <f t="shared" si="26"/>
        <v>0</v>
      </c>
      <c r="AS33" s="16">
        <f t="shared" si="27"/>
        <v>0</v>
      </c>
      <c r="AT33" s="16">
        <f t="shared" si="28"/>
        <v>0</v>
      </c>
      <c r="AU33" s="16">
        <f t="shared" si="29"/>
        <v>0</v>
      </c>
      <c r="AV33" s="16">
        <f t="shared" si="30"/>
        <v>0</v>
      </c>
      <c r="AW33" s="16">
        <f t="shared" si="31"/>
        <v>0</v>
      </c>
      <c r="AZ33" s="20">
        <f t="shared" si="32"/>
        <v>0</v>
      </c>
      <c r="BA33" s="20">
        <f t="shared" si="33"/>
        <v>0</v>
      </c>
      <c r="BB33" s="20">
        <f t="shared" si="34"/>
        <v>0</v>
      </c>
      <c r="BC33" s="20">
        <f t="shared" si="35"/>
        <v>0</v>
      </c>
      <c r="BD33" s="20">
        <f t="shared" si="36"/>
        <v>0</v>
      </c>
      <c r="BE33" s="20">
        <f t="shared" si="37"/>
        <v>0</v>
      </c>
    </row>
    <row r="34" spans="1:57" x14ac:dyDescent="0.25">
      <c r="A34">
        <f>verificatore_raw!A34</f>
        <v>236343938523839</v>
      </c>
      <c r="B34">
        <f>verificatore_raw!B34</f>
        <v>2</v>
      </c>
      <c r="C34" t="str">
        <f>verificatore_raw!C34</f>
        <v xml:space="preserve">    Verifica Incremento Piano di Qualifica [RP] </v>
      </c>
      <c r="D34" t="str">
        <f>verificatore_raw!D34</f>
        <v/>
      </c>
      <c r="E34" s="13" t="str">
        <f>verificatore_raw!E34</f>
        <v>03/03/2017</v>
      </c>
      <c r="F34" s="13" t="str">
        <f>verificatore_raw!F34</f>
        <v>03/03/2017</v>
      </c>
      <c r="G34" t="str">
        <f>verificatore_raw!G34</f>
        <v>LucaSgambaro</v>
      </c>
      <c r="H34">
        <f>verificatore_raw!H34</f>
        <v>2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2</v>
      </c>
      <c r="AB34" s="16">
        <f t="shared" si="39"/>
        <v>0</v>
      </c>
      <c r="AC34" s="16">
        <f t="shared" si="40"/>
        <v>0</v>
      </c>
      <c r="AD34" s="16">
        <f t="shared" si="41"/>
        <v>0</v>
      </c>
      <c r="AE34" s="16">
        <f t="shared" si="42"/>
        <v>0</v>
      </c>
      <c r="AF34" s="16">
        <f t="shared" si="43"/>
        <v>0</v>
      </c>
      <c r="AG34" s="16">
        <f t="shared" si="44"/>
        <v>0</v>
      </c>
      <c r="AJ34" s="16">
        <f t="shared" si="20"/>
        <v>0</v>
      </c>
      <c r="AK34" s="16">
        <f t="shared" si="21"/>
        <v>0</v>
      </c>
      <c r="AL34" s="16">
        <f t="shared" si="22"/>
        <v>0</v>
      </c>
      <c r="AM34" s="16">
        <f t="shared" si="23"/>
        <v>0</v>
      </c>
      <c r="AN34" s="16">
        <f t="shared" si="24"/>
        <v>0</v>
      </c>
      <c r="AO34" s="16">
        <f t="shared" si="25"/>
        <v>2</v>
      </c>
      <c r="AR34" s="16">
        <f t="shared" si="26"/>
        <v>0</v>
      </c>
      <c r="AS34" s="16">
        <f t="shared" si="27"/>
        <v>0</v>
      </c>
      <c r="AT34" s="16">
        <f t="shared" si="28"/>
        <v>0</v>
      </c>
      <c r="AU34" s="16">
        <f t="shared" si="29"/>
        <v>0</v>
      </c>
      <c r="AV34" s="16">
        <f t="shared" si="30"/>
        <v>0</v>
      </c>
      <c r="AW34" s="16">
        <f t="shared" si="31"/>
        <v>0</v>
      </c>
      <c r="AZ34" s="20">
        <f t="shared" si="32"/>
        <v>0</v>
      </c>
      <c r="BA34" s="20">
        <f t="shared" si="33"/>
        <v>0</v>
      </c>
      <c r="BB34" s="20">
        <f t="shared" si="34"/>
        <v>0</v>
      </c>
      <c r="BC34" s="20">
        <f t="shared" si="35"/>
        <v>0</v>
      </c>
      <c r="BD34" s="20">
        <f t="shared" si="36"/>
        <v>0</v>
      </c>
      <c r="BE34" s="20">
        <f t="shared" si="37"/>
        <v>0</v>
      </c>
    </row>
    <row r="35" spans="1:57" x14ac:dyDescent="0.25">
      <c r="A35">
        <f>verificatore_raw!A35</f>
        <v>236312351708235</v>
      </c>
      <c r="B35">
        <f>verificatore_raw!B35</f>
        <v>1</v>
      </c>
      <c r="C35" t="str">
        <f>verificatore_raw!C35</f>
        <v xml:space="preserve">Redazione Specifica Tecnica </v>
      </c>
      <c r="D35" t="str">
        <f>verificatore_raw!D35</f>
        <v>0%</v>
      </c>
      <c r="E35" s="13" t="str">
        <f>verificatore_raw!E35</f>
        <v>06/02/2017</v>
      </c>
      <c r="F35" s="13" t="str">
        <f>verificatore_raw!F35</f>
        <v>03/03/2017</v>
      </c>
      <c r="G35" t="str">
        <f>verificatore_raw!G35</f>
        <v>VU: Hivex Team</v>
      </c>
      <c r="H35">
        <f>verificatore_raw!H35</f>
        <v>6</v>
      </c>
      <c r="I35" t="str">
        <f>verificatore_raw!I35</f>
        <v/>
      </c>
      <c r="J35" t="str">
        <f>verificatore_raw!J35</f>
        <v/>
      </c>
      <c r="K35" s="15"/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39"/>
        <v>0</v>
      </c>
      <c r="AC35" s="16">
        <f t="shared" si="40"/>
        <v>0</v>
      </c>
      <c r="AD35" s="16">
        <f t="shared" si="41"/>
        <v>0</v>
      </c>
      <c r="AE35" s="16">
        <f t="shared" si="42"/>
        <v>0</v>
      </c>
      <c r="AF35" s="16">
        <f t="shared" si="43"/>
        <v>0</v>
      </c>
      <c r="AG35" s="16">
        <f t="shared" si="44"/>
        <v>0</v>
      </c>
      <c r="AJ35" s="16">
        <f t="shared" si="20"/>
        <v>0</v>
      </c>
      <c r="AK35" s="16">
        <f t="shared" si="21"/>
        <v>0</v>
      </c>
      <c r="AL35" s="16">
        <f t="shared" si="22"/>
        <v>0</v>
      </c>
      <c r="AM35" s="16">
        <f t="shared" si="23"/>
        <v>0</v>
      </c>
      <c r="AN35" s="16">
        <f t="shared" si="24"/>
        <v>0</v>
      </c>
      <c r="AO35" s="16">
        <f t="shared" si="25"/>
        <v>0</v>
      </c>
      <c r="AR35" s="16">
        <f t="shared" si="26"/>
        <v>0</v>
      </c>
      <c r="AS35" s="16">
        <f t="shared" si="27"/>
        <v>0</v>
      </c>
      <c r="AT35" s="16">
        <f t="shared" si="28"/>
        <v>0</v>
      </c>
      <c r="AU35" s="16">
        <f t="shared" si="29"/>
        <v>0</v>
      </c>
      <c r="AV35" s="16">
        <f t="shared" si="30"/>
        <v>0</v>
      </c>
      <c r="AW35" s="16">
        <f t="shared" si="31"/>
        <v>0</v>
      </c>
      <c r="AZ35" s="20">
        <f t="shared" si="32"/>
        <v>0</v>
      </c>
      <c r="BA35" s="20">
        <f t="shared" si="33"/>
        <v>0</v>
      </c>
      <c r="BB35" s="20">
        <f t="shared" si="34"/>
        <v>0</v>
      </c>
      <c r="BC35" s="20">
        <f t="shared" si="35"/>
        <v>0</v>
      </c>
      <c r="BD35" s="20">
        <f t="shared" si="36"/>
        <v>0</v>
      </c>
      <c r="BE35" s="20">
        <f t="shared" si="37"/>
        <v>0</v>
      </c>
    </row>
    <row r="36" spans="1:57" x14ac:dyDescent="0.25">
      <c r="A36">
        <f>verificatore_raw!A36</f>
        <v>236312351708238</v>
      </c>
      <c r="B36">
        <f>verificatore_raw!B36</f>
        <v>2</v>
      </c>
      <c r="C36" t="str">
        <f>verificatore_raw!C36</f>
        <v xml:space="preserve">    Verifica Specifica Tecnica </v>
      </c>
      <c r="D36" t="str">
        <f>verificatore_raw!D36</f>
        <v>0%</v>
      </c>
      <c r="E36" s="13" t="str">
        <f>verificatore_raw!E36</f>
        <v>27/02/2017</v>
      </c>
      <c r="F36" s="13" t="str">
        <f>verificatore_raw!F36</f>
        <v>27/02/2017</v>
      </c>
      <c r="G36" t="str">
        <f>verificatore_raw!G36</f>
        <v/>
      </c>
      <c r="H36">
        <f>verificatore_raw!H36</f>
        <v>6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39"/>
        <v>0</v>
      </c>
      <c r="AC36" s="16">
        <f t="shared" si="40"/>
        <v>0</v>
      </c>
      <c r="AD36" s="16">
        <f t="shared" si="41"/>
        <v>0</v>
      </c>
      <c r="AE36" s="16">
        <f t="shared" si="42"/>
        <v>0</v>
      </c>
      <c r="AF36" s="16">
        <f t="shared" si="43"/>
        <v>0</v>
      </c>
      <c r="AG36" s="16">
        <f t="shared" si="44"/>
        <v>0</v>
      </c>
      <c r="AJ36" s="16">
        <f t="shared" si="20"/>
        <v>0</v>
      </c>
      <c r="AK36" s="16">
        <f t="shared" si="21"/>
        <v>0</v>
      </c>
      <c r="AL36" s="16">
        <f t="shared" si="22"/>
        <v>0</v>
      </c>
      <c r="AM36" s="16">
        <f t="shared" si="23"/>
        <v>0</v>
      </c>
      <c r="AN36" s="16">
        <f t="shared" si="24"/>
        <v>0</v>
      </c>
      <c r="AO36" s="16">
        <f t="shared" si="25"/>
        <v>0</v>
      </c>
      <c r="AR36" s="16">
        <f t="shared" si="26"/>
        <v>0</v>
      </c>
      <c r="AS36" s="16">
        <f t="shared" si="27"/>
        <v>0</v>
      </c>
      <c r="AT36" s="16">
        <f t="shared" si="28"/>
        <v>0</v>
      </c>
      <c r="AU36" s="16">
        <f t="shared" si="29"/>
        <v>0</v>
      </c>
      <c r="AV36" s="16">
        <f t="shared" si="30"/>
        <v>0</v>
      </c>
      <c r="AW36" s="16">
        <f t="shared" si="31"/>
        <v>0</v>
      </c>
      <c r="AZ36" s="20">
        <f t="shared" si="32"/>
        <v>0</v>
      </c>
      <c r="BA36" s="20">
        <f t="shared" si="33"/>
        <v>0</v>
      </c>
      <c r="BB36" s="20">
        <f t="shared" si="34"/>
        <v>0</v>
      </c>
      <c r="BC36" s="20">
        <f t="shared" si="35"/>
        <v>0</v>
      </c>
      <c r="BD36" s="20">
        <f t="shared" si="36"/>
        <v>0</v>
      </c>
      <c r="BE36" s="20">
        <f t="shared" si="37"/>
        <v>0</v>
      </c>
    </row>
    <row r="37" spans="1:57" x14ac:dyDescent="0.25">
      <c r="A37">
        <f>verificatore_raw!A37</f>
        <v>236811350383734</v>
      </c>
      <c r="B37">
        <f>verificatore_raw!B37</f>
        <v>3</v>
      </c>
      <c r="C37" t="str">
        <f>verificatore_raw!C37</f>
        <v xml:space="preserve">        Verifica Specifica Tecnica Marco </v>
      </c>
      <c r="D37" t="str">
        <f>verificatore_raw!D37</f>
        <v/>
      </c>
      <c r="E37" s="13" t="str">
        <f>verificatore_raw!E37</f>
        <v>27/02/2017</v>
      </c>
      <c r="F37" s="13" t="str">
        <f>verificatore_raw!F37</f>
        <v>27/02/2017</v>
      </c>
      <c r="G37" t="str">
        <f>verificatore_raw!G37</f>
        <v>Marco Meneghetti</v>
      </c>
      <c r="H37">
        <f>verificatore_raw!H37</f>
        <v>3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3</v>
      </c>
      <c r="R37">
        <f t="shared" si="13"/>
        <v>0</v>
      </c>
      <c r="AB37" s="16">
        <f t="shared" si="39"/>
        <v>0</v>
      </c>
      <c r="AC37" s="16">
        <f t="shared" si="40"/>
        <v>0</v>
      </c>
      <c r="AD37" s="16">
        <f t="shared" si="41"/>
        <v>0</v>
      </c>
      <c r="AE37" s="16">
        <f t="shared" si="42"/>
        <v>0</v>
      </c>
      <c r="AF37" s="16">
        <f t="shared" si="43"/>
        <v>0</v>
      </c>
      <c r="AG37" s="16">
        <f t="shared" si="44"/>
        <v>0</v>
      </c>
      <c r="AJ37" s="16">
        <f t="shared" si="20"/>
        <v>0</v>
      </c>
      <c r="AK37" s="16">
        <f t="shared" si="21"/>
        <v>0</v>
      </c>
      <c r="AL37" s="16">
        <f t="shared" si="22"/>
        <v>0</v>
      </c>
      <c r="AM37" s="16">
        <f t="shared" si="23"/>
        <v>0</v>
      </c>
      <c r="AN37" s="16">
        <f t="shared" si="24"/>
        <v>3</v>
      </c>
      <c r="AO37" s="16">
        <f t="shared" si="25"/>
        <v>0</v>
      </c>
      <c r="AR37" s="16">
        <f t="shared" si="26"/>
        <v>0</v>
      </c>
      <c r="AS37" s="16">
        <f t="shared" si="27"/>
        <v>0</v>
      </c>
      <c r="AT37" s="16">
        <f t="shared" si="28"/>
        <v>0</v>
      </c>
      <c r="AU37" s="16">
        <f t="shared" si="29"/>
        <v>0</v>
      </c>
      <c r="AV37" s="16">
        <f t="shared" si="30"/>
        <v>0</v>
      </c>
      <c r="AW37" s="16">
        <f t="shared" si="31"/>
        <v>0</v>
      </c>
      <c r="AZ37" s="20">
        <f t="shared" si="32"/>
        <v>0</v>
      </c>
      <c r="BA37" s="20">
        <f t="shared" si="33"/>
        <v>0</v>
      </c>
      <c r="BB37" s="20">
        <f t="shared" si="34"/>
        <v>0</v>
      </c>
      <c r="BC37" s="20">
        <f t="shared" si="35"/>
        <v>0</v>
      </c>
      <c r="BD37" s="20">
        <f t="shared" si="36"/>
        <v>0</v>
      </c>
      <c r="BE37" s="20">
        <f t="shared" si="37"/>
        <v>0</v>
      </c>
    </row>
    <row r="38" spans="1:57" x14ac:dyDescent="0.25">
      <c r="A38">
        <f>verificatore_raw!A38</f>
        <v>236811349091693</v>
      </c>
      <c r="B38">
        <f>verificatore_raw!B38</f>
        <v>3</v>
      </c>
      <c r="C38" t="str">
        <f>verificatore_raw!C38</f>
        <v xml:space="preserve">        Verifica Specifica Tecnica Alberto </v>
      </c>
      <c r="D38" t="str">
        <f>verificatore_raw!D38</f>
        <v/>
      </c>
      <c r="E38" s="13" t="str">
        <f>verificatore_raw!E38</f>
        <v>27/02/2017</v>
      </c>
      <c r="F38" s="13" t="str">
        <f>verificatore_raw!F38</f>
        <v>27/02/2017</v>
      </c>
      <c r="G38" t="str">
        <f>verificatore_raw!G38</f>
        <v>alberto.zanatta.3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3</v>
      </c>
      <c r="Q38">
        <f t="shared" si="12"/>
        <v>0</v>
      </c>
      <c r="R38">
        <f t="shared" si="13"/>
        <v>0</v>
      </c>
      <c r="AB38" s="16">
        <f t="shared" si="39"/>
        <v>0</v>
      </c>
      <c r="AC38" s="16">
        <f t="shared" si="40"/>
        <v>0</v>
      </c>
      <c r="AD38" s="16">
        <f t="shared" si="41"/>
        <v>0</v>
      </c>
      <c r="AE38" s="16">
        <f t="shared" si="42"/>
        <v>0</v>
      </c>
      <c r="AF38" s="16">
        <f t="shared" si="43"/>
        <v>0</v>
      </c>
      <c r="AG38" s="16">
        <f t="shared" si="44"/>
        <v>0</v>
      </c>
      <c r="AJ38" s="16">
        <f t="shared" si="20"/>
        <v>0</v>
      </c>
      <c r="AK38" s="16">
        <f t="shared" si="21"/>
        <v>0</v>
      </c>
      <c r="AL38" s="16">
        <f t="shared" si="22"/>
        <v>0</v>
      </c>
      <c r="AM38" s="16">
        <f t="shared" si="23"/>
        <v>3</v>
      </c>
      <c r="AN38" s="16">
        <f t="shared" si="24"/>
        <v>0</v>
      </c>
      <c r="AO38" s="16">
        <f t="shared" si="25"/>
        <v>0</v>
      </c>
      <c r="AR38" s="16">
        <f t="shared" si="26"/>
        <v>0</v>
      </c>
      <c r="AS38" s="16">
        <f t="shared" si="27"/>
        <v>0</v>
      </c>
      <c r="AT38" s="16">
        <f t="shared" si="28"/>
        <v>0</v>
      </c>
      <c r="AU38" s="16">
        <f t="shared" si="29"/>
        <v>0</v>
      </c>
      <c r="AV38" s="16">
        <f t="shared" si="30"/>
        <v>0</v>
      </c>
      <c r="AW38" s="16">
        <f t="shared" si="31"/>
        <v>0</v>
      </c>
      <c r="AZ38" s="20">
        <f t="shared" si="32"/>
        <v>0</v>
      </c>
      <c r="BA38" s="20">
        <f t="shared" si="33"/>
        <v>0</v>
      </c>
      <c r="BB38" s="20">
        <f t="shared" si="34"/>
        <v>0</v>
      </c>
      <c r="BC38" s="20">
        <f t="shared" si="35"/>
        <v>0</v>
      </c>
      <c r="BD38" s="20">
        <f t="shared" si="36"/>
        <v>0</v>
      </c>
      <c r="BE38" s="20">
        <f t="shared" si="37"/>
        <v>0</v>
      </c>
    </row>
    <row r="39" spans="1:57" x14ac:dyDescent="0.25">
      <c r="A39">
        <f>verificatore_raw!A39</f>
        <v>233263538839704</v>
      </c>
      <c r="B39">
        <f>verificatore_raw!B39</f>
        <v>1</v>
      </c>
      <c r="C39" t="str">
        <f>verificatore_raw!C39</f>
        <v xml:space="preserve">Redazione Definizione di Prodotto </v>
      </c>
      <c r="D39" t="str">
        <f>verificatore_raw!D39</f>
        <v>0%</v>
      </c>
      <c r="E39" s="13" t="str">
        <f>verificatore_raw!E39</f>
        <v>27/02/2017</v>
      </c>
      <c r="F39" s="13" t="str">
        <f>verificatore_raw!F39</f>
        <v>17/03/2017</v>
      </c>
      <c r="G39" t="str">
        <f>verificatore_raw!G39</f>
        <v>VU: Hivex Team</v>
      </c>
      <c r="H39">
        <f>verificatore_raw!H39</f>
        <v>14</v>
      </c>
      <c r="I39" t="str">
        <f>verificatore_raw!I39</f>
        <v/>
      </c>
      <c r="J39" t="str">
        <f>verificatore_raw!J39</f>
        <v/>
      </c>
      <c r="K39" s="15" t="s">
        <v>339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39"/>
        <v>0</v>
      </c>
      <c r="AC39" s="16">
        <f t="shared" si="40"/>
        <v>0</v>
      </c>
      <c r="AD39" s="16">
        <f t="shared" si="41"/>
        <v>0</v>
      </c>
      <c r="AE39" s="16">
        <f t="shared" si="42"/>
        <v>0</v>
      </c>
      <c r="AF39" s="16">
        <f t="shared" si="43"/>
        <v>0</v>
      </c>
      <c r="AG39" s="16">
        <f t="shared" si="44"/>
        <v>0</v>
      </c>
      <c r="AJ39" s="16">
        <f t="shared" si="20"/>
        <v>0</v>
      </c>
      <c r="AK39" s="16">
        <f t="shared" si="21"/>
        <v>0</v>
      </c>
      <c r="AL39" s="16">
        <f t="shared" si="22"/>
        <v>0</v>
      </c>
      <c r="AM39" s="16">
        <f t="shared" si="23"/>
        <v>0</v>
      </c>
      <c r="AN39" s="16">
        <f t="shared" si="24"/>
        <v>0</v>
      </c>
      <c r="AO39" s="16">
        <f t="shared" si="25"/>
        <v>0</v>
      </c>
      <c r="AR39" s="16">
        <f t="shared" si="26"/>
        <v>0</v>
      </c>
      <c r="AS39" s="16">
        <f t="shared" si="27"/>
        <v>0</v>
      </c>
      <c r="AT39" s="16">
        <f t="shared" si="28"/>
        <v>0</v>
      </c>
      <c r="AU39" s="16">
        <f t="shared" si="29"/>
        <v>0</v>
      </c>
      <c r="AV39" s="16">
        <f t="shared" si="30"/>
        <v>0</v>
      </c>
      <c r="AW39" s="16">
        <f t="shared" si="31"/>
        <v>0</v>
      </c>
      <c r="AZ39" s="20">
        <f t="shared" si="32"/>
        <v>0</v>
      </c>
      <c r="BA39" s="20">
        <f t="shared" si="33"/>
        <v>0</v>
      </c>
      <c r="BB39" s="20">
        <f t="shared" si="34"/>
        <v>0</v>
      </c>
      <c r="BC39" s="20">
        <f t="shared" si="35"/>
        <v>0</v>
      </c>
      <c r="BD39" s="20">
        <f t="shared" si="36"/>
        <v>0</v>
      </c>
      <c r="BE39" s="20">
        <f t="shared" si="37"/>
        <v>0</v>
      </c>
    </row>
    <row r="40" spans="1:57" x14ac:dyDescent="0.25">
      <c r="A40">
        <f>verificatore_raw!A40</f>
        <v>236369082872697</v>
      </c>
      <c r="B40">
        <f>verificatore_raw!B40</f>
        <v>2</v>
      </c>
      <c r="C40" t="str">
        <f>verificatore_raw!C40</f>
        <v xml:space="preserve">    Ciclo zero Redazione Definizione di Prodotto </v>
      </c>
      <c r="D40" t="str">
        <f>verificatore_raw!D40</f>
        <v>0%</v>
      </c>
      <c r="E40" s="13" t="str">
        <f>verificatore_raw!E40</f>
        <v/>
      </c>
      <c r="F40" s="13" t="str">
        <f>verificatore_raw!F40</f>
        <v/>
      </c>
      <c r="G40" t="str">
        <f>verificatore_raw!G40</f>
        <v/>
      </c>
      <c r="H40">
        <f>verificatore_raw!H40</f>
        <v>6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39"/>
        <v>0</v>
      </c>
      <c r="AC40" s="16">
        <f t="shared" si="40"/>
        <v>0</v>
      </c>
      <c r="AD40" s="16">
        <f t="shared" si="41"/>
        <v>0</v>
      </c>
      <c r="AE40" s="16">
        <f t="shared" si="42"/>
        <v>0</v>
      </c>
      <c r="AF40" s="16">
        <f t="shared" si="43"/>
        <v>0</v>
      </c>
      <c r="AG40" s="16">
        <f t="shared" si="44"/>
        <v>0</v>
      </c>
      <c r="AJ40" s="16">
        <f t="shared" si="20"/>
        <v>0</v>
      </c>
      <c r="AK40" s="16">
        <f t="shared" si="21"/>
        <v>0</v>
      </c>
      <c r="AL40" s="16">
        <f t="shared" si="22"/>
        <v>0</v>
      </c>
      <c r="AM40" s="16">
        <f t="shared" si="23"/>
        <v>0</v>
      </c>
      <c r="AN40" s="16">
        <f t="shared" si="24"/>
        <v>0</v>
      </c>
      <c r="AO40" s="16">
        <f t="shared" si="25"/>
        <v>0</v>
      </c>
      <c r="AR40" s="16">
        <f t="shared" si="26"/>
        <v>0</v>
      </c>
      <c r="AS40" s="16">
        <f t="shared" si="27"/>
        <v>0</v>
      </c>
      <c r="AT40" s="16">
        <f t="shared" si="28"/>
        <v>0</v>
      </c>
      <c r="AU40" s="16">
        <f t="shared" si="29"/>
        <v>0</v>
      </c>
      <c r="AV40" s="16">
        <f t="shared" si="30"/>
        <v>0</v>
      </c>
      <c r="AW40" s="16">
        <f t="shared" si="31"/>
        <v>0</v>
      </c>
      <c r="AZ40" s="20">
        <f t="shared" si="32"/>
        <v>0</v>
      </c>
      <c r="BA40" s="20">
        <f t="shared" si="33"/>
        <v>0</v>
      </c>
      <c r="BB40" s="20">
        <f t="shared" si="34"/>
        <v>0</v>
      </c>
      <c r="BC40" s="20">
        <f t="shared" si="35"/>
        <v>0</v>
      </c>
      <c r="BD40" s="20">
        <f t="shared" si="36"/>
        <v>0</v>
      </c>
      <c r="BE40" s="20">
        <f t="shared" si="37"/>
        <v>0</v>
      </c>
    </row>
    <row r="41" spans="1:57" x14ac:dyDescent="0.25">
      <c r="A41">
        <f>verificatore_raw!A41</f>
        <v>236347738936140</v>
      </c>
      <c r="B41">
        <f>verificatore_raw!B41</f>
        <v>3</v>
      </c>
      <c r="C41" t="str">
        <f>verificatore_raw!C41</f>
        <v xml:space="preserve">        Verifica Definizione di Prodotto (ciclo zero) </v>
      </c>
      <c r="D41" t="str">
        <f>verificatore_raw!D41</f>
        <v>0%</v>
      </c>
      <c r="E41" s="13" t="str">
        <f>verificatore_raw!E41</f>
        <v>13/03/2017</v>
      </c>
      <c r="F41" s="13" t="str">
        <f>verificatore_raw!F41</f>
        <v>13/03/2017</v>
      </c>
      <c r="G41" t="str">
        <f>verificatore_raw!G41</f>
        <v>VU: Hivex Team</v>
      </c>
      <c r="H41">
        <f>verificatore_raw!H41</f>
        <v>6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39"/>
        <v>0</v>
      </c>
      <c r="AC41" s="16">
        <f t="shared" si="40"/>
        <v>0</v>
      </c>
      <c r="AD41" s="16">
        <f t="shared" si="41"/>
        <v>0</v>
      </c>
      <c r="AE41" s="16">
        <f t="shared" si="42"/>
        <v>0</v>
      </c>
      <c r="AF41" s="16">
        <f t="shared" si="43"/>
        <v>0</v>
      </c>
      <c r="AG41" s="16">
        <f t="shared" si="44"/>
        <v>0</v>
      </c>
      <c r="AJ41" s="16">
        <f t="shared" si="20"/>
        <v>0</v>
      </c>
      <c r="AK41" s="16">
        <f t="shared" si="21"/>
        <v>0</v>
      </c>
      <c r="AL41" s="16">
        <f t="shared" si="22"/>
        <v>0</v>
      </c>
      <c r="AM41" s="16">
        <f t="shared" si="23"/>
        <v>0</v>
      </c>
      <c r="AN41" s="16">
        <f t="shared" si="24"/>
        <v>0</v>
      </c>
      <c r="AO41" s="16">
        <f t="shared" si="25"/>
        <v>0</v>
      </c>
      <c r="AR41" s="16">
        <f t="shared" si="26"/>
        <v>0</v>
      </c>
      <c r="AS41" s="16">
        <f t="shared" si="27"/>
        <v>0</v>
      </c>
      <c r="AT41" s="16">
        <f t="shared" si="28"/>
        <v>0</v>
      </c>
      <c r="AU41" s="16">
        <f t="shared" si="29"/>
        <v>0</v>
      </c>
      <c r="AV41" s="16">
        <f t="shared" si="30"/>
        <v>0</v>
      </c>
      <c r="AW41" s="16">
        <f t="shared" si="31"/>
        <v>0</v>
      </c>
      <c r="AZ41" s="20">
        <f t="shared" si="32"/>
        <v>0</v>
      </c>
      <c r="BA41" s="20">
        <f t="shared" si="33"/>
        <v>0</v>
      </c>
      <c r="BB41" s="20">
        <f t="shared" si="34"/>
        <v>0</v>
      </c>
      <c r="BC41" s="20">
        <f t="shared" si="35"/>
        <v>0</v>
      </c>
      <c r="BD41" s="20">
        <f t="shared" si="36"/>
        <v>0</v>
      </c>
      <c r="BE41" s="20">
        <f t="shared" si="37"/>
        <v>0</v>
      </c>
    </row>
    <row r="42" spans="1:57" x14ac:dyDescent="0.25">
      <c r="A42">
        <f>verificatore_raw!A42</f>
        <v>236602128006875</v>
      </c>
      <c r="B42">
        <f>verificatore_raw!B42</f>
        <v>4</v>
      </c>
      <c r="C42" t="str">
        <f>verificatore_raw!C42</f>
        <v xml:space="preserve">            Verifica Definizione di Prodotto - Frontend (ciclo zero) </v>
      </c>
      <c r="D42" t="str">
        <f>verificatore_raw!D42</f>
        <v/>
      </c>
      <c r="E42" s="13" t="str">
        <f>verificatore_raw!E42</f>
        <v>13/03/2017</v>
      </c>
      <c r="F42" s="13" t="str">
        <f>verificatore_raw!F42</f>
        <v>13/03/2017</v>
      </c>
      <c r="G42" t="str">
        <f>verificatore_raw!G42</f>
        <v>alberto.zanatta.3</v>
      </c>
      <c r="H42">
        <f>verificatore_raw!H42</f>
        <v>3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3</v>
      </c>
      <c r="Q42">
        <f t="shared" si="12"/>
        <v>0</v>
      </c>
      <c r="R42">
        <f t="shared" si="13"/>
        <v>0</v>
      </c>
      <c r="AB42" s="16">
        <f t="shared" si="39"/>
        <v>0</v>
      </c>
      <c r="AC42" s="16">
        <f t="shared" si="40"/>
        <v>0</v>
      </c>
      <c r="AD42" s="16">
        <f t="shared" si="41"/>
        <v>0</v>
      </c>
      <c r="AE42" s="16">
        <f t="shared" si="42"/>
        <v>0</v>
      </c>
      <c r="AF42" s="16">
        <f t="shared" si="43"/>
        <v>0</v>
      </c>
      <c r="AG42" s="16">
        <f t="shared" si="44"/>
        <v>0</v>
      </c>
      <c r="AJ42" s="16">
        <f t="shared" si="20"/>
        <v>0</v>
      </c>
      <c r="AK42" s="16">
        <f t="shared" si="21"/>
        <v>0</v>
      </c>
      <c r="AL42" s="16">
        <f t="shared" si="22"/>
        <v>0</v>
      </c>
      <c r="AM42" s="16">
        <f t="shared" si="23"/>
        <v>0</v>
      </c>
      <c r="AN42" s="16">
        <f t="shared" si="24"/>
        <v>0</v>
      </c>
      <c r="AO42" s="16">
        <f t="shared" si="25"/>
        <v>0</v>
      </c>
      <c r="AR42" s="16">
        <f t="shared" si="26"/>
        <v>0</v>
      </c>
      <c r="AS42" s="16">
        <f t="shared" si="27"/>
        <v>0</v>
      </c>
      <c r="AT42" s="16">
        <f t="shared" si="28"/>
        <v>0</v>
      </c>
      <c r="AU42" s="16">
        <f t="shared" si="29"/>
        <v>3</v>
      </c>
      <c r="AV42" s="16">
        <f t="shared" si="30"/>
        <v>0</v>
      </c>
      <c r="AW42" s="16">
        <f t="shared" si="31"/>
        <v>0</v>
      </c>
      <c r="AZ42" s="20">
        <f t="shared" si="32"/>
        <v>0</v>
      </c>
      <c r="BA42" s="20">
        <f t="shared" si="33"/>
        <v>0</v>
      </c>
      <c r="BB42" s="20">
        <f t="shared" si="34"/>
        <v>0</v>
      </c>
      <c r="BC42" s="20">
        <f t="shared" si="35"/>
        <v>0</v>
      </c>
      <c r="BD42" s="20">
        <f t="shared" si="36"/>
        <v>0</v>
      </c>
      <c r="BE42" s="20">
        <f t="shared" si="37"/>
        <v>0</v>
      </c>
    </row>
    <row r="43" spans="1:57" x14ac:dyDescent="0.25">
      <c r="A43">
        <f>verificatore_raw!A43</f>
        <v>236602229314199</v>
      </c>
      <c r="B43">
        <f>verificatore_raw!B43</f>
        <v>4</v>
      </c>
      <c r="C43" t="str">
        <f>verificatore_raw!C43</f>
        <v xml:space="preserve">            Verifica Definizione di Prodotto - Backend (ciclo zero) </v>
      </c>
      <c r="D43" t="str">
        <f>verificatore_raw!D43</f>
        <v/>
      </c>
      <c r="E43" s="13" t="str">
        <f>verificatore_raw!E43</f>
        <v>13/03/2017</v>
      </c>
      <c r="F43" s="13" t="str">
        <f>verificatore_raw!F43</f>
        <v>13/03/2017</v>
      </c>
      <c r="G43" t="str">
        <f>verificatore_raw!G43</f>
        <v>paolo.baracco.1</v>
      </c>
      <c r="H43">
        <f>verificatore_raw!H43</f>
        <v>3</v>
      </c>
      <c r="I43" t="str">
        <f>verificatore_raw!I43</f>
        <v/>
      </c>
      <c r="J43" t="str">
        <f>verificatore_raw!J43</f>
        <v/>
      </c>
      <c r="M43">
        <f t="shared" si="8"/>
        <v>3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39"/>
        <v>0</v>
      </c>
      <c r="AC43" s="16">
        <f t="shared" si="40"/>
        <v>0</v>
      </c>
      <c r="AD43" s="16">
        <f t="shared" si="41"/>
        <v>0</v>
      </c>
      <c r="AE43" s="16">
        <f t="shared" si="42"/>
        <v>0</v>
      </c>
      <c r="AF43" s="16">
        <f t="shared" si="43"/>
        <v>0</v>
      </c>
      <c r="AG43" s="16">
        <f t="shared" si="44"/>
        <v>0</v>
      </c>
      <c r="AJ43" s="16">
        <f t="shared" si="20"/>
        <v>0</v>
      </c>
      <c r="AK43" s="16">
        <f t="shared" si="21"/>
        <v>0</v>
      </c>
      <c r="AL43" s="16">
        <f t="shared" si="22"/>
        <v>0</v>
      </c>
      <c r="AM43" s="16">
        <f t="shared" si="23"/>
        <v>0</v>
      </c>
      <c r="AN43" s="16">
        <f t="shared" si="24"/>
        <v>0</v>
      </c>
      <c r="AO43" s="16">
        <f t="shared" si="25"/>
        <v>0</v>
      </c>
      <c r="AR43" s="16">
        <f t="shared" si="26"/>
        <v>3</v>
      </c>
      <c r="AS43" s="16">
        <f t="shared" si="27"/>
        <v>0</v>
      </c>
      <c r="AT43" s="16">
        <f t="shared" si="28"/>
        <v>0</v>
      </c>
      <c r="AU43" s="16">
        <f t="shared" si="29"/>
        <v>0</v>
      </c>
      <c r="AV43" s="16">
        <f t="shared" si="30"/>
        <v>0</v>
      </c>
      <c r="AW43" s="16">
        <f t="shared" si="31"/>
        <v>0</v>
      </c>
      <c r="AZ43" s="20">
        <f t="shared" si="32"/>
        <v>0</v>
      </c>
      <c r="BA43" s="20">
        <f t="shared" si="33"/>
        <v>0</v>
      </c>
      <c r="BB43" s="20">
        <f t="shared" si="34"/>
        <v>0</v>
      </c>
      <c r="BC43" s="20">
        <f t="shared" si="35"/>
        <v>0</v>
      </c>
      <c r="BD43" s="20">
        <f t="shared" si="36"/>
        <v>0</v>
      </c>
      <c r="BE43" s="20">
        <f t="shared" si="37"/>
        <v>0</v>
      </c>
    </row>
    <row r="44" spans="1:57" x14ac:dyDescent="0.25">
      <c r="A44">
        <f>verificatore_raw!A44</f>
        <v>236369112004110</v>
      </c>
      <c r="B44">
        <f>verificatore_raw!B44</f>
        <v>2</v>
      </c>
      <c r="C44" t="str">
        <f>verificatore_raw!C44</f>
        <v xml:space="preserve">    Primo ciclo incrementale Definizione di Prodotto </v>
      </c>
      <c r="D44" t="str">
        <f>verificatore_raw!D44</f>
        <v>0%</v>
      </c>
      <c r="E44" s="13" t="str">
        <f>verificatore_raw!E44</f>
        <v/>
      </c>
      <c r="F44" s="13" t="str">
        <f>verificatore_raw!F44</f>
        <v/>
      </c>
      <c r="G44" t="str">
        <f>verificatore_raw!G44</f>
        <v/>
      </c>
      <c r="H44">
        <f>verificatore_raw!H44</f>
        <v>8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ref="AB44:AB107" si="45">IFERROR(IF(AND(DATEVALUE($E44)&gt;=$V$20,DATEVALUE($F44)&lt;$V$21),M44,0),0)</f>
        <v>0</v>
      </c>
      <c r="AC44" s="16">
        <f t="shared" ref="AC44:AC107" si="46">IFERROR(IF(AND(DATEVALUE($E44)&gt;=$V$20,DATEVALUE($F44)&lt;$V$21),N44,0),0)</f>
        <v>0</v>
      </c>
      <c r="AD44" s="16">
        <f t="shared" ref="AD44:AD107" si="47">IFERROR(IF(AND(DATEVALUE($E44)&gt;=$V$20,DATEVALUE($F44)&lt;$V$21),O44,0),0)</f>
        <v>0</v>
      </c>
      <c r="AE44" s="16">
        <f t="shared" ref="AE44:AE107" si="48">IFERROR(IF(AND(DATEVALUE($E44)&gt;=$V$20,DATEVALUE($F44)&lt;$V$21),P44,0),0)</f>
        <v>0</v>
      </c>
      <c r="AF44" s="16">
        <f t="shared" ref="AF44:AF107" si="49">IFERROR(IF(AND(DATEVALUE($E44)&gt;=$V$20,DATEVALUE($F44)&lt;$V$21),Q44,0),0)</f>
        <v>0</v>
      </c>
      <c r="AG44" s="16">
        <f t="shared" ref="AG44:AG107" si="50">IFERROR(IF(AND(DATEVALUE($E44)&gt;=$V$20,DATEVALUE($F44)&lt;$V$21),R44,0),0)</f>
        <v>0</v>
      </c>
      <c r="AJ44" s="16">
        <f t="shared" si="20"/>
        <v>0</v>
      </c>
      <c r="AK44" s="16">
        <f t="shared" si="21"/>
        <v>0</v>
      </c>
      <c r="AL44" s="16">
        <f t="shared" si="22"/>
        <v>0</v>
      </c>
      <c r="AM44" s="16">
        <f t="shared" si="23"/>
        <v>0</v>
      </c>
      <c r="AN44" s="16">
        <f t="shared" si="24"/>
        <v>0</v>
      </c>
      <c r="AO44" s="16">
        <f t="shared" si="25"/>
        <v>0</v>
      </c>
      <c r="AR44" s="16">
        <f t="shared" si="26"/>
        <v>0</v>
      </c>
      <c r="AS44" s="16">
        <f t="shared" si="27"/>
        <v>0</v>
      </c>
      <c r="AT44" s="16">
        <f t="shared" si="28"/>
        <v>0</v>
      </c>
      <c r="AU44" s="16">
        <f t="shared" si="29"/>
        <v>0</v>
      </c>
      <c r="AV44" s="16">
        <f t="shared" si="30"/>
        <v>0</v>
      </c>
      <c r="AW44" s="16">
        <f t="shared" si="31"/>
        <v>0</v>
      </c>
      <c r="AZ44" s="20">
        <f t="shared" si="32"/>
        <v>0</v>
      </c>
      <c r="BA44" s="20">
        <f t="shared" si="33"/>
        <v>0</v>
      </c>
      <c r="BB44" s="20">
        <f t="shared" si="34"/>
        <v>0</v>
      </c>
      <c r="BC44" s="20">
        <f t="shared" si="35"/>
        <v>0</v>
      </c>
      <c r="BD44" s="20">
        <f t="shared" si="36"/>
        <v>0</v>
      </c>
      <c r="BE44" s="20">
        <f t="shared" si="37"/>
        <v>0</v>
      </c>
    </row>
    <row r="45" spans="1:57" x14ac:dyDescent="0.25">
      <c r="A45">
        <f>verificatore_raw!A45</f>
        <v>236369756076049</v>
      </c>
      <c r="B45">
        <f>verificatore_raw!B45</f>
        <v>3</v>
      </c>
      <c r="C45" t="str">
        <f>verificatore_raw!C45</f>
        <v xml:space="preserve">        Verifica primo Incremento Definizione di Prodotto </v>
      </c>
      <c r="D45" t="str">
        <f>verificatore_raw!D45</f>
        <v>0%</v>
      </c>
      <c r="E45" s="13" t="str">
        <f>verificatore_raw!E45</f>
        <v>17/03/2017</v>
      </c>
      <c r="F45" s="13" t="str">
        <f>verificatore_raw!F45</f>
        <v>17/03/2017</v>
      </c>
      <c r="G45" t="str">
        <f>verificatore_raw!G45</f>
        <v/>
      </c>
      <c r="H45">
        <f>verificatore_raw!H45</f>
        <v>8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45"/>
        <v>0</v>
      </c>
      <c r="AC45" s="16">
        <f t="shared" si="46"/>
        <v>0</v>
      </c>
      <c r="AD45" s="16">
        <f t="shared" si="47"/>
        <v>0</v>
      </c>
      <c r="AE45" s="16">
        <f t="shared" si="48"/>
        <v>0</v>
      </c>
      <c r="AF45" s="16">
        <f t="shared" si="49"/>
        <v>0</v>
      </c>
      <c r="AG45" s="16">
        <f t="shared" si="50"/>
        <v>0</v>
      </c>
      <c r="AJ45" s="16">
        <f t="shared" si="20"/>
        <v>0</v>
      </c>
      <c r="AK45" s="16">
        <f t="shared" si="21"/>
        <v>0</v>
      </c>
      <c r="AL45" s="16">
        <f t="shared" si="22"/>
        <v>0</v>
      </c>
      <c r="AM45" s="16">
        <f t="shared" si="23"/>
        <v>0</v>
      </c>
      <c r="AN45" s="16">
        <f t="shared" si="24"/>
        <v>0</v>
      </c>
      <c r="AO45" s="16">
        <f t="shared" si="25"/>
        <v>0</v>
      </c>
      <c r="AR45" s="16">
        <f t="shared" si="26"/>
        <v>0</v>
      </c>
      <c r="AS45" s="16">
        <f t="shared" si="27"/>
        <v>0</v>
      </c>
      <c r="AT45" s="16">
        <f t="shared" si="28"/>
        <v>0</v>
      </c>
      <c r="AU45" s="16">
        <f t="shared" si="29"/>
        <v>0</v>
      </c>
      <c r="AV45" s="16">
        <f t="shared" si="30"/>
        <v>0</v>
      </c>
      <c r="AW45" s="16">
        <f t="shared" si="31"/>
        <v>0</v>
      </c>
      <c r="AZ45" s="20">
        <f t="shared" si="32"/>
        <v>0</v>
      </c>
      <c r="BA45" s="20">
        <f t="shared" si="33"/>
        <v>0</v>
      </c>
      <c r="BB45" s="20">
        <f t="shared" si="34"/>
        <v>0</v>
      </c>
      <c r="BC45" s="20">
        <f t="shared" si="35"/>
        <v>0</v>
      </c>
      <c r="BD45" s="20">
        <f t="shared" si="36"/>
        <v>0</v>
      </c>
      <c r="BE45" s="20">
        <f t="shared" si="37"/>
        <v>0</v>
      </c>
    </row>
    <row r="46" spans="1:57" x14ac:dyDescent="0.25">
      <c r="A46">
        <f>verificatore_raw!A46</f>
        <v>236809638590353</v>
      </c>
      <c r="B46">
        <f>verificatore_raw!B46</f>
        <v>4</v>
      </c>
      <c r="C46" t="str">
        <f>verificatore_raw!C46</f>
        <v xml:space="preserve">            Verifica primo Incremento Definizione di Prodotto Marco </v>
      </c>
      <c r="D46" t="str">
        <f>verificatore_raw!D46</f>
        <v/>
      </c>
      <c r="E46" s="13" t="str">
        <f>verificatore_raw!E46</f>
        <v>17/03/2017</v>
      </c>
      <c r="F46" s="13" t="str">
        <f>verificatore_raw!F46</f>
        <v>17/03/2017</v>
      </c>
      <c r="G46" t="str">
        <f>verificatore_raw!G46</f>
        <v>Marco Meneghetti</v>
      </c>
      <c r="H46">
        <f>verificatore_raw!H46</f>
        <v>4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4</v>
      </c>
      <c r="R46">
        <f t="shared" si="13"/>
        <v>0</v>
      </c>
      <c r="AB46" s="16">
        <f t="shared" si="45"/>
        <v>0</v>
      </c>
      <c r="AC46" s="16">
        <f t="shared" si="46"/>
        <v>0</v>
      </c>
      <c r="AD46" s="16">
        <f t="shared" si="47"/>
        <v>0</v>
      </c>
      <c r="AE46" s="16">
        <f t="shared" si="48"/>
        <v>0</v>
      </c>
      <c r="AF46" s="16">
        <f t="shared" si="49"/>
        <v>0</v>
      </c>
      <c r="AG46" s="16">
        <f t="shared" si="50"/>
        <v>0</v>
      </c>
      <c r="AJ46" s="16">
        <f t="shared" si="20"/>
        <v>0</v>
      </c>
      <c r="AK46" s="16">
        <f t="shared" si="21"/>
        <v>0</v>
      </c>
      <c r="AL46" s="16">
        <f t="shared" si="22"/>
        <v>0</v>
      </c>
      <c r="AM46" s="16">
        <f t="shared" si="23"/>
        <v>0</v>
      </c>
      <c r="AN46" s="16">
        <f t="shared" si="24"/>
        <v>0</v>
      </c>
      <c r="AO46" s="16">
        <f t="shared" si="25"/>
        <v>0</v>
      </c>
      <c r="AR46" s="16">
        <f t="shared" si="26"/>
        <v>0</v>
      </c>
      <c r="AS46" s="16">
        <f t="shared" si="27"/>
        <v>0</v>
      </c>
      <c r="AT46" s="16">
        <f t="shared" si="28"/>
        <v>0</v>
      </c>
      <c r="AU46" s="16">
        <f t="shared" si="29"/>
        <v>0</v>
      </c>
      <c r="AV46" s="16">
        <f t="shared" si="30"/>
        <v>4</v>
      </c>
      <c r="AW46" s="16">
        <f t="shared" si="31"/>
        <v>0</v>
      </c>
      <c r="AZ46" s="20">
        <f t="shared" si="32"/>
        <v>0</v>
      </c>
      <c r="BA46" s="20">
        <f t="shared" si="33"/>
        <v>0</v>
      </c>
      <c r="BB46" s="20">
        <f t="shared" si="34"/>
        <v>0</v>
      </c>
      <c r="BC46" s="20">
        <f t="shared" si="35"/>
        <v>0</v>
      </c>
      <c r="BD46" s="20">
        <f t="shared" si="36"/>
        <v>0</v>
      </c>
      <c r="BE46" s="20">
        <f t="shared" si="37"/>
        <v>0</v>
      </c>
    </row>
    <row r="47" spans="1:57" x14ac:dyDescent="0.25">
      <c r="A47">
        <f>verificatore_raw!A47</f>
        <v>236809637969948</v>
      </c>
      <c r="B47">
        <f>verificatore_raw!B47</f>
        <v>4</v>
      </c>
      <c r="C47" t="str">
        <f>verificatore_raw!C47</f>
        <v xml:space="preserve">            Verifica primo Incremento Definizione di Prodotto Lucab </v>
      </c>
      <c r="D47" t="str">
        <f>verificatore_raw!D47</f>
        <v/>
      </c>
      <c r="E47" s="13" t="str">
        <f>verificatore_raw!E47</f>
        <v>17/03/2017</v>
      </c>
      <c r="F47" s="13" t="str">
        <f>verificatore_raw!F47</f>
        <v>17/03/2017</v>
      </c>
      <c r="G47" t="str">
        <f>verificatore_raw!G47</f>
        <v>Luca Bergamin</v>
      </c>
      <c r="H47">
        <f>verificatore_raw!H47</f>
        <v>4</v>
      </c>
      <c r="I47" t="str">
        <f>verificatore_raw!I47</f>
        <v/>
      </c>
      <c r="J47" t="str">
        <f>verificatore_raw!J47</f>
        <v/>
      </c>
      <c r="M47">
        <f t="shared" si="8"/>
        <v>0</v>
      </c>
      <c r="N47">
        <f t="shared" si="9"/>
        <v>4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45"/>
        <v>0</v>
      </c>
      <c r="AC47" s="16">
        <f t="shared" si="46"/>
        <v>0</v>
      </c>
      <c r="AD47" s="16">
        <f t="shared" si="47"/>
        <v>0</v>
      </c>
      <c r="AE47" s="16">
        <f t="shared" si="48"/>
        <v>0</v>
      </c>
      <c r="AF47" s="16">
        <f t="shared" si="49"/>
        <v>0</v>
      </c>
      <c r="AG47" s="16">
        <f t="shared" si="50"/>
        <v>0</v>
      </c>
      <c r="AJ47" s="16">
        <f t="shared" si="20"/>
        <v>0</v>
      </c>
      <c r="AK47" s="16">
        <f t="shared" si="21"/>
        <v>0</v>
      </c>
      <c r="AL47" s="16">
        <f t="shared" si="22"/>
        <v>0</v>
      </c>
      <c r="AM47" s="16">
        <f t="shared" si="23"/>
        <v>0</v>
      </c>
      <c r="AN47" s="16">
        <f t="shared" si="24"/>
        <v>0</v>
      </c>
      <c r="AO47" s="16">
        <f t="shared" si="25"/>
        <v>0</v>
      </c>
      <c r="AR47" s="16">
        <f t="shared" si="26"/>
        <v>0</v>
      </c>
      <c r="AS47" s="16">
        <f t="shared" si="27"/>
        <v>4</v>
      </c>
      <c r="AT47" s="16">
        <f t="shared" si="28"/>
        <v>0</v>
      </c>
      <c r="AU47" s="16">
        <f t="shared" si="29"/>
        <v>0</v>
      </c>
      <c r="AV47" s="16">
        <f t="shared" si="30"/>
        <v>0</v>
      </c>
      <c r="AW47" s="16">
        <f t="shared" si="31"/>
        <v>0</v>
      </c>
      <c r="AZ47" s="20">
        <f t="shared" si="32"/>
        <v>0</v>
      </c>
      <c r="BA47" s="20">
        <f t="shared" si="33"/>
        <v>0</v>
      </c>
      <c r="BB47" s="20">
        <f t="shared" si="34"/>
        <v>0</v>
      </c>
      <c r="BC47" s="20">
        <f t="shared" si="35"/>
        <v>0</v>
      </c>
      <c r="BD47" s="20">
        <f t="shared" si="36"/>
        <v>0</v>
      </c>
      <c r="BE47" s="20">
        <f t="shared" si="37"/>
        <v>0</v>
      </c>
    </row>
    <row r="48" spans="1:57" x14ac:dyDescent="0.25">
      <c r="A48">
        <f>verificatore_raw!A48</f>
        <v>236416761620115</v>
      </c>
      <c r="B48">
        <f>verificatore_raw!B48</f>
        <v>1</v>
      </c>
      <c r="C48" t="str">
        <f>verificatore_raw!C48</f>
        <v>Incremento Glossario [RP]</v>
      </c>
      <c r="D48" t="str">
        <f>verificatore_raw!D48</f>
        <v>0%</v>
      </c>
      <c r="E48" s="13" t="str">
        <f>verificatore_raw!E48</f>
        <v/>
      </c>
      <c r="F48" s="13" t="str">
        <f>verificatore_raw!F48</f>
        <v/>
      </c>
      <c r="G48" t="str">
        <f>verificatore_raw!G48</f>
        <v>VU: Hivex Team</v>
      </c>
      <c r="H48">
        <f>verificatore_raw!H48</f>
        <v>4</v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45"/>
        <v>0</v>
      </c>
      <c r="AC48" s="16">
        <f t="shared" si="46"/>
        <v>0</v>
      </c>
      <c r="AD48" s="16">
        <f t="shared" si="47"/>
        <v>0</v>
      </c>
      <c r="AE48" s="16">
        <f t="shared" si="48"/>
        <v>0</v>
      </c>
      <c r="AF48" s="16">
        <f t="shared" si="49"/>
        <v>0</v>
      </c>
      <c r="AG48" s="16">
        <f t="shared" si="50"/>
        <v>0</v>
      </c>
      <c r="AJ48" s="16">
        <f t="shared" si="20"/>
        <v>0</v>
      </c>
      <c r="AK48" s="16">
        <f t="shared" si="21"/>
        <v>0</v>
      </c>
      <c r="AL48" s="16">
        <f t="shared" si="22"/>
        <v>0</v>
      </c>
      <c r="AM48" s="16">
        <f t="shared" si="23"/>
        <v>0</v>
      </c>
      <c r="AN48" s="16">
        <f t="shared" si="24"/>
        <v>0</v>
      </c>
      <c r="AO48" s="16">
        <f t="shared" si="25"/>
        <v>0</v>
      </c>
      <c r="AR48" s="16">
        <f t="shared" si="26"/>
        <v>0</v>
      </c>
      <c r="AS48" s="16">
        <f t="shared" si="27"/>
        <v>0</v>
      </c>
      <c r="AT48" s="16">
        <f t="shared" si="28"/>
        <v>0</v>
      </c>
      <c r="AU48" s="16">
        <f t="shared" si="29"/>
        <v>0</v>
      </c>
      <c r="AV48" s="16">
        <f t="shared" si="30"/>
        <v>0</v>
      </c>
      <c r="AW48" s="16">
        <f t="shared" si="31"/>
        <v>0</v>
      </c>
      <c r="AZ48" s="20">
        <f t="shared" si="32"/>
        <v>0</v>
      </c>
      <c r="BA48" s="20">
        <f t="shared" si="33"/>
        <v>0</v>
      </c>
      <c r="BB48" s="20">
        <f t="shared" si="34"/>
        <v>0</v>
      </c>
      <c r="BC48" s="20">
        <f t="shared" si="35"/>
        <v>0</v>
      </c>
      <c r="BD48" s="20">
        <f t="shared" si="36"/>
        <v>0</v>
      </c>
      <c r="BE48" s="20">
        <f t="shared" si="37"/>
        <v>0</v>
      </c>
    </row>
    <row r="49" spans="1:57" x14ac:dyDescent="0.25">
      <c r="A49">
        <f>verificatore_raw!A49</f>
        <v>236422248880048</v>
      </c>
      <c r="B49">
        <f>verificatore_raw!B49</f>
        <v>2</v>
      </c>
      <c r="C49" t="str">
        <f>verificatore_raw!C49</f>
        <v xml:space="preserve">    Stesura Incremento Glossario [RP] </v>
      </c>
      <c r="D49" t="str">
        <f>verificatore_raw!D49</f>
        <v/>
      </c>
      <c r="E49" s="13" t="str">
        <f>verificatore_raw!E49</f>
        <v>01/03/2017</v>
      </c>
      <c r="F49" s="13" t="str">
        <f>verificatore_raw!F49</f>
        <v>02/03/2017</v>
      </c>
      <c r="G49" t="str">
        <f>verificatore_raw!G49</f>
        <v>paolo.baracco.1</v>
      </c>
      <c r="H49">
        <f>verificatore_raw!H49</f>
        <v>3</v>
      </c>
      <c r="I49" t="str">
        <f>verificatore_raw!I49</f>
        <v/>
      </c>
      <c r="J49" t="str">
        <f>verificatore_raw!J49</f>
        <v/>
      </c>
      <c r="M49">
        <f t="shared" si="8"/>
        <v>3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45"/>
        <v>0</v>
      </c>
      <c r="AC49" s="16">
        <f t="shared" si="46"/>
        <v>0</v>
      </c>
      <c r="AD49" s="16">
        <f t="shared" si="47"/>
        <v>0</v>
      </c>
      <c r="AE49" s="16">
        <f t="shared" si="48"/>
        <v>0</v>
      </c>
      <c r="AF49" s="16">
        <f t="shared" si="49"/>
        <v>0</v>
      </c>
      <c r="AG49" s="16">
        <f t="shared" si="50"/>
        <v>0</v>
      </c>
      <c r="AJ49" s="16">
        <f t="shared" si="20"/>
        <v>3</v>
      </c>
      <c r="AK49" s="16">
        <f t="shared" si="21"/>
        <v>0</v>
      </c>
      <c r="AL49" s="16">
        <f t="shared" si="22"/>
        <v>0</v>
      </c>
      <c r="AM49" s="16">
        <f t="shared" si="23"/>
        <v>0</v>
      </c>
      <c r="AN49" s="16">
        <f t="shared" si="24"/>
        <v>0</v>
      </c>
      <c r="AO49" s="16">
        <f t="shared" si="25"/>
        <v>0</v>
      </c>
      <c r="AR49" s="16">
        <f t="shared" si="26"/>
        <v>0</v>
      </c>
      <c r="AS49" s="16">
        <f t="shared" si="27"/>
        <v>0</v>
      </c>
      <c r="AT49" s="16">
        <f t="shared" si="28"/>
        <v>0</v>
      </c>
      <c r="AU49" s="16">
        <f t="shared" si="29"/>
        <v>0</v>
      </c>
      <c r="AV49" s="16">
        <f t="shared" si="30"/>
        <v>0</v>
      </c>
      <c r="AW49" s="16">
        <f t="shared" si="31"/>
        <v>0</v>
      </c>
      <c r="AZ49" s="20">
        <f t="shared" si="32"/>
        <v>0</v>
      </c>
      <c r="BA49" s="20">
        <f t="shared" si="33"/>
        <v>0</v>
      </c>
      <c r="BB49" s="20">
        <f t="shared" si="34"/>
        <v>0</v>
      </c>
      <c r="BC49" s="20">
        <f t="shared" si="35"/>
        <v>0</v>
      </c>
      <c r="BD49" s="20">
        <f t="shared" si="36"/>
        <v>0</v>
      </c>
      <c r="BE49" s="20">
        <f t="shared" si="37"/>
        <v>0</v>
      </c>
    </row>
    <row r="50" spans="1:57" x14ac:dyDescent="0.25">
      <c r="A50">
        <f>verificatore_raw!A50</f>
        <v>236422261548980</v>
      </c>
      <c r="B50">
        <f>verificatore_raw!B50</f>
        <v>2</v>
      </c>
      <c r="C50" t="str">
        <f>verificatore_raw!C50</f>
        <v xml:space="preserve">    Verifica Incremento Glossario [RP] </v>
      </c>
      <c r="D50" t="str">
        <f>verificatore_raw!D50</f>
        <v/>
      </c>
      <c r="E50" s="13" t="str">
        <f>verificatore_raw!E50</f>
        <v>03/03/2017</v>
      </c>
      <c r="F50" s="13" t="str">
        <f>verificatore_raw!F50</f>
        <v>03/03/2017</v>
      </c>
      <c r="G50" t="str">
        <f>verificatore_raw!G50</f>
        <v>Marco Meneghetti</v>
      </c>
      <c r="H50">
        <f>verificatore_raw!H50</f>
        <v>1</v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1</v>
      </c>
      <c r="R50">
        <f t="shared" si="13"/>
        <v>0</v>
      </c>
      <c r="AB50" s="16">
        <f t="shared" si="45"/>
        <v>0</v>
      </c>
      <c r="AC50" s="16">
        <f t="shared" si="46"/>
        <v>0</v>
      </c>
      <c r="AD50" s="16">
        <f t="shared" si="47"/>
        <v>0</v>
      </c>
      <c r="AE50" s="16">
        <f t="shared" si="48"/>
        <v>0</v>
      </c>
      <c r="AF50" s="16">
        <f t="shared" si="49"/>
        <v>0</v>
      </c>
      <c r="AG50" s="16">
        <f t="shared" si="50"/>
        <v>0</v>
      </c>
      <c r="AJ50" s="16">
        <f t="shared" si="20"/>
        <v>0</v>
      </c>
      <c r="AK50" s="16">
        <f t="shared" si="21"/>
        <v>0</v>
      </c>
      <c r="AL50" s="16">
        <f t="shared" si="22"/>
        <v>0</v>
      </c>
      <c r="AM50" s="16">
        <f t="shared" si="23"/>
        <v>0</v>
      </c>
      <c r="AN50" s="16">
        <f t="shared" si="24"/>
        <v>1</v>
      </c>
      <c r="AO50" s="16">
        <f t="shared" si="25"/>
        <v>0</v>
      </c>
      <c r="AR50" s="16">
        <f t="shared" si="26"/>
        <v>0</v>
      </c>
      <c r="AS50" s="16">
        <f t="shared" si="27"/>
        <v>0</v>
      </c>
      <c r="AT50" s="16">
        <f t="shared" si="28"/>
        <v>0</v>
      </c>
      <c r="AU50" s="16">
        <f t="shared" si="29"/>
        <v>0</v>
      </c>
      <c r="AV50" s="16">
        <f t="shared" si="30"/>
        <v>0</v>
      </c>
      <c r="AW50" s="16">
        <f t="shared" si="31"/>
        <v>0</v>
      </c>
      <c r="AZ50" s="20">
        <f t="shared" si="32"/>
        <v>0</v>
      </c>
      <c r="BA50" s="20">
        <f t="shared" si="33"/>
        <v>0</v>
      </c>
      <c r="BB50" s="20">
        <f t="shared" si="34"/>
        <v>0</v>
      </c>
      <c r="BC50" s="20">
        <f t="shared" si="35"/>
        <v>0</v>
      </c>
      <c r="BD50" s="20">
        <f t="shared" si="36"/>
        <v>0</v>
      </c>
      <c r="BE50" s="20">
        <f t="shared" si="37"/>
        <v>0</v>
      </c>
    </row>
    <row r="51" spans="1:57" x14ac:dyDescent="0.25">
      <c r="A51">
        <f>verificatore_raw!A51</f>
        <v>236948466705962</v>
      </c>
      <c r="B51">
        <f>verificatore_raw!B51</f>
        <v>1</v>
      </c>
      <c r="C51" t="str">
        <f>verificatore_raw!C51</f>
        <v>Redazione Verbali Riunioni [RP]</v>
      </c>
      <c r="D51" t="str">
        <f>verificatore_raw!D51</f>
        <v>0%</v>
      </c>
      <c r="E51" s="13" t="str">
        <f>verificatore_raw!E51</f>
        <v>03/03/2017</v>
      </c>
      <c r="F51" s="13" t="str">
        <f>verificatore_raw!F51</f>
        <v>03/03/2017</v>
      </c>
      <c r="G51" t="str">
        <f>verificatore_raw!G51</f>
        <v/>
      </c>
      <c r="H51">
        <f>verificatore_raw!H51</f>
        <v>5</v>
      </c>
      <c r="I51" t="str">
        <f>verificatore_raw!I51</f>
        <v/>
      </c>
      <c r="J51" t="str">
        <f>verificatore_raw!J51</f>
        <v/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45"/>
        <v>0</v>
      </c>
      <c r="AC51" s="16">
        <f t="shared" si="46"/>
        <v>0</v>
      </c>
      <c r="AD51" s="16">
        <f t="shared" si="47"/>
        <v>0</v>
      </c>
      <c r="AE51" s="16">
        <f t="shared" si="48"/>
        <v>0</v>
      </c>
      <c r="AF51" s="16">
        <f t="shared" si="49"/>
        <v>0</v>
      </c>
      <c r="AG51" s="16">
        <f t="shared" si="50"/>
        <v>0</v>
      </c>
      <c r="AJ51" s="16">
        <f t="shared" si="20"/>
        <v>0</v>
      </c>
      <c r="AK51" s="16">
        <f t="shared" si="21"/>
        <v>0</v>
      </c>
      <c r="AL51" s="16">
        <f t="shared" si="22"/>
        <v>0</v>
      </c>
      <c r="AM51" s="16">
        <f t="shared" si="23"/>
        <v>0</v>
      </c>
      <c r="AN51" s="16">
        <f t="shared" si="24"/>
        <v>0</v>
      </c>
      <c r="AO51" s="16">
        <f t="shared" si="25"/>
        <v>0</v>
      </c>
      <c r="AR51" s="16">
        <f t="shared" si="26"/>
        <v>0</v>
      </c>
      <c r="AS51" s="16">
        <f t="shared" si="27"/>
        <v>0</v>
      </c>
      <c r="AT51" s="16">
        <f t="shared" si="28"/>
        <v>0</v>
      </c>
      <c r="AU51" s="16">
        <f t="shared" si="29"/>
        <v>0</v>
      </c>
      <c r="AV51" s="16">
        <f t="shared" si="30"/>
        <v>0</v>
      </c>
      <c r="AW51" s="16">
        <f t="shared" si="31"/>
        <v>0</v>
      </c>
      <c r="AZ51" s="20">
        <f t="shared" si="32"/>
        <v>0</v>
      </c>
      <c r="BA51" s="20">
        <f t="shared" si="33"/>
        <v>0</v>
      </c>
      <c r="BB51" s="20">
        <f t="shared" si="34"/>
        <v>0</v>
      </c>
      <c r="BC51" s="20">
        <f t="shared" si="35"/>
        <v>0</v>
      </c>
      <c r="BD51" s="20">
        <f t="shared" si="36"/>
        <v>0</v>
      </c>
      <c r="BE51" s="20">
        <f t="shared" si="37"/>
        <v>0</v>
      </c>
    </row>
    <row r="52" spans="1:57" x14ac:dyDescent="0.25">
      <c r="A52">
        <f>verificatore_raw!A52</f>
        <v>236948481710231</v>
      </c>
      <c r="B52">
        <f>verificatore_raw!B52</f>
        <v>2</v>
      </c>
      <c r="C52" t="str">
        <f>verificatore_raw!C52</f>
        <v xml:space="preserve">    Stesura Verbali Riunioni [RP]</v>
      </c>
      <c r="D52" t="str">
        <f>verificatore_raw!D52</f>
        <v/>
      </c>
      <c r="E52" s="13" t="str">
        <f>verificatore_raw!E52</f>
        <v>03/03/2017</v>
      </c>
      <c r="F52" s="13" t="str">
        <f>verificatore_raw!F52</f>
        <v>03/03/2017</v>
      </c>
      <c r="G52" t="str">
        <f>verificatore_raw!G52</f>
        <v>LucaSgambaro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4</v>
      </c>
      <c r="AB52" s="16">
        <f t="shared" si="45"/>
        <v>0</v>
      </c>
      <c r="AC52" s="16">
        <f t="shared" si="46"/>
        <v>0</v>
      </c>
      <c r="AD52" s="16">
        <f t="shared" si="47"/>
        <v>0</v>
      </c>
      <c r="AE52" s="16">
        <f t="shared" si="48"/>
        <v>0</v>
      </c>
      <c r="AF52" s="16">
        <f t="shared" si="49"/>
        <v>0</v>
      </c>
      <c r="AG52" s="16">
        <f t="shared" si="50"/>
        <v>0</v>
      </c>
      <c r="AJ52" s="16">
        <f t="shared" si="20"/>
        <v>0</v>
      </c>
      <c r="AK52" s="16">
        <f t="shared" si="21"/>
        <v>0</v>
      </c>
      <c r="AL52" s="16">
        <f t="shared" si="22"/>
        <v>0</v>
      </c>
      <c r="AM52" s="16">
        <f t="shared" si="23"/>
        <v>0</v>
      </c>
      <c r="AN52" s="16">
        <f t="shared" si="24"/>
        <v>0</v>
      </c>
      <c r="AO52" s="16">
        <f t="shared" si="25"/>
        <v>4</v>
      </c>
      <c r="AR52" s="16">
        <f t="shared" si="26"/>
        <v>0</v>
      </c>
      <c r="AS52" s="16">
        <f t="shared" si="27"/>
        <v>0</v>
      </c>
      <c r="AT52" s="16">
        <f t="shared" si="28"/>
        <v>0</v>
      </c>
      <c r="AU52" s="16">
        <f t="shared" si="29"/>
        <v>0</v>
      </c>
      <c r="AV52" s="16">
        <f t="shared" si="30"/>
        <v>0</v>
      </c>
      <c r="AW52" s="16">
        <f t="shared" si="31"/>
        <v>0</v>
      </c>
      <c r="AZ52" s="20">
        <f t="shared" si="32"/>
        <v>0</v>
      </c>
      <c r="BA52" s="20">
        <f t="shared" si="33"/>
        <v>0</v>
      </c>
      <c r="BB52" s="20">
        <f t="shared" si="34"/>
        <v>0</v>
      </c>
      <c r="BC52" s="20">
        <f t="shared" si="35"/>
        <v>0</v>
      </c>
      <c r="BD52" s="20">
        <f t="shared" si="36"/>
        <v>0</v>
      </c>
      <c r="BE52" s="20">
        <f t="shared" si="37"/>
        <v>0</v>
      </c>
    </row>
    <row r="53" spans="1:57" x14ac:dyDescent="0.25">
      <c r="A53">
        <f>verificatore_raw!A53</f>
        <v>236948494756786</v>
      </c>
      <c r="B53">
        <f>verificatore_raw!B53</f>
        <v>2</v>
      </c>
      <c r="C53" t="str">
        <f>verificatore_raw!C53</f>
        <v xml:space="preserve">    Verifica Verbali Riunioni [RP]</v>
      </c>
      <c r="D53" t="str">
        <f>verificatore_raw!D53</f>
        <v/>
      </c>
      <c r="E53" s="13" t="str">
        <f>verificatore_raw!E53</f>
        <v>03/03/2017</v>
      </c>
      <c r="F53" s="13" t="str">
        <f>verificatore_raw!F53</f>
        <v>03/03/2017</v>
      </c>
      <c r="G53" t="str">
        <f>verificatore_raw!G53</f>
        <v>alberto.zanatta.3</v>
      </c>
      <c r="H53">
        <f>verificatore_raw!H53</f>
        <v>1</v>
      </c>
      <c r="I53" t="str">
        <f>verificatore_raw!I53</f>
        <v/>
      </c>
      <c r="J53" t="str">
        <f>verificatore_raw!J53</f>
        <v/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AB53" s="16">
        <f t="shared" si="45"/>
        <v>0</v>
      </c>
      <c r="AC53" s="16">
        <f t="shared" si="46"/>
        <v>0</v>
      </c>
      <c r="AD53" s="16">
        <f t="shared" si="47"/>
        <v>0</v>
      </c>
      <c r="AE53" s="16">
        <f t="shared" si="48"/>
        <v>0</v>
      </c>
      <c r="AF53" s="16">
        <f t="shared" si="49"/>
        <v>0</v>
      </c>
      <c r="AG53" s="16">
        <f t="shared" si="50"/>
        <v>0</v>
      </c>
      <c r="AJ53" s="16">
        <f t="shared" si="20"/>
        <v>0</v>
      </c>
      <c r="AK53" s="16">
        <f t="shared" si="21"/>
        <v>0</v>
      </c>
      <c r="AL53" s="16">
        <f t="shared" si="22"/>
        <v>0</v>
      </c>
      <c r="AM53" s="16">
        <f t="shared" si="23"/>
        <v>1</v>
      </c>
      <c r="AN53" s="16">
        <f t="shared" si="24"/>
        <v>0</v>
      </c>
      <c r="AO53" s="16">
        <f t="shared" si="25"/>
        <v>0</v>
      </c>
      <c r="AR53" s="16">
        <f t="shared" si="26"/>
        <v>0</v>
      </c>
      <c r="AS53" s="16">
        <f t="shared" si="27"/>
        <v>0</v>
      </c>
      <c r="AT53" s="16">
        <f t="shared" si="28"/>
        <v>0</v>
      </c>
      <c r="AU53" s="16">
        <f t="shared" si="29"/>
        <v>0</v>
      </c>
      <c r="AV53" s="16">
        <f t="shared" si="30"/>
        <v>0</v>
      </c>
      <c r="AW53" s="16">
        <f t="shared" si="31"/>
        <v>0</v>
      </c>
      <c r="AZ53" s="20">
        <f t="shared" si="32"/>
        <v>0</v>
      </c>
      <c r="BA53" s="20">
        <f t="shared" si="33"/>
        <v>0</v>
      </c>
      <c r="BB53" s="20">
        <f t="shared" si="34"/>
        <v>0</v>
      </c>
      <c r="BC53" s="20">
        <f t="shared" si="35"/>
        <v>0</v>
      </c>
      <c r="BD53" s="20">
        <f t="shared" si="36"/>
        <v>0</v>
      </c>
      <c r="BE53" s="20">
        <f t="shared" si="37"/>
        <v>0</v>
      </c>
    </row>
    <row r="54" spans="1:57" x14ac:dyDescent="0.25">
      <c r="A54">
        <f>verificatore_raw!A54</f>
        <v>233263538839717</v>
      </c>
      <c r="B54">
        <f>verificatore_raw!B54</f>
        <v>1</v>
      </c>
      <c r="C54" t="str">
        <f>verificatore_raw!C54</f>
        <v xml:space="preserve">Codifica prodotto </v>
      </c>
      <c r="D54" t="str">
        <f>verificatore_raw!D54</f>
        <v>0%</v>
      </c>
      <c r="E54" s="13" t="str">
        <f>verificatore_raw!E54</f>
        <v>14/03/2017</v>
      </c>
      <c r="F54" s="13" t="str">
        <f>verificatore_raw!F54</f>
        <v>07/04/2017</v>
      </c>
      <c r="G54" t="str">
        <f>verificatore_raw!G54</f>
        <v>VU: Hivex Team</v>
      </c>
      <c r="H54">
        <f>verificatore_raw!H54</f>
        <v>18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45"/>
        <v>0</v>
      </c>
      <c r="AC54" s="16">
        <f t="shared" si="46"/>
        <v>0</v>
      </c>
      <c r="AD54" s="16">
        <f t="shared" si="47"/>
        <v>0</v>
      </c>
      <c r="AE54" s="16">
        <f t="shared" si="48"/>
        <v>0</v>
      </c>
      <c r="AF54" s="16">
        <f t="shared" si="49"/>
        <v>0</v>
      </c>
      <c r="AG54" s="16">
        <f t="shared" si="50"/>
        <v>0</v>
      </c>
      <c r="AJ54" s="16">
        <f t="shared" si="20"/>
        <v>0</v>
      </c>
      <c r="AK54" s="16">
        <f t="shared" si="21"/>
        <v>0</v>
      </c>
      <c r="AL54" s="16">
        <f t="shared" si="22"/>
        <v>0</v>
      </c>
      <c r="AM54" s="16">
        <f t="shared" si="23"/>
        <v>0</v>
      </c>
      <c r="AN54" s="16">
        <f t="shared" si="24"/>
        <v>0</v>
      </c>
      <c r="AO54" s="16">
        <f t="shared" si="25"/>
        <v>0</v>
      </c>
      <c r="AR54" s="16">
        <f t="shared" si="26"/>
        <v>0</v>
      </c>
      <c r="AS54" s="16">
        <f t="shared" si="27"/>
        <v>0</v>
      </c>
      <c r="AT54" s="16">
        <f t="shared" si="28"/>
        <v>0</v>
      </c>
      <c r="AU54" s="16">
        <f t="shared" si="29"/>
        <v>0</v>
      </c>
      <c r="AV54" s="16">
        <f t="shared" si="30"/>
        <v>0</v>
      </c>
      <c r="AW54" s="16">
        <f t="shared" si="31"/>
        <v>0</v>
      </c>
      <c r="AZ54" s="20">
        <f t="shared" si="32"/>
        <v>0</v>
      </c>
      <c r="BA54" s="20">
        <f t="shared" si="33"/>
        <v>0</v>
      </c>
      <c r="BB54" s="20">
        <f t="shared" si="34"/>
        <v>0</v>
      </c>
      <c r="BC54" s="20">
        <f t="shared" si="35"/>
        <v>0</v>
      </c>
      <c r="BD54" s="20">
        <f t="shared" si="36"/>
        <v>0</v>
      </c>
      <c r="BE54" s="20">
        <f t="shared" si="37"/>
        <v>0</v>
      </c>
    </row>
    <row r="55" spans="1:57" x14ac:dyDescent="0.25">
      <c r="A55">
        <f>verificatore_raw!A55</f>
        <v>236312351708241</v>
      </c>
      <c r="B55">
        <f>verificatore_raw!B55</f>
        <v>2</v>
      </c>
      <c r="C55" t="str">
        <f>verificatore_raw!C55</f>
        <v xml:space="preserve">    Ciclo zero Codifica prodotto </v>
      </c>
      <c r="D55" t="str">
        <f>verificatore_raw!D55</f>
        <v>0%</v>
      </c>
      <c r="E55" s="13" t="str">
        <f>verificatore_raw!E55</f>
        <v/>
      </c>
      <c r="F55" s="13" t="str">
        <f>verificatore_raw!F55</f>
        <v/>
      </c>
      <c r="G55" t="str">
        <f>verificatore_raw!G55</f>
        <v/>
      </c>
      <c r="H55">
        <f>verificatore_raw!H55</f>
        <v>6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45"/>
        <v>0</v>
      </c>
      <c r="AC55" s="16">
        <f t="shared" si="46"/>
        <v>0</v>
      </c>
      <c r="AD55" s="16">
        <f t="shared" si="47"/>
        <v>0</v>
      </c>
      <c r="AE55" s="16">
        <f t="shared" si="48"/>
        <v>0</v>
      </c>
      <c r="AF55" s="16">
        <f t="shared" si="49"/>
        <v>0</v>
      </c>
      <c r="AG55" s="16">
        <f t="shared" si="50"/>
        <v>0</v>
      </c>
      <c r="AJ55" s="16">
        <f t="shared" si="20"/>
        <v>0</v>
      </c>
      <c r="AK55" s="16">
        <f t="shared" si="21"/>
        <v>0</v>
      </c>
      <c r="AL55" s="16">
        <f t="shared" si="22"/>
        <v>0</v>
      </c>
      <c r="AM55" s="16">
        <f t="shared" si="23"/>
        <v>0</v>
      </c>
      <c r="AN55" s="16">
        <f t="shared" si="24"/>
        <v>0</v>
      </c>
      <c r="AO55" s="16">
        <f t="shared" si="25"/>
        <v>0</v>
      </c>
      <c r="AR55" s="16">
        <f t="shared" si="26"/>
        <v>0</v>
      </c>
      <c r="AS55" s="16">
        <f t="shared" si="27"/>
        <v>0</v>
      </c>
      <c r="AT55" s="16">
        <f t="shared" si="28"/>
        <v>0</v>
      </c>
      <c r="AU55" s="16">
        <f t="shared" si="29"/>
        <v>0</v>
      </c>
      <c r="AV55" s="16">
        <f t="shared" si="30"/>
        <v>0</v>
      </c>
      <c r="AW55" s="16">
        <f t="shared" si="31"/>
        <v>0</v>
      </c>
      <c r="AZ55" s="20">
        <f t="shared" si="32"/>
        <v>0</v>
      </c>
      <c r="BA55" s="20">
        <f t="shared" si="33"/>
        <v>0</v>
      </c>
      <c r="BB55" s="20">
        <f t="shared" si="34"/>
        <v>0</v>
      </c>
      <c r="BC55" s="20">
        <f t="shared" si="35"/>
        <v>0</v>
      </c>
      <c r="BD55" s="20">
        <f t="shared" si="36"/>
        <v>0</v>
      </c>
      <c r="BE55" s="20">
        <f t="shared" si="37"/>
        <v>0</v>
      </c>
    </row>
    <row r="56" spans="1:57" x14ac:dyDescent="0.25">
      <c r="A56">
        <f>verificatore_raw!A56</f>
        <v>236312351708249</v>
      </c>
      <c r="B56">
        <f>verificatore_raw!B56</f>
        <v>3</v>
      </c>
      <c r="C56" t="str">
        <f>verificatore_raw!C56</f>
        <v xml:space="preserve">        Verifica ciclo zero </v>
      </c>
      <c r="D56" t="str">
        <f>verificatore_raw!D56</f>
        <v/>
      </c>
      <c r="E56" s="13" t="str">
        <f>verificatore_raw!E56</f>
        <v>24/03/2017</v>
      </c>
      <c r="F56" s="13" t="str">
        <f>verificatore_raw!F56</f>
        <v>24/03/2017</v>
      </c>
      <c r="G56" t="str">
        <f>verificatore_raw!G56</f>
        <v>Luca Bergamin</v>
      </c>
      <c r="H56">
        <f>verificatore_raw!H56</f>
        <v>6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6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45"/>
        <v>0</v>
      </c>
      <c r="AC56" s="16">
        <f t="shared" si="46"/>
        <v>0</v>
      </c>
      <c r="AD56" s="16">
        <f t="shared" si="47"/>
        <v>0</v>
      </c>
      <c r="AE56" s="16">
        <f t="shared" si="48"/>
        <v>0</v>
      </c>
      <c r="AF56" s="16">
        <f t="shared" si="49"/>
        <v>0</v>
      </c>
      <c r="AG56" s="16">
        <f t="shared" si="50"/>
        <v>0</v>
      </c>
      <c r="AJ56" s="16">
        <f t="shared" si="20"/>
        <v>0</v>
      </c>
      <c r="AK56" s="16">
        <f t="shared" si="21"/>
        <v>0</v>
      </c>
      <c r="AL56" s="16">
        <f t="shared" si="22"/>
        <v>0</v>
      </c>
      <c r="AM56" s="16">
        <f t="shared" si="23"/>
        <v>0</v>
      </c>
      <c r="AN56" s="16">
        <f t="shared" si="24"/>
        <v>0</v>
      </c>
      <c r="AO56" s="16">
        <f t="shared" si="25"/>
        <v>0</v>
      </c>
      <c r="AR56" s="16">
        <f t="shared" si="26"/>
        <v>0</v>
      </c>
      <c r="AS56" s="16">
        <f t="shared" si="27"/>
        <v>6</v>
      </c>
      <c r="AT56" s="16">
        <f t="shared" si="28"/>
        <v>0</v>
      </c>
      <c r="AU56" s="16">
        <f t="shared" si="29"/>
        <v>0</v>
      </c>
      <c r="AV56" s="16">
        <f t="shared" si="30"/>
        <v>0</v>
      </c>
      <c r="AW56" s="16">
        <f t="shared" si="31"/>
        <v>0</v>
      </c>
      <c r="AZ56" s="20">
        <f t="shared" si="32"/>
        <v>0</v>
      </c>
      <c r="BA56" s="20">
        <f t="shared" si="33"/>
        <v>0</v>
      </c>
      <c r="BB56" s="20">
        <f t="shared" si="34"/>
        <v>0</v>
      </c>
      <c r="BC56" s="20">
        <f t="shared" si="35"/>
        <v>0</v>
      </c>
      <c r="BD56" s="20">
        <f t="shared" si="36"/>
        <v>0</v>
      </c>
      <c r="BE56" s="20">
        <f t="shared" si="37"/>
        <v>0</v>
      </c>
    </row>
    <row r="57" spans="1:57" x14ac:dyDescent="0.25">
      <c r="A57">
        <f>verificatore_raw!A57</f>
        <v>236312351708243</v>
      </c>
      <c r="B57">
        <f>verificatore_raw!B57</f>
        <v>2</v>
      </c>
      <c r="C57" t="str">
        <f>verificatore_raw!C57</f>
        <v xml:space="preserve">    Primo ciclo incrementale Codifica prodotto </v>
      </c>
      <c r="D57" t="str">
        <f>verificatore_raw!D57</f>
        <v>0%</v>
      </c>
      <c r="E57" s="13" t="str">
        <f>verificatore_raw!E57</f>
        <v/>
      </c>
      <c r="F57" s="13" t="str">
        <f>verificatore_raw!F57</f>
        <v/>
      </c>
      <c r="G57" t="str">
        <f>verificatore_raw!G57</f>
        <v/>
      </c>
      <c r="H57">
        <f>verificatore_raw!H57</f>
        <v>6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45"/>
        <v>0</v>
      </c>
      <c r="AC57" s="16">
        <f t="shared" si="46"/>
        <v>0</v>
      </c>
      <c r="AD57" s="16">
        <f t="shared" si="47"/>
        <v>0</v>
      </c>
      <c r="AE57" s="16">
        <f t="shared" si="48"/>
        <v>0</v>
      </c>
      <c r="AF57" s="16">
        <f t="shared" si="49"/>
        <v>0</v>
      </c>
      <c r="AG57" s="16">
        <f t="shared" si="50"/>
        <v>0</v>
      </c>
      <c r="AJ57" s="16">
        <f t="shared" si="20"/>
        <v>0</v>
      </c>
      <c r="AK57" s="16">
        <f t="shared" si="21"/>
        <v>0</v>
      </c>
      <c r="AL57" s="16">
        <f t="shared" si="22"/>
        <v>0</v>
      </c>
      <c r="AM57" s="16">
        <f t="shared" si="23"/>
        <v>0</v>
      </c>
      <c r="AN57" s="16">
        <f t="shared" si="24"/>
        <v>0</v>
      </c>
      <c r="AO57" s="16">
        <f t="shared" si="25"/>
        <v>0</v>
      </c>
      <c r="AR57" s="16">
        <f t="shared" si="26"/>
        <v>0</v>
      </c>
      <c r="AS57" s="16">
        <f t="shared" si="27"/>
        <v>0</v>
      </c>
      <c r="AT57" s="16">
        <f t="shared" si="28"/>
        <v>0</v>
      </c>
      <c r="AU57" s="16">
        <f t="shared" si="29"/>
        <v>0</v>
      </c>
      <c r="AV57" s="16">
        <f t="shared" si="30"/>
        <v>0</v>
      </c>
      <c r="AW57" s="16">
        <f t="shared" si="31"/>
        <v>0</v>
      </c>
      <c r="AZ57" s="20">
        <f t="shared" si="32"/>
        <v>0</v>
      </c>
      <c r="BA57" s="20">
        <f t="shared" si="33"/>
        <v>0</v>
      </c>
      <c r="BB57" s="20">
        <f t="shared" si="34"/>
        <v>0</v>
      </c>
      <c r="BC57" s="20">
        <f t="shared" si="35"/>
        <v>0</v>
      </c>
      <c r="BD57" s="20">
        <f t="shared" si="36"/>
        <v>0</v>
      </c>
      <c r="BE57" s="20">
        <f t="shared" si="37"/>
        <v>0</v>
      </c>
    </row>
    <row r="58" spans="1:57" x14ac:dyDescent="0.25">
      <c r="A58">
        <f>verificatore_raw!A58</f>
        <v>236329842750311</v>
      </c>
      <c r="B58">
        <f>verificatore_raw!B58</f>
        <v>3</v>
      </c>
      <c r="C58" t="str">
        <f>verificatore_raw!C58</f>
        <v xml:space="preserve">        Verifica e integrazione (primo ciclo) </v>
      </c>
      <c r="D58" t="str">
        <f>verificatore_raw!D58</f>
        <v/>
      </c>
      <c r="E58" s="13" t="str">
        <f>verificatore_raw!E58</f>
        <v>31/03/2017</v>
      </c>
      <c r="F58" s="13" t="str">
        <f>verificatore_raw!F58</f>
        <v>31/03/2017</v>
      </c>
      <c r="G58" t="str">
        <f>verificatore_raw!G58</f>
        <v>LucaSgambaro</v>
      </c>
      <c r="H58">
        <f>verificatore_raw!H58</f>
        <v>6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6</v>
      </c>
      <c r="AB58" s="16">
        <f t="shared" si="45"/>
        <v>0</v>
      </c>
      <c r="AC58" s="16">
        <f t="shared" si="46"/>
        <v>0</v>
      </c>
      <c r="AD58" s="16">
        <f t="shared" si="47"/>
        <v>0</v>
      </c>
      <c r="AE58" s="16">
        <f t="shared" si="48"/>
        <v>0</v>
      </c>
      <c r="AF58" s="16">
        <f t="shared" si="49"/>
        <v>0</v>
      </c>
      <c r="AG58" s="16">
        <f t="shared" si="50"/>
        <v>0</v>
      </c>
      <c r="AJ58" s="16">
        <f t="shared" si="20"/>
        <v>0</v>
      </c>
      <c r="AK58" s="16">
        <f t="shared" si="21"/>
        <v>0</v>
      </c>
      <c r="AL58" s="16">
        <f t="shared" si="22"/>
        <v>0</v>
      </c>
      <c r="AM58" s="16">
        <f t="shared" si="23"/>
        <v>0</v>
      </c>
      <c r="AN58" s="16">
        <f t="shared" si="24"/>
        <v>0</v>
      </c>
      <c r="AO58" s="16">
        <f t="shared" si="25"/>
        <v>0</v>
      </c>
      <c r="AR58" s="16">
        <f t="shared" si="26"/>
        <v>0</v>
      </c>
      <c r="AS58" s="16">
        <f t="shared" si="27"/>
        <v>0</v>
      </c>
      <c r="AT58" s="16">
        <f t="shared" si="28"/>
        <v>0</v>
      </c>
      <c r="AU58" s="16">
        <f t="shared" si="29"/>
        <v>0</v>
      </c>
      <c r="AV58" s="16">
        <f t="shared" si="30"/>
        <v>0</v>
      </c>
      <c r="AW58" s="16">
        <f t="shared" si="31"/>
        <v>6</v>
      </c>
      <c r="AZ58" s="20">
        <f t="shared" si="32"/>
        <v>0</v>
      </c>
      <c r="BA58" s="20">
        <f t="shared" si="33"/>
        <v>0</v>
      </c>
      <c r="BB58" s="20">
        <f t="shared" si="34"/>
        <v>0</v>
      </c>
      <c r="BC58" s="20">
        <f t="shared" si="35"/>
        <v>0</v>
      </c>
      <c r="BD58" s="20">
        <f t="shared" si="36"/>
        <v>0</v>
      </c>
      <c r="BE58" s="20">
        <f t="shared" si="37"/>
        <v>0</v>
      </c>
    </row>
    <row r="59" spans="1:57" x14ac:dyDescent="0.25">
      <c r="A59">
        <f>verificatore_raw!A59</f>
        <v>236329109351711</v>
      </c>
      <c r="B59">
        <f>verificatore_raw!B59</f>
        <v>2</v>
      </c>
      <c r="C59" t="str">
        <f>verificatore_raw!C59</f>
        <v xml:space="preserve">    Secondo ciclo incrementale Codifica prodotto </v>
      </c>
      <c r="D59" t="str">
        <f>verificatore_raw!D59</f>
        <v>0%</v>
      </c>
      <c r="E59" s="13" t="str">
        <f>verificatore_raw!E59</f>
        <v/>
      </c>
      <c r="F59" s="13" t="str">
        <f>verificatore_raw!F59</f>
        <v/>
      </c>
      <c r="G59" t="str">
        <f>verificatore_raw!G59</f>
        <v/>
      </c>
      <c r="H59">
        <f>verificatore_raw!H59</f>
        <v>6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45"/>
        <v>0</v>
      </c>
      <c r="AC59" s="16">
        <f t="shared" si="46"/>
        <v>0</v>
      </c>
      <c r="AD59" s="16">
        <f t="shared" si="47"/>
        <v>0</v>
      </c>
      <c r="AE59" s="16">
        <f t="shared" si="48"/>
        <v>0</v>
      </c>
      <c r="AF59" s="16">
        <f t="shared" si="49"/>
        <v>0</v>
      </c>
      <c r="AG59" s="16">
        <f t="shared" si="50"/>
        <v>0</v>
      </c>
      <c r="AJ59" s="16">
        <f t="shared" si="20"/>
        <v>0</v>
      </c>
      <c r="AK59" s="16">
        <f t="shared" si="21"/>
        <v>0</v>
      </c>
      <c r="AL59" s="16">
        <f t="shared" si="22"/>
        <v>0</v>
      </c>
      <c r="AM59" s="16">
        <f t="shared" si="23"/>
        <v>0</v>
      </c>
      <c r="AN59" s="16">
        <f t="shared" si="24"/>
        <v>0</v>
      </c>
      <c r="AO59" s="16">
        <f t="shared" si="25"/>
        <v>0</v>
      </c>
      <c r="AR59" s="16">
        <f t="shared" si="26"/>
        <v>0</v>
      </c>
      <c r="AS59" s="16">
        <f t="shared" si="27"/>
        <v>0</v>
      </c>
      <c r="AT59" s="16">
        <f t="shared" si="28"/>
        <v>0</v>
      </c>
      <c r="AU59" s="16">
        <f t="shared" si="29"/>
        <v>0</v>
      </c>
      <c r="AV59" s="16">
        <f t="shared" si="30"/>
        <v>0</v>
      </c>
      <c r="AW59" s="16">
        <f t="shared" si="31"/>
        <v>0</v>
      </c>
      <c r="AZ59" s="20">
        <f t="shared" si="32"/>
        <v>0</v>
      </c>
      <c r="BA59" s="20">
        <f t="shared" si="33"/>
        <v>0</v>
      </c>
      <c r="BB59" s="20">
        <f t="shared" si="34"/>
        <v>0</v>
      </c>
      <c r="BC59" s="20">
        <f t="shared" si="35"/>
        <v>0</v>
      </c>
      <c r="BD59" s="20">
        <f t="shared" si="36"/>
        <v>0</v>
      </c>
      <c r="BE59" s="20">
        <f t="shared" si="37"/>
        <v>0</v>
      </c>
    </row>
    <row r="60" spans="1:57" x14ac:dyDescent="0.25">
      <c r="A60">
        <f>verificatore_raw!A60</f>
        <v>236329866325094</v>
      </c>
      <c r="B60">
        <f>verificatore_raw!B60</f>
        <v>3</v>
      </c>
      <c r="C60" t="str">
        <f>verificatore_raw!C60</f>
        <v xml:space="preserve">        Verifica e integrazione (secondo ciclo) </v>
      </c>
      <c r="D60" t="str">
        <f>verificatore_raw!D60</f>
        <v/>
      </c>
      <c r="E60" s="13" t="str">
        <f>verificatore_raw!E60</f>
        <v>07/04/2017</v>
      </c>
      <c r="F60" s="13" t="str">
        <f>verificatore_raw!F60</f>
        <v>07/04/2017</v>
      </c>
      <c r="G60" t="str">
        <f>verificatore_raw!G60</f>
        <v>alberto.zanatta.3</v>
      </c>
      <c r="H60">
        <f>verificatore_raw!H60</f>
        <v>6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6</v>
      </c>
      <c r="Q60">
        <f t="shared" si="12"/>
        <v>0</v>
      </c>
      <c r="R60">
        <f t="shared" si="13"/>
        <v>0</v>
      </c>
      <c r="AB60" s="16">
        <f t="shared" si="45"/>
        <v>0</v>
      </c>
      <c r="AC60" s="16">
        <f t="shared" si="46"/>
        <v>0</v>
      </c>
      <c r="AD60" s="16">
        <f t="shared" si="47"/>
        <v>0</v>
      </c>
      <c r="AE60" s="16">
        <f t="shared" si="48"/>
        <v>0</v>
      </c>
      <c r="AF60" s="16">
        <f t="shared" si="49"/>
        <v>0</v>
      </c>
      <c r="AG60" s="16">
        <f t="shared" si="50"/>
        <v>0</v>
      </c>
      <c r="AJ60" s="16">
        <f t="shared" si="20"/>
        <v>0</v>
      </c>
      <c r="AK60" s="16">
        <f t="shared" si="21"/>
        <v>0</v>
      </c>
      <c r="AL60" s="16">
        <f t="shared" si="22"/>
        <v>0</v>
      </c>
      <c r="AM60" s="16">
        <f t="shared" si="23"/>
        <v>0</v>
      </c>
      <c r="AN60" s="16">
        <f t="shared" si="24"/>
        <v>0</v>
      </c>
      <c r="AO60" s="16">
        <f t="shared" si="25"/>
        <v>0</v>
      </c>
      <c r="AR60" s="16">
        <f t="shared" si="26"/>
        <v>0</v>
      </c>
      <c r="AS60" s="16">
        <f t="shared" si="27"/>
        <v>0</v>
      </c>
      <c r="AT60" s="16">
        <f t="shared" si="28"/>
        <v>0</v>
      </c>
      <c r="AU60" s="16">
        <f t="shared" si="29"/>
        <v>6</v>
      </c>
      <c r="AV60" s="16">
        <f t="shared" si="30"/>
        <v>0</v>
      </c>
      <c r="AW60" s="16">
        <f t="shared" si="31"/>
        <v>0</v>
      </c>
      <c r="AZ60" s="20">
        <f t="shared" si="32"/>
        <v>0</v>
      </c>
      <c r="BA60" s="20">
        <f t="shared" si="33"/>
        <v>0</v>
      </c>
      <c r="BB60" s="20">
        <f t="shared" si="34"/>
        <v>0</v>
      </c>
      <c r="BC60" s="20">
        <f t="shared" si="35"/>
        <v>0</v>
      </c>
      <c r="BD60" s="20">
        <f t="shared" si="36"/>
        <v>0</v>
      </c>
      <c r="BE60" s="20">
        <f t="shared" si="37"/>
        <v>0</v>
      </c>
    </row>
    <row r="61" spans="1:57" x14ac:dyDescent="0.25">
      <c r="A61">
        <f>verificatore_raw!A61</f>
        <v>236337926775700</v>
      </c>
      <c r="B61">
        <f>verificatore_raw!B61</f>
        <v>1</v>
      </c>
      <c r="C61" t="str">
        <f>verificatore_raw!C61</f>
        <v xml:space="preserve">Incremento Norme di Progetto [RQ] </v>
      </c>
      <c r="D61" t="str">
        <f>verificatore_raw!D61</f>
        <v>0%</v>
      </c>
      <c r="E61" s="13" t="str">
        <f>verificatore_raw!E61</f>
        <v>30/03/2017</v>
      </c>
      <c r="F61" s="13" t="str">
        <f>verificatore_raw!F61</f>
        <v>31/03/2017</v>
      </c>
      <c r="G61" t="str">
        <f>verificatore_raw!G61</f>
        <v>VU: Hivex Team</v>
      </c>
      <c r="H61">
        <f>verificatore_raw!H61</f>
        <v>1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45"/>
        <v>0</v>
      </c>
      <c r="AC61" s="16">
        <f t="shared" si="46"/>
        <v>0</v>
      </c>
      <c r="AD61" s="16">
        <f t="shared" si="47"/>
        <v>0</v>
      </c>
      <c r="AE61" s="16">
        <f t="shared" si="48"/>
        <v>0</v>
      </c>
      <c r="AF61" s="16">
        <f t="shared" si="49"/>
        <v>0</v>
      </c>
      <c r="AG61" s="16">
        <f t="shared" si="50"/>
        <v>0</v>
      </c>
      <c r="AJ61" s="16">
        <f t="shared" si="20"/>
        <v>0</v>
      </c>
      <c r="AK61" s="16">
        <f t="shared" si="21"/>
        <v>0</v>
      </c>
      <c r="AL61" s="16">
        <f t="shared" si="22"/>
        <v>0</v>
      </c>
      <c r="AM61" s="16">
        <f t="shared" si="23"/>
        <v>0</v>
      </c>
      <c r="AN61" s="16">
        <f t="shared" si="24"/>
        <v>0</v>
      </c>
      <c r="AO61" s="16">
        <f t="shared" si="25"/>
        <v>0</v>
      </c>
      <c r="AR61" s="16">
        <f t="shared" si="26"/>
        <v>0</v>
      </c>
      <c r="AS61" s="16">
        <f t="shared" si="27"/>
        <v>0</v>
      </c>
      <c r="AT61" s="16">
        <f t="shared" si="28"/>
        <v>0</v>
      </c>
      <c r="AU61" s="16">
        <f t="shared" si="29"/>
        <v>0</v>
      </c>
      <c r="AV61" s="16">
        <f t="shared" si="30"/>
        <v>0</v>
      </c>
      <c r="AW61" s="16">
        <f t="shared" si="31"/>
        <v>0</v>
      </c>
      <c r="AZ61" s="20">
        <f t="shared" si="32"/>
        <v>0</v>
      </c>
      <c r="BA61" s="20">
        <f t="shared" si="33"/>
        <v>0</v>
      </c>
      <c r="BB61" s="20">
        <f t="shared" si="34"/>
        <v>0</v>
      </c>
      <c r="BC61" s="20">
        <f t="shared" si="35"/>
        <v>0</v>
      </c>
      <c r="BD61" s="20">
        <f t="shared" si="36"/>
        <v>0</v>
      </c>
      <c r="BE61" s="20">
        <f t="shared" si="37"/>
        <v>0</v>
      </c>
    </row>
    <row r="62" spans="1:57" x14ac:dyDescent="0.25">
      <c r="A62">
        <f>verificatore_raw!A62</f>
        <v>236415516578075</v>
      </c>
      <c r="B62">
        <f>verificatore_raw!B62</f>
        <v>2</v>
      </c>
      <c r="C62" t="str">
        <f>verificatore_raw!C62</f>
        <v xml:space="preserve">    Verifica Incremento Norme di Progetto [RQ] </v>
      </c>
      <c r="D62" t="str">
        <f>verificatore_raw!D62</f>
        <v/>
      </c>
      <c r="E62" s="13" t="str">
        <f>verificatore_raw!E62</f>
        <v>31/03/2017</v>
      </c>
      <c r="F62" s="13" t="str">
        <f>verificatore_raw!F62</f>
        <v>31/03/2017</v>
      </c>
      <c r="G62" t="str">
        <f>verificatore_raw!G62</f>
        <v>giorgio.giuffre</v>
      </c>
      <c r="H62">
        <f>verificatore_raw!H62</f>
        <v>1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1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45"/>
        <v>0</v>
      </c>
      <c r="AC62" s="16">
        <f t="shared" si="46"/>
        <v>0</v>
      </c>
      <c r="AD62" s="16">
        <f t="shared" si="47"/>
        <v>0</v>
      </c>
      <c r="AE62" s="16">
        <f t="shared" si="48"/>
        <v>0</v>
      </c>
      <c r="AF62" s="16">
        <f t="shared" si="49"/>
        <v>0</v>
      </c>
      <c r="AG62" s="16">
        <f t="shared" si="50"/>
        <v>0</v>
      </c>
      <c r="AJ62" s="16">
        <f t="shared" si="20"/>
        <v>0</v>
      </c>
      <c r="AK62" s="16">
        <f t="shared" si="21"/>
        <v>0</v>
      </c>
      <c r="AL62" s="16">
        <f t="shared" si="22"/>
        <v>0</v>
      </c>
      <c r="AM62" s="16">
        <f t="shared" si="23"/>
        <v>0</v>
      </c>
      <c r="AN62" s="16">
        <f t="shared" si="24"/>
        <v>0</v>
      </c>
      <c r="AO62" s="16">
        <f t="shared" si="25"/>
        <v>0</v>
      </c>
      <c r="AR62" s="16">
        <f t="shared" si="26"/>
        <v>0</v>
      </c>
      <c r="AS62" s="16">
        <f t="shared" si="27"/>
        <v>0</v>
      </c>
      <c r="AT62" s="16">
        <f t="shared" si="28"/>
        <v>1</v>
      </c>
      <c r="AU62" s="16">
        <f t="shared" si="29"/>
        <v>0</v>
      </c>
      <c r="AV62" s="16">
        <f t="shared" si="30"/>
        <v>0</v>
      </c>
      <c r="AW62" s="16">
        <f t="shared" si="31"/>
        <v>0</v>
      </c>
      <c r="AZ62" s="20">
        <f t="shared" si="32"/>
        <v>0</v>
      </c>
      <c r="BA62" s="20">
        <f t="shared" si="33"/>
        <v>0</v>
      </c>
      <c r="BB62" s="20">
        <f t="shared" si="34"/>
        <v>0</v>
      </c>
      <c r="BC62" s="20">
        <f t="shared" si="35"/>
        <v>0</v>
      </c>
      <c r="BD62" s="20">
        <f t="shared" si="36"/>
        <v>0</v>
      </c>
      <c r="BE62" s="20">
        <f t="shared" si="37"/>
        <v>0</v>
      </c>
    </row>
    <row r="63" spans="1:57" x14ac:dyDescent="0.25">
      <c r="A63">
        <f>verificatore_raw!A63</f>
        <v>236337926775698</v>
      </c>
      <c r="B63">
        <f>verificatore_raw!B63</f>
        <v>1</v>
      </c>
      <c r="C63" t="str">
        <f>verificatore_raw!C63</f>
        <v xml:space="preserve">Incremento Piano di Qualifica [RQ] </v>
      </c>
      <c r="D63" t="str">
        <f>verificatore_raw!D63</f>
        <v>0%</v>
      </c>
      <c r="E63" s="13" t="str">
        <f>verificatore_raw!E63</f>
        <v>30/03/2017</v>
      </c>
      <c r="F63" s="13" t="str">
        <f>verificatore_raw!F63</f>
        <v>31/03/2017</v>
      </c>
      <c r="G63" t="str">
        <f>verificatore_raw!G63</f>
        <v>VU: Hivex Team</v>
      </c>
      <c r="H63">
        <f>verificatore_raw!H63</f>
        <v>5</v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45"/>
        <v>0</v>
      </c>
      <c r="AC63" s="16">
        <f t="shared" si="46"/>
        <v>0</v>
      </c>
      <c r="AD63" s="16">
        <f t="shared" si="47"/>
        <v>0</v>
      </c>
      <c r="AE63" s="16">
        <f t="shared" si="48"/>
        <v>0</v>
      </c>
      <c r="AF63" s="16">
        <f t="shared" si="49"/>
        <v>0</v>
      </c>
      <c r="AG63" s="16">
        <f t="shared" si="50"/>
        <v>0</v>
      </c>
      <c r="AJ63" s="16">
        <f t="shared" si="20"/>
        <v>0</v>
      </c>
      <c r="AK63" s="16">
        <f t="shared" si="21"/>
        <v>0</v>
      </c>
      <c r="AL63" s="16">
        <f t="shared" si="22"/>
        <v>0</v>
      </c>
      <c r="AM63" s="16">
        <f t="shared" si="23"/>
        <v>0</v>
      </c>
      <c r="AN63" s="16">
        <f t="shared" si="24"/>
        <v>0</v>
      </c>
      <c r="AO63" s="16">
        <f t="shared" si="25"/>
        <v>0</v>
      </c>
      <c r="AR63" s="16">
        <f t="shared" si="26"/>
        <v>0</v>
      </c>
      <c r="AS63" s="16">
        <f t="shared" si="27"/>
        <v>0</v>
      </c>
      <c r="AT63" s="16">
        <f t="shared" si="28"/>
        <v>0</v>
      </c>
      <c r="AU63" s="16">
        <f t="shared" si="29"/>
        <v>0</v>
      </c>
      <c r="AV63" s="16">
        <f t="shared" si="30"/>
        <v>0</v>
      </c>
      <c r="AW63" s="16">
        <f t="shared" si="31"/>
        <v>0</v>
      </c>
      <c r="AZ63" s="20">
        <f t="shared" si="32"/>
        <v>0</v>
      </c>
      <c r="BA63" s="20">
        <f t="shared" si="33"/>
        <v>0</v>
      </c>
      <c r="BB63" s="20">
        <f t="shared" si="34"/>
        <v>0</v>
      </c>
      <c r="BC63" s="20">
        <f t="shared" si="35"/>
        <v>0</v>
      </c>
      <c r="BD63" s="20">
        <f t="shared" si="36"/>
        <v>0</v>
      </c>
      <c r="BE63" s="20">
        <f t="shared" si="37"/>
        <v>0</v>
      </c>
    </row>
    <row r="64" spans="1:57" x14ac:dyDescent="0.25">
      <c r="A64">
        <f>verificatore_raw!A64</f>
        <v>236414725246054</v>
      </c>
      <c r="B64">
        <f>verificatore_raw!B64</f>
        <v>2</v>
      </c>
      <c r="C64" t="str">
        <f>verificatore_raw!C64</f>
        <v xml:space="preserve">    Stesura Incremento Piano di Qualifica [RQ] </v>
      </c>
      <c r="D64" t="str">
        <f>verificatore_raw!D64</f>
        <v/>
      </c>
      <c r="E64" s="13" t="str">
        <f>verificatore_raw!E64</f>
        <v>30/03/2017</v>
      </c>
      <c r="F64" s="13" t="str">
        <f>verificatore_raw!F64</f>
        <v>30/03/2017</v>
      </c>
      <c r="G64" t="str">
        <f>verificatore_raw!G64</f>
        <v>Marco Meneghetti</v>
      </c>
      <c r="H64">
        <f>verificatore_raw!H64</f>
        <v>4</v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4</v>
      </c>
      <c r="R64">
        <f t="shared" si="13"/>
        <v>0</v>
      </c>
      <c r="AB64" s="16">
        <f t="shared" si="45"/>
        <v>0</v>
      </c>
      <c r="AC64" s="16">
        <f t="shared" si="46"/>
        <v>0</v>
      </c>
      <c r="AD64" s="16">
        <f t="shared" si="47"/>
        <v>0</v>
      </c>
      <c r="AE64" s="16">
        <f t="shared" si="48"/>
        <v>0</v>
      </c>
      <c r="AF64" s="16">
        <f t="shared" si="49"/>
        <v>0</v>
      </c>
      <c r="AG64" s="16">
        <f t="shared" si="50"/>
        <v>0</v>
      </c>
      <c r="AJ64" s="16">
        <f t="shared" si="20"/>
        <v>0</v>
      </c>
      <c r="AK64" s="16">
        <f t="shared" si="21"/>
        <v>0</v>
      </c>
      <c r="AL64" s="16">
        <f t="shared" si="22"/>
        <v>0</v>
      </c>
      <c r="AM64" s="16">
        <f t="shared" si="23"/>
        <v>0</v>
      </c>
      <c r="AN64" s="16">
        <f t="shared" si="24"/>
        <v>0</v>
      </c>
      <c r="AO64" s="16">
        <f t="shared" si="25"/>
        <v>0</v>
      </c>
      <c r="AR64" s="16">
        <f t="shared" si="26"/>
        <v>0</v>
      </c>
      <c r="AS64" s="16">
        <f t="shared" si="27"/>
        <v>0</v>
      </c>
      <c r="AT64" s="16">
        <f t="shared" si="28"/>
        <v>0</v>
      </c>
      <c r="AU64" s="16">
        <f t="shared" si="29"/>
        <v>0</v>
      </c>
      <c r="AV64" s="16">
        <f t="shared" si="30"/>
        <v>4</v>
      </c>
      <c r="AW64" s="16">
        <f t="shared" si="31"/>
        <v>0</v>
      </c>
      <c r="AZ64" s="20">
        <f t="shared" si="32"/>
        <v>0</v>
      </c>
      <c r="BA64" s="20">
        <f t="shared" si="33"/>
        <v>0</v>
      </c>
      <c r="BB64" s="20">
        <f t="shared" si="34"/>
        <v>0</v>
      </c>
      <c r="BC64" s="20">
        <f t="shared" si="35"/>
        <v>0</v>
      </c>
      <c r="BD64" s="20">
        <f t="shared" si="36"/>
        <v>0</v>
      </c>
      <c r="BE64" s="20">
        <f t="shared" si="37"/>
        <v>0</v>
      </c>
    </row>
    <row r="65" spans="1:57" x14ac:dyDescent="0.25">
      <c r="A65">
        <f>verificatore_raw!A65</f>
        <v>236414727898680</v>
      </c>
      <c r="B65">
        <f>verificatore_raw!B65</f>
        <v>2</v>
      </c>
      <c r="C65" t="str">
        <f>verificatore_raw!C65</f>
        <v xml:space="preserve">    Verifica Incremento Piano di Qualifica [RQ] </v>
      </c>
      <c r="D65" t="str">
        <f>verificatore_raw!D65</f>
        <v/>
      </c>
      <c r="E65" s="13" t="str">
        <f>verificatore_raw!E65</f>
        <v>31/03/2017</v>
      </c>
      <c r="F65" s="13" t="str">
        <f>verificatore_raw!F65</f>
        <v>31/03/2017</v>
      </c>
      <c r="G65" t="str">
        <f>verificatore_raw!G65</f>
        <v>paolo.baracco.1</v>
      </c>
      <c r="H65">
        <f>verificatore_raw!H65</f>
        <v>1</v>
      </c>
      <c r="I65" t="str">
        <f>verificatore_raw!I65</f>
        <v/>
      </c>
      <c r="J65" t="str">
        <f>verificatore_raw!J65</f>
        <v/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45"/>
        <v>0</v>
      </c>
      <c r="AC65" s="16">
        <f t="shared" si="46"/>
        <v>0</v>
      </c>
      <c r="AD65" s="16">
        <f t="shared" si="47"/>
        <v>0</v>
      </c>
      <c r="AE65" s="16">
        <f t="shared" si="48"/>
        <v>0</v>
      </c>
      <c r="AF65" s="16">
        <f t="shared" si="49"/>
        <v>0</v>
      </c>
      <c r="AG65" s="16">
        <f t="shared" si="50"/>
        <v>0</v>
      </c>
      <c r="AJ65" s="16">
        <f t="shared" si="20"/>
        <v>0</v>
      </c>
      <c r="AK65" s="16">
        <f t="shared" si="21"/>
        <v>0</v>
      </c>
      <c r="AL65" s="16">
        <f t="shared" si="22"/>
        <v>0</v>
      </c>
      <c r="AM65" s="16">
        <f t="shared" si="23"/>
        <v>0</v>
      </c>
      <c r="AN65" s="16">
        <f t="shared" si="24"/>
        <v>0</v>
      </c>
      <c r="AO65" s="16">
        <f t="shared" si="25"/>
        <v>0</v>
      </c>
      <c r="AR65" s="16">
        <f t="shared" si="26"/>
        <v>1</v>
      </c>
      <c r="AS65" s="16">
        <f t="shared" si="27"/>
        <v>0</v>
      </c>
      <c r="AT65" s="16">
        <f t="shared" si="28"/>
        <v>0</v>
      </c>
      <c r="AU65" s="16">
        <f t="shared" si="29"/>
        <v>0</v>
      </c>
      <c r="AV65" s="16">
        <f t="shared" si="30"/>
        <v>0</v>
      </c>
      <c r="AW65" s="16">
        <f t="shared" si="31"/>
        <v>0</v>
      </c>
      <c r="AZ65" s="20">
        <f t="shared" si="32"/>
        <v>0</v>
      </c>
      <c r="BA65" s="20">
        <f t="shared" si="33"/>
        <v>0</v>
      </c>
      <c r="BB65" s="20">
        <f t="shared" si="34"/>
        <v>0</v>
      </c>
      <c r="BC65" s="20">
        <f t="shared" si="35"/>
        <v>0</v>
      </c>
      <c r="BD65" s="20">
        <f t="shared" si="36"/>
        <v>0</v>
      </c>
      <c r="BE65" s="20">
        <f t="shared" si="37"/>
        <v>0</v>
      </c>
    </row>
    <row r="66" spans="1:57" x14ac:dyDescent="0.25">
      <c r="A66">
        <f>verificatore_raw!A66</f>
        <v>236337926775708</v>
      </c>
      <c r="B66">
        <f>verificatore_raw!B66</f>
        <v>1</v>
      </c>
      <c r="C66" t="str">
        <f>verificatore_raw!C66</f>
        <v xml:space="preserve">Redazione Manuale Utente </v>
      </c>
      <c r="D66" t="str">
        <f>verificatore_raw!D66</f>
        <v>0%</v>
      </c>
      <c r="E66" s="13" t="str">
        <f>verificatore_raw!E66</f>
        <v>04/04/2017</v>
      </c>
      <c r="F66" s="13" t="str">
        <f>verificatore_raw!F66</f>
        <v>07/04/2017</v>
      </c>
      <c r="G66" t="str">
        <f>verificatore_raw!G66</f>
        <v>VU: Hivex Team</v>
      </c>
      <c r="H66">
        <f>verificatore_raw!H66</f>
        <v>3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45"/>
        <v>0</v>
      </c>
      <c r="AC66" s="16">
        <f t="shared" si="46"/>
        <v>0</v>
      </c>
      <c r="AD66" s="16">
        <f t="shared" si="47"/>
        <v>0</v>
      </c>
      <c r="AE66" s="16">
        <f t="shared" si="48"/>
        <v>0</v>
      </c>
      <c r="AF66" s="16">
        <f t="shared" si="49"/>
        <v>0</v>
      </c>
      <c r="AG66" s="16">
        <f t="shared" si="50"/>
        <v>0</v>
      </c>
      <c r="AJ66" s="16">
        <f t="shared" si="20"/>
        <v>0</v>
      </c>
      <c r="AK66" s="16">
        <f t="shared" si="21"/>
        <v>0</v>
      </c>
      <c r="AL66" s="16">
        <f t="shared" si="22"/>
        <v>0</v>
      </c>
      <c r="AM66" s="16">
        <f t="shared" si="23"/>
        <v>0</v>
      </c>
      <c r="AN66" s="16">
        <f t="shared" si="24"/>
        <v>0</v>
      </c>
      <c r="AO66" s="16">
        <f t="shared" si="25"/>
        <v>0</v>
      </c>
      <c r="AR66" s="16">
        <f t="shared" si="26"/>
        <v>0</v>
      </c>
      <c r="AS66" s="16">
        <f t="shared" si="27"/>
        <v>0</v>
      </c>
      <c r="AT66" s="16">
        <f t="shared" si="28"/>
        <v>0</v>
      </c>
      <c r="AU66" s="16">
        <f t="shared" si="29"/>
        <v>0</v>
      </c>
      <c r="AV66" s="16">
        <f t="shared" si="30"/>
        <v>0</v>
      </c>
      <c r="AW66" s="16">
        <f t="shared" si="31"/>
        <v>0</v>
      </c>
      <c r="AZ66" s="20">
        <f t="shared" si="32"/>
        <v>0</v>
      </c>
      <c r="BA66" s="20">
        <f t="shared" si="33"/>
        <v>0</v>
      </c>
      <c r="BB66" s="20">
        <f t="shared" si="34"/>
        <v>0</v>
      </c>
      <c r="BC66" s="20">
        <f t="shared" si="35"/>
        <v>0</v>
      </c>
      <c r="BD66" s="20">
        <f t="shared" si="36"/>
        <v>0</v>
      </c>
      <c r="BE66" s="20">
        <f t="shared" si="37"/>
        <v>0</v>
      </c>
    </row>
    <row r="67" spans="1:57" x14ac:dyDescent="0.25">
      <c r="A67">
        <f>verificatore_raw!A67</f>
        <v>236421780996502</v>
      </c>
      <c r="B67">
        <f>verificatore_raw!B67</f>
        <v>2</v>
      </c>
      <c r="C67" t="str">
        <f>verificatore_raw!C67</f>
        <v xml:space="preserve">    Verifica Manuale Utente </v>
      </c>
      <c r="D67" t="str">
        <f>verificatore_raw!D67</f>
        <v/>
      </c>
      <c r="E67" s="13" t="str">
        <f>verificatore_raw!E67</f>
        <v>07/04/2017</v>
      </c>
      <c r="F67" s="13" t="str">
        <f>verificatore_raw!F67</f>
        <v>07/04/2017</v>
      </c>
      <c r="G67" t="str">
        <f>verificatore_raw!G67</f>
        <v>paolo.baracco.1</v>
      </c>
      <c r="H67">
        <f>verificatore_raw!H67</f>
        <v>3</v>
      </c>
      <c r="I67" t="str">
        <f>verificatore_raw!I67</f>
        <v/>
      </c>
      <c r="J67" t="str">
        <f>verificatore_raw!J67</f>
        <v/>
      </c>
      <c r="M67">
        <f t="shared" si="8"/>
        <v>3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45"/>
        <v>0</v>
      </c>
      <c r="AC67" s="16">
        <f t="shared" si="46"/>
        <v>0</v>
      </c>
      <c r="AD67" s="16">
        <f t="shared" si="47"/>
        <v>0</v>
      </c>
      <c r="AE67" s="16">
        <f t="shared" si="48"/>
        <v>0</v>
      </c>
      <c r="AF67" s="16">
        <f t="shared" si="49"/>
        <v>0</v>
      </c>
      <c r="AG67" s="16">
        <f t="shared" si="50"/>
        <v>0</v>
      </c>
      <c r="AJ67" s="16">
        <f t="shared" si="20"/>
        <v>0</v>
      </c>
      <c r="AK67" s="16">
        <f t="shared" si="21"/>
        <v>0</v>
      </c>
      <c r="AL67" s="16">
        <f t="shared" si="22"/>
        <v>0</v>
      </c>
      <c r="AM67" s="16">
        <f t="shared" si="23"/>
        <v>0</v>
      </c>
      <c r="AN67" s="16">
        <f t="shared" si="24"/>
        <v>0</v>
      </c>
      <c r="AO67" s="16">
        <f t="shared" si="25"/>
        <v>0</v>
      </c>
      <c r="AR67" s="16">
        <f t="shared" si="26"/>
        <v>3</v>
      </c>
      <c r="AS67" s="16">
        <f t="shared" si="27"/>
        <v>0</v>
      </c>
      <c r="AT67" s="16">
        <f t="shared" si="28"/>
        <v>0</v>
      </c>
      <c r="AU67" s="16">
        <f t="shared" si="29"/>
        <v>0</v>
      </c>
      <c r="AV67" s="16">
        <f t="shared" si="30"/>
        <v>0</v>
      </c>
      <c r="AW67" s="16">
        <f t="shared" si="31"/>
        <v>0</v>
      </c>
      <c r="AZ67" s="20">
        <f t="shared" si="32"/>
        <v>0</v>
      </c>
      <c r="BA67" s="20">
        <f t="shared" si="33"/>
        <v>0</v>
      </c>
      <c r="BB67" s="20">
        <f t="shared" si="34"/>
        <v>0</v>
      </c>
      <c r="BC67" s="20">
        <f t="shared" si="35"/>
        <v>0</v>
      </c>
      <c r="BD67" s="20">
        <f t="shared" si="36"/>
        <v>0</v>
      </c>
      <c r="BE67" s="20">
        <f t="shared" si="37"/>
        <v>0</v>
      </c>
    </row>
    <row r="68" spans="1:57" x14ac:dyDescent="0.25">
      <c r="A68">
        <f>verificatore_raw!A68</f>
        <v>236337926775696</v>
      </c>
      <c r="B68">
        <f>verificatore_raw!B68</f>
        <v>1</v>
      </c>
      <c r="C68" t="str">
        <f>verificatore_raw!C68</f>
        <v xml:space="preserve">Incremento Piano di Progetto [RQ] </v>
      </c>
      <c r="D68" t="str">
        <f>verificatore_raw!D68</f>
        <v>0%</v>
      </c>
      <c r="E68" s="13" t="str">
        <f>verificatore_raw!E68</f>
        <v>06/04/2017</v>
      </c>
      <c r="F68" s="13" t="str">
        <f>verificatore_raw!F68</f>
        <v>07/04/2017</v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6">
        <f t="shared" si="45"/>
        <v>0</v>
      </c>
      <c r="AC68" s="16">
        <f t="shared" si="46"/>
        <v>0</v>
      </c>
      <c r="AD68" s="16">
        <f t="shared" si="47"/>
        <v>0</v>
      </c>
      <c r="AE68" s="16">
        <f t="shared" si="48"/>
        <v>0</v>
      </c>
      <c r="AF68" s="16">
        <f t="shared" si="49"/>
        <v>0</v>
      </c>
      <c r="AG68" s="16">
        <f t="shared" si="50"/>
        <v>0</v>
      </c>
      <c r="AJ68" s="16">
        <f t="shared" ref="AJ68:AJ131" si="57">IFERROR(IF(AND(DATEVALUE($E68)&gt;=$V$21,DATEVALUE($F68)&lt;$V$22),M68,0),0)</f>
        <v>0</v>
      </c>
      <c r="AK68" s="16">
        <f t="shared" ref="AK68:AK131" si="58">IFERROR(IF(AND(DATEVALUE($E68)&gt;=$V$21,DATEVALUE($F68)&lt;$V$22),N68,0),0)</f>
        <v>0</v>
      </c>
      <c r="AL68" s="16">
        <f t="shared" ref="AL68:AL131" si="59">IFERROR(IF(AND(DATEVALUE($E68)&gt;=$V$21,DATEVALUE($F68)&lt;$V$22),O68,0),0)</f>
        <v>0</v>
      </c>
      <c r="AM68" s="16">
        <f t="shared" ref="AM68:AM131" si="60">IFERROR(IF(AND(DATEVALUE($E68)&gt;=$V$21,DATEVALUE($F68)&lt;$V$22),P68,0),0)</f>
        <v>0</v>
      </c>
      <c r="AN68" s="16">
        <f t="shared" ref="AN68:AN131" si="61">IFERROR(IF(AND(DATEVALUE($E68)&gt;=$V$21,DATEVALUE($F68)&lt;$V$22),Q68,0),0)</f>
        <v>0</v>
      </c>
      <c r="AO68" s="16">
        <f t="shared" ref="AO68:AO131" si="62">IFERROR(IF(AND(DATEVALUE($E68)&gt;=$V$21,DATEVALUE($F68)&lt;$V$22),R68,0),0)</f>
        <v>0</v>
      </c>
      <c r="AR68" s="16">
        <f t="shared" ref="AR68:AR131" si="63">IFERROR(IF(AND(DATEVALUE($E68)&gt;=$V$22,DATEVALUE($F68)&lt;$V$23),M68,0),0)</f>
        <v>0</v>
      </c>
      <c r="AS68" s="16">
        <f t="shared" ref="AS68:AS131" si="64">IFERROR(IF(AND(DATEVALUE($E68)&gt;=$V$22,DATEVALUE($F68)&lt;$V$23),N68,0),0)</f>
        <v>0</v>
      </c>
      <c r="AT68" s="16">
        <f t="shared" ref="AT68:AT131" si="65">IFERROR(IF(AND(DATEVALUE($E68)&gt;=$V$22,DATEVALUE($F68)&lt;$V$23),O68,0),0)</f>
        <v>0</v>
      </c>
      <c r="AU68" s="16">
        <f t="shared" ref="AU68:AU131" si="66">IFERROR(IF(AND(DATEVALUE($E68)&gt;=$V$22,DATEVALUE($F68)&lt;$V$23),P68,0),0)</f>
        <v>0</v>
      </c>
      <c r="AV68" s="16">
        <f t="shared" ref="AV68:AV131" si="67">IFERROR(IF(AND(DATEVALUE($E68)&gt;=$V$22,DATEVALUE($F68)&lt;$V$23),Q68,0),0)</f>
        <v>0</v>
      </c>
      <c r="AW68" s="16">
        <f t="shared" ref="AW68:AW131" si="68">IFERROR(IF(AND(DATEVALUE($E68)&gt;=$V$22,DATEVALUE($F68)&lt;$V$23),R68,0),0)</f>
        <v>0</v>
      </c>
      <c r="AZ68" s="20">
        <f t="shared" ref="AZ68:AZ131" si="69">IFERROR(IF(AND(DATEVALUE($E68)&gt;=$V$23,DATEVALUE($F68)&lt;$V$24),M68,0),0)</f>
        <v>0</v>
      </c>
      <c r="BA68" s="20">
        <f t="shared" ref="BA68:BA131" si="70">IFERROR(IF(AND(DATEVALUE($E68)&gt;=$V$23,DATEVALUE($F68)&lt;$V$24),N68,0),0)</f>
        <v>0</v>
      </c>
      <c r="BB68" s="20">
        <f t="shared" ref="BB68:BB131" si="71">IFERROR(IF(AND(DATEVALUE($E68)&gt;=$V$23,DATEVALUE($F68)&lt;$V$24),O68,0),0)</f>
        <v>0</v>
      </c>
      <c r="BC68" s="20">
        <f t="shared" ref="BC68:BC131" si="72">IFERROR(IF(AND(DATEVALUE($E68)&gt;=$V$23,DATEVALUE($F68)&lt;$V$24),P68,0),0)</f>
        <v>0</v>
      </c>
      <c r="BD68" s="20">
        <f t="shared" ref="BD68:BD131" si="73">IFERROR(IF(AND(DATEVALUE($E68)&gt;=$V$23,DATEVALUE($F68)&lt;$V$24),Q68,0),0)</f>
        <v>0</v>
      </c>
      <c r="BE68" s="20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236416721805551</v>
      </c>
      <c r="B69">
        <f>verificatore_raw!B69</f>
        <v>2</v>
      </c>
      <c r="C69" t="str">
        <f>verificatore_raw!C69</f>
        <v xml:space="preserve">    Verifica Incremento Piano di Progetto [RQ] </v>
      </c>
      <c r="D69" t="str">
        <f>verificatore_raw!D69</f>
        <v/>
      </c>
      <c r="E69" s="13" t="str">
        <f>verificatore_raw!E69</f>
        <v>07/04/2017</v>
      </c>
      <c r="F69" s="13" t="str">
        <f>verificatore_raw!F69</f>
        <v>07/04/2017</v>
      </c>
      <c r="G69" t="str">
        <f>verificatore_raw!G69</f>
        <v>alberto.zanatta.3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1</v>
      </c>
      <c r="Q69">
        <f t="shared" si="55"/>
        <v>0</v>
      </c>
      <c r="R69">
        <f t="shared" si="56"/>
        <v>0</v>
      </c>
      <c r="AB69" s="16">
        <f t="shared" si="45"/>
        <v>0</v>
      </c>
      <c r="AC69" s="16">
        <f t="shared" si="46"/>
        <v>0</v>
      </c>
      <c r="AD69" s="16">
        <f t="shared" si="47"/>
        <v>0</v>
      </c>
      <c r="AE69" s="16">
        <f t="shared" si="48"/>
        <v>0</v>
      </c>
      <c r="AF69" s="16">
        <f t="shared" si="49"/>
        <v>0</v>
      </c>
      <c r="AG69" s="16">
        <f t="shared" si="50"/>
        <v>0</v>
      </c>
      <c r="AJ69" s="16">
        <f t="shared" si="57"/>
        <v>0</v>
      </c>
      <c r="AK69" s="16">
        <f t="shared" si="58"/>
        <v>0</v>
      </c>
      <c r="AL69" s="16">
        <f t="shared" si="59"/>
        <v>0</v>
      </c>
      <c r="AM69" s="16">
        <f t="shared" si="60"/>
        <v>0</v>
      </c>
      <c r="AN69" s="16">
        <f t="shared" si="61"/>
        <v>0</v>
      </c>
      <c r="AO69" s="16">
        <f t="shared" si="62"/>
        <v>0</v>
      </c>
      <c r="AR69" s="16">
        <f t="shared" si="63"/>
        <v>0</v>
      </c>
      <c r="AS69" s="16">
        <f t="shared" si="64"/>
        <v>0</v>
      </c>
      <c r="AT69" s="16">
        <f t="shared" si="65"/>
        <v>0</v>
      </c>
      <c r="AU69" s="16">
        <f t="shared" si="66"/>
        <v>1</v>
      </c>
      <c r="AV69" s="16">
        <f t="shared" si="67"/>
        <v>0</v>
      </c>
      <c r="AW69" s="16">
        <f t="shared" si="68"/>
        <v>0</v>
      </c>
      <c r="AZ69" s="20">
        <f t="shared" si="69"/>
        <v>0</v>
      </c>
      <c r="BA69" s="20">
        <f t="shared" si="70"/>
        <v>0</v>
      </c>
      <c r="BB69" s="20">
        <f t="shared" si="71"/>
        <v>0</v>
      </c>
      <c r="BC69" s="20">
        <f t="shared" si="72"/>
        <v>0</v>
      </c>
      <c r="BD69" s="20">
        <f t="shared" si="73"/>
        <v>0</v>
      </c>
      <c r="BE69" s="20">
        <f t="shared" si="74"/>
        <v>0</v>
      </c>
    </row>
    <row r="70" spans="1:57" x14ac:dyDescent="0.25">
      <c r="A70">
        <f>verificatore_raw!A70</f>
        <v>236416761620117</v>
      </c>
      <c r="B70">
        <f>verificatore_raw!B70</f>
        <v>1</v>
      </c>
      <c r="C70" t="str">
        <f>verificatore_raw!C70</f>
        <v xml:space="preserve">Incremento Glossario [RQ] </v>
      </c>
      <c r="D70" t="str">
        <f>verificatore_raw!D70</f>
        <v>0%</v>
      </c>
      <c r="E70" s="13" t="str">
        <f>verificatore_raw!E70</f>
        <v>07/04/2017</v>
      </c>
      <c r="F70" s="13" t="str">
        <f>verificatore_raw!F70</f>
        <v>10/04/2017</v>
      </c>
      <c r="G70" t="str">
        <f>verificatore_raw!G70</f>
        <v>VU: Hivex Team</v>
      </c>
      <c r="H70">
        <f>verificatore_raw!H70</f>
        <v>4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6">
        <f t="shared" si="45"/>
        <v>0</v>
      </c>
      <c r="AC70" s="16">
        <f t="shared" si="46"/>
        <v>0</v>
      </c>
      <c r="AD70" s="16">
        <f t="shared" si="47"/>
        <v>0</v>
      </c>
      <c r="AE70" s="16">
        <f t="shared" si="48"/>
        <v>0</v>
      </c>
      <c r="AF70" s="16">
        <f t="shared" si="49"/>
        <v>0</v>
      </c>
      <c r="AG70" s="16">
        <f t="shared" si="50"/>
        <v>0</v>
      </c>
      <c r="AJ70" s="16">
        <f t="shared" si="57"/>
        <v>0</v>
      </c>
      <c r="AK70" s="16">
        <f t="shared" si="58"/>
        <v>0</v>
      </c>
      <c r="AL70" s="16">
        <f t="shared" si="59"/>
        <v>0</v>
      </c>
      <c r="AM70" s="16">
        <f t="shared" si="60"/>
        <v>0</v>
      </c>
      <c r="AN70" s="16">
        <f t="shared" si="61"/>
        <v>0</v>
      </c>
      <c r="AO70" s="16">
        <f t="shared" si="62"/>
        <v>0</v>
      </c>
      <c r="AR70" s="16">
        <f t="shared" si="63"/>
        <v>0</v>
      </c>
      <c r="AS70" s="16">
        <f t="shared" si="64"/>
        <v>0</v>
      </c>
      <c r="AT70" s="16">
        <f t="shared" si="65"/>
        <v>0</v>
      </c>
      <c r="AU70" s="16">
        <f t="shared" si="66"/>
        <v>0</v>
      </c>
      <c r="AV70" s="16">
        <f t="shared" si="67"/>
        <v>0</v>
      </c>
      <c r="AW70" s="16">
        <f t="shared" si="68"/>
        <v>0</v>
      </c>
      <c r="AZ70" s="20">
        <f t="shared" si="69"/>
        <v>0</v>
      </c>
      <c r="BA70" s="20">
        <f t="shared" si="70"/>
        <v>0</v>
      </c>
      <c r="BB70" s="20">
        <f t="shared" si="71"/>
        <v>0</v>
      </c>
      <c r="BC70" s="20">
        <f t="shared" si="72"/>
        <v>0</v>
      </c>
      <c r="BD70" s="20">
        <f t="shared" si="73"/>
        <v>0</v>
      </c>
      <c r="BE70" s="20">
        <f t="shared" si="74"/>
        <v>0</v>
      </c>
    </row>
    <row r="71" spans="1:57" x14ac:dyDescent="0.25">
      <c r="A71">
        <f>verificatore_raw!A71</f>
        <v>236422265775598</v>
      </c>
      <c r="B71">
        <f>verificatore_raw!B71</f>
        <v>2</v>
      </c>
      <c r="C71" t="str">
        <f>verificatore_raw!C71</f>
        <v xml:space="preserve">    Stesura Incremento Glossario [RQ] </v>
      </c>
      <c r="D71" t="str">
        <f>verificatore_raw!D71</f>
        <v/>
      </c>
      <c r="E71" s="13" t="str">
        <f>verificatore_raw!E71</f>
        <v>07/04/2017</v>
      </c>
      <c r="F71" s="13" t="str">
        <f>verificatore_raw!F71</f>
        <v>07/04/2017</v>
      </c>
      <c r="G71" t="str">
        <f>verificatore_raw!G71</f>
        <v>LucaSgambaro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3</v>
      </c>
      <c r="AB71" s="16">
        <f t="shared" si="45"/>
        <v>0</v>
      </c>
      <c r="AC71" s="16">
        <f t="shared" si="46"/>
        <v>0</v>
      </c>
      <c r="AD71" s="16">
        <f t="shared" si="47"/>
        <v>0</v>
      </c>
      <c r="AE71" s="16">
        <f t="shared" si="48"/>
        <v>0</v>
      </c>
      <c r="AF71" s="16">
        <f t="shared" si="49"/>
        <v>0</v>
      </c>
      <c r="AG71" s="16">
        <f t="shared" si="50"/>
        <v>0</v>
      </c>
      <c r="AJ71" s="16">
        <f t="shared" si="57"/>
        <v>0</v>
      </c>
      <c r="AK71" s="16">
        <f t="shared" si="58"/>
        <v>0</v>
      </c>
      <c r="AL71" s="16">
        <f t="shared" si="59"/>
        <v>0</v>
      </c>
      <c r="AM71" s="16">
        <f t="shared" si="60"/>
        <v>0</v>
      </c>
      <c r="AN71" s="16">
        <f t="shared" si="61"/>
        <v>0</v>
      </c>
      <c r="AO71" s="16">
        <f t="shared" si="62"/>
        <v>0</v>
      </c>
      <c r="AR71" s="16">
        <f t="shared" si="63"/>
        <v>0</v>
      </c>
      <c r="AS71" s="16">
        <f t="shared" si="64"/>
        <v>0</v>
      </c>
      <c r="AT71" s="16">
        <f t="shared" si="65"/>
        <v>0</v>
      </c>
      <c r="AU71" s="16">
        <f t="shared" si="66"/>
        <v>0</v>
      </c>
      <c r="AV71" s="16">
        <f t="shared" si="67"/>
        <v>0</v>
      </c>
      <c r="AW71" s="16">
        <f t="shared" si="68"/>
        <v>3</v>
      </c>
      <c r="AZ71" s="20">
        <f t="shared" si="69"/>
        <v>0</v>
      </c>
      <c r="BA71" s="20">
        <f t="shared" si="70"/>
        <v>0</v>
      </c>
      <c r="BB71" s="20">
        <f t="shared" si="71"/>
        <v>0</v>
      </c>
      <c r="BC71" s="20">
        <f t="shared" si="72"/>
        <v>0</v>
      </c>
      <c r="BD71" s="20">
        <f t="shared" si="73"/>
        <v>0</v>
      </c>
      <c r="BE71" s="20">
        <f t="shared" si="74"/>
        <v>0</v>
      </c>
    </row>
    <row r="72" spans="1:57" x14ac:dyDescent="0.25">
      <c r="A72">
        <f>verificatore_raw!A72</f>
        <v>236422279991432</v>
      </c>
      <c r="B72">
        <f>verificatore_raw!B72</f>
        <v>2</v>
      </c>
      <c r="C72" t="str">
        <f>verificatore_raw!C72</f>
        <v xml:space="preserve">    Verifica Incremento Glossario [RQ] </v>
      </c>
      <c r="D72" t="str">
        <f>verificatore_raw!D72</f>
        <v/>
      </c>
      <c r="E72" s="13" t="str">
        <f>verificatore_raw!E72</f>
        <v>10/04/2017</v>
      </c>
      <c r="F72" s="13" t="str">
        <f>verificatore_raw!F72</f>
        <v>10/04/2017</v>
      </c>
      <c r="G72" t="str">
        <f>verificatore_raw!G72</f>
        <v>giorgio.giuffre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1</v>
      </c>
      <c r="P72">
        <f t="shared" si="54"/>
        <v>0</v>
      </c>
      <c r="Q72">
        <f t="shared" si="55"/>
        <v>0</v>
      </c>
      <c r="R72">
        <f t="shared" si="56"/>
        <v>0</v>
      </c>
      <c r="AB72" s="16">
        <f t="shared" si="45"/>
        <v>0</v>
      </c>
      <c r="AC72" s="16">
        <f t="shared" si="46"/>
        <v>0</v>
      </c>
      <c r="AD72" s="16">
        <f t="shared" si="47"/>
        <v>0</v>
      </c>
      <c r="AE72" s="16">
        <f t="shared" si="48"/>
        <v>0</v>
      </c>
      <c r="AF72" s="16">
        <f t="shared" si="49"/>
        <v>0</v>
      </c>
      <c r="AG72" s="16">
        <f t="shared" si="50"/>
        <v>0</v>
      </c>
      <c r="AJ72" s="16">
        <f t="shared" si="57"/>
        <v>0</v>
      </c>
      <c r="AK72" s="16">
        <f t="shared" si="58"/>
        <v>0</v>
      </c>
      <c r="AL72" s="16">
        <f t="shared" si="59"/>
        <v>0</v>
      </c>
      <c r="AM72" s="16">
        <f t="shared" si="60"/>
        <v>0</v>
      </c>
      <c r="AN72" s="16">
        <f t="shared" si="61"/>
        <v>0</v>
      </c>
      <c r="AO72" s="16">
        <f t="shared" si="62"/>
        <v>0</v>
      </c>
      <c r="AR72" s="16">
        <f t="shared" si="63"/>
        <v>0</v>
      </c>
      <c r="AS72" s="16">
        <f t="shared" si="64"/>
        <v>0</v>
      </c>
      <c r="AT72" s="16">
        <f t="shared" si="65"/>
        <v>1</v>
      </c>
      <c r="AU72" s="16">
        <f t="shared" si="66"/>
        <v>0</v>
      </c>
      <c r="AV72" s="16">
        <f t="shared" si="67"/>
        <v>0</v>
      </c>
      <c r="AW72" s="16">
        <f t="shared" si="68"/>
        <v>0</v>
      </c>
      <c r="AZ72" s="20">
        <f t="shared" si="69"/>
        <v>0</v>
      </c>
      <c r="BA72" s="20">
        <f t="shared" si="70"/>
        <v>0</v>
      </c>
      <c r="BB72" s="20">
        <f t="shared" si="71"/>
        <v>0</v>
      </c>
      <c r="BC72" s="20">
        <f t="shared" si="72"/>
        <v>0</v>
      </c>
      <c r="BD72" s="20">
        <f t="shared" si="73"/>
        <v>0</v>
      </c>
      <c r="BE72" s="20">
        <f t="shared" si="74"/>
        <v>0</v>
      </c>
    </row>
    <row r="73" spans="1:57" x14ac:dyDescent="0.25">
      <c r="A73">
        <f>verificatore_raw!A73</f>
        <v>236948482079327</v>
      </c>
      <c r="B73">
        <f>verificatore_raw!B73</f>
        <v>1</v>
      </c>
      <c r="C73" t="str">
        <f>verificatore_raw!C73</f>
        <v>Redazione Verbali Riunioni [RQ]</v>
      </c>
      <c r="D73" t="str">
        <f>verificatore_raw!D73</f>
        <v>0%</v>
      </c>
      <c r="E73" s="13" t="str">
        <f>verificatore_raw!E73</f>
        <v/>
      </c>
      <c r="F73" s="13" t="str">
        <f>verificatore_raw!F73</f>
        <v/>
      </c>
      <c r="G73" t="str">
        <f>verificatore_raw!G73</f>
        <v/>
      </c>
      <c r="H73">
        <f>verificatore_raw!H73</f>
        <v>4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AB73" s="16">
        <f t="shared" si="45"/>
        <v>0</v>
      </c>
      <c r="AC73" s="16">
        <f t="shared" si="46"/>
        <v>0</v>
      </c>
      <c r="AD73" s="16">
        <f t="shared" si="47"/>
        <v>0</v>
      </c>
      <c r="AE73" s="16">
        <f t="shared" si="48"/>
        <v>0</v>
      </c>
      <c r="AF73" s="16">
        <f t="shared" si="49"/>
        <v>0</v>
      </c>
      <c r="AG73" s="16">
        <f t="shared" si="50"/>
        <v>0</v>
      </c>
      <c r="AJ73" s="16">
        <f t="shared" si="57"/>
        <v>0</v>
      </c>
      <c r="AK73" s="16">
        <f t="shared" si="58"/>
        <v>0</v>
      </c>
      <c r="AL73" s="16">
        <f t="shared" si="59"/>
        <v>0</v>
      </c>
      <c r="AM73" s="16">
        <f t="shared" si="60"/>
        <v>0</v>
      </c>
      <c r="AN73" s="16">
        <f t="shared" si="61"/>
        <v>0</v>
      </c>
      <c r="AO73" s="16">
        <f t="shared" si="62"/>
        <v>0</v>
      </c>
      <c r="AR73" s="16">
        <f t="shared" si="63"/>
        <v>0</v>
      </c>
      <c r="AS73" s="16">
        <f t="shared" si="64"/>
        <v>0</v>
      </c>
      <c r="AT73" s="16">
        <f t="shared" si="65"/>
        <v>0</v>
      </c>
      <c r="AU73" s="16">
        <f t="shared" si="66"/>
        <v>0</v>
      </c>
      <c r="AV73" s="16">
        <f t="shared" si="67"/>
        <v>0</v>
      </c>
      <c r="AW73" s="16">
        <f t="shared" si="68"/>
        <v>0</v>
      </c>
      <c r="AZ73" s="20">
        <f t="shared" si="69"/>
        <v>0</v>
      </c>
      <c r="BA73" s="20">
        <f t="shared" si="70"/>
        <v>0</v>
      </c>
      <c r="BB73" s="20">
        <f t="shared" si="71"/>
        <v>0</v>
      </c>
      <c r="BC73" s="20">
        <f t="shared" si="72"/>
        <v>0</v>
      </c>
      <c r="BD73" s="20">
        <f t="shared" si="73"/>
        <v>0</v>
      </c>
      <c r="BE73" s="20">
        <f t="shared" si="74"/>
        <v>0</v>
      </c>
    </row>
    <row r="74" spans="1:57" x14ac:dyDescent="0.25">
      <c r="A74">
        <f>verificatore_raw!A74</f>
        <v>236948854428482</v>
      </c>
      <c r="B74">
        <f>verificatore_raw!B74</f>
        <v>2</v>
      </c>
      <c r="C74" t="str">
        <f>verificatore_raw!C74</f>
        <v xml:space="preserve">    Stesura Verbali Riunioni [RQ]</v>
      </c>
      <c r="D74" t="str">
        <f>verificatore_raw!D74</f>
        <v/>
      </c>
      <c r="E74" s="13" t="str">
        <f>verificatore_raw!E74</f>
        <v>10/04/2017</v>
      </c>
      <c r="F74" s="13" t="str">
        <f>verificatore_raw!F74</f>
        <v>10/04/2017</v>
      </c>
      <c r="G74" t="str">
        <f>verificatore_raw!G74</f>
        <v>Luca Bergamin</v>
      </c>
      <c r="H74">
        <f>verificatore_raw!H74</f>
        <v>3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3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6">
        <f t="shared" si="45"/>
        <v>0</v>
      </c>
      <c r="AC74" s="16">
        <f t="shared" si="46"/>
        <v>0</v>
      </c>
      <c r="AD74" s="16">
        <f t="shared" si="47"/>
        <v>0</v>
      </c>
      <c r="AE74" s="16">
        <f t="shared" si="48"/>
        <v>0</v>
      </c>
      <c r="AF74" s="16">
        <f t="shared" si="49"/>
        <v>0</v>
      </c>
      <c r="AG74" s="16">
        <f t="shared" si="50"/>
        <v>0</v>
      </c>
      <c r="AJ74" s="16">
        <f t="shared" si="57"/>
        <v>0</v>
      </c>
      <c r="AK74" s="16">
        <f t="shared" si="58"/>
        <v>0</v>
      </c>
      <c r="AL74" s="16">
        <f t="shared" si="59"/>
        <v>0</v>
      </c>
      <c r="AM74" s="16">
        <f t="shared" si="60"/>
        <v>0</v>
      </c>
      <c r="AN74" s="16">
        <f t="shared" si="61"/>
        <v>0</v>
      </c>
      <c r="AO74" s="16">
        <f t="shared" si="62"/>
        <v>0</v>
      </c>
      <c r="AR74" s="16">
        <f t="shared" si="63"/>
        <v>0</v>
      </c>
      <c r="AS74" s="16">
        <f t="shared" si="64"/>
        <v>3</v>
      </c>
      <c r="AT74" s="16">
        <f t="shared" si="65"/>
        <v>0</v>
      </c>
      <c r="AU74" s="16">
        <f t="shared" si="66"/>
        <v>0</v>
      </c>
      <c r="AV74" s="16">
        <f t="shared" si="67"/>
        <v>0</v>
      </c>
      <c r="AW74" s="16">
        <f t="shared" si="68"/>
        <v>0</v>
      </c>
      <c r="AZ74" s="20">
        <f t="shared" si="69"/>
        <v>0</v>
      </c>
      <c r="BA74" s="20">
        <f t="shared" si="70"/>
        <v>0</v>
      </c>
      <c r="BB74" s="20">
        <f t="shared" si="71"/>
        <v>0</v>
      </c>
      <c r="BC74" s="20">
        <f t="shared" si="72"/>
        <v>0</v>
      </c>
      <c r="BD74" s="20">
        <f t="shared" si="73"/>
        <v>0</v>
      </c>
      <c r="BE74" s="20">
        <f t="shared" si="74"/>
        <v>0</v>
      </c>
    </row>
    <row r="75" spans="1:57" x14ac:dyDescent="0.25">
      <c r="A75">
        <f>verificatore_raw!A75</f>
        <v>236948856036380</v>
      </c>
      <c r="B75">
        <f>verificatore_raw!B75</f>
        <v>2</v>
      </c>
      <c r="C75" t="str">
        <f>verificatore_raw!C75</f>
        <v xml:space="preserve">    Verifica Verbali Riunioni [RQ]</v>
      </c>
      <c r="D75" t="str">
        <f>verificatore_raw!D75</f>
        <v/>
      </c>
      <c r="E75" s="13" t="str">
        <f>verificatore_raw!E75</f>
        <v>10/04/2017</v>
      </c>
      <c r="F75" s="13" t="str">
        <f>verificatore_raw!F75</f>
        <v>10/04/2017</v>
      </c>
      <c r="G75" t="str">
        <f>verificatore_raw!G75</f>
        <v>giorgio.giuffre</v>
      </c>
      <c r="H75">
        <f>verificatore_raw!H75</f>
        <v>1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0</v>
      </c>
      <c r="O75">
        <f t="shared" si="53"/>
        <v>1</v>
      </c>
      <c r="P75">
        <f t="shared" si="54"/>
        <v>0</v>
      </c>
      <c r="Q75">
        <f t="shared" si="55"/>
        <v>0</v>
      </c>
      <c r="R75">
        <f t="shared" si="56"/>
        <v>0</v>
      </c>
      <c r="AB75" s="16">
        <f t="shared" si="45"/>
        <v>0</v>
      </c>
      <c r="AC75" s="16">
        <f t="shared" si="46"/>
        <v>0</v>
      </c>
      <c r="AD75" s="16">
        <f t="shared" si="47"/>
        <v>0</v>
      </c>
      <c r="AE75" s="16">
        <f t="shared" si="48"/>
        <v>0</v>
      </c>
      <c r="AF75" s="16">
        <f t="shared" si="49"/>
        <v>0</v>
      </c>
      <c r="AG75" s="16">
        <f t="shared" si="50"/>
        <v>0</v>
      </c>
      <c r="AJ75" s="16">
        <f t="shared" si="57"/>
        <v>0</v>
      </c>
      <c r="AK75" s="16">
        <f t="shared" si="58"/>
        <v>0</v>
      </c>
      <c r="AL75" s="16">
        <f t="shared" si="59"/>
        <v>0</v>
      </c>
      <c r="AM75" s="16">
        <f t="shared" si="60"/>
        <v>0</v>
      </c>
      <c r="AN75" s="16">
        <f t="shared" si="61"/>
        <v>0</v>
      </c>
      <c r="AO75" s="16">
        <f t="shared" si="62"/>
        <v>0</v>
      </c>
      <c r="AR75" s="16">
        <f t="shared" si="63"/>
        <v>0</v>
      </c>
      <c r="AS75" s="16">
        <f t="shared" si="64"/>
        <v>0</v>
      </c>
      <c r="AT75" s="16">
        <f t="shared" si="65"/>
        <v>1</v>
      </c>
      <c r="AU75" s="16">
        <f t="shared" si="66"/>
        <v>0</v>
      </c>
      <c r="AV75" s="16">
        <f t="shared" si="67"/>
        <v>0</v>
      </c>
      <c r="AW75" s="16">
        <f t="shared" si="68"/>
        <v>0</v>
      </c>
      <c r="AZ75" s="20">
        <f t="shared" si="69"/>
        <v>0</v>
      </c>
      <c r="BA75" s="20">
        <f t="shared" si="70"/>
        <v>0</v>
      </c>
      <c r="BB75" s="20">
        <f t="shared" si="71"/>
        <v>0</v>
      </c>
      <c r="BC75" s="20">
        <f t="shared" si="72"/>
        <v>0</v>
      </c>
      <c r="BD75" s="20">
        <f t="shared" si="73"/>
        <v>0</v>
      </c>
      <c r="BE75" s="20">
        <f t="shared" si="74"/>
        <v>0</v>
      </c>
    </row>
    <row r="76" spans="1:57" x14ac:dyDescent="0.25">
      <c r="A76">
        <f>verificatore_raw!A76</f>
        <v>236337926775710</v>
      </c>
      <c r="B76">
        <f>verificatore_raw!B76</f>
        <v>1</v>
      </c>
      <c r="C76" t="str">
        <f>verificatore_raw!C76</f>
        <v xml:space="preserve">Incremento Manuale Utente [RA] </v>
      </c>
      <c r="D76" t="str">
        <f>verificatore_raw!D76</f>
        <v>0%</v>
      </c>
      <c r="E76" s="13" t="str">
        <f>verificatore_raw!E76</f>
        <v>19/04/2017</v>
      </c>
      <c r="F76" s="13" t="str">
        <f>verificatore_raw!F76</f>
        <v>24/04/2017</v>
      </c>
      <c r="G76" t="str">
        <f>verificatore_raw!G76</f>
        <v>VU: Hivex Team</v>
      </c>
      <c r="H76">
        <f>verificatore_raw!H76</f>
        <v>2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AB76" s="16">
        <f t="shared" si="45"/>
        <v>0</v>
      </c>
      <c r="AC76" s="16">
        <f t="shared" si="46"/>
        <v>0</v>
      </c>
      <c r="AD76" s="16">
        <f t="shared" si="47"/>
        <v>0</v>
      </c>
      <c r="AE76" s="16">
        <f t="shared" si="48"/>
        <v>0</v>
      </c>
      <c r="AF76" s="16">
        <f t="shared" si="49"/>
        <v>0</v>
      </c>
      <c r="AG76" s="16">
        <f t="shared" si="50"/>
        <v>0</v>
      </c>
      <c r="AJ76" s="16">
        <f t="shared" si="57"/>
        <v>0</v>
      </c>
      <c r="AK76" s="16">
        <f t="shared" si="58"/>
        <v>0</v>
      </c>
      <c r="AL76" s="16">
        <f t="shared" si="59"/>
        <v>0</v>
      </c>
      <c r="AM76" s="16">
        <f t="shared" si="60"/>
        <v>0</v>
      </c>
      <c r="AN76" s="16">
        <f t="shared" si="61"/>
        <v>0</v>
      </c>
      <c r="AO76" s="16">
        <f t="shared" si="62"/>
        <v>0</v>
      </c>
      <c r="AR76" s="16">
        <f t="shared" si="63"/>
        <v>0</v>
      </c>
      <c r="AS76" s="16">
        <f t="shared" si="64"/>
        <v>0</v>
      </c>
      <c r="AT76" s="16">
        <f t="shared" si="65"/>
        <v>0</v>
      </c>
      <c r="AU76" s="16">
        <f t="shared" si="66"/>
        <v>0</v>
      </c>
      <c r="AV76" s="16">
        <f t="shared" si="67"/>
        <v>0</v>
      </c>
      <c r="AW76" s="16">
        <f t="shared" si="68"/>
        <v>0</v>
      </c>
      <c r="AZ76" s="20">
        <f t="shared" si="69"/>
        <v>0</v>
      </c>
      <c r="BA76" s="20">
        <f t="shared" si="70"/>
        <v>0</v>
      </c>
      <c r="BB76" s="20">
        <f t="shared" si="71"/>
        <v>0</v>
      </c>
      <c r="BC76" s="20">
        <f t="shared" si="72"/>
        <v>0</v>
      </c>
      <c r="BD76" s="20">
        <f t="shared" si="73"/>
        <v>0</v>
      </c>
      <c r="BE76" s="20">
        <f t="shared" si="74"/>
        <v>0</v>
      </c>
    </row>
    <row r="77" spans="1:57" x14ac:dyDescent="0.25">
      <c r="A77">
        <f>verificatore_raw!A77</f>
        <v>236416339258841</v>
      </c>
      <c r="B77">
        <f>verificatore_raw!B77</f>
        <v>2</v>
      </c>
      <c r="C77" t="str">
        <f>verificatore_raw!C77</f>
        <v xml:space="preserve">    Verifica Incremento Manuale Utente [RA] </v>
      </c>
      <c r="D77" t="str">
        <f>verificatore_raw!D77</f>
        <v/>
      </c>
      <c r="E77" s="13" t="str">
        <f>verificatore_raw!E77</f>
        <v>24/04/2017</v>
      </c>
      <c r="F77" s="13" t="str">
        <f>verificatore_raw!F77</f>
        <v>24/04/2017</v>
      </c>
      <c r="G77" t="str">
        <f>verificatore_raw!G77</f>
        <v>paolo.baracco.1</v>
      </c>
      <c r="H77">
        <f>verificatore_raw!H77</f>
        <v>2</v>
      </c>
      <c r="I77" t="str">
        <f>verificatore_raw!I77</f>
        <v/>
      </c>
      <c r="J77" t="str">
        <f>verificatore_raw!J77</f>
        <v/>
      </c>
      <c r="M77">
        <f t="shared" si="51"/>
        <v>2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6">
        <f t="shared" si="45"/>
        <v>0</v>
      </c>
      <c r="AC77" s="16">
        <f t="shared" si="46"/>
        <v>0</v>
      </c>
      <c r="AD77" s="16">
        <f t="shared" si="47"/>
        <v>0</v>
      </c>
      <c r="AE77" s="16">
        <f t="shared" si="48"/>
        <v>0</v>
      </c>
      <c r="AF77" s="16">
        <f t="shared" si="49"/>
        <v>0</v>
      </c>
      <c r="AG77" s="16">
        <f t="shared" si="50"/>
        <v>0</v>
      </c>
      <c r="AJ77" s="16">
        <f t="shared" si="57"/>
        <v>0</v>
      </c>
      <c r="AK77" s="16">
        <f t="shared" si="58"/>
        <v>0</v>
      </c>
      <c r="AL77" s="16">
        <f t="shared" si="59"/>
        <v>0</v>
      </c>
      <c r="AM77" s="16">
        <f t="shared" si="60"/>
        <v>0</v>
      </c>
      <c r="AN77" s="16">
        <f t="shared" si="61"/>
        <v>0</v>
      </c>
      <c r="AO77" s="16">
        <f t="shared" si="62"/>
        <v>0</v>
      </c>
      <c r="AR77" s="16">
        <f t="shared" si="63"/>
        <v>0</v>
      </c>
      <c r="AS77" s="16">
        <f t="shared" si="64"/>
        <v>0</v>
      </c>
      <c r="AT77" s="16">
        <f t="shared" si="65"/>
        <v>0</v>
      </c>
      <c r="AU77" s="16">
        <f t="shared" si="66"/>
        <v>0</v>
      </c>
      <c r="AV77" s="16">
        <f t="shared" si="67"/>
        <v>0</v>
      </c>
      <c r="AW77" s="16">
        <f t="shared" si="68"/>
        <v>0</v>
      </c>
      <c r="AZ77" s="20">
        <f t="shared" si="69"/>
        <v>2</v>
      </c>
      <c r="BA77" s="20">
        <f t="shared" si="70"/>
        <v>0</v>
      </c>
      <c r="BB77" s="20">
        <f t="shared" si="71"/>
        <v>0</v>
      </c>
      <c r="BC77" s="20">
        <f t="shared" si="72"/>
        <v>0</v>
      </c>
      <c r="BD77" s="20">
        <f t="shared" si="73"/>
        <v>0</v>
      </c>
      <c r="BE77" s="20">
        <f t="shared" si="74"/>
        <v>0</v>
      </c>
    </row>
    <row r="78" spans="1:57" x14ac:dyDescent="0.25">
      <c r="A78">
        <f>verificatore_raw!A78</f>
        <v>236405872418011</v>
      </c>
      <c r="B78">
        <f>verificatore_raw!B78</f>
        <v>1</v>
      </c>
      <c r="C78" t="str">
        <f>verificatore_raw!C78</f>
        <v xml:space="preserve">Esecuzione test di sistema </v>
      </c>
      <c r="D78" t="str">
        <f>verificatore_raw!D78</f>
        <v>0%</v>
      </c>
      <c r="E78" s="13" t="str">
        <f>verificatore_raw!E78</f>
        <v>19/04/2017</v>
      </c>
      <c r="F78" s="13" t="str">
        <f>verificatore_raw!F78</f>
        <v>02/05/2017</v>
      </c>
      <c r="G78" t="str">
        <f>verificatore_raw!G78</f>
        <v>VU: Hivex Team</v>
      </c>
      <c r="H78">
        <f>verificatore_raw!H78</f>
        <v>24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AB78" s="16">
        <f t="shared" si="45"/>
        <v>0</v>
      </c>
      <c r="AC78" s="16">
        <f t="shared" si="46"/>
        <v>0</v>
      </c>
      <c r="AD78" s="16">
        <f t="shared" si="47"/>
        <v>0</v>
      </c>
      <c r="AE78" s="16">
        <f t="shared" si="48"/>
        <v>0</v>
      </c>
      <c r="AF78" s="16">
        <f t="shared" si="49"/>
        <v>0</v>
      </c>
      <c r="AG78" s="16">
        <f t="shared" si="50"/>
        <v>0</v>
      </c>
      <c r="AJ78" s="16">
        <f t="shared" si="57"/>
        <v>0</v>
      </c>
      <c r="AK78" s="16">
        <f t="shared" si="58"/>
        <v>0</v>
      </c>
      <c r="AL78" s="16">
        <f t="shared" si="59"/>
        <v>0</v>
      </c>
      <c r="AM78" s="16">
        <f t="shared" si="60"/>
        <v>0</v>
      </c>
      <c r="AN78" s="16">
        <f t="shared" si="61"/>
        <v>0</v>
      </c>
      <c r="AO78" s="16">
        <f t="shared" si="62"/>
        <v>0</v>
      </c>
      <c r="AR78" s="16">
        <f t="shared" si="63"/>
        <v>0</v>
      </c>
      <c r="AS78" s="16">
        <f t="shared" si="64"/>
        <v>0</v>
      </c>
      <c r="AT78" s="16">
        <f t="shared" si="65"/>
        <v>0</v>
      </c>
      <c r="AU78" s="16">
        <f t="shared" si="66"/>
        <v>0</v>
      </c>
      <c r="AV78" s="16">
        <f t="shared" si="67"/>
        <v>0</v>
      </c>
      <c r="AW78" s="16">
        <f t="shared" si="68"/>
        <v>0</v>
      </c>
      <c r="AZ78" s="20">
        <f t="shared" si="69"/>
        <v>0</v>
      </c>
      <c r="BA78" s="20">
        <f t="shared" si="70"/>
        <v>0</v>
      </c>
      <c r="BB78" s="20">
        <f t="shared" si="71"/>
        <v>0</v>
      </c>
      <c r="BC78" s="20">
        <f t="shared" si="72"/>
        <v>0</v>
      </c>
      <c r="BD78" s="20">
        <f t="shared" si="73"/>
        <v>0</v>
      </c>
      <c r="BE78" s="20">
        <f t="shared" si="74"/>
        <v>0</v>
      </c>
    </row>
    <row r="79" spans="1:57" x14ac:dyDescent="0.25">
      <c r="A79">
        <f>verificatore_raw!A79</f>
        <v>236602483696838</v>
      </c>
      <c r="B79">
        <f>verificatore_raw!B79</f>
        <v>2</v>
      </c>
      <c r="C79" t="str">
        <f>verificatore_raw!C79</f>
        <v xml:space="preserve">    Esecuzione test di sistema Giorgio</v>
      </c>
      <c r="D79" t="str">
        <f>verificatore_raw!D79</f>
        <v/>
      </c>
      <c r="E79" s="13" t="str">
        <f>verificatore_raw!E79</f>
        <v>19/04/2017</v>
      </c>
      <c r="F79" s="13" t="str">
        <f>verificatore_raw!F79</f>
        <v>02/05/2017</v>
      </c>
      <c r="G79" t="str">
        <f>verificatore_raw!G79</f>
        <v>giorgio.giuffre</v>
      </c>
      <c r="H79">
        <f>verificatore_raw!H79</f>
        <v>12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12</v>
      </c>
      <c r="P79">
        <f t="shared" si="54"/>
        <v>0</v>
      </c>
      <c r="Q79">
        <f t="shared" si="55"/>
        <v>0</v>
      </c>
      <c r="R79">
        <f t="shared" si="56"/>
        <v>0</v>
      </c>
      <c r="AB79" s="16">
        <f t="shared" si="45"/>
        <v>0</v>
      </c>
      <c r="AC79" s="16">
        <f t="shared" si="46"/>
        <v>0</v>
      </c>
      <c r="AD79" s="16">
        <f t="shared" si="47"/>
        <v>0</v>
      </c>
      <c r="AE79" s="16">
        <f t="shared" si="48"/>
        <v>0</v>
      </c>
      <c r="AF79" s="16">
        <f t="shared" si="49"/>
        <v>0</v>
      </c>
      <c r="AG79" s="16">
        <f t="shared" si="50"/>
        <v>0</v>
      </c>
      <c r="AJ79" s="16">
        <f t="shared" si="57"/>
        <v>0</v>
      </c>
      <c r="AK79" s="16">
        <f t="shared" si="58"/>
        <v>0</v>
      </c>
      <c r="AL79" s="16">
        <f t="shared" si="59"/>
        <v>0</v>
      </c>
      <c r="AM79" s="16">
        <f t="shared" si="60"/>
        <v>0</v>
      </c>
      <c r="AN79" s="16">
        <f t="shared" si="61"/>
        <v>0</v>
      </c>
      <c r="AO79" s="16">
        <f t="shared" si="62"/>
        <v>0</v>
      </c>
      <c r="AR79" s="16">
        <f t="shared" si="63"/>
        <v>0</v>
      </c>
      <c r="AS79" s="16">
        <f t="shared" si="64"/>
        <v>0</v>
      </c>
      <c r="AT79" s="16">
        <f t="shared" si="65"/>
        <v>0</v>
      </c>
      <c r="AU79" s="16">
        <f t="shared" si="66"/>
        <v>0</v>
      </c>
      <c r="AV79" s="16">
        <f t="shared" si="67"/>
        <v>0</v>
      </c>
      <c r="AW79" s="16">
        <f t="shared" si="68"/>
        <v>0</v>
      </c>
      <c r="AZ79" s="20">
        <f t="shared" si="69"/>
        <v>0</v>
      </c>
      <c r="BA79" s="20">
        <f t="shared" si="70"/>
        <v>0</v>
      </c>
      <c r="BB79" s="20">
        <f t="shared" si="71"/>
        <v>12</v>
      </c>
      <c r="BC79" s="20">
        <f t="shared" si="72"/>
        <v>0</v>
      </c>
      <c r="BD79" s="20">
        <f t="shared" si="73"/>
        <v>0</v>
      </c>
      <c r="BE79" s="20">
        <f t="shared" si="74"/>
        <v>0</v>
      </c>
    </row>
    <row r="80" spans="1:57" x14ac:dyDescent="0.25">
      <c r="A80">
        <f>verificatore_raw!A80</f>
        <v>236422623757124</v>
      </c>
      <c r="B80">
        <f>verificatore_raw!B80</f>
        <v>2</v>
      </c>
      <c r="C80" t="str">
        <f>verificatore_raw!C80</f>
        <v xml:space="preserve">    Esecuzione test di sistema Marco</v>
      </c>
      <c r="D80" t="str">
        <f>verificatore_raw!D80</f>
        <v/>
      </c>
      <c r="E80" s="13" t="str">
        <f>verificatore_raw!E80</f>
        <v>19/04/2017</v>
      </c>
      <c r="F80" s="13" t="str">
        <f>verificatore_raw!F80</f>
        <v>02/05/2017</v>
      </c>
      <c r="G80" t="str">
        <f>verificatore_raw!G80</f>
        <v>Marco Meneghetti</v>
      </c>
      <c r="H80">
        <f>verificatore_raw!H80</f>
        <v>12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12</v>
      </c>
      <c r="R80">
        <f t="shared" si="56"/>
        <v>0</v>
      </c>
      <c r="AB80" s="16">
        <f t="shared" si="45"/>
        <v>0</v>
      </c>
      <c r="AC80" s="16">
        <f t="shared" si="46"/>
        <v>0</v>
      </c>
      <c r="AD80" s="16">
        <f t="shared" si="47"/>
        <v>0</v>
      </c>
      <c r="AE80" s="16">
        <f t="shared" si="48"/>
        <v>0</v>
      </c>
      <c r="AF80" s="16">
        <f t="shared" si="49"/>
        <v>0</v>
      </c>
      <c r="AG80" s="16">
        <f t="shared" si="50"/>
        <v>0</v>
      </c>
      <c r="AJ80" s="16">
        <f t="shared" si="57"/>
        <v>0</v>
      </c>
      <c r="AK80" s="16">
        <f t="shared" si="58"/>
        <v>0</v>
      </c>
      <c r="AL80" s="16">
        <f t="shared" si="59"/>
        <v>0</v>
      </c>
      <c r="AM80" s="16">
        <f t="shared" si="60"/>
        <v>0</v>
      </c>
      <c r="AN80" s="16">
        <f t="shared" si="61"/>
        <v>0</v>
      </c>
      <c r="AO80" s="16">
        <f t="shared" si="62"/>
        <v>0</v>
      </c>
      <c r="AR80" s="16">
        <f t="shared" si="63"/>
        <v>0</v>
      </c>
      <c r="AS80" s="16">
        <f t="shared" si="64"/>
        <v>0</v>
      </c>
      <c r="AT80" s="16">
        <f t="shared" si="65"/>
        <v>0</v>
      </c>
      <c r="AU80" s="16">
        <f t="shared" si="66"/>
        <v>0</v>
      </c>
      <c r="AV80" s="16">
        <f t="shared" si="67"/>
        <v>0</v>
      </c>
      <c r="AW80" s="16">
        <f t="shared" si="68"/>
        <v>0</v>
      </c>
      <c r="AZ80" s="20">
        <f t="shared" si="69"/>
        <v>0</v>
      </c>
      <c r="BA80" s="20">
        <f t="shared" si="70"/>
        <v>0</v>
      </c>
      <c r="BB80" s="20">
        <f t="shared" si="71"/>
        <v>0</v>
      </c>
      <c r="BC80" s="20">
        <f t="shared" si="72"/>
        <v>0</v>
      </c>
      <c r="BD80" s="20">
        <f t="shared" si="73"/>
        <v>12</v>
      </c>
      <c r="BE80" s="20">
        <f t="shared" si="74"/>
        <v>0</v>
      </c>
    </row>
    <row r="81" spans="1:57" x14ac:dyDescent="0.25">
      <c r="A81">
        <f>verificatore_raw!A81</f>
        <v>236337926775702</v>
      </c>
      <c r="B81">
        <f>verificatore_raw!B81</f>
        <v>1</v>
      </c>
      <c r="C81" t="str">
        <f>verificatore_raw!C81</f>
        <v xml:space="preserve">Incremento Norme di Progetto [RA] </v>
      </c>
      <c r="D81" t="str">
        <f>verificatore_raw!D81</f>
        <v>0%</v>
      </c>
      <c r="E81" s="13" t="str">
        <f>verificatore_raw!E81</f>
        <v>27/04/2017</v>
      </c>
      <c r="F81" s="13" t="str">
        <f>verificatore_raw!F81</f>
        <v>28/04/2017</v>
      </c>
      <c r="G81" t="str">
        <f>verificatore_raw!G81</f>
        <v>VU: Hivex Team</v>
      </c>
      <c r="H81">
        <f>verificatore_raw!H81</f>
        <v>1</v>
      </c>
      <c r="I81" t="str">
        <f>verificatore_raw!I81</f>
        <v/>
      </c>
      <c r="J81" t="str">
        <f>verificatore_raw!J81</f>
        <v/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6">
        <f t="shared" si="45"/>
        <v>0</v>
      </c>
      <c r="AC81" s="16">
        <f t="shared" si="46"/>
        <v>0</v>
      </c>
      <c r="AD81" s="16">
        <f t="shared" si="47"/>
        <v>0</v>
      </c>
      <c r="AE81" s="16">
        <f t="shared" si="48"/>
        <v>0</v>
      </c>
      <c r="AF81" s="16">
        <f t="shared" si="49"/>
        <v>0</v>
      </c>
      <c r="AG81" s="16">
        <f t="shared" si="50"/>
        <v>0</v>
      </c>
      <c r="AJ81" s="16">
        <f t="shared" si="57"/>
        <v>0</v>
      </c>
      <c r="AK81" s="16">
        <f t="shared" si="58"/>
        <v>0</v>
      </c>
      <c r="AL81" s="16">
        <f t="shared" si="59"/>
        <v>0</v>
      </c>
      <c r="AM81" s="16">
        <f t="shared" si="60"/>
        <v>0</v>
      </c>
      <c r="AN81" s="16">
        <f t="shared" si="61"/>
        <v>0</v>
      </c>
      <c r="AO81" s="16">
        <f t="shared" si="62"/>
        <v>0</v>
      </c>
      <c r="AR81" s="16">
        <f t="shared" si="63"/>
        <v>0</v>
      </c>
      <c r="AS81" s="16">
        <f t="shared" si="64"/>
        <v>0</v>
      </c>
      <c r="AT81" s="16">
        <f t="shared" si="65"/>
        <v>0</v>
      </c>
      <c r="AU81" s="16">
        <f t="shared" si="66"/>
        <v>0</v>
      </c>
      <c r="AV81" s="16">
        <f t="shared" si="67"/>
        <v>0</v>
      </c>
      <c r="AW81" s="16">
        <f t="shared" si="68"/>
        <v>0</v>
      </c>
      <c r="AZ81" s="20">
        <f t="shared" si="69"/>
        <v>0</v>
      </c>
      <c r="BA81" s="20">
        <f t="shared" si="70"/>
        <v>0</v>
      </c>
      <c r="BB81" s="20">
        <f t="shared" si="71"/>
        <v>0</v>
      </c>
      <c r="BC81" s="20">
        <f t="shared" si="72"/>
        <v>0</v>
      </c>
      <c r="BD81" s="20">
        <f t="shared" si="73"/>
        <v>0</v>
      </c>
      <c r="BE81" s="20">
        <f t="shared" si="74"/>
        <v>0</v>
      </c>
    </row>
    <row r="82" spans="1:57" x14ac:dyDescent="0.25">
      <c r="A82">
        <f>verificatore_raw!A82</f>
        <v>236415483709298</v>
      </c>
      <c r="B82">
        <f>verificatore_raw!B82</f>
        <v>2</v>
      </c>
      <c r="C82" t="str">
        <f>verificatore_raw!C82</f>
        <v xml:space="preserve">    Verifica Incremento Norme di Progetto [RA] </v>
      </c>
      <c r="D82" t="str">
        <f>verificatore_raw!D82</f>
        <v/>
      </c>
      <c r="E82" s="13" t="str">
        <f>verificatore_raw!E82</f>
        <v>28/04/2017</v>
      </c>
      <c r="F82" s="13" t="str">
        <f>verificatore_raw!F82</f>
        <v>28/04/2017</v>
      </c>
      <c r="G82" t="str">
        <f>verificatore_raw!G82</f>
        <v>Luca Bergamin</v>
      </c>
      <c r="H82">
        <f>verificatore_raw!H82</f>
        <v>1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1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6">
        <f t="shared" si="45"/>
        <v>0</v>
      </c>
      <c r="AC82" s="16">
        <f t="shared" si="46"/>
        <v>0</v>
      </c>
      <c r="AD82" s="16">
        <f t="shared" si="47"/>
        <v>0</v>
      </c>
      <c r="AE82" s="16">
        <f t="shared" si="48"/>
        <v>0</v>
      </c>
      <c r="AF82" s="16">
        <f t="shared" si="49"/>
        <v>0</v>
      </c>
      <c r="AG82" s="16">
        <f t="shared" si="50"/>
        <v>0</v>
      </c>
      <c r="AJ82" s="16">
        <f t="shared" si="57"/>
        <v>0</v>
      </c>
      <c r="AK82" s="16">
        <f t="shared" si="58"/>
        <v>0</v>
      </c>
      <c r="AL82" s="16">
        <f t="shared" si="59"/>
        <v>0</v>
      </c>
      <c r="AM82" s="16">
        <f t="shared" si="60"/>
        <v>0</v>
      </c>
      <c r="AN82" s="16">
        <f t="shared" si="61"/>
        <v>0</v>
      </c>
      <c r="AO82" s="16">
        <f t="shared" si="62"/>
        <v>0</v>
      </c>
      <c r="AR82" s="16">
        <f t="shared" si="63"/>
        <v>0</v>
      </c>
      <c r="AS82" s="16">
        <f t="shared" si="64"/>
        <v>0</v>
      </c>
      <c r="AT82" s="16">
        <f t="shared" si="65"/>
        <v>0</v>
      </c>
      <c r="AU82" s="16">
        <f t="shared" si="66"/>
        <v>0</v>
      </c>
      <c r="AV82" s="16">
        <f t="shared" si="67"/>
        <v>0</v>
      </c>
      <c r="AW82" s="16">
        <f t="shared" si="68"/>
        <v>0</v>
      </c>
      <c r="AZ82" s="20">
        <f t="shared" si="69"/>
        <v>0</v>
      </c>
      <c r="BA82" s="20">
        <f t="shared" si="70"/>
        <v>1</v>
      </c>
      <c r="BB82" s="20">
        <f t="shared" si="71"/>
        <v>0</v>
      </c>
      <c r="BC82" s="20">
        <f t="shared" si="72"/>
        <v>0</v>
      </c>
      <c r="BD82" s="20">
        <f t="shared" si="73"/>
        <v>0</v>
      </c>
      <c r="BE82" s="20">
        <f t="shared" si="74"/>
        <v>0</v>
      </c>
    </row>
    <row r="83" spans="1:57" x14ac:dyDescent="0.25">
      <c r="A83">
        <f>verificatore_raw!A83</f>
        <v>236337926775706</v>
      </c>
      <c r="B83">
        <f>verificatore_raw!B83</f>
        <v>1</v>
      </c>
      <c r="C83" t="str">
        <f>verificatore_raw!C83</f>
        <v xml:space="preserve">Incremento Piano di Qualifica [RA] </v>
      </c>
      <c r="D83" t="str">
        <f>verificatore_raw!D83</f>
        <v>0%</v>
      </c>
      <c r="E83" s="13" t="str">
        <f>verificatore_raw!E83</f>
        <v>01/05/2017</v>
      </c>
      <c r="F83" s="13" t="str">
        <f>verificatore_raw!F83</f>
        <v>02/05/2017</v>
      </c>
      <c r="G83" t="str">
        <f>verificatore_raw!G83</f>
        <v>VU: Hivex Team</v>
      </c>
      <c r="H83">
        <f>verificatore_raw!H83</f>
        <v>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AB83" s="16">
        <f t="shared" si="45"/>
        <v>0</v>
      </c>
      <c r="AC83" s="16">
        <f t="shared" si="46"/>
        <v>0</v>
      </c>
      <c r="AD83" s="16">
        <f t="shared" si="47"/>
        <v>0</v>
      </c>
      <c r="AE83" s="16">
        <f t="shared" si="48"/>
        <v>0</v>
      </c>
      <c r="AF83" s="16">
        <f t="shared" si="49"/>
        <v>0</v>
      </c>
      <c r="AG83" s="16">
        <f t="shared" si="50"/>
        <v>0</v>
      </c>
      <c r="AJ83" s="16">
        <f t="shared" si="57"/>
        <v>0</v>
      </c>
      <c r="AK83" s="16">
        <f t="shared" si="58"/>
        <v>0</v>
      </c>
      <c r="AL83" s="16">
        <f t="shared" si="59"/>
        <v>0</v>
      </c>
      <c r="AM83" s="16">
        <f t="shared" si="60"/>
        <v>0</v>
      </c>
      <c r="AN83" s="16">
        <f t="shared" si="61"/>
        <v>0</v>
      </c>
      <c r="AO83" s="16">
        <f t="shared" si="62"/>
        <v>0</v>
      </c>
      <c r="AR83" s="16">
        <f t="shared" si="63"/>
        <v>0</v>
      </c>
      <c r="AS83" s="16">
        <f t="shared" si="64"/>
        <v>0</v>
      </c>
      <c r="AT83" s="16">
        <f t="shared" si="65"/>
        <v>0</v>
      </c>
      <c r="AU83" s="16">
        <f t="shared" si="66"/>
        <v>0</v>
      </c>
      <c r="AV83" s="16">
        <f t="shared" si="67"/>
        <v>0</v>
      </c>
      <c r="AW83" s="16">
        <f t="shared" si="68"/>
        <v>0</v>
      </c>
      <c r="AZ83" s="20">
        <f t="shared" si="69"/>
        <v>0</v>
      </c>
      <c r="BA83" s="20">
        <f t="shared" si="70"/>
        <v>0</v>
      </c>
      <c r="BB83" s="20">
        <f t="shared" si="71"/>
        <v>0</v>
      </c>
      <c r="BC83" s="20">
        <f t="shared" si="72"/>
        <v>0</v>
      </c>
      <c r="BD83" s="20">
        <f t="shared" si="73"/>
        <v>0</v>
      </c>
      <c r="BE83" s="20">
        <f t="shared" si="74"/>
        <v>0</v>
      </c>
    </row>
    <row r="84" spans="1:57" x14ac:dyDescent="0.25">
      <c r="A84">
        <f>verificatore_raw!A84</f>
        <v>236421807666186</v>
      </c>
      <c r="B84">
        <f>verificatore_raw!B84</f>
        <v>2</v>
      </c>
      <c r="C84" t="str">
        <f>verificatore_raw!C84</f>
        <v xml:space="preserve">    Stesura Incremento Piano di Qualifica [RA] </v>
      </c>
      <c r="D84" t="str">
        <f>verificatore_raw!D84</f>
        <v/>
      </c>
      <c r="E84" s="13" t="str">
        <f>verificatore_raw!E84</f>
        <v>01/05/2017</v>
      </c>
      <c r="F84" s="13" t="str">
        <f>verificatore_raw!F84</f>
        <v>01/05/2017</v>
      </c>
      <c r="G84" t="str">
        <f>verificatore_raw!G84</f>
        <v>alberto.zanatta.3</v>
      </c>
      <c r="H84">
        <f>verificatore_raw!H84</f>
        <v>3</v>
      </c>
      <c r="I84" t="str">
        <f>verificatore_raw!I84</f>
        <v/>
      </c>
      <c r="J84" t="str">
        <f>verificatore_raw!J84</f>
        <v/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3</v>
      </c>
      <c r="Q84">
        <f t="shared" si="55"/>
        <v>0</v>
      </c>
      <c r="R84">
        <f t="shared" si="56"/>
        <v>0</v>
      </c>
      <c r="AB84" s="16">
        <f t="shared" si="45"/>
        <v>0</v>
      </c>
      <c r="AC84" s="16">
        <f t="shared" si="46"/>
        <v>0</v>
      </c>
      <c r="AD84" s="16">
        <f t="shared" si="47"/>
        <v>0</v>
      </c>
      <c r="AE84" s="16">
        <f t="shared" si="48"/>
        <v>0</v>
      </c>
      <c r="AF84" s="16">
        <f t="shared" si="49"/>
        <v>0</v>
      </c>
      <c r="AG84" s="16">
        <f t="shared" si="50"/>
        <v>0</v>
      </c>
      <c r="AJ84" s="16">
        <f t="shared" si="57"/>
        <v>0</v>
      </c>
      <c r="AK84" s="16">
        <f t="shared" si="58"/>
        <v>0</v>
      </c>
      <c r="AL84" s="16">
        <f t="shared" si="59"/>
        <v>0</v>
      </c>
      <c r="AM84" s="16">
        <f t="shared" si="60"/>
        <v>0</v>
      </c>
      <c r="AN84" s="16">
        <f t="shared" si="61"/>
        <v>0</v>
      </c>
      <c r="AO84" s="16">
        <f t="shared" si="62"/>
        <v>0</v>
      </c>
      <c r="AR84" s="16">
        <f t="shared" si="63"/>
        <v>0</v>
      </c>
      <c r="AS84" s="16">
        <f t="shared" si="64"/>
        <v>0</v>
      </c>
      <c r="AT84" s="16">
        <f t="shared" si="65"/>
        <v>0</v>
      </c>
      <c r="AU84" s="16">
        <f t="shared" si="66"/>
        <v>0</v>
      </c>
      <c r="AV84" s="16">
        <f t="shared" si="67"/>
        <v>0</v>
      </c>
      <c r="AW84" s="16">
        <f t="shared" si="68"/>
        <v>0</v>
      </c>
      <c r="AZ84" s="20">
        <f t="shared" si="69"/>
        <v>0</v>
      </c>
      <c r="BA84" s="20">
        <f t="shared" si="70"/>
        <v>0</v>
      </c>
      <c r="BB84" s="20">
        <f t="shared" si="71"/>
        <v>0</v>
      </c>
      <c r="BC84" s="20">
        <f t="shared" si="72"/>
        <v>3</v>
      </c>
      <c r="BD84" s="20">
        <f t="shared" si="73"/>
        <v>0</v>
      </c>
      <c r="BE84" s="20">
        <f t="shared" si="74"/>
        <v>0</v>
      </c>
    </row>
    <row r="85" spans="1:57" x14ac:dyDescent="0.25">
      <c r="A85">
        <f>verificatore_raw!A85</f>
        <v>236422237260635</v>
      </c>
      <c r="B85">
        <f>verificatore_raw!B85</f>
        <v>2</v>
      </c>
      <c r="C85" t="str">
        <f>verificatore_raw!C85</f>
        <v xml:space="preserve">    Verifica Incremento Piano di Qualifica [RA] </v>
      </c>
      <c r="D85" t="str">
        <f>verificatore_raw!D85</f>
        <v/>
      </c>
      <c r="E85" s="13" t="str">
        <f>verificatore_raw!E85</f>
        <v>02/05/2017</v>
      </c>
      <c r="F85" s="13" t="str">
        <f>verificatore_raw!F85</f>
        <v>02/05/2017</v>
      </c>
      <c r="G85" t="str">
        <f>verificatore_raw!G85</f>
        <v>LucaSgambaro</v>
      </c>
      <c r="H85">
        <f>verificatore_raw!H85</f>
        <v>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2</v>
      </c>
      <c r="AB85" s="16">
        <f t="shared" si="45"/>
        <v>0</v>
      </c>
      <c r="AC85" s="16">
        <f t="shared" si="46"/>
        <v>0</v>
      </c>
      <c r="AD85" s="16">
        <f t="shared" si="47"/>
        <v>0</v>
      </c>
      <c r="AE85" s="16">
        <f t="shared" si="48"/>
        <v>0</v>
      </c>
      <c r="AF85" s="16">
        <f t="shared" si="49"/>
        <v>0</v>
      </c>
      <c r="AG85" s="16">
        <f t="shared" si="50"/>
        <v>0</v>
      </c>
      <c r="AJ85" s="16">
        <f t="shared" si="57"/>
        <v>0</v>
      </c>
      <c r="AK85" s="16">
        <f t="shared" si="58"/>
        <v>0</v>
      </c>
      <c r="AL85" s="16">
        <f t="shared" si="59"/>
        <v>0</v>
      </c>
      <c r="AM85" s="16">
        <f t="shared" si="60"/>
        <v>0</v>
      </c>
      <c r="AN85" s="16">
        <f t="shared" si="61"/>
        <v>0</v>
      </c>
      <c r="AO85" s="16">
        <f t="shared" si="62"/>
        <v>0</v>
      </c>
      <c r="AR85" s="16">
        <f t="shared" si="63"/>
        <v>0</v>
      </c>
      <c r="AS85" s="16">
        <f t="shared" si="64"/>
        <v>0</v>
      </c>
      <c r="AT85" s="16">
        <f t="shared" si="65"/>
        <v>0</v>
      </c>
      <c r="AU85" s="16">
        <f t="shared" si="66"/>
        <v>0</v>
      </c>
      <c r="AV85" s="16">
        <f t="shared" si="67"/>
        <v>0</v>
      </c>
      <c r="AW85" s="16">
        <f t="shared" si="68"/>
        <v>0</v>
      </c>
      <c r="AZ85" s="20">
        <f t="shared" si="69"/>
        <v>0</v>
      </c>
      <c r="BA85" s="20">
        <f t="shared" si="70"/>
        <v>0</v>
      </c>
      <c r="BB85" s="20">
        <f t="shared" si="71"/>
        <v>0</v>
      </c>
      <c r="BC85" s="20">
        <f t="shared" si="72"/>
        <v>0</v>
      </c>
      <c r="BD85" s="20">
        <f t="shared" si="73"/>
        <v>0</v>
      </c>
      <c r="BE85" s="20">
        <f t="shared" si="74"/>
        <v>2</v>
      </c>
    </row>
    <row r="86" spans="1:57" x14ac:dyDescent="0.25">
      <c r="A86">
        <f>verificatore_raw!A86</f>
        <v>236337926775704</v>
      </c>
      <c r="B86">
        <f>verificatore_raw!B86</f>
        <v>1</v>
      </c>
      <c r="C86" t="str">
        <f>verificatore_raw!C86</f>
        <v xml:space="preserve">Incremento Piano di Progetto [RA] </v>
      </c>
      <c r="D86" t="str">
        <f>verificatore_raw!D86</f>
        <v>0%</v>
      </c>
      <c r="E86" s="13" t="str">
        <f>verificatore_raw!E86</f>
        <v>01/05/2017</v>
      </c>
      <c r="F86" s="13" t="str">
        <f>verificatore_raw!F86</f>
        <v>02/05/2017</v>
      </c>
      <c r="G86" t="str">
        <f>verificatore_raw!G86</f>
        <v>VU: Hivex Team</v>
      </c>
      <c r="H86">
        <f>verificatore_raw!H86</f>
        <v>1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6">
        <f t="shared" si="45"/>
        <v>0</v>
      </c>
      <c r="AC86" s="16">
        <f t="shared" si="46"/>
        <v>0</v>
      </c>
      <c r="AD86" s="16">
        <f t="shared" si="47"/>
        <v>0</v>
      </c>
      <c r="AE86" s="16">
        <f t="shared" si="48"/>
        <v>0</v>
      </c>
      <c r="AF86" s="16">
        <f t="shared" si="49"/>
        <v>0</v>
      </c>
      <c r="AG86" s="16">
        <f t="shared" si="50"/>
        <v>0</v>
      </c>
      <c r="AJ86" s="16">
        <f t="shared" si="57"/>
        <v>0</v>
      </c>
      <c r="AK86" s="16">
        <f t="shared" si="58"/>
        <v>0</v>
      </c>
      <c r="AL86" s="16">
        <f t="shared" si="59"/>
        <v>0</v>
      </c>
      <c r="AM86" s="16">
        <f t="shared" si="60"/>
        <v>0</v>
      </c>
      <c r="AN86" s="16">
        <f t="shared" si="61"/>
        <v>0</v>
      </c>
      <c r="AO86" s="16">
        <f t="shared" si="62"/>
        <v>0</v>
      </c>
      <c r="AR86" s="16">
        <f t="shared" si="63"/>
        <v>0</v>
      </c>
      <c r="AS86" s="16">
        <f t="shared" si="64"/>
        <v>0</v>
      </c>
      <c r="AT86" s="16">
        <f t="shared" si="65"/>
        <v>0</v>
      </c>
      <c r="AU86" s="16">
        <f t="shared" si="66"/>
        <v>0</v>
      </c>
      <c r="AV86" s="16">
        <f t="shared" si="67"/>
        <v>0</v>
      </c>
      <c r="AW86" s="16">
        <f t="shared" si="68"/>
        <v>0</v>
      </c>
      <c r="AZ86" s="20">
        <f t="shared" si="69"/>
        <v>0</v>
      </c>
      <c r="BA86" s="20">
        <f t="shared" si="70"/>
        <v>0</v>
      </c>
      <c r="BB86" s="20">
        <f t="shared" si="71"/>
        <v>0</v>
      </c>
      <c r="BC86" s="20">
        <f t="shared" si="72"/>
        <v>0</v>
      </c>
      <c r="BD86" s="20">
        <f t="shared" si="73"/>
        <v>0</v>
      </c>
      <c r="BE86" s="20">
        <f t="shared" si="74"/>
        <v>0</v>
      </c>
    </row>
    <row r="87" spans="1:57" x14ac:dyDescent="0.25">
      <c r="A87">
        <f>verificatore_raw!A87</f>
        <v>236415497273974</v>
      </c>
      <c r="B87">
        <f>verificatore_raw!B87</f>
        <v>2</v>
      </c>
      <c r="C87" t="str">
        <f>verificatore_raw!C87</f>
        <v xml:space="preserve">    Verifica Incremento Piano di Progetto [RA] </v>
      </c>
      <c r="D87" t="str">
        <f>verificatore_raw!D87</f>
        <v/>
      </c>
      <c r="E87" s="13" t="str">
        <f>verificatore_raw!E87</f>
        <v>02/05/2017</v>
      </c>
      <c r="F87" s="13" t="str">
        <f>verificatore_raw!F87</f>
        <v>02/05/2017</v>
      </c>
      <c r="G87" t="str">
        <f>verificatore_raw!G87</f>
        <v>giorgio.giuffre</v>
      </c>
      <c r="H87">
        <f>verificatore_raw!H87</f>
        <v>1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</v>
      </c>
      <c r="P87">
        <f t="shared" si="54"/>
        <v>0</v>
      </c>
      <c r="Q87">
        <f t="shared" si="55"/>
        <v>0</v>
      </c>
      <c r="R87">
        <f t="shared" si="56"/>
        <v>0</v>
      </c>
      <c r="AB87" s="16">
        <f t="shared" si="45"/>
        <v>0</v>
      </c>
      <c r="AC87" s="16">
        <f t="shared" si="46"/>
        <v>0</v>
      </c>
      <c r="AD87" s="16">
        <f t="shared" si="47"/>
        <v>0</v>
      </c>
      <c r="AE87" s="16">
        <f t="shared" si="48"/>
        <v>0</v>
      </c>
      <c r="AF87" s="16">
        <f t="shared" si="49"/>
        <v>0</v>
      </c>
      <c r="AG87" s="16">
        <f t="shared" si="50"/>
        <v>0</v>
      </c>
      <c r="AJ87" s="16">
        <f t="shared" si="57"/>
        <v>0</v>
      </c>
      <c r="AK87" s="16">
        <f t="shared" si="58"/>
        <v>0</v>
      </c>
      <c r="AL87" s="16">
        <f t="shared" si="59"/>
        <v>0</v>
      </c>
      <c r="AM87" s="16">
        <f t="shared" si="60"/>
        <v>0</v>
      </c>
      <c r="AN87" s="16">
        <f t="shared" si="61"/>
        <v>0</v>
      </c>
      <c r="AO87" s="16">
        <f t="shared" si="62"/>
        <v>0</v>
      </c>
      <c r="AR87" s="16">
        <f t="shared" si="63"/>
        <v>0</v>
      </c>
      <c r="AS87" s="16">
        <f t="shared" si="64"/>
        <v>0</v>
      </c>
      <c r="AT87" s="16">
        <f t="shared" si="65"/>
        <v>0</v>
      </c>
      <c r="AU87" s="16">
        <f t="shared" si="66"/>
        <v>0</v>
      </c>
      <c r="AV87" s="16">
        <f t="shared" si="67"/>
        <v>0</v>
      </c>
      <c r="AW87" s="16">
        <f t="shared" si="68"/>
        <v>0</v>
      </c>
      <c r="AZ87" s="20">
        <f t="shared" si="69"/>
        <v>0</v>
      </c>
      <c r="BA87" s="20">
        <f t="shared" si="70"/>
        <v>0</v>
      </c>
      <c r="BB87" s="20">
        <f t="shared" si="71"/>
        <v>1</v>
      </c>
      <c r="BC87" s="20">
        <f t="shared" si="72"/>
        <v>0</v>
      </c>
      <c r="BD87" s="20">
        <f t="shared" si="73"/>
        <v>0</v>
      </c>
      <c r="BE87" s="20">
        <f t="shared" si="74"/>
        <v>0</v>
      </c>
    </row>
    <row r="88" spans="1:57" x14ac:dyDescent="0.25">
      <c r="A88">
        <f>verificatore_raw!A88</f>
        <v>236416761620119</v>
      </c>
      <c r="B88">
        <f>verificatore_raw!B88</f>
        <v>1</v>
      </c>
      <c r="C88" t="str">
        <f>verificatore_raw!C88</f>
        <v xml:space="preserve">Incremento Glossario [RA] </v>
      </c>
      <c r="D88" t="str">
        <f>verificatore_raw!D88</f>
        <v>0%</v>
      </c>
      <c r="E88" s="13" t="str">
        <f>verificatore_raw!E88</f>
        <v>03/05/2017</v>
      </c>
      <c r="F88" s="13" t="str">
        <f>verificatore_raw!F88</f>
        <v>04/05/2017</v>
      </c>
      <c r="G88" t="str">
        <f>verificatore_raw!G88</f>
        <v>VU: Hivex Team</v>
      </c>
      <c r="H88">
        <f>verificatore_raw!H88</f>
        <v>4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AB88" s="16">
        <f t="shared" si="45"/>
        <v>0</v>
      </c>
      <c r="AC88" s="16">
        <f t="shared" si="46"/>
        <v>0</v>
      </c>
      <c r="AD88" s="16">
        <f t="shared" si="47"/>
        <v>0</v>
      </c>
      <c r="AE88" s="16">
        <f t="shared" si="48"/>
        <v>0</v>
      </c>
      <c r="AF88" s="16">
        <f t="shared" si="49"/>
        <v>0</v>
      </c>
      <c r="AG88" s="16">
        <f t="shared" si="50"/>
        <v>0</v>
      </c>
      <c r="AJ88" s="16">
        <f t="shared" si="57"/>
        <v>0</v>
      </c>
      <c r="AK88" s="16">
        <f t="shared" si="58"/>
        <v>0</v>
      </c>
      <c r="AL88" s="16">
        <f t="shared" si="59"/>
        <v>0</v>
      </c>
      <c r="AM88" s="16">
        <f t="shared" si="60"/>
        <v>0</v>
      </c>
      <c r="AN88" s="16">
        <f t="shared" si="61"/>
        <v>0</v>
      </c>
      <c r="AO88" s="16">
        <f t="shared" si="62"/>
        <v>0</v>
      </c>
      <c r="AR88" s="16">
        <f t="shared" si="63"/>
        <v>0</v>
      </c>
      <c r="AS88" s="16">
        <f t="shared" si="64"/>
        <v>0</v>
      </c>
      <c r="AT88" s="16">
        <f t="shared" si="65"/>
        <v>0</v>
      </c>
      <c r="AU88" s="16">
        <f t="shared" si="66"/>
        <v>0</v>
      </c>
      <c r="AV88" s="16">
        <f t="shared" si="67"/>
        <v>0</v>
      </c>
      <c r="AW88" s="16">
        <f t="shared" si="68"/>
        <v>0</v>
      </c>
      <c r="AZ88" s="20">
        <f t="shared" si="69"/>
        <v>0</v>
      </c>
      <c r="BA88" s="20">
        <f t="shared" si="70"/>
        <v>0</v>
      </c>
      <c r="BB88" s="20">
        <f t="shared" si="71"/>
        <v>0</v>
      </c>
      <c r="BC88" s="20">
        <f t="shared" si="72"/>
        <v>0</v>
      </c>
      <c r="BD88" s="20">
        <f t="shared" si="73"/>
        <v>0</v>
      </c>
      <c r="BE88" s="20">
        <f t="shared" si="74"/>
        <v>0</v>
      </c>
    </row>
    <row r="89" spans="1:57" x14ac:dyDescent="0.25">
      <c r="A89">
        <f>verificatore_raw!A89</f>
        <v>236422292514749</v>
      </c>
      <c r="B89">
        <f>verificatore_raw!B89</f>
        <v>2</v>
      </c>
      <c r="C89" t="str">
        <f>verificatore_raw!C89</f>
        <v xml:space="preserve">    Stesura Incremento Glossario [RA] </v>
      </c>
      <c r="D89" t="str">
        <f>verificatore_raw!D89</f>
        <v/>
      </c>
      <c r="E89" s="13" t="str">
        <f>verificatore_raw!E89</f>
        <v>05/05/2017</v>
      </c>
      <c r="F89" s="13" t="str">
        <f>verificatore_raw!F89</f>
        <v>05/05/2017</v>
      </c>
      <c r="G89" t="str">
        <f>verificatore_raw!G89</f>
        <v>Marco Meneghetti</v>
      </c>
      <c r="H89">
        <f>verificatore_raw!H89</f>
        <v>3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3</v>
      </c>
      <c r="R89">
        <f t="shared" si="56"/>
        <v>0</v>
      </c>
      <c r="AB89" s="16">
        <f t="shared" si="45"/>
        <v>0</v>
      </c>
      <c r="AC89" s="16">
        <f t="shared" si="46"/>
        <v>0</v>
      </c>
      <c r="AD89" s="16">
        <f t="shared" si="47"/>
        <v>0</v>
      </c>
      <c r="AE89" s="16">
        <f t="shared" si="48"/>
        <v>0</v>
      </c>
      <c r="AF89" s="16">
        <f t="shared" si="49"/>
        <v>0</v>
      </c>
      <c r="AG89" s="16">
        <f t="shared" si="50"/>
        <v>0</v>
      </c>
      <c r="AJ89" s="16">
        <f t="shared" si="57"/>
        <v>0</v>
      </c>
      <c r="AK89" s="16">
        <f t="shared" si="58"/>
        <v>0</v>
      </c>
      <c r="AL89" s="16">
        <f t="shared" si="59"/>
        <v>0</v>
      </c>
      <c r="AM89" s="16">
        <f t="shared" si="60"/>
        <v>0</v>
      </c>
      <c r="AN89" s="16">
        <f t="shared" si="61"/>
        <v>0</v>
      </c>
      <c r="AO89" s="16">
        <f t="shared" si="62"/>
        <v>0</v>
      </c>
      <c r="AR89" s="16">
        <f t="shared" si="63"/>
        <v>0</v>
      </c>
      <c r="AS89" s="16">
        <f t="shared" si="64"/>
        <v>0</v>
      </c>
      <c r="AT89" s="16">
        <f t="shared" si="65"/>
        <v>0</v>
      </c>
      <c r="AU89" s="16">
        <f t="shared" si="66"/>
        <v>0</v>
      </c>
      <c r="AV89" s="16">
        <f t="shared" si="67"/>
        <v>0</v>
      </c>
      <c r="AW89" s="16">
        <f t="shared" si="68"/>
        <v>0</v>
      </c>
      <c r="AZ89" s="20">
        <f t="shared" si="69"/>
        <v>0</v>
      </c>
      <c r="BA89" s="20">
        <f t="shared" si="70"/>
        <v>0</v>
      </c>
      <c r="BB89" s="20">
        <f t="shared" si="71"/>
        <v>0</v>
      </c>
      <c r="BC89" s="20">
        <f t="shared" si="72"/>
        <v>0</v>
      </c>
      <c r="BD89" s="20">
        <f t="shared" si="73"/>
        <v>3</v>
      </c>
      <c r="BE89" s="20">
        <f t="shared" si="74"/>
        <v>0</v>
      </c>
    </row>
    <row r="90" spans="1:57" x14ac:dyDescent="0.25">
      <c r="A90">
        <f>verificatore_raw!A90</f>
        <v>236422294475981</v>
      </c>
      <c r="B90">
        <f>verificatore_raw!B90</f>
        <v>2</v>
      </c>
      <c r="C90" t="str">
        <f>verificatore_raw!C90</f>
        <v xml:space="preserve">    Verifica Incremento Glossario [RA] </v>
      </c>
      <c r="D90" t="str">
        <f>verificatore_raw!D90</f>
        <v/>
      </c>
      <c r="E90" s="13" t="str">
        <f>verificatore_raw!E90</f>
        <v>08/05/2017</v>
      </c>
      <c r="F90" s="13" t="str">
        <f>verificatore_raw!F90</f>
        <v>08/05/2017</v>
      </c>
      <c r="G90" t="str">
        <f>verificatore_raw!G90</f>
        <v>giorgio.giuffre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0</v>
      </c>
      <c r="O90">
        <f t="shared" si="53"/>
        <v>1</v>
      </c>
      <c r="P90">
        <f t="shared" si="54"/>
        <v>0</v>
      </c>
      <c r="Q90">
        <f t="shared" si="55"/>
        <v>0</v>
      </c>
      <c r="R90">
        <f t="shared" si="56"/>
        <v>0</v>
      </c>
      <c r="AB90" s="16">
        <f t="shared" si="45"/>
        <v>0</v>
      </c>
      <c r="AC90" s="16">
        <f t="shared" si="46"/>
        <v>0</v>
      </c>
      <c r="AD90" s="16">
        <f t="shared" si="47"/>
        <v>0</v>
      </c>
      <c r="AE90" s="16">
        <f t="shared" si="48"/>
        <v>0</v>
      </c>
      <c r="AF90" s="16">
        <f t="shared" si="49"/>
        <v>0</v>
      </c>
      <c r="AG90" s="16">
        <f t="shared" si="50"/>
        <v>0</v>
      </c>
      <c r="AJ90" s="16">
        <f t="shared" si="57"/>
        <v>0</v>
      </c>
      <c r="AK90" s="16">
        <f t="shared" si="58"/>
        <v>0</v>
      </c>
      <c r="AL90" s="16">
        <f t="shared" si="59"/>
        <v>0</v>
      </c>
      <c r="AM90" s="16">
        <f t="shared" si="60"/>
        <v>0</v>
      </c>
      <c r="AN90" s="16">
        <f t="shared" si="61"/>
        <v>0</v>
      </c>
      <c r="AO90" s="16">
        <f t="shared" si="62"/>
        <v>0</v>
      </c>
      <c r="AR90" s="16">
        <f t="shared" si="63"/>
        <v>0</v>
      </c>
      <c r="AS90" s="16">
        <f t="shared" si="64"/>
        <v>0</v>
      </c>
      <c r="AT90" s="16">
        <f t="shared" si="65"/>
        <v>0</v>
      </c>
      <c r="AU90" s="16">
        <f t="shared" si="66"/>
        <v>0</v>
      </c>
      <c r="AV90" s="16">
        <f t="shared" si="67"/>
        <v>0</v>
      </c>
      <c r="AW90" s="16">
        <f t="shared" si="68"/>
        <v>0</v>
      </c>
      <c r="AZ90" s="20">
        <f t="shared" si="69"/>
        <v>0</v>
      </c>
      <c r="BA90" s="20">
        <f t="shared" si="70"/>
        <v>0</v>
      </c>
      <c r="BB90" s="20">
        <f t="shared" si="71"/>
        <v>1</v>
      </c>
      <c r="BC90" s="20">
        <f t="shared" si="72"/>
        <v>0</v>
      </c>
      <c r="BD90" s="20">
        <f t="shared" si="73"/>
        <v>0</v>
      </c>
      <c r="BE90" s="20">
        <f t="shared" si="74"/>
        <v>0</v>
      </c>
    </row>
    <row r="91" spans="1:57" x14ac:dyDescent="0.25">
      <c r="A91">
        <f>verificatore_raw!A91</f>
        <v>236948505266244</v>
      </c>
      <c r="B91">
        <f>verificatore_raw!B91</f>
        <v>1</v>
      </c>
      <c r="C91" t="str">
        <f>verificatore_raw!C91</f>
        <v>Redazione Verbali Riunioni [RA]</v>
      </c>
      <c r="D91" t="str">
        <f>verificatore_raw!D91</f>
        <v>0%</v>
      </c>
      <c r="E91" s="13" t="str">
        <f>verificatore_raw!E91</f>
        <v/>
      </c>
      <c r="F91" s="13" t="str">
        <f>verificatore_raw!F91</f>
        <v/>
      </c>
      <c r="G91" t="str">
        <f>verificatore_raw!G91</f>
        <v/>
      </c>
      <c r="H91">
        <f>verificatore_raw!H91</f>
        <v>4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6">
        <f t="shared" si="45"/>
        <v>0</v>
      </c>
      <c r="AC91" s="16">
        <f t="shared" si="46"/>
        <v>0</v>
      </c>
      <c r="AD91" s="16">
        <f t="shared" si="47"/>
        <v>0</v>
      </c>
      <c r="AE91" s="16">
        <f t="shared" si="48"/>
        <v>0</v>
      </c>
      <c r="AF91" s="16">
        <f t="shared" si="49"/>
        <v>0</v>
      </c>
      <c r="AG91" s="16">
        <f t="shared" si="50"/>
        <v>0</v>
      </c>
      <c r="AJ91" s="16">
        <f t="shared" si="57"/>
        <v>0</v>
      </c>
      <c r="AK91" s="16">
        <f t="shared" si="58"/>
        <v>0</v>
      </c>
      <c r="AL91" s="16">
        <f t="shared" si="59"/>
        <v>0</v>
      </c>
      <c r="AM91" s="16">
        <f t="shared" si="60"/>
        <v>0</v>
      </c>
      <c r="AN91" s="16">
        <f t="shared" si="61"/>
        <v>0</v>
      </c>
      <c r="AO91" s="16">
        <f t="shared" si="62"/>
        <v>0</v>
      </c>
      <c r="AR91" s="16">
        <f t="shared" si="63"/>
        <v>0</v>
      </c>
      <c r="AS91" s="16">
        <f t="shared" si="64"/>
        <v>0</v>
      </c>
      <c r="AT91" s="16">
        <f t="shared" si="65"/>
        <v>0</v>
      </c>
      <c r="AU91" s="16">
        <f t="shared" si="66"/>
        <v>0</v>
      </c>
      <c r="AV91" s="16">
        <f t="shared" si="67"/>
        <v>0</v>
      </c>
      <c r="AW91" s="16">
        <f t="shared" si="68"/>
        <v>0</v>
      </c>
      <c r="AZ91" s="20">
        <f t="shared" si="69"/>
        <v>0</v>
      </c>
      <c r="BA91" s="20">
        <f t="shared" si="70"/>
        <v>0</v>
      </c>
      <c r="BB91" s="20">
        <f t="shared" si="71"/>
        <v>0</v>
      </c>
      <c r="BC91" s="20">
        <f t="shared" si="72"/>
        <v>0</v>
      </c>
      <c r="BD91" s="20">
        <f t="shared" si="73"/>
        <v>0</v>
      </c>
      <c r="BE91" s="20">
        <f t="shared" si="74"/>
        <v>0</v>
      </c>
    </row>
    <row r="92" spans="1:57" x14ac:dyDescent="0.25">
      <c r="A92">
        <f>verificatore_raw!A92</f>
        <v>236948470109276</v>
      </c>
      <c r="B92">
        <f>verificatore_raw!B92</f>
        <v>2</v>
      </c>
      <c r="C92" t="str">
        <f>verificatore_raw!C92</f>
        <v xml:space="preserve">    Verifica Verbali Riunioni [RA]</v>
      </c>
      <c r="D92" t="str">
        <f>verificatore_raw!D92</f>
        <v/>
      </c>
      <c r="E92" s="13" t="str">
        <f>verificatore_raw!E92</f>
        <v>08/05/2017</v>
      </c>
      <c r="F92" s="13" t="str">
        <f>verificatore_raw!F92</f>
        <v>08/05/2017</v>
      </c>
      <c r="G92" t="str">
        <f>verificatore_raw!G92</f>
        <v>Luca Bergamin</v>
      </c>
      <c r="H92">
        <f>verificatore_raw!H92</f>
        <v>1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1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AB92" s="16">
        <f t="shared" si="45"/>
        <v>0</v>
      </c>
      <c r="AC92" s="16">
        <f t="shared" si="46"/>
        <v>0</v>
      </c>
      <c r="AD92" s="16">
        <f t="shared" si="47"/>
        <v>0</v>
      </c>
      <c r="AE92" s="16">
        <f t="shared" si="48"/>
        <v>0</v>
      </c>
      <c r="AF92" s="16">
        <f t="shared" si="49"/>
        <v>0</v>
      </c>
      <c r="AG92" s="16">
        <f t="shared" si="50"/>
        <v>0</v>
      </c>
      <c r="AJ92" s="16">
        <f t="shared" si="57"/>
        <v>0</v>
      </c>
      <c r="AK92" s="16">
        <f t="shared" si="58"/>
        <v>0</v>
      </c>
      <c r="AL92" s="16">
        <f t="shared" si="59"/>
        <v>0</v>
      </c>
      <c r="AM92" s="16">
        <f t="shared" si="60"/>
        <v>0</v>
      </c>
      <c r="AN92" s="16">
        <f t="shared" si="61"/>
        <v>0</v>
      </c>
      <c r="AO92" s="16">
        <f t="shared" si="62"/>
        <v>0</v>
      </c>
      <c r="AR92" s="16">
        <f t="shared" si="63"/>
        <v>0</v>
      </c>
      <c r="AS92" s="16">
        <f t="shared" si="64"/>
        <v>0</v>
      </c>
      <c r="AT92" s="16">
        <f t="shared" si="65"/>
        <v>0</v>
      </c>
      <c r="AU92" s="16">
        <f t="shared" si="66"/>
        <v>0</v>
      </c>
      <c r="AV92" s="16">
        <f t="shared" si="67"/>
        <v>0</v>
      </c>
      <c r="AW92" s="16">
        <f t="shared" si="68"/>
        <v>0</v>
      </c>
      <c r="AZ92" s="20">
        <f t="shared" si="69"/>
        <v>0</v>
      </c>
      <c r="BA92" s="20">
        <f t="shared" si="70"/>
        <v>1</v>
      </c>
      <c r="BB92" s="20">
        <f t="shared" si="71"/>
        <v>0</v>
      </c>
      <c r="BC92" s="20">
        <f t="shared" si="72"/>
        <v>0</v>
      </c>
      <c r="BD92" s="20">
        <f t="shared" si="73"/>
        <v>0</v>
      </c>
      <c r="BE92" s="20">
        <f t="shared" si="74"/>
        <v>0</v>
      </c>
    </row>
    <row r="93" spans="1:57" x14ac:dyDescent="0.25">
      <c r="A93">
        <f>verificatore_raw!A93</f>
        <v>236948877872615</v>
      </c>
      <c r="B93">
        <f>verificatore_raw!B93</f>
        <v>2</v>
      </c>
      <c r="C93" t="str">
        <f>verificatore_raw!C93</f>
        <v xml:space="preserve">    Stesura Verbali Riunioni [RA]</v>
      </c>
      <c r="D93" t="str">
        <f>verificatore_raw!D93</f>
        <v/>
      </c>
      <c r="E93" s="13" t="str">
        <f>verificatore_raw!E93</f>
        <v>08/05/2017</v>
      </c>
      <c r="F93" s="13" t="str">
        <f>verificatore_raw!F93</f>
        <v>08/05/2017</v>
      </c>
      <c r="G93" t="str">
        <f>verificatore_raw!G93</f>
        <v>paolo.baracco.1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3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AB93" s="16">
        <f t="shared" si="45"/>
        <v>0</v>
      </c>
      <c r="AC93" s="16">
        <f t="shared" si="46"/>
        <v>0</v>
      </c>
      <c r="AD93" s="16">
        <f t="shared" si="47"/>
        <v>0</v>
      </c>
      <c r="AE93" s="16">
        <f t="shared" si="48"/>
        <v>0</v>
      </c>
      <c r="AF93" s="16">
        <f t="shared" si="49"/>
        <v>0</v>
      </c>
      <c r="AG93" s="16">
        <f t="shared" si="50"/>
        <v>0</v>
      </c>
      <c r="AJ93" s="16">
        <f t="shared" si="57"/>
        <v>0</v>
      </c>
      <c r="AK93" s="16">
        <f t="shared" si="58"/>
        <v>0</v>
      </c>
      <c r="AL93" s="16">
        <f t="shared" si="59"/>
        <v>0</v>
      </c>
      <c r="AM93" s="16">
        <f t="shared" si="60"/>
        <v>0</v>
      </c>
      <c r="AN93" s="16">
        <f t="shared" si="61"/>
        <v>0</v>
      </c>
      <c r="AO93" s="16">
        <f t="shared" si="62"/>
        <v>0</v>
      </c>
      <c r="AR93" s="16">
        <f t="shared" si="63"/>
        <v>0</v>
      </c>
      <c r="AS93" s="16">
        <f t="shared" si="64"/>
        <v>0</v>
      </c>
      <c r="AT93" s="16">
        <f t="shared" si="65"/>
        <v>0</v>
      </c>
      <c r="AU93" s="16">
        <f t="shared" si="66"/>
        <v>0</v>
      </c>
      <c r="AV93" s="16">
        <f t="shared" si="67"/>
        <v>0</v>
      </c>
      <c r="AW93" s="16">
        <f t="shared" si="68"/>
        <v>0</v>
      </c>
      <c r="AZ93" s="20">
        <f t="shared" si="69"/>
        <v>3</v>
      </c>
      <c r="BA93" s="20">
        <f t="shared" si="70"/>
        <v>0</v>
      </c>
      <c r="BB93" s="20">
        <f t="shared" si="71"/>
        <v>0</v>
      </c>
      <c r="BC93" s="20">
        <f t="shared" si="72"/>
        <v>0</v>
      </c>
      <c r="BD93" s="20">
        <f t="shared" si="73"/>
        <v>0</v>
      </c>
      <c r="BE93" s="20">
        <f t="shared" si="74"/>
        <v>0</v>
      </c>
    </row>
    <row r="94" spans="1:57" x14ac:dyDescent="0.25">
      <c r="A94">
        <f>verificatore_raw!A94</f>
        <v>0</v>
      </c>
      <c r="B94">
        <f>verificatore_raw!B94</f>
        <v>0</v>
      </c>
      <c r="C94">
        <f>verificatore_raw!C94</f>
        <v>0</v>
      </c>
      <c r="D94">
        <f>verificatore_raw!D94</f>
        <v>0</v>
      </c>
      <c r="E94" s="13">
        <f>verificatore_raw!E94</f>
        <v>0</v>
      </c>
      <c r="F94" s="13">
        <f>verificatore_raw!F94</f>
        <v>0</v>
      </c>
      <c r="G94">
        <f>verificatore_raw!G94</f>
        <v>0</v>
      </c>
      <c r="H94">
        <f>verificatore_raw!H94</f>
        <v>0</v>
      </c>
      <c r="I94">
        <f>verificatore_raw!I94</f>
        <v>0</v>
      </c>
      <c r="J94">
        <f>verificatore_raw!J94</f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6">
        <f t="shared" si="45"/>
        <v>0</v>
      </c>
      <c r="AC94" s="16">
        <f t="shared" si="46"/>
        <v>0</v>
      </c>
      <c r="AD94" s="16">
        <f t="shared" si="47"/>
        <v>0</v>
      </c>
      <c r="AE94" s="16">
        <f t="shared" si="48"/>
        <v>0</v>
      </c>
      <c r="AF94" s="16">
        <f t="shared" si="49"/>
        <v>0</v>
      </c>
      <c r="AG94" s="16">
        <f t="shared" si="50"/>
        <v>0</v>
      </c>
      <c r="AJ94" s="16">
        <f t="shared" si="57"/>
        <v>0</v>
      </c>
      <c r="AK94" s="16">
        <f t="shared" si="58"/>
        <v>0</v>
      </c>
      <c r="AL94" s="16">
        <f t="shared" si="59"/>
        <v>0</v>
      </c>
      <c r="AM94" s="16">
        <f t="shared" si="60"/>
        <v>0</v>
      </c>
      <c r="AN94" s="16">
        <f t="shared" si="61"/>
        <v>0</v>
      </c>
      <c r="AO94" s="16">
        <f t="shared" si="62"/>
        <v>0</v>
      </c>
      <c r="AR94" s="16">
        <f t="shared" si="63"/>
        <v>0</v>
      </c>
      <c r="AS94" s="16">
        <f t="shared" si="64"/>
        <v>0</v>
      </c>
      <c r="AT94" s="16">
        <f t="shared" si="65"/>
        <v>0</v>
      </c>
      <c r="AU94" s="16">
        <f t="shared" si="66"/>
        <v>0</v>
      </c>
      <c r="AV94" s="16">
        <f t="shared" si="67"/>
        <v>0</v>
      </c>
      <c r="AW94" s="16">
        <f t="shared" si="68"/>
        <v>0</v>
      </c>
      <c r="AZ94" s="20">
        <f t="shared" si="69"/>
        <v>0</v>
      </c>
      <c r="BA94" s="20">
        <f t="shared" si="70"/>
        <v>0</v>
      </c>
      <c r="BB94" s="20">
        <f t="shared" si="71"/>
        <v>0</v>
      </c>
      <c r="BC94" s="20">
        <f t="shared" si="72"/>
        <v>0</v>
      </c>
      <c r="BD94" s="20">
        <f t="shared" si="73"/>
        <v>0</v>
      </c>
      <c r="BE94" s="20">
        <f t="shared" si="74"/>
        <v>0</v>
      </c>
    </row>
    <row r="95" spans="1:57" x14ac:dyDescent="0.25">
      <c r="A95">
        <f>verificatore_raw!A95</f>
        <v>0</v>
      </c>
      <c r="B95">
        <f>verificatore_raw!B95</f>
        <v>0</v>
      </c>
      <c r="C95">
        <f>verificatore_raw!C95</f>
        <v>0</v>
      </c>
      <c r="D95">
        <f>verificatore_raw!D95</f>
        <v>0</v>
      </c>
      <c r="E95" s="13">
        <f>verificatore_raw!E95</f>
        <v>0</v>
      </c>
      <c r="F95" s="13">
        <f>verificatore_raw!F95</f>
        <v>0</v>
      </c>
      <c r="G95">
        <f>verificatore_raw!G95</f>
        <v>0</v>
      </c>
      <c r="H95">
        <f>verificatore_raw!H95</f>
        <v>0</v>
      </c>
      <c r="I95">
        <f>verificatore_raw!I95</f>
        <v>0</v>
      </c>
      <c r="J95">
        <f>verificatore_raw!J95</f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AB95" s="16">
        <f t="shared" si="45"/>
        <v>0</v>
      </c>
      <c r="AC95" s="16">
        <f t="shared" si="46"/>
        <v>0</v>
      </c>
      <c r="AD95" s="16">
        <f t="shared" si="47"/>
        <v>0</v>
      </c>
      <c r="AE95" s="16">
        <f t="shared" si="48"/>
        <v>0</v>
      </c>
      <c r="AF95" s="16">
        <f t="shared" si="49"/>
        <v>0</v>
      </c>
      <c r="AG95" s="16">
        <f t="shared" si="50"/>
        <v>0</v>
      </c>
      <c r="AJ95" s="16">
        <f t="shared" si="57"/>
        <v>0</v>
      </c>
      <c r="AK95" s="16">
        <f t="shared" si="58"/>
        <v>0</v>
      </c>
      <c r="AL95" s="16">
        <f t="shared" si="59"/>
        <v>0</v>
      </c>
      <c r="AM95" s="16">
        <f t="shared" si="60"/>
        <v>0</v>
      </c>
      <c r="AN95" s="16">
        <f t="shared" si="61"/>
        <v>0</v>
      </c>
      <c r="AO95" s="16">
        <f t="shared" si="62"/>
        <v>0</v>
      </c>
      <c r="AR95" s="16">
        <f t="shared" si="63"/>
        <v>0</v>
      </c>
      <c r="AS95" s="16">
        <f t="shared" si="64"/>
        <v>0</v>
      </c>
      <c r="AT95" s="16">
        <f t="shared" si="65"/>
        <v>0</v>
      </c>
      <c r="AU95" s="16">
        <f t="shared" si="66"/>
        <v>0</v>
      </c>
      <c r="AV95" s="16">
        <f t="shared" si="67"/>
        <v>0</v>
      </c>
      <c r="AW95" s="16">
        <f t="shared" si="68"/>
        <v>0</v>
      </c>
      <c r="AZ95" s="20">
        <f t="shared" si="69"/>
        <v>0</v>
      </c>
      <c r="BA95" s="20">
        <f t="shared" si="70"/>
        <v>0</v>
      </c>
      <c r="BB95" s="20">
        <f t="shared" si="71"/>
        <v>0</v>
      </c>
      <c r="BC95" s="20">
        <f t="shared" si="72"/>
        <v>0</v>
      </c>
      <c r="BD95" s="20">
        <f t="shared" si="73"/>
        <v>0</v>
      </c>
      <c r="BE95" s="20">
        <f t="shared" si="74"/>
        <v>0</v>
      </c>
    </row>
    <row r="96" spans="1:57" x14ac:dyDescent="0.25">
      <c r="A96">
        <f>verificatore_raw!A96</f>
        <v>0</v>
      </c>
      <c r="B96">
        <f>verificatore_raw!B96</f>
        <v>0</v>
      </c>
      <c r="C96">
        <f>verificatore_raw!C96</f>
        <v>0</v>
      </c>
      <c r="D96">
        <f>verificatore_raw!D96</f>
        <v>0</v>
      </c>
      <c r="E96" s="13">
        <f>verificatore_raw!E96</f>
        <v>0</v>
      </c>
      <c r="F96" s="13">
        <f>verificatore_raw!F96</f>
        <v>0</v>
      </c>
      <c r="G96">
        <f>verificatore_raw!G96</f>
        <v>0</v>
      </c>
      <c r="H96">
        <f>verificatore_raw!H96</f>
        <v>0</v>
      </c>
      <c r="I96">
        <f>verificatore_raw!I96</f>
        <v>0</v>
      </c>
      <c r="J96">
        <f>verificatore_raw!J96</f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6">
        <f t="shared" si="45"/>
        <v>0</v>
      </c>
      <c r="AC96" s="16">
        <f t="shared" si="46"/>
        <v>0</v>
      </c>
      <c r="AD96" s="16">
        <f t="shared" si="47"/>
        <v>0</v>
      </c>
      <c r="AE96" s="16">
        <f t="shared" si="48"/>
        <v>0</v>
      </c>
      <c r="AF96" s="16">
        <f t="shared" si="49"/>
        <v>0</v>
      </c>
      <c r="AG96" s="16">
        <f t="shared" si="50"/>
        <v>0</v>
      </c>
      <c r="AJ96" s="16">
        <f t="shared" si="57"/>
        <v>0</v>
      </c>
      <c r="AK96" s="16">
        <f t="shared" si="58"/>
        <v>0</v>
      </c>
      <c r="AL96" s="16">
        <f t="shared" si="59"/>
        <v>0</v>
      </c>
      <c r="AM96" s="16">
        <f t="shared" si="60"/>
        <v>0</v>
      </c>
      <c r="AN96" s="16">
        <f t="shared" si="61"/>
        <v>0</v>
      </c>
      <c r="AO96" s="16">
        <f t="shared" si="62"/>
        <v>0</v>
      </c>
      <c r="AR96" s="16">
        <f t="shared" si="63"/>
        <v>0</v>
      </c>
      <c r="AS96" s="16">
        <f t="shared" si="64"/>
        <v>0</v>
      </c>
      <c r="AT96" s="16">
        <f t="shared" si="65"/>
        <v>0</v>
      </c>
      <c r="AU96" s="16">
        <f t="shared" si="66"/>
        <v>0</v>
      </c>
      <c r="AV96" s="16">
        <f t="shared" si="67"/>
        <v>0</v>
      </c>
      <c r="AW96" s="16">
        <f t="shared" si="68"/>
        <v>0</v>
      </c>
      <c r="AZ96" s="20">
        <f t="shared" si="69"/>
        <v>0</v>
      </c>
      <c r="BA96" s="20">
        <f t="shared" si="70"/>
        <v>0</v>
      </c>
      <c r="BB96" s="20">
        <f t="shared" si="71"/>
        <v>0</v>
      </c>
      <c r="BC96" s="20">
        <f t="shared" si="72"/>
        <v>0</v>
      </c>
      <c r="BD96" s="20">
        <f t="shared" si="73"/>
        <v>0</v>
      </c>
      <c r="BE96" s="20">
        <f t="shared" si="74"/>
        <v>0</v>
      </c>
    </row>
    <row r="97" spans="1:57" x14ac:dyDescent="0.25">
      <c r="A97">
        <f>verificatore_raw!A97</f>
        <v>0</v>
      </c>
      <c r="B97">
        <f>verificatore_raw!B97</f>
        <v>0</v>
      </c>
      <c r="C97">
        <f>verificatore_raw!C97</f>
        <v>0</v>
      </c>
      <c r="D97">
        <f>verificatore_raw!D97</f>
        <v>0</v>
      </c>
      <c r="E97" s="13">
        <f>verificatore_raw!E97</f>
        <v>0</v>
      </c>
      <c r="F97" s="13">
        <f>verificatore_raw!F97</f>
        <v>0</v>
      </c>
      <c r="G97">
        <f>verificatore_raw!G97</f>
        <v>0</v>
      </c>
      <c r="H97">
        <f>verificatore_raw!H97</f>
        <v>0</v>
      </c>
      <c r="I97">
        <f>verificatore_raw!I97</f>
        <v>0</v>
      </c>
      <c r="J97">
        <f>verificatore_raw!J97</f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AB97" s="16">
        <f t="shared" si="45"/>
        <v>0</v>
      </c>
      <c r="AC97" s="16">
        <f t="shared" si="46"/>
        <v>0</v>
      </c>
      <c r="AD97" s="16">
        <f t="shared" si="47"/>
        <v>0</v>
      </c>
      <c r="AE97" s="16">
        <f t="shared" si="48"/>
        <v>0</v>
      </c>
      <c r="AF97" s="16">
        <f t="shared" si="49"/>
        <v>0</v>
      </c>
      <c r="AG97" s="16">
        <f t="shared" si="50"/>
        <v>0</v>
      </c>
      <c r="AJ97" s="16">
        <f t="shared" si="57"/>
        <v>0</v>
      </c>
      <c r="AK97" s="16">
        <f t="shared" si="58"/>
        <v>0</v>
      </c>
      <c r="AL97" s="16">
        <f t="shared" si="59"/>
        <v>0</v>
      </c>
      <c r="AM97" s="16">
        <f t="shared" si="60"/>
        <v>0</v>
      </c>
      <c r="AN97" s="16">
        <f t="shared" si="61"/>
        <v>0</v>
      </c>
      <c r="AO97" s="16">
        <f t="shared" si="62"/>
        <v>0</v>
      </c>
      <c r="AR97" s="16">
        <f t="shared" si="63"/>
        <v>0</v>
      </c>
      <c r="AS97" s="16">
        <f t="shared" si="64"/>
        <v>0</v>
      </c>
      <c r="AT97" s="16">
        <f t="shared" si="65"/>
        <v>0</v>
      </c>
      <c r="AU97" s="16">
        <f t="shared" si="66"/>
        <v>0</v>
      </c>
      <c r="AV97" s="16">
        <f t="shared" si="67"/>
        <v>0</v>
      </c>
      <c r="AW97" s="16">
        <f t="shared" si="68"/>
        <v>0</v>
      </c>
      <c r="AZ97" s="20">
        <f t="shared" si="69"/>
        <v>0</v>
      </c>
      <c r="BA97" s="20">
        <f t="shared" si="70"/>
        <v>0</v>
      </c>
      <c r="BB97" s="20">
        <f t="shared" si="71"/>
        <v>0</v>
      </c>
      <c r="BC97" s="20">
        <f t="shared" si="72"/>
        <v>0</v>
      </c>
      <c r="BD97" s="20">
        <f t="shared" si="73"/>
        <v>0</v>
      </c>
      <c r="BE97" s="20">
        <f t="shared" si="74"/>
        <v>0</v>
      </c>
    </row>
    <row r="98" spans="1:57" x14ac:dyDescent="0.25">
      <c r="A98">
        <f>verificatore_raw!A98</f>
        <v>0</v>
      </c>
      <c r="B98">
        <f>verificatore_raw!B98</f>
        <v>0</v>
      </c>
      <c r="C98">
        <f>verificatore_raw!C98</f>
        <v>0</v>
      </c>
      <c r="D98">
        <f>verificatore_raw!D98</f>
        <v>0</v>
      </c>
      <c r="E98" s="13">
        <f>verificatore_raw!E98</f>
        <v>0</v>
      </c>
      <c r="F98" s="13">
        <f>verificatore_raw!F98</f>
        <v>0</v>
      </c>
      <c r="G98">
        <f>verificatore_raw!G98</f>
        <v>0</v>
      </c>
      <c r="H98">
        <f>verificatore_raw!H98</f>
        <v>0</v>
      </c>
      <c r="I98">
        <f>verificatore_raw!I98</f>
        <v>0</v>
      </c>
      <c r="J98">
        <f>verificatore_raw!J98</f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AB98" s="16">
        <f t="shared" si="45"/>
        <v>0</v>
      </c>
      <c r="AC98" s="16">
        <f t="shared" si="46"/>
        <v>0</v>
      </c>
      <c r="AD98" s="16">
        <f t="shared" si="47"/>
        <v>0</v>
      </c>
      <c r="AE98" s="16">
        <f t="shared" si="48"/>
        <v>0</v>
      </c>
      <c r="AF98" s="16">
        <f t="shared" si="49"/>
        <v>0</v>
      </c>
      <c r="AG98" s="16">
        <f t="shared" si="50"/>
        <v>0</v>
      </c>
      <c r="AJ98" s="16">
        <f t="shared" si="57"/>
        <v>0</v>
      </c>
      <c r="AK98" s="16">
        <f t="shared" si="58"/>
        <v>0</v>
      </c>
      <c r="AL98" s="16">
        <f t="shared" si="59"/>
        <v>0</v>
      </c>
      <c r="AM98" s="16">
        <f t="shared" si="60"/>
        <v>0</v>
      </c>
      <c r="AN98" s="16">
        <f t="shared" si="61"/>
        <v>0</v>
      </c>
      <c r="AO98" s="16">
        <f t="shared" si="62"/>
        <v>0</v>
      </c>
      <c r="AR98" s="16">
        <f t="shared" si="63"/>
        <v>0</v>
      </c>
      <c r="AS98" s="16">
        <f t="shared" si="64"/>
        <v>0</v>
      </c>
      <c r="AT98" s="16">
        <f t="shared" si="65"/>
        <v>0</v>
      </c>
      <c r="AU98" s="16">
        <f t="shared" si="66"/>
        <v>0</v>
      </c>
      <c r="AV98" s="16">
        <f t="shared" si="67"/>
        <v>0</v>
      </c>
      <c r="AW98" s="16">
        <f t="shared" si="68"/>
        <v>0</v>
      </c>
      <c r="AZ98" s="20">
        <f t="shared" si="69"/>
        <v>0</v>
      </c>
      <c r="BA98" s="20">
        <f t="shared" si="70"/>
        <v>0</v>
      </c>
      <c r="BB98" s="20">
        <f t="shared" si="71"/>
        <v>0</v>
      </c>
      <c r="BC98" s="20">
        <f t="shared" si="72"/>
        <v>0</v>
      </c>
      <c r="BD98" s="20">
        <f t="shared" si="73"/>
        <v>0</v>
      </c>
      <c r="BE98" s="20">
        <f t="shared" si="74"/>
        <v>0</v>
      </c>
    </row>
    <row r="99" spans="1:57" x14ac:dyDescent="0.25">
      <c r="A99">
        <f>verificatore_raw!A99</f>
        <v>0</v>
      </c>
      <c r="B99">
        <f>verificatore_raw!B99</f>
        <v>0</v>
      </c>
      <c r="C99">
        <f>verificatore_raw!C99</f>
        <v>0</v>
      </c>
      <c r="D99">
        <f>verificatore_raw!D99</f>
        <v>0</v>
      </c>
      <c r="E99" s="13">
        <f>verificatore_raw!E99</f>
        <v>0</v>
      </c>
      <c r="F99" s="13">
        <f>verificatore_raw!F99</f>
        <v>0</v>
      </c>
      <c r="G99">
        <f>verificatore_raw!G99</f>
        <v>0</v>
      </c>
      <c r="H99">
        <f>verificatore_raw!H99</f>
        <v>0</v>
      </c>
      <c r="I99">
        <f>verificatore_raw!I99</f>
        <v>0</v>
      </c>
      <c r="J99">
        <f>verificatore_raw!J99</f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6">
        <f t="shared" si="45"/>
        <v>0</v>
      </c>
      <c r="AC99" s="16">
        <f t="shared" si="46"/>
        <v>0</v>
      </c>
      <c r="AD99" s="16">
        <f t="shared" si="47"/>
        <v>0</v>
      </c>
      <c r="AE99" s="16">
        <f t="shared" si="48"/>
        <v>0</v>
      </c>
      <c r="AF99" s="16">
        <f t="shared" si="49"/>
        <v>0</v>
      </c>
      <c r="AG99" s="16">
        <f t="shared" si="50"/>
        <v>0</v>
      </c>
      <c r="AJ99" s="16">
        <f t="shared" si="57"/>
        <v>0</v>
      </c>
      <c r="AK99" s="16">
        <f t="shared" si="58"/>
        <v>0</v>
      </c>
      <c r="AL99" s="16">
        <f t="shared" si="59"/>
        <v>0</v>
      </c>
      <c r="AM99" s="16">
        <f t="shared" si="60"/>
        <v>0</v>
      </c>
      <c r="AN99" s="16">
        <f t="shared" si="61"/>
        <v>0</v>
      </c>
      <c r="AO99" s="16">
        <f t="shared" si="62"/>
        <v>0</v>
      </c>
      <c r="AR99" s="16">
        <f t="shared" si="63"/>
        <v>0</v>
      </c>
      <c r="AS99" s="16">
        <f t="shared" si="64"/>
        <v>0</v>
      </c>
      <c r="AT99" s="16">
        <f t="shared" si="65"/>
        <v>0</v>
      </c>
      <c r="AU99" s="16">
        <f t="shared" si="66"/>
        <v>0</v>
      </c>
      <c r="AV99" s="16">
        <f t="shared" si="67"/>
        <v>0</v>
      </c>
      <c r="AW99" s="16">
        <f t="shared" si="68"/>
        <v>0</v>
      </c>
      <c r="AZ99" s="20">
        <f t="shared" si="69"/>
        <v>0</v>
      </c>
      <c r="BA99" s="20">
        <f t="shared" si="70"/>
        <v>0</v>
      </c>
      <c r="BB99" s="20">
        <f t="shared" si="71"/>
        <v>0</v>
      </c>
      <c r="BC99" s="20">
        <f t="shared" si="72"/>
        <v>0</v>
      </c>
      <c r="BD99" s="20">
        <f t="shared" si="73"/>
        <v>0</v>
      </c>
      <c r="BE99" s="20">
        <f t="shared" si="74"/>
        <v>0</v>
      </c>
    </row>
    <row r="100" spans="1:57" x14ac:dyDescent="0.25">
      <c r="A100">
        <f>verificatore_raw!A100</f>
        <v>0</v>
      </c>
      <c r="B100">
        <f>verificatore_raw!B100</f>
        <v>0</v>
      </c>
      <c r="C100">
        <f>verificatore_raw!C100</f>
        <v>0</v>
      </c>
      <c r="D100">
        <f>verificatore_raw!D100</f>
        <v>0</v>
      </c>
      <c r="E100" s="13">
        <f>verificatore_raw!E100</f>
        <v>0</v>
      </c>
      <c r="F100" s="13">
        <f>verificatore_raw!F100</f>
        <v>0</v>
      </c>
      <c r="G100">
        <f>verificatore_raw!G100</f>
        <v>0</v>
      </c>
      <c r="H100">
        <f>verificatore_raw!H100</f>
        <v>0</v>
      </c>
      <c r="I100">
        <f>verificatore_raw!I100</f>
        <v>0</v>
      </c>
      <c r="J100">
        <f>verificatore_raw!J100</f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6">
        <f t="shared" si="45"/>
        <v>0</v>
      </c>
      <c r="AC100" s="16">
        <f t="shared" si="46"/>
        <v>0</v>
      </c>
      <c r="AD100" s="16">
        <f t="shared" si="47"/>
        <v>0</v>
      </c>
      <c r="AE100" s="16">
        <f t="shared" si="48"/>
        <v>0</v>
      </c>
      <c r="AF100" s="16">
        <f t="shared" si="49"/>
        <v>0</v>
      </c>
      <c r="AG100" s="16">
        <f t="shared" si="50"/>
        <v>0</v>
      </c>
      <c r="AJ100" s="16">
        <f t="shared" si="57"/>
        <v>0</v>
      </c>
      <c r="AK100" s="16">
        <f t="shared" si="58"/>
        <v>0</v>
      </c>
      <c r="AL100" s="16">
        <f t="shared" si="59"/>
        <v>0</v>
      </c>
      <c r="AM100" s="16">
        <f t="shared" si="60"/>
        <v>0</v>
      </c>
      <c r="AN100" s="16">
        <f t="shared" si="61"/>
        <v>0</v>
      </c>
      <c r="AO100" s="16">
        <f t="shared" si="62"/>
        <v>0</v>
      </c>
      <c r="AR100" s="16">
        <f t="shared" si="63"/>
        <v>0</v>
      </c>
      <c r="AS100" s="16">
        <f t="shared" si="64"/>
        <v>0</v>
      </c>
      <c r="AT100" s="16">
        <f t="shared" si="65"/>
        <v>0</v>
      </c>
      <c r="AU100" s="16">
        <f t="shared" si="66"/>
        <v>0</v>
      </c>
      <c r="AV100" s="16">
        <f t="shared" si="67"/>
        <v>0</v>
      </c>
      <c r="AW100" s="16">
        <f t="shared" si="68"/>
        <v>0</v>
      </c>
      <c r="AZ100" s="20">
        <f t="shared" si="69"/>
        <v>0</v>
      </c>
      <c r="BA100" s="20">
        <f t="shared" si="70"/>
        <v>0</v>
      </c>
      <c r="BB100" s="20">
        <f t="shared" si="71"/>
        <v>0</v>
      </c>
      <c r="BC100" s="20">
        <f t="shared" si="72"/>
        <v>0</v>
      </c>
      <c r="BD100" s="20">
        <f t="shared" si="73"/>
        <v>0</v>
      </c>
      <c r="BE100" s="20">
        <f t="shared" si="74"/>
        <v>0</v>
      </c>
    </row>
    <row r="101" spans="1:57" x14ac:dyDescent="0.25">
      <c r="A101">
        <f>verificatore_raw!A101</f>
        <v>0</v>
      </c>
      <c r="B101">
        <f>verificatore_raw!B101</f>
        <v>0</v>
      </c>
      <c r="C101">
        <f>verificatore_raw!C101</f>
        <v>0</v>
      </c>
      <c r="D101">
        <f>verificatore_raw!D101</f>
        <v>0</v>
      </c>
      <c r="E101" s="13">
        <f>verificatore_raw!E101</f>
        <v>0</v>
      </c>
      <c r="F101" s="13">
        <f>verificatore_raw!F101</f>
        <v>0</v>
      </c>
      <c r="G101">
        <f>verificatore_raw!G101</f>
        <v>0</v>
      </c>
      <c r="H101">
        <f>verificatore_raw!H101</f>
        <v>0</v>
      </c>
      <c r="I101">
        <f>verificatore_raw!I101</f>
        <v>0</v>
      </c>
      <c r="J101">
        <f>verificatore_raw!J101</f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6">
        <f t="shared" si="45"/>
        <v>0</v>
      </c>
      <c r="AC101" s="16">
        <f t="shared" si="46"/>
        <v>0</v>
      </c>
      <c r="AD101" s="16">
        <f t="shared" si="47"/>
        <v>0</v>
      </c>
      <c r="AE101" s="16">
        <f t="shared" si="48"/>
        <v>0</v>
      </c>
      <c r="AF101" s="16">
        <f t="shared" si="49"/>
        <v>0</v>
      </c>
      <c r="AG101" s="16">
        <f t="shared" si="50"/>
        <v>0</v>
      </c>
      <c r="AJ101" s="16">
        <f t="shared" si="57"/>
        <v>0</v>
      </c>
      <c r="AK101" s="16">
        <f t="shared" si="58"/>
        <v>0</v>
      </c>
      <c r="AL101" s="16">
        <f t="shared" si="59"/>
        <v>0</v>
      </c>
      <c r="AM101" s="16">
        <f t="shared" si="60"/>
        <v>0</v>
      </c>
      <c r="AN101" s="16">
        <f t="shared" si="61"/>
        <v>0</v>
      </c>
      <c r="AO101" s="16">
        <f t="shared" si="62"/>
        <v>0</v>
      </c>
      <c r="AR101" s="16">
        <f t="shared" si="63"/>
        <v>0</v>
      </c>
      <c r="AS101" s="16">
        <f t="shared" si="64"/>
        <v>0</v>
      </c>
      <c r="AT101" s="16">
        <f t="shared" si="65"/>
        <v>0</v>
      </c>
      <c r="AU101" s="16">
        <f t="shared" si="66"/>
        <v>0</v>
      </c>
      <c r="AV101" s="16">
        <f t="shared" si="67"/>
        <v>0</v>
      </c>
      <c r="AW101" s="16">
        <f t="shared" si="68"/>
        <v>0</v>
      </c>
      <c r="AZ101" s="20">
        <f t="shared" si="69"/>
        <v>0</v>
      </c>
      <c r="BA101" s="20">
        <f t="shared" si="70"/>
        <v>0</v>
      </c>
      <c r="BB101" s="20">
        <f t="shared" si="71"/>
        <v>0</v>
      </c>
      <c r="BC101" s="20">
        <f t="shared" si="72"/>
        <v>0</v>
      </c>
      <c r="BD101" s="20">
        <f t="shared" si="73"/>
        <v>0</v>
      </c>
      <c r="BE101" s="20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13">
        <f>verificatore_raw!E102</f>
        <v>0</v>
      </c>
      <c r="F102" s="13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6">
        <f t="shared" si="45"/>
        <v>0</v>
      </c>
      <c r="AC102" s="16">
        <f t="shared" si="46"/>
        <v>0</v>
      </c>
      <c r="AD102" s="16">
        <f t="shared" si="47"/>
        <v>0</v>
      </c>
      <c r="AE102" s="16">
        <f t="shared" si="48"/>
        <v>0</v>
      </c>
      <c r="AF102" s="16">
        <f t="shared" si="49"/>
        <v>0</v>
      </c>
      <c r="AG102" s="16">
        <f t="shared" si="50"/>
        <v>0</v>
      </c>
      <c r="AJ102" s="16">
        <f t="shared" si="57"/>
        <v>0</v>
      </c>
      <c r="AK102" s="16">
        <f t="shared" si="58"/>
        <v>0</v>
      </c>
      <c r="AL102" s="16">
        <f t="shared" si="59"/>
        <v>0</v>
      </c>
      <c r="AM102" s="16">
        <f t="shared" si="60"/>
        <v>0</v>
      </c>
      <c r="AN102" s="16">
        <f t="shared" si="61"/>
        <v>0</v>
      </c>
      <c r="AO102" s="16">
        <f t="shared" si="62"/>
        <v>0</v>
      </c>
      <c r="AR102" s="16">
        <f t="shared" si="63"/>
        <v>0</v>
      </c>
      <c r="AS102" s="16">
        <f t="shared" si="64"/>
        <v>0</v>
      </c>
      <c r="AT102" s="16">
        <f t="shared" si="65"/>
        <v>0</v>
      </c>
      <c r="AU102" s="16">
        <f t="shared" si="66"/>
        <v>0</v>
      </c>
      <c r="AV102" s="16">
        <f t="shared" si="67"/>
        <v>0</v>
      </c>
      <c r="AW102" s="16">
        <f t="shared" si="68"/>
        <v>0</v>
      </c>
      <c r="AZ102" s="20">
        <f t="shared" si="69"/>
        <v>0</v>
      </c>
      <c r="BA102" s="20">
        <f t="shared" si="70"/>
        <v>0</v>
      </c>
      <c r="BB102" s="20">
        <f t="shared" si="71"/>
        <v>0</v>
      </c>
      <c r="BC102" s="20">
        <f t="shared" si="72"/>
        <v>0</v>
      </c>
      <c r="BD102" s="20">
        <f t="shared" si="73"/>
        <v>0</v>
      </c>
      <c r="BE102" s="20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13">
        <f>verificatore_raw!E103</f>
        <v>0</v>
      </c>
      <c r="F103" s="13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6">
        <f t="shared" si="45"/>
        <v>0</v>
      </c>
      <c r="AC103" s="16">
        <f t="shared" si="46"/>
        <v>0</v>
      </c>
      <c r="AD103" s="16">
        <f t="shared" si="47"/>
        <v>0</v>
      </c>
      <c r="AE103" s="16">
        <f t="shared" si="48"/>
        <v>0</v>
      </c>
      <c r="AF103" s="16">
        <f t="shared" si="49"/>
        <v>0</v>
      </c>
      <c r="AG103" s="16">
        <f t="shared" si="50"/>
        <v>0</v>
      </c>
      <c r="AJ103" s="16">
        <f t="shared" si="57"/>
        <v>0</v>
      </c>
      <c r="AK103" s="16">
        <f t="shared" si="58"/>
        <v>0</v>
      </c>
      <c r="AL103" s="16">
        <f t="shared" si="59"/>
        <v>0</v>
      </c>
      <c r="AM103" s="16">
        <f t="shared" si="60"/>
        <v>0</v>
      </c>
      <c r="AN103" s="16">
        <f t="shared" si="61"/>
        <v>0</v>
      </c>
      <c r="AO103" s="16">
        <f t="shared" si="62"/>
        <v>0</v>
      </c>
      <c r="AR103" s="16">
        <f t="shared" si="63"/>
        <v>0</v>
      </c>
      <c r="AS103" s="16">
        <f t="shared" si="64"/>
        <v>0</v>
      </c>
      <c r="AT103" s="16">
        <f t="shared" si="65"/>
        <v>0</v>
      </c>
      <c r="AU103" s="16">
        <f t="shared" si="66"/>
        <v>0</v>
      </c>
      <c r="AV103" s="16">
        <f t="shared" si="67"/>
        <v>0</v>
      </c>
      <c r="AW103" s="16">
        <f t="shared" si="68"/>
        <v>0</v>
      </c>
      <c r="AZ103" s="20">
        <f t="shared" si="69"/>
        <v>0</v>
      </c>
      <c r="BA103" s="20">
        <f t="shared" si="70"/>
        <v>0</v>
      </c>
      <c r="BB103" s="20">
        <f t="shared" si="71"/>
        <v>0</v>
      </c>
      <c r="BC103" s="20">
        <f t="shared" si="72"/>
        <v>0</v>
      </c>
      <c r="BD103" s="20">
        <f t="shared" si="73"/>
        <v>0</v>
      </c>
      <c r="BE103" s="20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13">
        <f>verificatore_raw!E104</f>
        <v>0</v>
      </c>
      <c r="F104" s="13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6">
        <f t="shared" si="45"/>
        <v>0</v>
      </c>
      <c r="AC104" s="16">
        <f t="shared" si="46"/>
        <v>0</v>
      </c>
      <c r="AD104" s="16">
        <f t="shared" si="47"/>
        <v>0</v>
      </c>
      <c r="AE104" s="16">
        <f t="shared" si="48"/>
        <v>0</v>
      </c>
      <c r="AF104" s="16">
        <f t="shared" si="49"/>
        <v>0</v>
      </c>
      <c r="AG104" s="16">
        <f t="shared" si="50"/>
        <v>0</v>
      </c>
      <c r="AJ104" s="16">
        <f t="shared" si="57"/>
        <v>0</v>
      </c>
      <c r="AK104" s="16">
        <f t="shared" si="58"/>
        <v>0</v>
      </c>
      <c r="AL104" s="16">
        <f t="shared" si="59"/>
        <v>0</v>
      </c>
      <c r="AM104" s="16">
        <f t="shared" si="60"/>
        <v>0</v>
      </c>
      <c r="AN104" s="16">
        <f t="shared" si="61"/>
        <v>0</v>
      </c>
      <c r="AO104" s="16">
        <f t="shared" si="62"/>
        <v>0</v>
      </c>
      <c r="AR104" s="16">
        <f t="shared" si="63"/>
        <v>0</v>
      </c>
      <c r="AS104" s="16">
        <f t="shared" si="64"/>
        <v>0</v>
      </c>
      <c r="AT104" s="16">
        <f t="shared" si="65"/>
        <v>0</v>
      </c>
      <c r="AU104" s="16">
        <f t="shared" si="66"/>
        <v>0</v>
      </c>
      <c r="AV104" s="16">
        <f t="shared" si="67"/>
        <v>0</v>
      </c>
      <c r="AW104" s="16">
        <f t="shared" si="68"/>
        <v>0</v>
      </c>
      <c r="AZ104" s="20">
        <f t="shared" si="69"/>
        <v>0</v>
      </c>
      <c r="BA104" s="20">
        <f t="shared" si="70"/>
        <v>0</v>
      </c>
      <c r="BB104" s="20">
        <f t="shared" si="71"/>
        <v>0</v>
      </c>
      <c r="BC104" s="20">
        <f t="shared" si="72"/>
        <v>0</v>
      </c>
      <c r="BD104" s="20">
        <f t="shared" si="73"/>
        <v>0</v>
      </c>
      <c r="BE104" s="20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13">
        <f>verificatore_raw!E105</f>
        <v>0</v>
      </c>
      <c r="F105" s="13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6">
        <f t="shared" si="45"/>
        <v>0</v>
      </c>
      <c r="AC105" s="16">
        <f t="shared" si="46"/>
        <v>0</v>
      </c>
      <c r="AD105" s="16">
        <f t="shared" si="47"/>
        <v>0</v>
      </c>
      <c r="AE105" s="16">
        <f t="shared" si="48"/>
        <v>0</v>
      </c>
      <c r="AF105" s="16">
        <f t="shared" si="49"/>
        <v>0</v>
      </c>
      <c r="AG105" s="16">
        <f t="shared" si="50"/>
        <v>0</v>
      </c>
      <c r="AJ105" s="16">
        <f t="shared" si="57"/>
        <v>0</v>
      </c>
      <c r="AK105" s="16">
        <f t="shared" si="58"/>
        <v>0</v>
      </c>
      <c r="AL105" s="16">
        <f t="shared" si="59"/>
        <v>0</v>
      </c>
      <c r="AM105" s="16">
        <f t="shared" si="60"/>
        <v>0</v>
      </c>
      <c r="AN105" s="16">
        <f t="shared" si="61"/>
        <v>0</v>
      </c>
      <c r="AO105" s="16">
        <f t="shared" si="62"/>
        <v>0</v>
      </c>
      <c r="AR105" s="16">
        <f t="shared" si="63"/>
        <v>0</v>
      </c>
      <c r="AS105" s="16">
        <f t="shared" si="64"/>
        <v>0</v>
      </c>
      <c r="AT105" s="16">
        <f t="shared" si="65"/>
        <v>0</v>
      </c>
      <c r="AU105" s="16">
        <f t="shared" si="66"/>
        <v>0</v>
      </c>
      <c r="AV105" s="16">
        <f t="shared" si="67"/>
        <v>0</v>
      </c>
      <c r="AW105" s="16">
        <f t="shared" si="68"/>
        <v>0</v>
      </c>
      <c r="AZ105" s="20">
        <f t="shared" si="69"/>
        <v>0</v>
      </c>
      <c r="BA105" s="20">
        <f t="shared" si="70"/>
        <v>0</v>
      </c>
      <c r="BB105" s="20">
        <f t="shared" si="71"/>
        <v>0</v>
      </c>
      <c r="BC105" s="20">
        <f t="shared" si="72"/>
        <v>0</v>
      </c>
      <c r="BD105" s="20">
        <f t="shared" si="73"/>
        <v>0</v>
      </c>
      <c r="BE105" s="20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13">
        <f>verificatore_raw!E106</f>
        <v>0</v>
      </c>
      <c r="F106" s="13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6">
        <f t="shared" si="45"/>
        <v>0</v>
      </c>
      <c r="AC106" s="16">
        <f t="shared" si="46"/>
        <v>0</v>
      </c>
      <c r="AD106" s="16">
        <f t="shared" si="47"/>
        <v>0</v>
      </c>
      <c r="AE106" s="16">
        <f t="shared" si="48"/>
        <v>0</v>
      </c>
      <c r="AF106" s="16">
        <f t="shared" si="49"/>
        <v>0</v>
      </c>
      <c r="AG106" s="16">
        <f t="shared" si="50"/>
        <v>0</v>
      </c>
      <c r="AJ106" s="16">
        <f t="shared" si="57"/>
        <v>0</v>
      </c>
      <c r="AK106" s="16">
        <f t="shared" si="58"/>
        <v>0</v>
      </c>
      <c r="AL106" s="16">
        <f t="shared" si="59"/>
        <v>0</v>
      </c>
      <c r="AM106" s="16">
        <f t="shared" si="60"/>
        <v>0</v>
      </c>
      <c r="AN106" s="16">
        <f t="shared" si="61"/>
        <v>0</v>
      </c>
      <c r="AO106" s="16">
        <f t="shared" si="62"/>
        <v>0</v>
      </c>
      <c r="AR106" s="16">
        <f t="shared" si="63"/>
        <v>0</v>
      </c>
      <c r="AS106" s="16">
        <f t="shared" si="64"/>
        <v>0</v>
      </c>
      <c r="AT106" s="16">
        <f t="shared" si="65"/>
        <v>0</v>
      </c>
      <c r="AU106" s="16">
        <f t="shared" si="66"/>
        <v>0</v>
      </c>
      <c r="AV106" s="16">
        <f t="shared" si="67"/>
        <v>0</v>
      </c>
      <c r="AW106" s="16">
        <f t="shared" si="68"/>
        <v>0</v>
      </c>
      <c r="AZ106" s="20">
        <f t="shared" si="69"/>
        <v>0</v>
      </c>
      <c r="BA106" s="20">
        <f t="shared" si="70"/>
        <v>0</v>
      </c>
      <c r="BB106" s="20">
        <f t="shared" si="71"/>
        <v>0</v>
      </c>
      <c r="BC106" s="20">
        <f t="shared" si="72"/>
        <v>0</v>
      </c>
      <c r="BD106" s="20">
        <f t="shared" si="73"/>
        <v>0</v>
      </c>
      <c r="BE106" s="20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13">
        <f>verificatore_raw!E107</f>
        <v>0</v>
      </c>
      <c r="F107" s="13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6">
        <f t="shared" si="45"/>
        <v>0</v>
      </c>
      <c r="AC107" s="16">
        <f t="shared" si="46"/>
        <v>0</v>
      </c>
      <c r="AD107" s="16">
        <f t="shared" si="47"/>
        <v>0</v>
      </c>
      <c r="AE107" s="16">
        <f t="shared" si="48"/>
        <v>0</v>
      </c>
      <c r="AF107" s="16">
        <f t="shared" si="49"/>
        <v>0</v>
      </c>
      <c r="AG107" s="16">
        <f t="shared" si="50"/>
        <v>0</v>
      </c>
      <c r="AJ107" s="16">
        <f t="shared" si="57"/>
        <v>0</v>
      </c>
      <c r="AK107" s="16">
        <f t="shared" si="58"/>
        <v>0</v>
      </c>
      <c r="AL107" s="16">
        <f t="shared" si="59"/>
        <v>0</v>
      </c>
      <c r="AM107" s="16">
        <f t="shared" si="60"/>
        <v>0</v>
      </c>
      <c r="AN107" s="16">
        <f t="shared" si="61"/>
        <v>0</v>
      </c>
      <c r="AO107" s="16">
        <f t="shared" si="62"/>
        <v>0</v>
      </c>
      <c r="AR107" s="16">
        <f t="shared" si="63"/>
        <v>0</v>
      </c>
      <c r="AS107" s="16">
        <f t="shared" si="64"/>
        <v>0</v>
      </c>
      <c r="AT107" s="16">
        <f t="shared" si="65"/>
        <v>0</v>
      </c>
      <c r="AU107" s="16">
        <f t="shared" si="66"/>
        <v>0</v>
      </c>
      <c r="AV107" s="16">
        <f t="shared" si="67"/>
        <v>0</v>
      </c>
      <c r="AW107" s="16">
        <f t="shared" si="68"/>
        <v>0</v>
      </c>
      <c r="AZ107" s="20">
        <f t="shared" si="69"/>
        <v>0</v>
      </c>
      <c r="BA107" s="20">
        <f t="shared" si="70"/>
        <v>0</v>
      </c>
      <c r="BB107" s="20">
        <f t="shared" si="71"/>
        <v>0</v>
      </c>
      <c r="BC107" s="20">
        <f t="shared" si="72"/>
        <v>0</v>
      </c>
      <c r="BD107" s="20">
        <f t="shared" si="73"/>
        <v>0</v>
      </c>
      <c r="BE107" s="20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13">
        <f>verificatore_raw!E108</f>
        <v>0</v>
      </c>
      <c r="F108" s="13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6">
        <f t="shared" ref="AB108:AB171" si="75">IFERROR(IF(AND(DATEVALUE($E108)&gt;=$V$20,DATEVALUE($F108)&lt;$V$21),M108,0),0)</f>
        <v>0</v>
      </c>
      <c r="AC108" s="16">
        <f t="shared" ref="AC108:AC171" si="76">IFERROR(IF(AND(DATEVALUE($E108)&gt;=$V$20,DATEVALUE($F108)&lt;$V$21),N108,0),0)</f>
        <v>0</v>
      </c>
      <c r="AD108" s="16">
        <f t="shared" ref="AD108:AD171" si="77">IFERROR(IF(AND(DATEVALUE($E108)&gt;=$V$20,DATEVALUE($F108)&lt;$V$21),O108,0),0)</f>
        <v>0</v>
      </c>
      <c r="AE108" s="16">
        <f t="shared" ref="AE108:AE171" si="78">IFERROR(IF(AND(DATEVALUE($E108)&gt;=$V$20,DATEVALUE($F108)&lt;$V$21),P108,0),0)</f>
        <v>0</v>
      </c>
      <c r="AF108" s="16">
        <f t="shared" ref="AF108:AF171" si="79">IFERROR(IF(AND(DATEVALUE($E108)&gt;=$V$20,DATEVALUE($F108)&lt;$V$21),Q108,0),0)</f>
        <v>0</v>
      </c>
      <c r="AG108" s="16">
        <f t="shared" ref="AG108:AG171" si="80">IFERROR(IF(AND(DATEVALUE($E108)&gt;=$V$20,DATEVALUE($F108)&lt;$V$21),R108,0),0)</f>
        <v>0</v>
      </c>
      <c r="AJ108" s="16">
        <f t="shared" si="57"/>
        <v>0</v>
      </c>
      <c r="AK108" s="16">
        <f t="shared" si="58"/>
        <v>0</v>
      </c>
      <c r="AL108" s="16">
        <f t="shared" si="59"/>
        <v>0</v>
      </c>
      <c r="AM108" s="16">
        <f t="shared" si="60"/>
        <v>0</v>
      </c>
      <c r="AN108" s="16">
        <f t="shared" si="61"/>
        <v>0</v>
      </c>
      <c r="AO108" s="16">
        <f t="shared" si="62"/>
        <v>0</v>
      </c>
      <c r="AR108" s="16">
        <f t="shared" si="63"/>
        <v>0</v>
      </c>
      <c r="AS108" s="16">
        <f t="shared" si="64"/>
        <v>0</v>
      </c>
      <c r="AT108" s="16">
        <f t="shared" si="65"/>
        <v>0</v>
      </c>
      <c r="AU108" s="16">
        <f t="shared" si="66"/>
        <v>0</v>
      </c>
      <c r="AV108" s="16">
        <f t="shared" si="67"/>
        <v>0</v>
      </c>
      <c r="AW108" s="16">
        <f t="shared" si="68"/>
        <v>0</v>
      </c>
      <c r="AZ108" s="20">
        <f t="shared" si="69"/>
        <v>0</v>
      </c>
      <c r="BA108" s="20">
        <f t="shared" si="70"/>
        <v>0</v>
      </c>
      <c r="BB108" s="20">
        <f t="shared" si="71"/>
        <v>0</v>
      </c>
      <c r="BC108" s="20">
        <f t="shared" si="72"/>
        <v>0</v>
      </c>
      <c r="BD108" s="20">
        <f t="shared" si="73"/>
        <v>0</v>
      </c>
      <c r="BE108" s="20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13">
        <f>verificatore_raw!E109</f>
        <v>0</v>
      </c>
      <c r="F109" s="13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6">
        <f t="shared" si="75"/>
        <v>0</v>
      </c>
      <c r="AC109" s="16">
        <f t="shared" si="76"/>
        <v>0</v>
      </c>
      <c r="AD109" s="16">
        <f t="shared" si="77"/>
        <v>0</v>
      </c>
      <c r="AE109" s="16">
        <f t="shared" si="78"/>
        <v>0</v>
      </c>
      <c r="AF109" s="16">
        <f t="shared" si="79"/>
        <v>0</v>
      </c>
      <c r="AG109" s="16">
        <f t="shared" si="80"/>
        <v>0</v>
      </c>
      <c r="AJ109" s="16">
        <f t="shared" si="57"/>
        <v>0</v>
      </c>
      <c r="AK109" s="16">
        <f t="shared" si="58"/>
        <v>0</v>
      </c>
      <c r="AL109" s="16">
        <f t="shared" si="59"/>
        <v>0</v>
      </c>
      <c r="AM109" s="16">
        <f t="shared" si="60"/>
        <v>0</v>
      </c>
      <c r="AN109" s="16">
        <f t="shared" si="61"/>
        <v>0</v>
      </c>
      <c r="AO109" s="16">
        <f t="shared" si="62"/>
        <v>0</v>
      </c>
      <c r="AR109" s="16">
        <f t="shared" si="63"/>
        <v>0</v>
      </c>
      <c r="AS109" s="16">
        <f t="shared" si="64"/>
        <v>0</v>
      </c>
      <c r="AT109" s="16">
        <f t="shared" si="65"/>
        <v>0</v>
      </c>
      <c r="AU109" s="16">
        <f t="shared" si="66"/>
        <v>0</v>
      </c>
      <c r="AV109" s="16">
        <f t="shared" si="67"/>
        <v>0</v>
      </c>
      <c r="AW109" s="16">
        <f t="shared" si="68"/>
        <v>0</v>
      </c>
      <c r="AZ109" s="20">
        <f t="shared" si="69"/>
        <v>0</v>
      </c>
      <c r="BA109" s="20">
        <f t="shared" si="70"/>
        <v>0</v>
      </c>
      <c r="BB109" s="20">
        <f t="shared" si="71"/>
        <v>0</v>
      </c>
      <c r="BC109" s="20">
        <f t="shared" si="72"/>
        <v>0</v>
      </c>
      <c r="BD109" s="20">
        <f t="shared" si="73"/>
        <v>0</v>
      </c>
      <c r="BE109" s="20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13">
        <f>verificatore_raw!E110</f>
        <v>0</v>
      </c>
      <c r="F110" s="13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6">
        <f t="shared" si="75"/>
        <v>0</v>
      </c>
      <c r="AC110" s="16">
        <f t="shared" si="76"/>
        <v>0</v>
      </c>
      <c r="AD110" s="16">
        <f t="shared" si="77"/>
        <v>0</v>
      </c>
      <c r="AE110" s="16">
        <f t="shared" si="78"/>
        <v>0</v>
      </c>
      <c r="AF110" s="16">
        <f t="shared" si="79"/>
        <v>0</v>
      </c>
      <c r="AG110" s="16">
        <f t="shared" si="80"/>
        <v>0</v>
      </c>
      <c r="AJ110" s="16">
        <f t="shared" si="57"/>
        <v>0</v>
      </c>
      <c r="AK110" s="16">
        <f t="shared" si="58"/>
        <v>0</v>
      </c>
      <c r="AL110" s="16">
        <f t="shared" si="59"/>
        <v>0</v>
      </c>
      <c r="AM110" s="16">
        <f t="shared" si="60"/>
        <v>0</v>
      </c>
      <c r="AN110" s="16">
        <f t="shared" si="61"/>
        <v>0</v>
      </c>
      <c r="AO110" s="16">
        <f t="shared" si="62"/>
        <v>0</v>
      </c>
      <c r="AR110" s="16">
        <f t="shared" si="63"/>
        <v>0</v>
      </c>
      <c r="AS110" s="16">
        <f t="shared" si="64"/>
        <v>0</v>
      </c>
      <c r="AT110" s="16">
        <f t="shared" si="65"/>
        <v>0</v>
      </c>
      <c r="AU110" s="16">
        <f t="shared" si="66"/>
        <v>0</v>
      </c>
      <c r="AV110" s="16">
        <f t="shared" si="67"/>
        <v>0</v>
      </c>
      <c r="AW110" s="16">
        <f t="shared" si="68"/>
        <v>0</v>
      </c>
      <c r="AZ110" s="20">
        <f t="shared" si="69"/>
        <v>0</v>
      </c>
      <c r="BA110" s="20">
        <f t="shared" si="70"/>
        <v>0</v>
      </c>
      <c r="BB110" s="20">
        <f t="shared" si="71"/>
        <v>0</v>
      </c>
      <c r="BC110" s="20">
        <f t="shared" si="72"/>
        <v>0</v>
      </c>
      <c r="BD110" s="20">
        <f t="shared" si="73"/>
        <v>0</v>
      </c>
      <c r="BE110" s="20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13">
        <f>verificatore_raw!E111</f>
        <v>0</v>
      </c>
      <c r="F111" s="13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6">
        <f t="shared" si="75"/>
        <v>0</v>
      </c>
      <c r="AC111" s="16">
        <f t="shared" si="76"/>
        <v>0</v>
      </c>
      <c r="AD111" s="16">
        <f t="shared" si="77"/>
        <v>0</v>
      </c>
      <c r="AE111" s="16">
        <f t="shared" si="78"/>
        <v>0</v>
      </c>
      <c r="AF111" s="16">
        <f t="shared" si="79"/>
        <v>0</v>
      </c>
      <c r="AG111" s="16">
        <f t="shared" si="80"/>
        <v>0</v>
      </c>
      <c r="AJ111" s="16">
        <f t="shared" si="57"/>
        <v>0</v>
      </c>
      <c r="AK111" s="16">
        <f t="shared" si="58"/>
        <v>0</v>
      </c>
      <c r="AL111" s="16">
        <f t="shared" si="59"/>
        <v>0</v>
      </c>
      <c r="AM111" s="16">
        <f t="shared" si="60"/>
        <v>0</v>
      </c>
      <c r="AN111" s="16">
        <f t="shared" si="61"/>
        <v>0</v>
      </c>
      <c r="AO111" s="16">
        <f t="shared" si="62"/>
        <v>0</v>
      </c>
      <c r="AR111" s="16">
        <f t="shared" si="63"/>
        <v>0</v>
      </c>
      <c r="AS111" s="16">
        <f t="shared" si="64"/>
        <v>0</v>
      </c>
      <c r="AT111" s="16">
        <f t="shared" si="65"/>
        <v>0</v>
      </c>
      <c r="AU111" s="16">
        <f t="shared" si="66"/>
        <v>0</v>
      </c>
      <c r="AV111" s="16">
        <f t="shared" si="67"/>
        <v>0</v>
      </c>
      <c r="AW111" s="16">
        <f t="shared" si="68"/>
        <v>0</v>
      </c>
      <c r="AZ111" s="20">
        <f t="shared" si="69"/>
        <v>0</v>
      </c>
      <c r="BA111" s="20">
        <f t="shared" si="70"/>
        <v>0</v>
      </c>
      <c r="BB111" s="20">
        <f t="shared" si="71"/>
        <v>0</v>
      </c>
      <c r="BC111" s="20">
        <f t="shared" si="72"/>
        <v>0</v>
      </c>
      <c r="BD111" s="20">
        <f t="shared" si="73"/>
        <v>0</v>
      </c>
      <c r="BE111" s="20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13">
        <f>verificatore_raw!E112</f>
        <v>0</v>
      </c>
      <c r="F112" s="13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6">
        <f t="shared" si="75"/>
        <v>0</v>
      </c>
      <c r="AC112" s="16">
        <f t="shared" si="76"/>
        <v>0</v>
      </c>
      <c r="AD112" s="16">
        <f t="shared" si="77"/>
        <v>0</v>
      </c>
      <c r="AE112" s="16">
        <f t="shared" si="78"/>
        <v>0</v>
      </c>
      <c r="AF112" s="16">
        <f t="shared" si="79"/>
        <v>0</v>
      </c>
      <c r="AG112" s="16">
        <f t="shared" si="80"/>
        <v>0</v>
      </c>
      <c r="AJ112" s="16">
        <f t="shared" si="57"/>
        <v>0</v>
      </c>
      <c r="AK112" s="16">
        <f t="shared" si="58"/>
        <v>0</v>
      </c>
      <c r="AL112" s="16">
        <f t="shared" si="59"/>
        <v>0</v>
      </c>
      <c r="AM112" s="16">
        <f t="shared" si="60"/>
        <v>0</v>
      </c>
      <c r="AN112" s="16">
        <f t="shared" si="61"/>
        <v>0</v>
      </c>
      <c r="AO112" s="16">
        <f t="shared" si="62"/>
        <v>0</v>
      </c>
      <c r="AR112" s="16">
        <f t="shared" si="63"/>
        <v>0</v>
      </c>
      <c r="AS112" s="16">
        <f t="shared" si="64"/>
        <v>0</v>
      </c>
      <c r="AT112" s="16">
        <f t="shared" si="65"/>
        <v>0</v>
      </c>
      <c r="AU112" s="16">
        <f t="shared" si="66"/>
        <v>0</v>
      </c>
      <c r="AV112" s="16">
        <f t="shared" si="67"/>
        <v>0</v>
      </c>
      <c r="AW112" s="16">
        <f t="shared" si="68"/>
        <v>0</v>
      </c>
      <c r="AZ112" s="20">
        <f t="shared" si="69"/>
        <v>0</v>
      </c>
      <c r="BA112" s="20">
        <f t="shared" si="70"/>
        <v>0</v>
      </c>
      <c r="BB112" s="20">
        <f t="shared" si="71"/>
        <v>0</v>
      </c>
      <c r="BC112" s="20">
        <f t="shared" si="72"/>
        <v>0</v>
      </c>
      <c r="BD112" s="20">
        <f t="shared" si="73"/>
        <v>0</v>
      </c>
      <c r="BE112" s="20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13">
        <f>verificatore_raw!E113</f>
        <v>0</v>
      </c>
      <c r="F113" s="13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6">
        <f t="shared" si="75"/>
        <v>0</v>
      </c>
      <c r="AC113" s="16">
        <f t="shared" si="76"/>
        <v>0</v>
      </c>
      <c r="AD113" s="16">
        <f t="shared" si="77"/>
        <v>0</v>
      </c>
      <c r="AE113" s="16">
        <f t="shared" si="78"/>
        <v>0</v>
      </c>
      <c r="AF113" s="16">
        <f t="shared" si="79"/>
        <v>0</v>
      </c>
      <c r="AG113" s="16">
        <f t="shared" si="80"/>
        <v>0</v>
      </c>
      <c r="AJ113" s="16">
        <f t="shared" si="57"/>
        <v>0</v>
      </c>
      <c r="AK113" s="16">
        <f t="shared" si="58"/>
        <v>0</v>
      </c>
      <c r="AL113" s="16">
        <f t="shared" si="59"/>
        <v>0</v>
      </c>
      <c r="AM113" s="16">
        <f t="shared" si="60"/>
        <v>0</v>
      </c>
      <c r="AN113" s="16">
        <f t="shared" si="61"/>
        <v>0</v>
      </c>
      <c r="AO113" s="16">
        <f t="shared" si="62"/>
        <v>0</v>
      </c>
      <c r="AR113" s="16">
        <f t="shared" si="63"/>
        <v>0</v>
      </c>
      <c r="AS113" s="16">
        <f t="shared" si="64"/>
        <v>0</v>
      </c>
      <c r="AT113" s="16">
        <f t="shared" si="65"/>
        <v>0</v>
      </c>
      <c r="AU113" s="16">
        <f t="shared" si="66"/>
        <v>0</v>
      </c>
      <c r="AV113" s="16">
        <f t="shared" si="67"/>
        <v>0</v>
      </c>
      <c r="AW113" s="16">
        <f t="shared" si="68"/>
        <v>0</v>
      </c>
      <c r="AZ113" s="20">
        <f t="shared" si="69"/>
        <v>0</v>
      </c>
      <c r="BA113" s="20">
        <f t="shared" si="70"/>
        <v>0</v>
      </c>
      <c r="BB113" s="20">
        <f t="shared" si="71"/>
        <v>0</v>
      </c>
      <c r="BC113" s="20">
        <f t="shared" si="72"/>
        <v>0</v>
      </c>
      <c r="BD113" s="20">
        <f t="shared" si="73"/>
        <v>0</v>
      </c>
      <c r="BE113" s="20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13">
        <f>verificatore_raw!E114</f>
        <v>0</v>
      </c>
      <c r="F114" s="13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6">
        <f t="shared" si="75"/>
        <v>0</v>
      </c>
      <c r="AC114" s="16">
        <f t="shared" si="76"/>
        <v>0</v>
      </c>
      <c r="AD114" s="16">
        <f t="shared" si="77"/>
        <v>0</v>
      </c>
      <c r="AE114" s="16">
        <f t="shared" si="78"/>
        <v>0</v>
      </c>
      <c r="AF114" s="16">
        <f t="shared" si="79"/>
        <v>0</v>
      </c>
      <c r="AG114" s="16">
        <f t="shared" si="80"/>
        <v>0</v>
      </c>
      <c r="AJ114" s="16">
        <f t="shared" si="57"/>
        <v>0</v>
      </c>
      <c r="AK114" s="16">
        <f t="shared" si="58"/>
        <v>0</v>
      </c>
      <c r="AL114" s="16">
        <f t="shared" si="59"/>
        <v>0</v>
      </c>
      <c r="AM114" s="16">
        <f t="shared" si="60"/>
        <v>0</v>
      </c>
      <c r="AN114" s="16">
        <f t="shared" si="61"/>
        <v>0</v>
      </c>
      <c r="AO114" s="16">
        <f t="shared" si="62"/>
        <v>0</v>
      </c>
      <c r="AR114" s="16">
        <f t="shared" si="63"/>
        <v>0</v>
      </c>
      <c r="AS114" s="16">
        <f t="shared" si="64"/>
        <v>0</v>
      </c>
      <c r="AT114" s="16">
        <f t="shared" si="65"/>
        <v>0</v>
      </c>
      <c r="AU114" s="16">
        <f t="shared" si="66"/>
        <v>0</v>
      </c>
      <c r="AV114" s="16">
        <f t="shared" si="67"/>
        <v>0</v>
      </c>
      <c r="AW114" s="16">
        <f t="shared" si="68"/>
        <v>0</v>
      </c>
      <c r="AZ114" s="20">
        <f t="shared" si="69"/>
        <v>0</v>
      </c>
      <c r="BA114" s="20">
        <f t="shared" si="70"/>
        <v>0</v>
      </c>
      <c r="BB114" s="20">
        <f t="shared" si="71"/>
        <v>0</v>
      </c>
      <c r="BC114" s="20">
        <f t="shared" si="72"/>
        <v>0</v>
      </c>
      <c r="BD114" s="20">
        <f t="shared" si="73"/>
        <v>0</v>
      </c>
      <c r="BE114" s="20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13">
        <f>verificatore_raw!E115</f>
        <v>0</v>
      </c>
      <c r="F115" s="13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6">
        <f t="shared" si="75"/>
        <v>0</v>
      </c>
      <c r="AC115" s="16">
        <f t="shared" si="76"/>
        <v>0</v>
      </c>
      <c r="AD115" s="16">
        <f t="shared" si="77"/>
        <v>0</v>
      </c>
      <c r="AE115" s="16">
        <f t="shared" si="78"/>
        <v>0</v>
      </c>
      <c r="AF115" s="16">
        <f t="shared" si="79"/>
        <v>0</v>
      </c>
      <c r="AG115" s="16">
        <f t="shared" si="80"/>
        <v>0</v>
      </c>
      <c r="AJ115" s="16">
        <f t="shared" si="57"/>
        <v>0</v>
      </c>
      <c r="AK115" s="16">
        <f t="shared" si="58"/>
        <v>0</v>
      </c>
      <c r="AL115" s="16">
        <f t="shared" si="59"/>
        <v>0</v>
      </c>
      <c r="AM115" s="16">
        <f t="shared" si="60"/>
        <v>0</v>
      </c>
      <c r="AN115" s="16">
        <f t="shared" si="61"/>
        <v>0</v>
      </c>
      <c r="AO115" s="16">
        <f t="shared" si="62"/>
        <v>0</v>
      </c>
      <c r="AR115" s="16">
        <f t="shared" si="63"/>
        <v>0</v>
      </c>
      <c r="AS115" s="16">
        <f t="shared" si="64"/>
        <v>0</v>
      </c>
      <c r="AT115" s="16">
        <f t="shared" si="65"/>
        <v>0</v>
      </c>
      <c r="AU115" s="16">
        <f t="shared" si="66"/>
        <v>0</v>
      </c>
      <c r="AV115" s="16">
        <f t="shared" si="67"/>
        <v>0</v>
      </c>
      <c r="AW115" s="16">
        <f t="shared" si="68"/>
        <v>0</v>
      </c>
      <c r="AZ115" s="20">
        <f t="shared" si="69"/>
        <v>0</v>
      </c>
      <c r="BA115" s="20">
        <f t="shared" si="70"/>
        <v>0</v>
      </c>
      <c r="BB115" s="20">
        <f t="shared" si="71"/>
        <v>0</v>
      </c>
      <c r="BC115" s="20">
        <f t="shared" si="72"/>
        <v>0</v>
      </c>
      <c r="BD115" s="20">
        <f t="shared" si="73"/>
        <v>0</v>
      </c>
      <c r="BE115" s="20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13">
        <f>verificatore_raw!E116</f>
        <v>0</v>
      </c>
      <c r="F116" s="13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6">
        <f t="shared" si="75"/>
        <v>0</v>
      </c>
      <c r="AC116" s="16">
        <f t="shared" si="76"/>
        <v>0</v>
      </c>
      <c r="AD116" s="16">
        <f t="shared" si="77"/>
        <v>0</v>
      </c>
      <c r="AE116" s="16">
        <f t="shared" si="78"/>
        <v>0</v>
      </c>
      <c r="AF116" s="16">
        <f t="shared" si="79"/>
        <v>0</v>
      </c>
      <c r="AG116" s="16">
        <f t="shared" si="80"/>
        <v>0</v>
      </c>
      <c r="AJ116" s="16">
        <f t="shared" si="57"/>
        <v>0</v>
      </c>
      <c r="AK116" s="16">
        <f t="shared" si="58"/>
        <v>0</v>
      </c>
      <c r="AL116" s="16">
        <f t="shared" si="59"/>
        <v>0</v>
      </c>
      <c r="AM116" s="16">
        <f t="shared" si="60"/>
        <v>0</v>
      </c>
      <c r="AN116" s="16">
        <f t="shared" si="61"/>
        <v>0</v>
      </c>
      <c r="AO116" s="16">
        <f t="shared" si="62"/>
        <v>0</v>
      </c>
      <c r="AR116" s="16">
        <f t="shared" si="63"/>
        <v>0</v>
      </c>
      <c r="AS116" s="16">
        <f t="shared" si="64"/>
        <v>0</v>
      </c>
      <c r="AT116" s="16">
        <f t="shared" si="65"/>
        <v>0</v>
      </c>
      <c r="AU116" s="16">
        <f t="shared" si="66"/>
        <v>0</v>
      </c>
      <c r="AV116" s="16">
        <f t="shared" si="67"/>
        <v>0</v>
      </c>
      <c r="AW116" s="16">
        <f t="shared" si="68"/>
        <v>0</v>
      </c>
      <c r="AZ116" s="20">
        <f t="shared" si="69"/>
        <v>0</v>
      </c>
      <c r="BA116" s="20">
        <f t="shared" si="70"/>
        <v>0</v>
      </c>
      <c r="BB116" s="20">
        <f t="shared" si="71"/>
        <v>0</v>
      </c>
      <c r="BC116" s="20">
        <f t="shared" si="72"/>
        <v>0</v>
      </c>
      <c r="BD116" s="20">
        <f t="shared" si="73"/>
        <v>0</v>
      </c>
      <c r="BE116" s="20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13">
        <f>verificatore_raw!E117</f>
        <v>0</v>
      </c>
      <c r="F117" s="13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6">
        <f t="shared" si="75"/>
        <v>0</v>
      </c>
      <c r="AC117" s="16">
        <f t="shared" si="76"/>
        <v>0</v>
      </c>
      <c r="AD117" s="16">
        <f t="shared" si="77"/>
        <v>0</v>
      </c>
      <c r="AE117" s="16">
        <f t="shared" si="78"/>
        <v>0</v>
      </c>
      <c r="AF117" s="16">
        <f t="shared" si="79"/>
        <v>0</v>
      </c>
      <c r="AG117" s="16">
        <f t="shared" si="80"/>
        <v>0</v>
      </c>
      <c r="AJ117" s="16">
        <f t="shared" si="57"/>
        <v>0</v>
      </c>
      <c r="AK117" s="16">
        <f t="shared" si="58"/>
        <v>0</v>
      </c>
      <c r="AL117" s="16">
        <f t="shared" si="59"/>
        <v>0</v>
      </c>
      <c r="AM117" s="16">
        <f t="shared" si="60"/>
        <v>0</v>
      </c>
      <c r="AN117" s="16">
        <f t="shared" si="61"/>
        <v>0</v>
      </c>
      <c r="AO117" s="16">
        <f t="shared" si="62"/>
        <v>0</v>
      </c>
      <c r="AR117" s="16">
        <f t="shared" si="63"/>
        <v>0</v>
      </c>
      <c r="AS117" s="16">
        <f t="shared" si="64"/>
        <v>0</v>
      </c>
      <c r="AT117" s="16">
        <f t="shared" si="65"/>
        <v>0</v>
      </c>
      <c r="AU117" s="16">
        <f t="shared" si="66"/>
        <v>0</v>
      </c>
      <c r="AV117" s="16">
        <f t="shared" si="67"/>
        <v>0</v>
      </c>
      <c r="AW117" s="16">
        <f t="shared" si="68"/>
        <v>0</v>
      </c>
      <c r="AZ117" s="20">
        <f t="shared" si="69"/>
        <v>0</v>
      </c>
      <c r="BA117" s="20">
        <f t="shared" si="70"/>
        <v>0</v>
      </c>
      <c r="BB117" s="20">
        <f t="shared" si="71"/>
        <v>0</v>
      </c>
      <c r="BC117" s="20">
        <f t="shared" si="72"/>
        <v>0</v>
      </c>
      <c r="BD117" s="20">
        <f t="shared" si="73"/>
        <v>0</v>
      </c>
      <c r="BE117" s="20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13">
        <f>verificatore_raw!E118</f>
        <v>0</v>
      </c>
      <c r="F118" s="13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6">
        <f t="shared" si="75"/>
        <v>0</v>
      </c>
      <c r="AC118" s="16">
        <f t="shared" si="76"/>
        <v>0</v>
      </c>
      <c r="AD118" s="16">
        <f t="shared" si="77"/>
        <v>0</v>
      </c>
      <c r="AE118" s="16">
        <f t="shared" si="78"/>
        <v>0</v>
      </c>
      <c r="AF118" s="16">
        <f t="shared" si="79"/>
        <v>0</v>
      </c>
      <c r="AG118" s="16">
        <f t="shared" si="80"/>
        <v>0</v>
      </c>
      <c r="AJ118" s="16">
        <f t="shared" si="57"/>
        <v>0</v>
      </c>
      <c r="AK118" s="16">
        <f t="shared" si="58"/>
        <v>0</v>
      </c>
      <c r="AL118" s="16">
        <f t="shared" si="59"/>
        <v>0</v>
      </c>
      <c r="AM118" s="16">
        <f t="shared" si="60"/>
        <v>0</v>
      </c>
      <c r="AN118" s="16">
        <f t="shared" si="61"/>
        <v>0</v>
      </c>
      <c r="AO118" s="16">
        <f t="shared" si="62"/>
        <v>0</v>
      </c>
      <c r="AR118" s="16">
        <f t="shared" si="63"/>
        <v>0</v>
      </c>
      <c r="AS118" s="16">
        <f t="shared" si="64"/>
        <v>0</v>
      </c>
      <c r="AT118" s="16">
        <f t="shared" si="65"/>
        <v>0</v>
      </c>
      <c r="AU118" s="16">
        <f t="shared" si="66"/>
        <v>0</v>
      </c>
      <c r="AV118" s="16">
        <f t="shared" si="67"/>
        <v>0</v>
      </c>
      <c r="AW118" s="16">
        <f t="shared" si="68"/>
        <v>0</v>
      </c>
      <c r="AZ118" s="20">
        <f t="shared" si="69"/>
        <v>0</v>
      </c>
      <c r="BA118" s="20">
        <f t="shared" si="70"/>
        <v>0</v>
      </c>
      <c r="BB118" s="20">
        <f t="shared" si="71"/>
        <v>0</v>
      </c>
      <c r="BC118" s="20">
        <f t="shared" si="72"/>
        <v>0</v>
      </c>
      <c r="BD118" s="20">
        <f t="shared" si="73"/>
        <v>0</v>
      </c>
      <c r="BE118" s="20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13">
        <f>verificatore_raw!E119</f>
        <v>0</v>
      </c>
      <c r="F119" s="13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6">
        <f t="shared" si="75"/>
        <v>0</v>
      </c>
      <c r="AC119" s="16">
        <f t="shared" si="76"/>
        <v>0</v>
      </c>
      <c r="AD119" s="16">
        <f t="shared" si="77"/>
        <v>0</v>
      </c>
      <c r="AE119" s="16">
        <f t="shared" si="78"/>
        <v>0</v>
      </c>
      <c r="AF119" s="16">
        <f t="shared" si="79"/>
        <v>0</v>
      </c>
      <c r="AG119" s="16">
        <f t="shared" si="80"/>
        <v>0</v>
      </c>
      <c r="AJ119" s="16">
        <f t="shared" si="57"/>
        <v>0</v>
      </c>
      <c r="AK119" s="16">
        <f t="shared" si="58"/>
        <v>0</v>
      </c>
      <c r="AL119" s="16">
        <f t="shared" si="59"/>
        <v>0</v>
      </c>
      <c r="AM119" s="16">
        <f t="shared" si="60"/>
        <v>0</v>
      </c>
      <c r="AN119" s="16">
        <f t="shared" si="61"/>
        <v>0</v>
      </c>
      <c r="AO119" s="16">
        <f t="shared" si="62"/>
        <v>0</v>
      </c>
      <c r="AR119" s="16">
        <f t="shared" si="63"/>
        <v>0</v>
      </c>
      <c r="AS119" s="16">
        <f t="shared" si="64"/>
        <v>0</v>
      </c>
      <c r="AT119" s="16">
        <f t="shared" si="65"/>
        <v>0</v>
      </c>
      <c r="AU119" s="16">
        <f t="shared" si="66"/>
        <v>0</v>
      </c>
      <c r="AV119" s="16">
        <f t="shared" si="67"/>
        <v>0</v>
      </c>
      <c r="AW119" s="16">
        <f t="shared" si="68"/>
        <v>0</v>
      </c>
      <c r="AZ119" s="20">
        <f t="shared" si="69"/>
        <v>0</v>
      </c>
      <c r="BA119" s="20">
        <f t="shared" si="70"/>
        <v>0</v>
      </c>
      <c r="BB119" s="20">
        <f t="shared" si="71"/>
        <v>0</v>
      </c>
      <c r="BC119" s="20">
        <f t="shared" si="72"/>
        <v>0</v>
      </c>
      <c r="BD119" s="20">
        <f t="shared" si="73"/>
        <v>0</v>
      </c>
      <c r="BE119" s="20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13">
        <f>verificatore_raw!E120</f>
        <v>0</v>
      </c>
      <c r="F120" s="13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6">
        <f t="shared" si="75"/>
        <v>0</v>
      </c>
      <c r="AC120" s="16">
        <f t="shared" si="76"/>
        <v>0</v>
      </c>
      <c r="AD120" s="16">
        <f t="shared" si="77"/>
        <v>0</v>
      </c>
      <c r="AE120" s="16">
        <f t="shared" si="78"/>
        <v>0</v>
      </c>
      <c r="AF120" s="16">
        <f t="shared" si="79"/>
        <v>0</v>
      </c>
      <c r="AG120" s="16">
        <f t="shared" si="80"/>
        <v>0</v>
      </c>
      <c r="AJ120" s="16">
        <f t="shared" si="57"/>
        <v>0</v>
      </c>
      <c r="AK120" s="16">
        <f t="shared" si="58"/>
        <v>0</v>
      </c>
      <c r="AL120" s="16">
        <f t="shared" si="59"/>
        <v>0</v>
      </c>
      <c r="AM120" s="16">
        <f t="shared" si="60"/>
        <v>0</v>
      </c>
      <c r="AN120" s="16">
        <f t="shared" si="61"/>
        <v>0</v>
      </c>
      <c r="AO120" s="16">
        <f t="shared" si="62"/>
        <v>0</v>
      </c>
      <c r="AR120" s="16">
        <f t="shared" si="63"/>
        <v>0</v>
      </c>
      <c r="AS120" s="16">
        <f t="shared" si="64"/>
        <v>0</v>
      </c>
      <c r="AT120" s="16">
        <f t="shared" si="65"/>
        <v>0</v>
      </c>
      <c r="AU120" s="16">
        <f t="shared" si="66"/>
        <v>0</v>
      </c>
      <c r="AV120" s="16">
        <f t="shared" si="67"/>
        <v>0</v>
      </c>
      <c r="AW120" s="16">
        <f t="shared" si="68"/>
        <v>0</v>
      </c>
      <c r="AZ120" s="20">
        <f t="shared" si="69"/>
        <v>0</v>
      </c>
      <c r="BA120" s="20">
        <f t="shared" si="70"/>
        <v>0</v>
      </c>
      <c r="BB120" s="20">
        <f t="shared" si="71"/>
        <v>0</v>
      </c>
      <c r="BC120" s="20">
        <f t="shared" si="72"/>
        <v>0</v>
      </c>
      <c r="BD120" s="20">
        <f t="shared" si="73"/>
        <v>0</v>
      </c>
      <c r="BE120" s="20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13">
        <f>verificatore_raw!E121</f>
        <v>0</v>
      </c>
      <c r="F121" s="13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6">
        <f t="shared" si="75"/>
        <v>0</v>
      </c>
      <c r="AC121" s="16">
        <f t="shared" si="76"/>
        <v>0</v>
      </c>
      <c r="AD121" s="16">
        <f t="shared" si="77"/>
        <v>0</v>
      </c>
      <c r="AE121" s="16">
        <f t="shared" si="78"/>
        <v>0</v>
      </c>
      <c r="AF121" s="16">
        <f t="shared" si="79"/>
        <v>0</v>
      </c>
      <c r="AG121" s="16">
        <f t="shared" si="80"/>
        <v>0</v>
      </c>
      <c r="AJ121" s="16">
        <f t="shared" si="57"/>
        <v>0</v>
      </c>
      <c r="AK121" s="16">
        <f t="shared" si="58"/>
        <v>0</v>
      </c>
      <c r="AL121" s="16">
        <f t="shared" si="59"/>
        <v>0</v>
      </c>
      <c r="AM121" s="16">
        <f t="shared" si="60"/>
        <v>0</v>
      </c>
      <c r="AN121" s="16">
        <f t="shared" si="61"/>
        <v>0</v>
      </c>
      <c r="AO121" s="16">
        <f t="shared" si="62"/>
        <v>0</v>
      </c>
      <c r="AR121" s="16">
        <f t="shared" si="63"/>
        <v>0</v>
      </c>
      <c r="AS121" s="16">
        <f t="shared" si="64"/>
        <v>0</v>
      </c>
      <c r="AT121" s="16">
        <f t="shared" si="65"/>
        <v>0</v>
      </c>
      <c r="AU121" s="16">
        <f t="shared" si="66"/>
        <v>0</v>
      </c>
      <c r="AV121" s="16">
        <f t="shared" si="67"/>
        <v>0</v>
      </c>
      <c r="AW121" s="16">
        <f t="shared" si="68"/>
        <v>0</v>
      </c>
      <c r="AZ121" s="20">
        <f t="shared" si="69"/>
        <v>0</v>
      </c>
      <c r="BA121" s="20">
        <f t="shared" si="70"/>
        <v>0</v>
      </c>
      <c r="BB121" s="20">
        <f t="shared" si="71"/>
        <v>0</v>
      </c>
      <c r="BC121" s="20">
        <f t="shared" si="72"/>
        <v>0</v>
      </c>
      <c r="BD121" s="20">
        <f t="shared" si="73"/>
        <v>0</v>
      </c>
      <c r="BE121" s="20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13">
        <f>verificatore_raw!E122</f>
        <v>0</v>
      </c>
      <c r="F122" s="13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6">
        <f t="shared" si="75"/>
        <v>0</v>
      </c>
      <c r="AC122" s="16">
        <f t="shared" si="76"/>
        <v>0</v>
      </c>
      <c r="AD122" s="16">
        <f t="shared" si="77"/>
        <v>0</v>
      </c>
      <c r="AE122" s="16">
        <f t="shared" si="78"/>
        <v>0</v>
      </c>
      <c r="AF122" s="16">
        <f t="shared" si="79"/>
        <v>0</v>
      </c>
      <c r="AG122" s="16">
        <f t="shared" si="80"/>
        <v>0</v>
      </c>
      <c r="AJ122" s="16">
        <f t="shared" si="57"/>
        <v>0</v>
      </c>
      <c r="AK122" s="16">
        <f t="shared" si="58"/>
        <v>0</v>
      </c>
      <c r="AL122" s="16">
        <f t="shared" si="59"/>
        <v>0</v>
      </c>
      <c r="AM122" s="16">
        <f t="shared" si="60"/>
        <v>0</v>
      </c>
      <c r="AN122" s="16">
        <f t="shared" si="61"/>
        <v>0</v>
      </c>
      <c r="AO122" s="16">
        <f t="shared" si="62"/>
        <v>0</v>
      </c>
      <c r="AR122" s="16">
        <f t="shared" si="63"/>
        <v>0</v>
      </c>
      <c r="AS122" s="16">
        <f t="shared" si="64"/>
        <v>0</v>
      </c>
      <c r="AT122" s="16">
        <f t="shared" si="65"/>
        <v>0</v>
      </c>
      <c r="AU122" s="16">
        <f t="shared" si="66"/>
        <v>0</v>
      </c>
      <c r="AV122" s="16">
        <f t="shared" si="67"/>
        <v>0</v>
      </c>
      <c r="AW122" s="16">
        <f t="shared" si="68"/>
        <v>0</v>
      </c>
      <c r="AZ122" s="20">
        <f t="shared" si="69"/>
        <v>0</v>
      </c>
      <c r="BA122" s="20">
        <f t="shared" si="70"/>
        <v>0</v>
      </c>
      <c r="BB122" s="20">
        <f t="shared" si="71"/>
        <v>0</v>
      </c>
      <c r="BC122" s="20">
        <f t="shared" si="72"/>
        <v>0</v>
      </c>
      <c r="BD122" s="20">
        <f t="shared" si="73"/>
        <v>0</v>
      </c>
      <c r="BE122" s="20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13">
        <f>verificatore_raw!E123</f>
        <v>0</v>
      </c>
      <c r="F123" s="13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6">
        <f t="shared" si="75"/>
        <v>0</v>
      </c>
      <c r="AC123" s="16">
        <f t="shared" si="76"/>
        <v>0</v>
      </c>
      <c r="AD123" s="16">
        <f t="shared" si="77"/>
        <v>0</v>
      </c>
      <c r="AE123" s="16">
        <f t="shared" si="78"/>
        <v>0</v>
      </c>
      <c r="AF123" s="16">
        <f t="shared" si="79"/>
        <v>0</v>
      </c>
      <c r="AG123" s="16">
        <f t="shared" si="80"/>
        <v>0</v>
      </c>
      <c r="AJ123" s="16">
        <f t="shared" si="57"/>
        <v>0</v>
      </c>
      <c r="AK123" s="16">
        <f t="shared" si="58"/>
        <v>0</v>
      </c>
      <c r="AL123" s="16">
        <f t="shared" si="59"/>
        <v>0</v>
      </c>
      <c r="AM123" s="16">
        <f t="shared" si="60"/>
        <v>0</v>
      </c>
      <c r="AN123" s="16">
        <f t="shared" si="61"/>
        <v>0</v>
      </c>
      <c r="AO123" s="16">
        <f t="shared" si="62"/>
        <v>0</v>
      </c>
      <c r="AR123" s="16">
        <f t="shared" si="63"/>
        <v>0</v>
      </c>
      <c r="AS123" s="16">
        <f t="shared" si="64"/>
        <v>0</v>
      </c>
      <c r="AT123" s="16">
        <f t="shared" si="65"/>
        <v>0</v>
      </c>
      <c r="AU123" s="16">
        <f t="shared" si="66"/>
        <v>0</v>
      </c>
      <c r="AV123" s="16">
        <f t="shared" si="67"/>
        <v>0</v>
      </c>
      <c r="AW123" s="16">
        <f t="shared" si="68"/>
        <v>0</v>
      </c>
      <c r="AZ123" s="20">
        <f t="shared" si="69"/>
        <v>0</v>
      </c>
      <c r="BA123" s="20">
        <f t="shared" si="70"/>
        <v>0</v>
      </c>
      <c r="BB123" s="20">
        <f t="shared" si="71"/>
        <v>0</v>
      </c>
      <c r="BC123" s="20">
        <f t="shared" si="72"/>
        <v>0</v>
      </c>
      <c r="BD123" s="20">
        <f t="shared" si="73"/>
        <v>0</v>
      </c>
      <c r="BE123" s="20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13">
        <f>verificatore_raw!E124</f>
        <v>0</v>
      </c>
      <c r="F124" s="13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6">
        <f t="shared" si="75"/>
        <v>0</v>
      </c>
      <c r="AC124" s="16">
        <f t="shared" si="76"/>
        <v>0</v>
      </c>
      <c r="AD124" s="16">
        <f t="shared" si="77"/>
        <v>0</v>
      </c>
      <c r="AE124" s="16">
        <f t="shared" si="78"/>
        <v>0</v>
      </c>
      <c r="AF124" s="16">
        <f t="shared" si="79"/>
        <v>0</v>
      </c>
      <c r="AG124" s="16">
        <f t="shared" si="80"/>
        <v>0</v>
      </c>
      <c r="AJ124" s="16">
        <f t="shared" si="57"/>
        <v>0</v>
      </c>
      <c r="AK124" s="16">
        <f t="shared" si="58"/>
        <v>0</v>
      </c>
      <c r="AL124" s="16">
        <f t="shared" si="59"/>
        <v>0</v>
      </c>
      <c r="AM124" s="16">
        <f t="shared" si="60"/>
        <v>0</v>
      </c>
      <c r="AN124" s="16">
        <f t="shared" si="61"/>
        <v>0</v>
      </c>
      <c r="AO124" s="16">
        <f t="shared" si="62"/>
        <v>0</v>
      </c>
      <c r="AR124" s="16">
        <f t="shared" si="63"/>
        <v>0</v>
      </c>
      <c r="AS124" s="16">
        <f t="shared" si="64"/>
        <v>0</v>
      </c>
      <c r="AT124" s="16">
        <f t="shared" si="65"/>
        <v>0</v>
      </c>
      <c r="AU124" s="16">
        <f t="shared" si="66"/>
        <v>0</v>
      </c>
      <c r="AV124" s="16">
        <f t="shared" si="67"/>
        <v>0</v>
      </c>
      <c r="AW124" s="16">
        <f t="shared" si="68"/>
        <v>0</v>
      </c>
      <c r="AZ124" s="20">
        <f t="shared" si="69"/>
        <v>0</v>
      </c>
      <c r="BA124" s="20">
        <f t="shared" si="70"/>
        <v>0</v>
      </c>
      <c r="BB124" s="20">
        <f t="shared" si="71"/>
        <v>0</v>
      </c>
      <c r="BC124" s="20">
        <f t="shared" si="72"/>
        <v>0</v>
      </c>
      <c r="BD124" s="20">
        <f t="shared" si="73"/>
        <v>0</v>
      </c>
      <c r="BE124" s="20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13">
        <f>verificatore_raw!E125</f>
        <v>0</v>
      </c>
      <c r="F125" s="13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6">
        <f t="shared" si="75"/>
        <v>0</v>
      </c>
      <c r="AC125" s="16">
        <f t="shared" si="76"/>
        <v>0</v>
      </c>
      <c r="AD125" s="16">
        <f t="shared" si="77"/>
        <v>0</v>
      </c>
      <c r="AE125" s="16">
        <f t="shared" si="78"/>
        <v>0</v>
      </c>
      <c r="AF125" s="16">
        <f t="shared" si="79"/>
        <v>0</v>
      </c>
      <c r="AG125" s="16">
        <f t="shared" si="80"/>
        <v>0</v>
      </c>
      <c r="AJ125" s="16">
        <f t="shared" si="57"/>
        <v>0</v>
      </c>
      <c r="AK125" s="16">
        <f t="shared" si="58"/>
        <v>0</v>
      </c>
      <c r="AL125" s="16">
        <f t="shared" si="59"/>
        <v>0</v>
      </c>
      <c r="AM125" s="16">
        <f t="shared" si="60"/>
        <v>0</v>
      </c>
      <c r="AN125" s="16">
        <f t="shared" si="61"/>
        <v>0</v>
      </c>
      <c r="AO125" s="16">
        <f t="shared" si="62"/>
        <v>0</v>
      </c>
      <c r="AR125" s="16">
        <f t="shared" si="63"/>
        <v>0</v>
      </c>
      <c r="AS125" s="16">
        <f t="shared" si="64"/>
        <v>0</v>
      </c>
      <c r="AT125" s="16">
        <f t="shared" si="65"/>
        <v>0</v>
      </c>
      <c r="AU125" s="16">
        <f t="shared" si="66"/>
        <v>0</v>
      </c>
      <c r="AV125" s="16">
        <f t="shared" si="67"/>
        <v>0</v>
      </c>
      <c r="AW125" s="16">
        <f t="shared" si="68"/>
        <v>0</v>
      </c>
      <c r="AZ125" s="20">
        <f t="shared" si="69"/>
        <v>0</v>
      </c>
      <c r="BA125" s="20">
        <f t="shared" si="70"/>
        <v>0</v>
      </c>
      <c r="BB125" s="20">
        <f t="shared" si="71"/>
        <v>0</v>
      </c>
      <c r="BC125" s="20">
        <f t="shared" si="72"/>
        <v>0</v>
      </c>
      <c r="BD125" s="20">
        <f t="shared" si="73"/>
        <v>0</v>
      </c>
      <c r="BE125" s="20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13">
        <f>verificatore_raw!E126</f>
        <v>0</v>
      </c>
      <c r="F126" s="13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6">
        <f t="shared" si="75"/>
        <v>0</v>
      </c>
      <c r="AC126" s="16">
        <f t="shared" si="76"/>
        <v>0</v>
      </c>
      <c r="AD126" s="16">
        <f t="shared" si="77"/>
        <v>0</v>
      </c>
      <c r="AE126" s="16">
        <f t="shared" si="78"/>
        <v>0</v>
      </c>
      <c r="AF126" s="16">
        <f t="shared" si="79"/>
        <v>0</v>
      </c>
      <c r="AG126" s="16">
        <f t="shared" si="80"/>
        <v>0</v>
      </c>
      <c r="AJ126" s="16">
        <f t="shared" si="57"/>
        <v>0</v>
      </c>
      <c r="AK126" s="16">
        <f t="shared" si="58"/>
        <v>0</v>
      </c>
      <c r="AL126" s="16">
        <f t="shared" si="59"/>
        <v>0</v>
      </c>
      <c r="AM126" s="16">
        <f t="shared" si="60"/>
        <v>0</v>
      </c>
      <c r="AN126" s="16">
        <f t="shared" si="61"/>
        <v>0</v>
      </c>
      <c r="AO126" s="16">
        <f t="shared" si="62"/>
        <v>0</v>
      </c>
      <c r="AR126" s="16">
        <f t="shared" si="63"/>
        <v>0</v>
      </c>
      <c r="AS126" s="16">
        <f t="shared" si="64"/>
        <v>0</v>
      </c>
      <c r="AT126" s="16">
        <f t="shared" si="65"/>
        <v>0</v>
      </c>
      <c r="AU126" s="16">
        <f t="shared" si="66"/>
        <v>0</v>
      </c>
      <c r="AV126" s="16">
        <f t="shared" si="67"/>
        <v>0</v>
      </c>
      <c r="AW126" s="16">
        <f t="shared" si="68"/>
        <v>0</v>
      </c>
      <c r="AZ126" s="20">
        <f t="shared" si="69"/>
        <v>0</v>
      </c>
      <c r="BA126" s="20">
        <f t="shared" si="70"/>
        <v>0</v>
      </c>
      <c r="BB126" s="20">
        <f t="shared" si="71"/>
        <v>0</v>
      </c>
      <c r="BC126" s="20">
        <f t="shared" si="72"/>
        <v>0</v>
      </c>
      <c r="BD126" s="20">
        <f t="shared" si="73"/>
        <v>0</v>
      </c>
      <c r="BE126" s="20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13">
        <f>verificatore_raw!E127</f>
        <v>0</v>
      </c>
      <c r="F127" s="13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6">
        <f t="shared" si="75"/>
        <v>0</v>
      </c>
      <c r="AC127" s="16">
        <f t="shared" si="76"/>
        <v>0</v>
      </c>
      <c r="AD127" s="16">
        <f t="shared" si="77"/>
        <v>0</v>
      </c>
      <c r="AE127" s="16">
        <f t="shared" si="78"/>
        <v>0</v>
      </c>
      <c r="AF127" s="16">
        <f t="shared" si="79"/>
        <v>0</v>
      </c>
      <c r="AG127" s="16">
        <f t="shared" si="80"/>
        <v>0</v>
      </c>
      <c r="AJ127" s="16">
        <f t="shared" si="57"/>
        <v>0</v>
      </c>
      <c r="AK127" s="16">
        <f t="shared" si="58"/>
        <v>0</v>
      </c>
      <c r="AL127" s="16">
        <f t="shared" si="59"/>
        <v>0</v>
      </c>
      <c r="AM127" s="16">
        <f t="shared" si="60"/>
        <v>0</v>
      </c>
      <c r="AN127" s="16">
        <f t="shared" si="61"/>
        <v>0</v>
      </c>
      <c r="AO127" s="16">
        <f t="shared" si="62"/>
        <v>0</v>
      </c>
      <c r="AR127" s="16">
        <f t="shared" si="63"/>
        <v>0</v>
      </c>
      <c r="AS127" s="16">
        <f t="shared" si="64"/>
        <v>0</v>
      </c>
      <c r="AT127" s="16">
        <f t="shared" si="65"/>
        <v>0</v>
      </c>
      <c r="AU127" s="16">
        <f t="shared" si="66"/>
        <v>0</v>
      </c>
      <c r="AV127" s="16">
        <f t="shared" si="67"/>
        <v>0</v>
      </c>
      <c r="AW127" s="16">
        <f t="shared" si="68"/>
        <v>0</v>
      </c>
      <c r="AZ127" s="20">
        <f t="shared" si="69"/>
        <v>0</v>
      </c>
      <c r="BA127" s="20">
        <f t="shared" si="70"/>
        <v>0</v>
      </c>
      <c r="BB127" s="20">
        <f t="shared" si="71"/>
        <v>0</v>
      </c>
      <c r="BC127" s="20">
        <f t="shared" si="72"/>
        <v>0</v>
      </c>
      <c r="BD127" s="20">
        <f t="shared" si="73"/>
        <v>0</v>
      </c>
      <c r="BE127" s="20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13">
        <f>verificatore_raw!E128</f>
        <v>0</v>
      </c>
      <c r="F128" s="13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6">
        <f t="shared" si="75"/>
        <v>0</v>
      </c>
      <c r="AC128" s="16">
        <f t="shared" si="76"/>
        <v>0</v>
      </c>
      <c r="AD128" s="16">
        <f t="shared" si="77"/>
        <v>0</v>
      </c>
      <c r="AE128" s="16">
        <f t="shared" si="78"/>
        <v>0</v>
      </c>
      <c r="AF128" s="16">
        <f t="shared" si="79"/>
        <v>0</v>
      </c>
      <c r="AG128" s="16">
        <f t="shared" si="80"/>
        <v>0</v>
      </c>
      <c r="AJ128" s="16">
        <f t="shared" si="57"/>
        <v>0</v>
      </c>
      <c r="AK128" s="16">
        <f t="shared" si="58"/>
        <v>0</v>
      </c>
      <c r="AL128" s="16">
        <f t="shared" si="59"/>
        <v>0</v>
      </c>
      <c r="AM128" s="16">
        <f t="shared" si="60"/>
        <v>0</v>
      </c>
      <c r="AN128" s="16">
        <f t="shared" si="61"/>
        <v>0</v>
      </c>
      <c r="AO128" s="16">
        <f t="shared" si="62"/>
        <v>0</v>
      </c>
      <c r="AR128" s="16">
        <f t="shared" si="63"/>
        <v>0</v>
      </c>
      <c r="AS128" s="16">
        <f t="shared" si="64"/>
        <v>0</v>
      </c>
      <c r="AT128" s="16">
        <f t="shared" si="65"/>
        <v>0</v>
      </c>
      <c r="AU128" s="16">
        <f t="shared" si="66"/>
        <v>0</v>
      </c>
      <c r="AV128" s="16">
        <f t="shared" si="67"/>
        <v>0</v>
      </c>
      <c r="AW128" s="16">
        <f t="shared" si="68"/>
        <v>0</v>
      </c>
      <c r="AZ128" s="20">
        <f t="shared" si="69"/>
        <v>0</v>
      </c>
      <c r="BA128" s="20">
        <f t="shared" si="70"/>
        <v>0</v>
      </c>
      <c r="BB128" s="20">
        <f t="shared" si="71"/>
        <v>0</v>
      </c>
      <c r="BC128" s="20">
        <f t="shared" si="72"/>
        <v>0</v>
      </c>
      <c r="BD128" s="20">
        <f t="shared" si="73"/>
        <v>0</v>
      </c>
      <c r="BE128" s="20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13">
        <f>verificatore_raw!E129</f>
        <v>0</v>
      </c>
      <c r="F129" s="13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6">
        <f t="shared" si="75"/>
        <v>0</v>
      </c>
      <c r="AC129" s="16">
        <f t="shared" si="76"/>
        <v>0</v>
      </c>
      <c r="AD129" s="16">
        <f t="shared" si="77"/>
        <v>0</v>
      </c>
      <c r="AE129" s="16">
        <f t="shared" si="78"/>
        <v>0</v>
      </c>
      <c r="AF129" s="16">
        <f t="shared" si="79"/>
        <v>0</v>
      </c>
      <c r="AG129" s="16">
        <f t="shared" si="80"/>
        <v>0</v>
      </c>
      <c r="AJ129" s="16">
        <f t="shared" si="57"/>
        <v>0</v>
      </c>
      <c r="AK129" s="16">
        <f t="shared" si="58"/>
        <v>0</v>
      </c>
      <c r="AL129" s="16">
        <f t="shared" si="59"/>
        <v>0</v>
      </c>
      <c r="AM129" s="16">
        <f t="shared" si="60"/>
        <v>0</v>
      </c>
      <c r="AN129" s="16">
        <f t="shared" si="61"/>
        <v>0</v>
      </c>
      <c r="AO129" s="16">
        <f t="shared" si="62"/>
        <v>0</v>
      </c>
      <c r="AR129" s="16">
        <f t="shared" si="63"/>
        <v>0</v>
      </c>
      <c r="AS129" s="16">
        <f t="shared" si="64"/>
        <v>0</v>
      </c>
      <c r="AT129" s="16">
        <f t="shared" si="65"/>
        <v>0</v>
      </c>
      <c r="AU129" s="16">
        <f t="shared" si="66"/>
        <v>0</v>
      </c>
      <c r="AV129" s="16">
        <f t="shared" si="67"/>
        <v>0</v>
      </c>
      <c r="AW129" s="16">
        <f t="shared" si="68"/>
        <v>0</v>
      </c>
      <c r="AZ129" s="20">
        <f t="shared" si="69"/>
        <v>0</v>
      </c>
      <c r="BA129" s="20">
        <f t="shared" si="70"/>
        <v>0</v>
      </c>
      <c r="BB129" s="20">
        <f t="shared" si="71"/>
        <v>0</v>
      </c>
      <c r="BC129" s="20">
        <f t="shared" si="72"/>
        <v>0</v>
      </c>
      <c r="BD129" s="20">
        <f t="shared" si="73"/>
        <v>0</v>
      </c>
      <c r="BE129" s="20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13">
        <f>verificatore_raw!E130</f>
        <v>0</v>
      </c>
      <c r="F130" s="13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6">
        <f t="shared" si="75"/>
        <v>0</v>
      </c>
      <c r="AC130" s="16">
        <f t="shared" si="76"/>
        <v>0</v>
      </c>
      <c r="AD130" s="16">
        <f t="shared" si="77"/>
        <v>0</v>
      </c>
      <c r="AE130" s="16">
        <f t="shared" si="78"/>
        <v>0</v>
      </c>
      <c r="AF130" s="16">
        <f t="shared" si="79"/>
        <v>0</v>
      </c>
      <c r="AG130" s="16">
        <f t="shared" si="80"/>
        <v>0</v>
      </c>
      <c r="AJ130" s="16">
        <f t="shared" si="57"/>
        <v>0</v>
      </c>
      <c r="AK130" s="16">
        <f t="shared" si="58"/>
        <v>0</v>
      </c>
      <c r="AL130" s="16">
        <f t="shared" si="59"/>
        <v>0</v>
      </c>
      <c r="AM130" s="16">
        <f t="shared" si="60"/>
        <v>0</v>
      </c>
      <c r="AN130" s="16">
        <f t="shared" si="61"/>
        <v>0</v>
      </c>
      <c r="AO130" s="16">
        <f t="shared" si="62"/>
        <v>0</v>
      </c>
      <c r="AR130" s="16">
        <f t="shared" si="63"/>
        <v>0</v>
      </c>
      <c r="AS130" s="16">
        <f t="shared" si="64"/>
        <v>0</v>
      </c>
      <c r="AT130" s="16">
        <f t="shared" si="65"/>
        <v>0</v>
      </c>
      <c r="AU130" s="16">
        <f t="shared" si="66"/>
        <v>0</v>
      </c>
      <c r="AV130" s="16">
        <f t="shared" si="67"/>
        <v>0</v>
      </c>
      <c r="AW130" s="16">
        <f t="shared" si="68"/>
        <v>0</v>
      </c>
      <c r="AZ130" s="20">
        <f t="shared" si="69"/>
        <v>0</v>
      </c>
      <c r="BA130" s="20">
        <f t="shared" si="70"/>
        <v>0</v>
      </c>
      <c r="BB130" s="20">
        <f t="shared" si="71"/>
        <v>0</v>
      </c>
      <c r="BC130" s="20">
        <f t="shared" si="72"/>
        <v>0</v>
      </c>
      <c r="BD130" s="20">
        <f t="shared" si="73"/>
        <v>0</v>
      </c>
      <c r="BE130" s="20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13">
        <f>verificatore_raw!E131</f>
        <v>0</v>
      </c>
      <c r="F131" s="13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6">
        <f t="shared" si="75"/>
        <v>0</v>
      </c>
      <c r="AC131" s="16">
        <f t="shared" si="76"/>
        <v>0</v>
      </c>
      <c r="AD131" s="16">
        <f t="shared" si="77"/>
        <v>0</v>
      </c>
      <c r="AE131" s="16">
        <f t="shared" si="78"/>
        <v>0</v>
      </c>
      <c r="AF131" s="16">
        <f t="shared" si="79"/>
        <v>0</v>
      </c>
      <c r="AG131" s="16">
        <f t="shared" si="80"/>
        <v>0</v>
      </c>
      <c r="AJ131" s="16">
        <f t="shared" si="57"/>
        <v>0</v>
      </c>
      <c r="AK131" s="16">
        <f t="shared" si="58"/>
        <v>0</v>
      </c>
      <c r="AL131" s="16">
        <f t="shared" si="59"/>
        <v>0</v>
      </c>
      <c r="AM131" s="16">
        <f t="shared" si="60"/>
        <v>0</v>
      </c>
      <c r="AN131" s="16">
        <f t="shared" si="61"/>
        <v>0</v>
      </c>
      <c r="AO131" s="16">
        <f t="shared" si="62"/>
        <v>0</v>
      </c>
      <c r="AR131" s="16">
        <f t="shared" si="63"/>
        <v>0</v>
      </c>
      <c r="AS131" s="16">
        <f t="shared" si="64"/>
        <v>0</v>
      </c>
      <c r="AT131" s="16">
        <f t="shared" si="65"/>
        <v>0</v>
      </c>
      <c r="AU131" s="16">
        <f t="shared" si="66"/>
        <v>0</v>
      </c>
      <c r="AV131" s="16">
        <f t="shared" si="67"/>
        <v>0</v>
      </c>
      <c r="AW131" s="16">
        <f t="shared" si="68"/>
        <v>0</v>
      </c>
      <c r="AZ131" s="20">
        <f t="shared" si="69"/>
        <v>0</v>
      </c>
      <c r="BA131" s="20">
        <f t="shared" si="70"/>
        <v>0</v>
      </c>
      <c r="BB131" s="20">
        <f t="shared" si="71"/>
        <v>0</v>
      </c>
      <c r="BC131" s="20">
        <f t="shared" si="72"/>
        <v>0</v>
      </c>
      <c r="BD131" s="20">
        <f t="shared" si="73"/>
        <v>0</v>
      </c>
      <c r="BE131" s="20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13">
        <f>verificatore_raw!E132</f>
        <v>0</v>
      </c>
      <c r="F132" s="13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6">
        <f t="shared" si="75"/>
        <v>0</v>
      </c>
      <c r="AC132" s="16">
        <f t="shared" si="76"/>
        <v>0</v>
      </c>
      <c r="AD132" s="16">
        <f t="shared" si="77"/>
        <v>0</v>
      </c>
      <c r="AE132" s="16">
        <f t="shared" si="78"/>
        <v>0</v>
      </c>
      <c r="AF132" s="16">
        <f t="shared" si="79"/>
        <v>0</v>
      </c>
      <c r="AG132" s="16">
        <f t="shared" si="80"/>
        <v>0</v>
      </c>
      <c r="AJ132" s="16">
        <f t="shared" ref="AJ132:AJ173" si="87">IFERROR(IF(AND(DATEVALUE($E132)&gt;=$V$21,DATEVALUE($F132)&lt;$V$22),M132,0),0)</f>
        <v>0</v>
      </c>
      <c r="AK132" s="16">
        <f t="shared" ref="AK132:AK173" si="88">IFERROR(IF(AND(DATEVALUE($E132)&gt;=$V$21,DATEVALUE($F132)&lt;$V$22),N132,0),0)</f>
        <v>0</v>
      </c>
      <c r="AL132" s="16">
        <f t="shared" ref="AL132:AL173" si="89">IFERROR(IF(AND(DATEVALUE($E132)&gt;=$V$21,DATEVALUE($F132)&lt;$V$22),O132,0),0)</f>
        <v>0</v>
      </c>
      <c r="AM132" s="16">
        <f t="shared" ref="AM132:AM173" si="90">IFERROR(IF(AND(DATEVALUE($E132)&gt;=$V$21,DATEVALUE($F132)&lt;$V$22),P132,0),0)</f>
        <v>0</v>
      </c>
      <c r="AN132" s="16">
        <f t="shared" ref="AN132:AN173" si="91">IFERROR(IF(AND(DATEVALUE($E132)&gt;=$V$21,DATEVALUE($F132)&lt;$V$22),Q132,0),0)</f>
        <v>0</v>
      </c>
      <c r="AO132" s="16">
        <f t="shared" ref="AO132:AO173" si="92">IFERROR(IF(AND(DATEVALUE($E132)&gt;=$V$21,DATEVALUE($F132)&lt;$V$22),R132,0),0)</f>
        <v>0</v>
      </c>
      <c r="AR132" s="16">
        <f t="shared" ref="AR132:AR173" si="93">IFERROR(IF(AND(DATEVALUE($E132)&gt;=$V$22,DATEVALUE($F132)&lt;$V$23),M132,0),0)</f>
        <v>0</v>
      </c>
      <c r="AS132" s="16">
        <f t="shared" ref="AS132:AS173" si="94">IFERROR(IF(AND(DATEVALUE($E132)&gt;=$V$22,DATEVALUE($F132)&lt;$V$23),N132,0),0)</f>
        <v>0</v>
      </c>
      <c r="AT132" s="16">
        <f t="shared" ref="AT132:AT173" si="95">IFERROR(IF(AND(DATEVALUE($E132)&gt;=$V$22,DATEVALUE($F132)&lt;$V$23),O132,0),0)</f>
        <v>0</v>
      </c>
      <c r="AU132" s="16">
        <f t="shared" ref="AU132:AU173" si="96">IFERROR(IF(AND(DATEVALUE($E132)&gt;=$V$22,DATEVALUE($F132)&lt;$V$23),P132,0),0)</f>
        <v>0</v>
      </c>
      <c r="AV132" s="16">
        <f t="shared" ref="AV132:AV173" si="97">IFERROR(IF(AND(DATEVALUE($E132)&gt;=$V$22,DATEVALUE($F132)&lt;$V$23),Q132,0),0)</f>
        <v>0</v>
      </c>
      <c r="AW132" s="16">
        <f t="shared" ref="AW132:AW173" si="98">IFERROR(IF(AND(DATEVALUE($E132)&gt;=$V$22,DATEVALUE($F132)&lt;$V$23),R132,0),0)</f>
        <v>0</v>
      </c>
      <c r="AZ132" s="20">
        <f t="shared" ref="AZ132:AZ173" si="99">IFERROR(IF(AND(DATEVALUE($E132)&gt;=$V$23,DATEVALUE($F132)&lt;$V$24),M132,0),0)</f>
        <v>0</v>
      </c>
      <c r="BA132" s="20">
        <f t="shared" ref="BA132:BA173" si="100">IFERROR(IF(AND(DATEVALUE($E132)&gt;=$V$23,DATEVALUE($F132)&lt;$V$24),N132,0),0)</f>
        <v>0</v>
      </c>
      <c r="BB132" s="20">
        <f t="shared" ref="BB132:BB173" si="101">IFERROR(IF(AND(DATEVALUE($E132)&gt;=$V$23,DATEVALUE($F132)&lt;$V$24),O132,0),0)</f>
        <v>0</v>
      </c>
      <c r="BC132" s="20">
        <f t="shared" ref="BC132:BC173" si="102">IFERROR(IF(AND(DATEVALUE($E132)&gt;=$V$23,DATEVALUE($F132)&lt;$V$24),P132,0),0)</f>
        <v>0</v>
      </c>
      <c r="BD132" s="20">
        <f t="shared" ref="BD132:BD173" si="103">IFERROR(IF(AND(DATEVALUE($E132)&gt;=$V$23,DATEVALUE($F132)&lt;$V$24),Q132,0),0)</f>
        <v>0</v>
      </c>
      <c r="BE132" s="20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13">
        <f>verificatore_raw!E133</f>
        <v>0</v>
      </c>
      <c r="F133" s="13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6">
        <f t="shared" si="75"/>
        <v>0</v>
      </c>
      <c r="AC133" s="16">
        <f t="shared" si="76"/>
        <v>0</v>
      </c>
      <c r="AD133" s="16">
        <f t="shared" si="77"/>
        <v>0</v>
      </c>
      <c r="AE133" s="16">
        <f t="shared" si="78"/>
        <v>0</v>
      </c>
      <c r="AF133" s="16">
        <f t="shared" si="79"/>
        <v>0</v>
      </c>
      <c r="AG133" s="16">
        <f t="shared" si="80"/>
        <v>0</v>
      </c>
      <c r="AJ133" s="16">
        <f t="shared" si="87"/>
        <v>0</v>
      </c>
      <c r="AK133" s="16">
        <f t="shared" si="88"/>
        <v>0</v>
      </c>
      <c r="AL133" s="16">
        <f t="shared" si="89"/>
        <v>0</v>
      </c>
      <c r="AM133" s="16">
        <f t="shared" si="90"/>
        <v>0</v>
      </c>
      <c r="AN133" s="16">
        <f t="shared" si="91"/>
        <v>0</v>
      </c>
      <c r="AO133" s="16">
        <f t="shared" si="92"/>
        <v>0</v>
      </c>
      <c r="AR133" s="16">
        <f t="shared" si="93"/>
        <v>0</v>
      </c>
      <c r="AS133" s="16">
        <f t="shared" si="94"/>
        <v>0</v>
      </c>
      <c r="AT133" s="16">
        <f t="shared" si="95"/>
        <v>0</v>
      </c>
      <c r="AU133" s="16">
        <f t="shared" si="96"/>
        <v>0</v>
      </c>
      <c r="AV133" s="16">
        <f t="shared" si="97"/>
        <v>0</v>
      </c>
      <c r="AW133" s="16">
        <f t="shared" si="98"/>
        <v>0</v>
      </c>
      <c r="AZ133" s="20">
        <f t="shared" si="99"/>
        <v>0</v>
      </c>
      <c r="BA133" s="20">
        <f t="shared" si="100"/>
        <v>0</v>
      </c>
      <c r="BB133" s="20">
        <f t="shared" si="101"/>
        <v>0</v>
      </c>
      <c r="BC133" s="20">
        <f t="shared" si="102"/>
        <v>0</v>
      </c>
      <c r="BD133" s="20">
        <f t="shared" si="103"/>
        <v>0</v>
      </c>
      <c r="BE133" s="20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13">
        <f>verificatore_raw!E134</f>
        <v>0</v>
      </c>
      <c r="F134" s="13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6">
        <f t="shared" si="75"/>
        <v>0</v>
      </c>
      <c r="AC134" s="16">
        <f t="shared" si="76"/>
        <v>0</v>
      </c>
      <c r="AD134" s="16">
        <f t="shared" si="77"/>
        <v>0</v>
      </c>
      <c r="AE134" s="16">
        <f t="shared" si="78"/>
        <v>0</v>
      </c>
      <c r="AF134" s="16">
        <f t="shared" si="79"/>
        <v>0</v>
      </c>
      <c r="AG134" s="16">
        <f t="shared" si="80"/>
        <v>0</v>
      </c>
      <c r="AJ134" s="16">
        <f t="shared" si="87"/>
        <v>0</v>
      </c>
      <c r="AK134" s="16">
        <f t="shared" si="88"/>
        <v>0</v>
      </c>
      <c r="AL134" s="16">
        <f t="shared" si="89"/>
        <v>0</v>
      </c>
      <c r="AM134" s="16">
        <f t="shared" si="90"/>
        <v>0</v>
      </c>
      <c r="AN134" s="16">
        <f t="shared" si="91"/>
        <v>0</v>
      </c>
      <c r="AO134" s="16">
        <f t="shared" si="92"/>
        <v>0</v>
      </c>
      <c r="AR134" s="16">
        <f t="shared" si="93"/>
        <v>0</v>
      </c>
      <c r="AS134" s="16">
        <f t="shared" si="94"/>
        <v>0</v>
      </c>
      <c r="AT134" s="16">
        <f t="shared" si="95"/>
        <v>0</v>
      </c>
      <c r="AU134" s="16">
        <f t="shared" si="96"/>
        <v>0</v>
      </c>
      <c r="AV134" s="16">
        <f t="shared" si="97"/>
        <v>0</v>
      </c>
      <c r="AW134" s="16">
        <f t="shared" si="98"/>
        <v>0</v>
      </c>
      <c r="AZ134" s="20">
        <f t="shared" si="99"/>
        <v>0</v>
      </c>
      <c r="BA134" s="20">
        <f t="shared" si="100"/>
        <v>0</v>
      </c>
      <c r="BB134" s="20">
        <f t="shared" si="101"/>
        <v>0</v>
      </c>
      <c r="BC134" s="20">
        <f t="shared" si="102"/>
        <v>0</v>
      </c>
      <c r="BD134" s="20">
        <f t="shared" si="103"/>
        <v>0</v>
      </c>
      <c r="BE134" s="20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13">
        <f>verificatore_raw!E135</f>
        <v>0</v>
      </c>
      <c r="F135" s="13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6">
        <f t="shared" si="75"/>
        <v>0</v>
      </c>
      <c r="AC135" s="16">
        <f t="shared" si="76"/>
        <v>0</v>
      </c>
      <c r="AD135" s="16">
        <f t="shared" si="77"/>
        <v>0</v>
      </c>
      <c r="AE135" s="16">
        <f t="shared" si="78"/>
        <v>0</v>
      </c>
      <c r="AF135" s="16">
        <f t="shared" si="79"/>
        <v>0</v>
      </c>
      <c r="AG135" s="16">
        <f t="shared" si="80"/>
        <v>0</v>
      </c>
      <c r="AJ135" s="16">
        <f t="shared" si="87"/>
        <v>0</v>
      </c>
      <c r="AK135" s="16">
        <f t="shared" si="88"/>
        <v>0</v>
      </c>
      <c r="AL135" s="16">
        <f t="shared" si="89"/>
        <v>0</v>
      </c>
      <c r="AM135" s="16">
        <f t="shared" si="90"/>
        <v>0</v>
      </c>
      <c r="AN135" s="16">
        <f t="shared" si="91"/>
        <v>0</v>
      </c>
      <c r="AO135" s="16">
        <f t="shared" si="92"/>
        <v>0</v>
      </c>
      <c r="AR135" s="16">
        <f t="shared" si="93"/>
        <v>0</v>
      </c>
      <c r="AS135" s="16">
        <f t="shared" si="94"/>
        <v>0</v>
      </c>
      <c r="AT135" s="16">
        <f t="shared" si="95"/>
        <v>0</v>
      </c>
      <c r="AU135" s="16">
        <f t="shared" si="96"/>
        <v>0</v>
      </c>
      <c r="AV135" s="16">
        <f t="shared" si="97"/>
        <v>0</v>
      </c>
      <c r="AW135" s="16">
        <f t="shared" si="98"/>
        <v>0</v>
      </c>
      <c r="AZ135" s="20">
        <f t="shared" si="99"/>
        <v>0</v>
      </c>
      <c r="BA135" s="20">
        <f t="shared" si="100"/>
        <v>0</v>
      </c>
      <c r="BB135" s="20">
        <f t="shared" si="101"/>
        <v>0</v>
      </c>
      <c r="BC135" s="20">
        <f t="shared" si="102"/>
        <v>0</v>
      </c>
      <c r="BD135" s="20">
        <f t="shared" si="103"/>
        <v>0</v>
      </c>
      <c r="BE135" s="20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13">
        <f>verificatore_raw!E136</f>
        <v>0</v>
      </c>
      <c r="F136" s="13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6">
        <f t="shared" si="75"/>
        <v>0</v>
      </c>
      <c r="AC136" s="16">
        <f t="shared" si="76"/>
        <v>0</v>
      </c>
      <c r="AD136" s="16">
        <f t="shared" si="77"/>
        <v>0</v>
      </c>
      <c r="AE136" s="16">
        <f t="shared" si="78"/>
        <v>0</v>
      </c>
      <c r="AF136" s="16">
        <f t="shared" si="79"/>
        <v>0</v>
      </c>
      <c r="AG136" s="16">
        <f t="shared" si="80"/>
        <v>0</v>
      </c>
      <c r="AJ136" s="16">
        <f t="shared" si="87"/>
        <v>0</v>
      </c>
      <c r="AK136" s="16">
        <f t="shared" si="88"/>
        <v>0</v>
      </c>
      <c r="AL136" s="16">
        <f t="shared" si="89"/>
        <v>0</v>
      </c>
      <c r="AM136" s="16">
        <f t="shared" si="90"/>
        <v>0</v>
      </c>
      <c r="AN136" s="16">
        <f t="shared" si="91"/>
        <v>0</v>
      </c>
      <c r="AO136" s="16">
        <f t="shared" si="92"/>
        <v>0</v>
      </c>
      <c r="AR136" s="16">
        <f t="shared" si="93"/>
        <v>0</v>
      </c>
      <c r="AS136" s="16">
        <f t="shared" si="94"/>
        <v>0</v>
      </c>
      <c r="AT136" s="16">
        <f t="shared" si="95"/>
        <v>0</v>
      </c>
      <c r="AU136" s="16">
        <f t="shared" si="96"/>
        <v>0</v>
      </c>
      <c r="AV136" s="16">
        <f t="shared" si="97"/>
        <v>0</v>
      </c>
      <c r="AW136" s="16">
        <f t="shared" si="98"/>
        <v>0</v>
      </c>
      <c r="AZ136" s="20">
        <f t="shared" si="99"/>
        <v>0</v>
      </c>
      <c r="BA136" s="20">
        <f t="shared" si="100"/>
        <v>0</v>
      </c>
      <c r="BB136" s="20">
        <f t="shared" si="101"/>
        <v>0</v>
      </c>
      <c r="BC136" s="20">
        <f t="shared" si="102"/>
        <v>0</v>
      </c>
      <c r="BD136" s="20">
        <f t="shared" si="103"/>
        <v>0</v>
      </c>
      <c r="BE136" s="20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13">
        <f>verificatore_raw!E137</f>
        <v>0</v>
      </c>
      <c r="F137" s="13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6">
        <f t="shared" si="75"/>
        <v>0</v>
      </c>
      <c r="AC137" s="16">
        <f t="shared" si="76"/>
        <v>0</v>
      </c>
      <c r="AD137" s="16">
        <f t="shared" si="77"/>
        <v>0</v>
      </c>
      <c r="AE137" s="16">
        <f t="shared" si="78"/>
        <v>0</v>
      </c>
      <c r="AF137" s="16">
        <f t="shared" si="79"/>
        <v>0</v>
      </c>
      <c r="AG137" s="16">
        <f t="shared" si="80"/>
        <v>0</v>
      </c>
      <c r="AJ137" s="16">
        <f t="shared" si="87"/>
        <v>0</v>
      </c>
      <c r="AK137" s="16">
        <f t="shared" si="88"/>
        <v>0</v>
      </c>
      <c r="AL137" s="16">
        <f t="shared" si="89"/>
        <v>0</v>
      </c>
      <c r="AM137" s="16">
        <f t="shared" si="90"/>
        <v>0</v>
      </c>
      <c r="AN137" s="16">
        <f t="shared" si="91"/>
        <v>0</v>
      </c>
      <c r="AO137" s="16">
        <f t="shared" si="92"/>
        <v>0</v>
      </c>
      <c r="AR137" s="16">
        <f t="shared" si="93"/>
        <v>0</v>
      </c>
      <c r="AS137" s="16">
        <f t="shared" si="94"/>
        <v>0</v>
      </c>
      <c r="AT137" s="16">
        <f t="shared" si="95"/>
        <v>0</v>
      </c>
      <c r="AU137" s="16">
        <f t="shared" si="96"/>
        <v>0</v>
      </c>
      <c r="AV137" s="16">
        <f t="shared" si="97"/>
        <v>0</v>
      </c>
      <c r="AW137" s="16">
        <f t="shared" si="98"/>
        <v>0</v>
      </c>
      <c r="AZ137" s="20">
        <f t="shared" si="99"/>
        <v>0</v>
      </c>
      <c r="BA137" s="20">
        <f t="shared" si="100"/>
        <v>0</v>
      </c>
      <c r="BB137" s="20">
        <f t="shared" si="101"/>
        <v>0</v>
      </c>
      <c r="BC137" s="20">
        <f t="shared" si="102"/>
        <v>0</v>
      </c>
      <c r="BD137" s="20">
        <f t="shared" si="103"/>
        <v>0</v>
      </c>
      <c r="BE137" s="20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13">
        <f>verificatore_raw!E138</f>
        <v>0</v>
      </c>
      <c r="F138" s="13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6">
        <f t="shared" si="75"/>
        <v>0</v>
      </c>
      <c r="AC138" s="16">
        <f t="shared" si="76"/>
        <v>0</v>
      </c>
      <c r="AD138" s="16">
        <f t="shared" si="77"/>
        <v>0</v>
      </c>
      <c r="AE138" s="16">
        <f t="shared" si="78"/>
        <v>0</v>
      </c>
      <c r="AF138" s="16">
        <f t="shared" si="79"/>
        <v>0</v>
      </c>
      <c r="AG138" s="16">
        <f t="shared" si="80"/>
        <v>0</v>
      </c>
      <c r="AJ138" s="16">
        <f t="shared" si="87"/>
        <v>0</v>
      </c>
      <c r="AK138" s="16">
        <f t="shared" si="88"/>
        <v>0</v>
      </c>
      <c r="AL138" s="16">
        <f t="shared" si="89"/>
        <v>0</v>
      </c>
      <c r="AM138" s="16">
        <f t="shared" si="90"/>
        <v>0</v>
      </c>
      <c r="AN138" s="16">
        <f t="shared" si="91"/>
        <v>0</v>
      </c>
      <c r="AO138" s="16">
        <f t="shared" si="92"/>
        <v>0</v>
      </c>
      <c r="AR138" s="16">
        <f t="shared" si="93"/>
        <v>0</v>
      </c>
      <c r="AS138" s="16">
        <f t="shared" si="94"/>
        <v>0</v>
      </c>
      <c r="AT138" s="16">
        <f t="shared" si="95"/>
        <v>0</v>
      </c>
      <c r="AU138" s="16">
        <f t="shared" si="96"/>
        <v>0</v>
      </c>
      <c r="AV138" s="16">
        <f t="shared" si="97"/>
        <v>0</v>
      </c>
      <c r="AW138" s="16">
        <f t="shared" si="98"/>
        <v>0</v>
      </c>
      <c r="AZ138" s="20">
        <f t="shared" si="99"/>
        <v>0</v>
      </c>
      <c r="BA138" s="20">
        <f t="shared" si="100"/>
        <v>0</v>
      </c>
      <c r="BB138" s="20">
        <f t="shared" si="101"/>
        <v>0</v>
      </c>
      <c r="BC138" s="20">
        <f t="shared" si="102"/>
        <v>0</v>
      </c>
      <c r="BD138" s="20">
        <f t="shared" si="103"/>
        <v>0</v>
      </c>
      <c r="BE138" s="20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13">
        <f>verificatore_raw!E139</f>
        <v>0</v>
      </c>
      <c r="F139" s="13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6">
        <f t="shared" si="75"/>
        <v>0</v>
      </c>
      <c r="AC139" s="16">
        <f t="shared" si="76"/>
        <v>0</v>
      </c>
      <c r="AD139" s="16">
        <f t="shared" si="77"/>
        <v>0</v>
      </c>
      <c r="AE139" s="16">
        <f t="shared" si="78"/>
        <v>0</v>
      </c>
      <c r="AF139" s="16">
        <f t="shared" si="79"/>
        <v>0</v>
      </c>
      <c r="AG139" s="16">
        <f t="shared" si="80"/>
        <v>0</v>
      </c>
      <c r="AJ139" s="16">
        <f t="shared" si="87"/>
        <v>0</v>
      </c>
      <c r="AK139" s="16">
        <f t="shared" si="88"/>
        <v>0</v>
      </c>
      <c r="AL139" s="16">
        <f t="shared" si="89"/>
        <v>0</v>
      </c>
      <c r="AM139" s="16">
        <f t="shared" si="90"/>
        <v>0</v>
      </c>
      <c r="AN139" s="16">
        <f t="shared" si="91"/>
        <v>0</v>
      </c>
      <c r="AO139" s="16">
        <f t="shared" si="92"/>
        <v>0</v>
      </c>
      <c r="AR139" s="16">
        <f t="shared" si="93"/>
        <v>0</v>
      </c>
      <c r="AS139" s="16">
        <f t="shared" si="94"/>
        <v>0</v>
      </c>
      <c r="AT139" s="16">
        <f t="shared" si="95"/>
        <v>0</v>
      </c>
      <c r="AU139" s="16">
        <f t="shared" si="96"/>
        <v>0</v>
      </c>
      <c r="AV139" s="16">
        <f t="shared" si="97"/>
        <v>0</v>
      </c>
      <c r="AW139" s="16">
        <f t="shared" si="98"/>
        <v>0</v>
      </c>
      <c r="AZ139" s="20">
        <f t="shared" si="99"/>
        <v>0</v>
      </c>
      <c r="BA139" s="20">
        <f t="shared" si="100"/>
        <v>0</v>
      </c>
      <c r="BB139" s="20">
        <f t="shared" si="101"/>
        <v>0</v>
      </c>
      <c r="BC139" s="20">
        <f t="shared" si="102"/>
        <v>0</v>
      </c>
      <c r="BD139" s="20">
        <f t="shared" si="103"/>
        <v>0</v>
      </c>
      <c r="BE139" s="20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13">
        <f>verificatore_raw!E140</f>
        <v>0</v>
      </c>
      <c r="F140" s="13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6">
        <f t="shared" si="75"/>
        <v>0</v>
      </c>
      <c r="AC140" s="16">
        <f t="shared" si="76"/>
        <v>0</v>
      </c>
      <c r="AD140" s="16">
        <f t="shared" si="77"/>
        <v>0</v>
      </c>
      <c r="AE140" s="16">
        <f t="shared" si="78"/>
        <v>0</v>
      </c>
      <c r="AF140" s="16">
        <f t="shared" si="79"/>
        <v>0</v>
      </c>
      <c r="AG140" s="16">
        <f t="shared" si="80"/>
        <v>0</v>
      </c>
      <c r="AJ140" s="16">
        <f t="shared" si="87"/>
        <v>0</v>
      </c>
      <c r="AK140" s="16">
        <f t="shared" si="88"/>
        <v>0</v>
      </c>
      <c r="AL140" s="16">
        <f t="shared" si="89"/>
        <v>0</v>
      </c>
      <c r="AM140" s="16">
        <f t="shared" si="90"/>
        <v>0</v>
      </c>
      <c r="AN140" s="16">
        <f t="shared" si="91"/>
        <v>0</v>
      </c>
      <c r="AO140" s="16">
        <f t="shared" si="92"/>
        <v>0</v>
      </c>
      <c r="AR140" s="16">
        <f t="shared" si="93"/>
        <v>0</v>
      </c>
      <c r="AS140" s="16">
        <f t="shared" si="94"/>
        <v>0</v>
      </c>
      <c r="AT140" s="16">
        <f t="shared" si="95"/>
        <v>0</v>
      </c>
      <c r="AU140" s="16">
        <f t="shared" si="96"/>
        <v>0</v>
      </c>
      <c r="AV140" s="16">
        <f t="shared" si="97"/>
        <v>0</v>
      </c>
      <c r="AW140" s="16">
        <f t="shared" si="98"/>
        <v>0</v>
      </c>
      <c r="AZ140" s="20">
        <f t="shared" si="99"/>
        <v>0</v>
      </c>
      <c r="BA140" s="20">
        <f t="shared" si="100"/>
        <v>0</v>
      </c>
      <c r="BB140" s="20">
        <f t="shared" si="101"/>
        <v>0</v>
      </c>
      <c r="BC140" s="20">
        <f t="shared" si="102"/>
        <v>0</v>
      </c>
      <c r="BD140" s="20">
        <f t="shared" si="103"/>
        <v>0</v>
      </c>
      <c r="BE140" s="20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13">
        <f>verificatore_raw!E141</f>
        <v>0</v>
      </c>
      <c r="F141" s="13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6">
        <f t="shared" si="75"/>
        <v>0</v>
      </c>
      <c r="AC141" s="16">
        <f t="shared" si="76"/>
        <v>0</v>
      </c>
      <c r="AD141" s="16">
        <f t="shared" si="77"/>
        <v>0</v>
      </c>
      <c r="AE141" s="16">
        <f t="shared" si="78"/>
        <v>0</v>
      </c>
      <c r="AF141" s="16">
        <f t="shared" si="79"/>
        <v>0</v>
      </c>
      <c r="AG141" s="16">
        <f t="shared" si="80"/>
        <v>0</v>
      </c>
      <c r="AJ141" s="16">
        <f t="shared" si="87"/>
        <v>0</v>
      </c>
      <c r="AK141" s="16">
        <f t="shared" si="88"/>
        <v>0</v>
      </c>
      <c r="AL141" s="16">
        <f t="shared" si="89"/>
        <v>0</v>
      </c>
      <c r="AM141" s="16">
        <f t="shared" si="90"/>
        <v>0</v>
      </c>
      <c r="AN141" s="16">
        <f t="shared" si="91"/>
        <v>0</v>
      </c>
      <c r="AO141" s="16">
        <f t="shared" si="92"/>
        <v>0</v>
      </c>
      <c r="AR141" s="16">
        <f t="shared" si="93"/>
        <v>0</v>
      </c>
      <c r="AS141" s="16">
        <f t="shared" si="94"/>
        <v>0</v>
      </c>
      <c r="AT141" s="16">
        <f t="shared" si="95"/>
        <v>0</v>
      </c>
      <c r="AU141" s="16">
        <f t="shared" si="96"/>
        <v>0</v>
      </c>
      <c r="AV141" s="16">
        <f t="shared" si="97"/>
        <v>0</v>
      </c>
      <c r="AW141" s="16">
        <f t="shared" si="98"/>
        <v>0</v>
      </c>
      <c r="AZ141" s="20">
        <f t="shared" si="99"/>
        <v>0</v>
      </c>
      <c r="BA141" s="20">
        <f t="shared" si="100"/>
        <v>0</v>
      </c>
      <c r="BB141" s="20">
        <f t="shared" si="101"/>
        <v>0</v>
      </c>
      <c r="BC141" s="20">
        <f t="shared" si="102"/>
        <v>0</v>
      </c>
      <c r="BD141" s="20">
        <f t="shared" si="103"/>
        <v>0</v>
      </c>
      <c r="BE141" s="20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13">
        <f>verificatore_raw!E142</f>
        <v>0</v>
      </c>
      <c r="F142" s="13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6">
        <f t="shared" si="75"/>
        <v>0</v>
      </c>
      <c r="AC142" s="16">
        <f t="shared" si="76"/>
        <v>0</v>
      </c>
      <c r="AD142" s="16">
        <f t="shared" si="77"/>
        <v>0</v>
      </c>
      <c r="AE142" s="16">
        <f t="shared" si="78"/>
        <v>0</v>
      </c>
      <c r="AF142" s="16">
        <f t="shared" si="79"/>
        <v>0</v>
      </c>
      <c r="AG142" s="16">
        <f t="shared" si="80"/>
        <v>0</v>
      </c>
      <c r="AJ142" s="16">
        <f t="shared" si="87"/>
        <v>0</v>
      </c>
      <c r="AK142" s="16">
        <f t="shared" si="88"/>
        <v>0</v>
      </c>
      <c r="AL142" s="16">
        <f t="shared" si="89"/>
        <v>0</v>
      </c>
      <c r="AM142" s="16">
        <f t="shared" si="90"/>
        <v>0</v>
      </c>
      <c r="AN142" s="16">
        <f t="shared" si="91"/>
        <v>0</v>
      </c>
      <c r="AO142" s="16">
        <f t="shared" si="92"/>
        <v>0</v>
      </c>
      <c r="AR142" s="16">
        <f t="shared" si="93"/>
        <v>0</v>
      </c>
      <c r="AS142" s="16">
        <f t="shared" si="94"/>
        <v>0</v>
      </c>
      <c r="AT142" s="16">
        <f t="shared" si="95"/>
        <v>0</v>
      </c>
      <c r="AU142" s="16">
        <f t="shared" si="96"/>
        <v>0</v>
      </c>
      <c r="AV142" s="16">
        <f t="shared" si="97"/>
        <v>0</v>
      </c>
      <c r="AW142" s="16">
        <f t="shared" si="98"/>
        <v>0</v>
      </c>
      <c r="AZ142" s="20">
        <f t="shared" si="99"/>
        <v>0</v>
      </c>
      <c r="BA142" s="20">
        <f t="shared" si="100"/>
        <v>0</v>
      </c>
      <c r="BB142" s="20">
        <f t="shared" si="101"/>
        <v>0</v>
      </c>
      <c r="BC142" s="20">
        <f t="shared" si="102"/>
        <v>0</v>
      </c>
      <c r="BD142" s="20">
        <f t="shared" si="103"/>
        <v>0</v>
      </c>
      <c r="BE142" s="20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13">
        <f>verificatore_raw!E143</f>
        <v>0</v>
      </c>
      <c r="F143" s="13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6">
        <f t="shared" si="75"/>
        <v>0</v>
      </c>
      <c r="AC143" s="16">
        <f t="shared" si="76"/>
        <v>0</v>
      </c>
      <c r="AD143" s="16">
        <f t="shared" si="77"/>
        <v>0</v>
      </c>
      <c r="AE143" s="16">
        <f t="shared" si="78"/>
        <v>0</v>
      </c>
      <c r="AF143" s="16">
        <f t="shared" si="79"/>
        <v>0</v>
      </c>
      <c r="AG143" s="16">
        <f t="shared" si="80"/>
        <v>0</v>
      </c>
      <c r="AJ143" s="16">
        <f t="shared" si="87"/>
        <v>0</v>
      </c>
      <c r="AK143" s="16">
        <f t="shared" si="88"/>
        <v>0</v>
      </c>
      <c r="AL143" s="16">
        <f t="shared" si="89"/>
        <v>0</v>
      </c>
      <c r="AM143" s="16">
        <f t="shared" si="90"/>
        <v>0</v>
      </c>
      <c r="AN143" s="16">
        <f t="shared" si="91"/>
        <v>0</v>
      </c>
      <c r="AO143" s="16">
        <f t="shared" si="92"/>
        <v>0</v>
      </c>
      <c r="AR143" s="16">
        <f t="shared" si="93"/>
        <v>0</v>
      </c>
      <c r="AS143" s="16">
        <f t="shared" si="94"/>
        <v>0</v>
      </c>
      <c r="AT143" s="16">
        <f t="shared" si="95"/>
        <v>0</v>
      </c>
      <c r="AU143" s="16">
        <f t="shared" si="96"/>
        <v>0</v>
      </c>
      <c r="AV143" s="16">
        <f t="shared" si="97"/>
        <v>0</v>
      </c>
      <c r="AW143" s="16">
        <f t="shared" si="98"/>
        <v>0</v>
      </c>
      <c r="AZ143" s="20">
        <f t="shared" si="99"/>
        <v>0</v>
      </c>
      <c r="BA143" s="20">
        <f t="shared" si="100"/>
        <v>0</v>
      </c>
      <c r="BB143" s="20">
        <f t="shared" si="101"/>
        <v>0</v>
      </c>
      <c r="BC143" s="20">
        <f t="shared" si="102"/>
        <v>0</v>
      </c>
      <c r="BD143" s="20">
        <f t="shared" si="103"/>
        <v>0</v>
      </c>
      <c r="BE143" s="20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13">
        <f>verificatore_raw!E144</f>
        <v>0</v>
      </c>
      <c r="F144" s="13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6">
        <f t="shared" si="75"/>
        <v>0</v>
      </c>
      <c r="AC144" s="16">
        <f t="shared" si="76"/>
        <v>0</v>
      </c>
      <c r="AD144" s="16">
        <f t="shared" si="77"/>
        <v>0</v>
      </c>
      <c r="AE144" s="16">
        <f t="shared" si="78"/>
        <v>0</v>
      </c>
      <c r="AF144" s="16">
        <f t="shared" si="79"/>
        <v>0</v>
      </c>
      <c r="AG144" s="16">
        <f t="shared" si="80"/>
        <v>0</v>
      </c>
      <c r="AJ144" s="16">
        <f t="shared" si="87"/>
        <v>0</v>
      </c>
      <c r="AK144" s="16">
        <f t="shared" si="88"/>
        <v>0</v>
      </c>
      <c r="AL144" s="16">
        <f t="shared" si="89"/>
        <v>0</v>
      </c>
      <c r="AM144" s="16">
        <f t="shared" si="90"/>
        <v>0</v>
      </c>
      <c r="AN144" s="16">
        <f t="shared" si="91"/>
        <v>0</v>
      </c>
      <c r="AO144" s="16">
        <f t="shared" si="92"/>
        <v>0</v>
      </c>
      <c r="AR144" s="16">
        <f t="shared" si="93"/>
        <v>0</v>
      </c>
      <c r="AS144" s="16">
        <f t="shared" si="94"/>
        <v>0</v>
      </c>
      <c r="AT144" s="16">
        <f t="shared" si="95"/>
        <v>0</v>
      </c>
      <c r="AU144" s="16">
        <f t="shared" si="96"/>
        <v>0</v>
      </c>
      <c r="AV144" s="16">
        <f t="shared" si="97"/>
        <v>0</v>
      </c>
      <c r="AW144" s="16">
        <f t="shared" si="98"/>
        <v>0</v>
      </c>
      <c r="AZ144" s="20">
        <f t="shared" si="99"/>
        <v>0</v>
      </c>
      <c r="BA144" s="20">
        <f t="shared" si="100"/>
        <v>0</v>
      </c>
      <c r="BB144" s="20">
        <f t="shared" si="101"/>
        <v>0</v>
      </c>
      <c r="BC144" s="20">
        <f t="shared" si="102"/>
        <v>0</v>
      </c>
      <c r="BD144" s="20">
        <f t="shared" si="103"/>
        <v>0</v>
      </c>
      <c r="BE144" s="20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13">
        <f>verificatore_raw!E145</f>
        <v>0</v>
      </c>
      <c r="F145" s="13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6">
        <f t="shared" si="75"/>
        <v>0</v>
      </c>
      <c r="AC145" s="16">
        <f t="shared" si="76"/>
        <v>0</v>
      </c>
      <c r="AD145" s="16">
        <f t="shared" si="77"/>
        <v>0</v>
      </c>
      <c r="AE145" s="16">
        <f t="shared" si="78"/>
        <v>0</v>
      </c>
      <c r="AF145" s="16">
        <f t="shared" si="79"/>
        <v>0</v>
      </c>
      <c r="AG145" s="16">
        <f t="shared" si="80"/>
        <v>0</v>
      </c>
      <c r="AJ145" s="16">
        <f t="shared" si="87"/>
        <v>0</v>
      </c>
      <c r="AK145" s="16">
        <f t="shared" si="88"/>
        <v>0</v>
      </c>
      <c r="AL145" s="16">
        <f t="shared" si="89"/>
        <v>0</v>
      </c>
      <c r="AM145" s="16">
        <f t="shared" si="90"/>
        <v>0</v>
      </c>
      <c r="AN145" s="16">
        <f t="shared" si="91"/>
        <v>0</v>
      </c>
      <c r="AO145" s="16">
        <f t="shared" si="92"/>
        <v>0</v>
      </c>
      <c r="AR145" s="16">
        <f t="shared" si="93"/>
        <v>0</v>
      </c>
      <c r="AS145" s="16">
        <f t="shared" si="94"/>
        <v>0</v>
      </c>
      <c r="AT145" s="16">
        <f t="shared" si="95"/>
        <v>0</v>
      </c>
      <c r="AU145" s="16">
        <f t="shared" si="96"/>
        <v>0</v>
      </c>
      <c r="AV145" s="16">
        <f t="shared" si="97"/>
        <v>0</v>
      </c>
      <c r="AW145" s="16">
        <f t="shared" si="98"/>
        <v>0</v>
      </c>
      <c r="AZ145" s="20">
        <f t="shared" si="99"/>
        <v>0</v>
      </c>
      <c r="BA145" s="20">
        <f t="shared" si="100"/>
        <v>0</v>
      </c>
      <c r="BB145" s="20">
        <f t="shared" si="101"/>
        <v>0</v>
      </c>
      <c r="BC145" s="20">
        <f t="shared" si="102"/>
        <v>0</v>
      </c>
      <c r="BD145" s="20">
        <f t="shared" si="103"/>
        <v>0</v>
      </c>
      <c r="BE145" s="20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13">
        <f>verificatore_raw!E146</f>
        <v>0</v>
      </c>
      <c r="F146" s="13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6">
        <f t="shared" si="75"/>
        <v>0</v>
      </c>
      <c r="AC146" s="16">
        <f t="shared" si="76"/>
        <v>0</v>
      </c>
      <c r="AD146" s="16">
        <f t="shared" si="77"/>
        <v>0</v>
      </c>
      <c r="AE146" s="16">
        <f t="shared" si="78"/>
        <v>0</v>
      </c>
      <c r="AF146" s="16">
        <f t="shared" si="79"/>
        <v>0</v>
      </c>
      <c r="AG146" s="16">
        <f t="shared" si="80"/>
        <v>0</v>
      </c>
      <c r="AJ146" s="16">
        <f t="shared" si="87"/>
        <v>0</v>
      </c>
      <c r="AK146" s="16">
        <f t="shared" si="88"/>
        <v>0</v>
      </c>
      <c r="AL146" s="16">
        <f t="shared" si="89"/>
        <v>0</v>
      </c>
      <c r="AM146" s="16">
        <f t="shared" si="90"/>
        <v>0</v>
      </c>
      <c r="AN146" s="16">
        <f t="shared" si="91"/>
        <v>0</v>
      </c>
      <c r="AO146" s="16">
        <f t="shared" si="92"/>
        <v>0</v>
      </c>
      <c r="AR146" s="16">
        <f t="shared" si="93"/>
        <v>0</v>
      </c>
      <c r="AS146" s="16">
        <f t="shared" si="94"/>
        <v>0</v>
      </c>
      <c r="AT146" s="16">
        <f t="shared" si="95"/>
        <v>0</v>
      </c>
      <c r="AU146" s="16">
        <f t="shared" si="96"/>
        <v>0</v>
      </c>
      <c r="AV146" s="16">
        <f t="shared" si="97"/>
        <v>0</v>
      </c>
      <c r="AW146" s="16">
        <f t="shared" si="98"/>
        <v>0</v>
      </c>
      <c r="AZ146" s="20">
        <f t="shared" si="99"/>
        <v>0</v>
      </c>
      <c r="BA146" s="20">
        <f t="shared" si="100"/>
        <v>0</v>
      </c>
      <c r="BB146" s="20">
        <f t="shared" si="101"/>
        <v>0</v>
      </c>
      <c r="BC146" s="20">
        <f t="shared" si="102"/>
        <v>0</v>
      </c>
      <c r="BD146" s="20">
        <f t="shared" si="103"/>
        <v>0</v>
      </c>
      <c r="BE146" s="20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13">
        <f>verificatore_raw!E147</f>
        <v>0</v>
      </c>
      <c r="F147" s="13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6">
        <f t="shared" si="75"/>
        <v>0</v>
      </c>
      <c r="AC147" s="16">
        <f t="shared" si="76"/>
        <v>0</v>
      </c>
      <c r="AD147" s="16">
        <f t="shared" si="77"/>
        <v>0</v>
      </c>
      <c r="AE147" s="16">
        <f t="shared" si="78"/>
        <v>0</v>
      </c>
      <c r="AF147" s="16">
        <f t="shared" si="79"/>
        <v>0</v>
      </c>
      <c r="AG147" s="16">
        <f t="shared" si="80"/>
        <v>0</v>
      </c>
      <c r="AJ147" s="16">
        <f t="shared" si="87"/>
        <v>0</v>
      </c>
      <c r="AK147" s="16">
        <f t="shared" si="88"/>
        <v>0</v>
      </c>
      <c r="AL147" s="16">
        <f t="shared" si="89"/>
        <v>0</v>
      </c>
      <c r="AM147" s="16">
        <f t="shared" si="90"/>
        <v>0</v>
      </c>
      <c r="AN147" s="16">
        <f t="shared" si="91"/>
        <v>0</v>
      </c>
      <c r="AO147" s="16">
        <f t="shared" si="92"/>
        <v>0</v>
      </c>
      <c r="AR147" s="16">
        <f t="shared" si="93"/>
        <v>0</v>
      </c>
      <c r="AS147" s="16">
        <f t="shared" si="94"/>
        <v>0</v>
      </c>
      <c r="AT147" s="16">
        <f t="shared" si="95"/>
        <v>0</v>
      </c>
      <c r="AU147" s="16">
        <f t="shared" si="96"/>
        <v>0</v>
      </c>
      <c r="AV147" s="16">
        <f t="shared" si="97"/>
        <v>0</v>
      </c>
      <c r="AW147" s="16">
        <f t="shared" si="98"/>
        <v>0</v>
      </c>
      <c r="AZ147" s="20">
        <f t="shared" si="99"/>
        <v>0</v>
      </c>
      <c r="BA147" s="20">
        <f t="shared" si="100"/>
        <v>0</v>
      </c>
      <c r="BB147" s="20">
        <f t="shared" si="101"/>
        <v>0</v>
      </c>
      <c r="BC147" s="20">
        <f t="shared" si="102"/>
        <v>0</v>
      </c>
      <c r="BD147" s="20">
        <f t="shared" si="103"/>
        <v>0</v>
      </c>
      <c r="BE147" s="20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13">
        <f>verificatore_raw!E148</f>
        <v>0</v>
      </c>
      <c r="F148" s="13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6">
        <f t="shared" si="75"/>
        <v>0</v>
      </c>
      <c r="AC148" s="16">
        <f t="shared" si="76"/>
        <v>0</v>
      </c>
      <c r="AD148" s="16">
        <f t="shared" si="77"/>
        <v>0</v>
      </c>
      <c r="AE148" s="16">
        <f t="shared" si="78"/>
        <v>0</v>
      </c>
      <c r="AF148" s="16">
        <f t="shared" si="79"/>
        <v>0</v>
      </c>
      <c r="AG148" s="16">
        <f t="shared" si="80"/>
        <v>0</v>
      </c>
      <c r="AJ148" s="16">
        <f t="shared" si="87"/>
        <v>0</v>
      </c>
      <c r="AK148" s="16">
        <f t="shared" si="88"/>
        <v>0</v>
      </c>
      <c r="AL148" s="16">
        <f t="shared" si="89"/>
        <v>0</v>
      </c>
      <c r="AM148" s="16">
        <f t="shared" si="90"/>
        <v>0</v>
      </c>
      <c r="AN148" s="16">
        <f t="shared" si="91"/>
        <v>0</v>
      </c>
      <c r="AO148" s="16">
        <f t="shared" si="92"/>
        <v>0</v>
      </c>
      <c r="AR148" s="16">
        <f t="shared" si="93"/>
        <v>0</v>
      </c>
      <c r="AS148" s="16">
        <f t="shared" si="94"/>
        <v>0</v>
      </c>
      <c r="AT148" s="16">
        <f t="shared" si="95"/>
        <v>0</v>
      </c>
      <c r="AU148" s="16">
        <f t="shared" si="96"/>
        <v>0</v>
      </c>
      <c r="AV148" s="16">
        <f t="shared" si="97"/>
        <v>0</v>
      </c>
      <c r="AW148" s="16">
        <f t="shared" si="98"/>
        <v>0</v>
      </c>
      <c r="AZ148" s="20">
        <f t="shared" si="99"/>
        <v>0</v>
      </c>
      <c r="BA148" s="20">
        <f t="shared" si="100"/>
        <v>0</v>
      </c>
      <c r="BB148" s="20">
        <f t="shared" si="101"/>
        <v>0</v>
      </c>
      <c r="BC148" s="20">
        <f t="shared" si="102"/>
        <v>0</v>
      </c>
      <c r="BD148" s="20">
        <f t="shared" si="103"/>
        <v>0</v>
      </c>
      <c r="BE148" s="20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13">
        <f>verificatore_raw!E149</f>
        <v>0</v>
      </c>
      <c r="F149" s="13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6">
        <f t="shared" si="75"/>
        <v>0</v>
      </c>
      <c r="AC149" s="16">
        <f t="shared" si="76"/>
        <v>0</v>
      </c>
      <c r="AD149" s="16">
        <f t="shared" si="77"/>
        <v>0</v>
      </c>
      <c r="AE149" s="16">
        <f t="shared" si="78"/>
        <v>0</v>
      </c>
      <c r="AF149" s="16">
        <f t="shared" si="79"/>
        <v>0</v>
      </c>
      <c r="AG149" s="16">
        <f t="shared" si="80"/>
        <v>0</v>
      </c>
      <c r="AJ149" s="16">
        <f t="shared" si="87"/>
        <v>0</v>
      </c>
      <c r="AK149" s="16">
        <f t="shared" si="88"/>
        <v>0</v>
      </c>
      <c r="AL149" s="16">
        <f t="shared" si="89"/>
        <v>0</v>
      </c>
      <c r="AM149" s="16">
        <f t="shared" si="90"/>
        <v>0</v>
      </c>
      <c r="AN149" s="16">
        <f t="shared" si="91"/>
        <v>0</v>
      </c>
      <c r="AO149" s="16">
        <f t="shared" si="92"/>
        <v>0</v>
      </c>
      <c r="AR149" s="16">
        <f t="shared" si="93"/>
        <v>0</v>
      </c>
      <c r="AS149" s="16">
        <f t="shared" si="94"/>
        <v>0</v>
      </c>
      <c r="AT149" s="16">
        <f t="shared" si="95"/>
        <v>0</v>
      </c>
      <c r="AU149" s="16">
        <f t="shared" si="96"/>
        <v>0</v>
      </c>
      <c r="AV149" s="16">
        <f t="shared" si="97"/>
        <v>0</v>
      </c>
      <c r="AW149" s="16">
        <f t="shared" si="98"/>
        <v>0</v>
      </c>
      <c r="AZ149" s="20">
        <f t="shared" si="99"/>
        <v>0</v>
      </c>
      <c r="BA149" s="20">
        <f t="shared" si="100"/>
        <v>0</v>
      </c>
      <c r="BB149" s="20">
        <f t="shared" si="101"/>
        <v>0</v>
      </c>
      <c r="BC149" s="20">
        <f t="shared" si="102"/>
        <v>0</v>
      </c>
      <c r="BD149" s="20">
        <f t="shared" si="103"/>
        <v>0</v>
      </c>
      <c r="BE149" s="20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13">
        <f>verificatore_raw!E150</f>
        <v>0</v>
      </c>
      <c r="F150" s="13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6">
        <f t="shared" si="75"/>
        <v>0</v>
      </c>
      <c r="AC150" s="16">
        <f t="shared" si="76"/>
        <v>0</v>
      </c>
      <c r="AD150" s="16">
        <f t="shared" si="77"/>
        <v>0</v>
      </c>
      <c r="AE150" s="16">
        <f t="shared" si="78"/>
        <v>0</v>
      </c>
      <c r="AF150" s="16">
        <f t="shared" si="79"/>
        <v>0</v>
      </c>
      <c r="AG150" s="16">
        <f t="shared" si="80"/>
        <v>0</v>
      </c>
      <c r="AJ150" s="16">
        <f t="shared" si="87"/>
        <v>0</v>
      </c>
      <c r="AK150" s="16">
        <f t="shared" si="88"/>
        <v>0</v>
      </c>
      <c r="AL150" s="16">
        <f t="shared" si="89"/>
        <v>0</v>
      </c>
      <c r="AM150" s="16">
        <f t="shared" si="90"/>
        <v>0</v>
      </c>
      <c r="AN150" s="16">
        <f t="shared" si="91"/>
        <v>0</v>
      </c>
      <c r="AO150" s="16">
        <f t="shared" si="92"/>
        <v>0</v>
      </c>
      <c r="AR150" s="16">
        <f t="shared" si="93"/>
        <v>0</v>
      </c>
      <c r="AS150" s="16">
        <f t="shared" si="94"/>
        <v>0</v>
      </c>
      <c r="AT150" s="16">
        <f t="shared" si="95"/>
        <v>0</v>
      </c>
      <c r="AU150" s="16">
        <f t="shared" si="96"/>
        <v>0</v>
      </c>
      <c r="AV150" s="16">
        <f t="shared" si="97"/>
        <v>0</v>
      </c>
      <c r="AW150" s="16">
        <f t="shared" si="98"/>
        <v>0</v>
      </c>
      <c r="AZ150" s="20">
        <f t="shared" si="99"/>
        <v>0</v>
      </c>
      <c r="BA150" s="20">
        <f t="shared" si="100"/>
        <v>0</v>
      </c>
      <c r="BB150" s="20">
        <f t="shared" si="101"/>
        <v>0</v>
      </c>
      <c r="BC150" s="20">
        <f t="shared" si="102"/>
        <v>0</v>
      </c>
      <c r="BD150" s="20">
        <f t="shared" si="103"/>
        <v>0</v>
      </c>
      <c r="BE150" s="20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13">
        <f>verificatore_raw!E151</f>
        <v>0</v>
      </c>
      <c r="F151" s="13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6">
        <f t="shared" si="75"/>
        <v>0</v>
      </c>
      <c r="AC151" s="16">
        <f t="shared" si="76"/>
        <v>0</v>
      </c>
      <c r="AD151" s="16">
        <f t="shared" si="77"/>
        <v>0</v>
      </c>
      <c r="AE151" s="16">
        <f t="shared" si="78"/>
        <v>0</v>
      </c>
      <c r="AF151" s="16">
        <f t="shared" si="79"/>
        <v>0</v>
      </c>
      <c r="AG151" s="16">
        <f t="shared" si="80"/>
        <v>0</v>
      </c>
      <c r="AJ151" s="16">
        <f t="shared" si="87"/>
        <v>0</v>
      </c>
      <c r="AK151" s="16">
        <f t="shared" si="88"/>
        <v>0</v>
      </c>
      <c r="AL151" s="16">
        <f t="shared" si="89"/>
        <v>0</v>
      </c>
      <c r="AM151" s="16">
        <f t="shared" si="90"/>
        <v>0</v>
      </c>
      <c r="AN151" s="16">
        <f t="shared" si="91"/>
        <v>0</v>
      </c>
      <c r="AO151" s="16">
        <f t="shared" si="92"/>
        <v>0</v>
      </c>
      <c r="AR151" s="16">
        <f t="shared" si="93"/>
        <v>0</v>
      </c>
      <c r="AS151" s="16">
        <f t="shared" si="94"/>
        <v>0</v>
      </c>
      <c r="AT151" s="16">
        <f t="shared" si="95"/>
        <v>0</v>
      </c>
      <c r="AU151" s="16">
        <f t="shared" si="96"/>
        <v>0</v>
      </c>
      <c r="AV151" s="16">
        <f t="shared" si="97"/>
        <v>0</v>
      </c>
      <c r="AW151" s="16">
        <f t="shared" si="98"/>
        <v>0</v>
      </c>
      <c r="AZ151" s="20">
        <f t="shared" si="99"/>
        <v>0</v>
      </c>
      <c r="BA151" s="20">
        <f t="shared" si="100"/>
        <v>0</v>
      </c>
      <c r="BB151" s="20">
        <f t="shared" si="101"/>
        <v>0</v>
      </c>
      <c r="BC151" s="20">
        <f t="shared" si="102"/>
        <v>0</v>
      </c>
      <c r="BD151" s="20">
        <f t="shared" si="103"/>
        <v>0</v>
      </c>
      <c r="BE151" s="20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13">
        <f>verificatore_raw!E152</f>
        <v>0</v>
      </c>
      <c r="F152" s="13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6">
        <f t="shared" si="75"/>
        <v>0</v>
      </c>
      <c r="AC152" s="16">
        <f t="shared" si="76"/>
        <v>0</v>
      </c>
      <c r="AD152" s="16">
        <f t="shared" si="77"/>
        <v>0</v>
      </c>
      <c r="AE152" s="16">
        <f t="shared" si="78"/>
        <v>0</v>
      </c>
      <c r="AF152" s="16">
        <f t="shared" si="79"/>
        <v>0</v>
      </c>
      <c r="AG152" s="16">
        <f t="shared" si="80"/>
        <v>0</v>
      </c>
      <c r="AJ152" s="16">
        <f t="shared" si="87"/>
        <v>0</v>
      </c>
      <c r="AK152" s="16">
        <f t="shared" si="88"/>
        <v>0</v>
      </c>
      <c r="AL152" s="16">
        <f t="shared" si="89"/>
        <v>0</v>
      </c>
      <c r="AM152" s="16">
        <f t="shared" si="90"/>
        <v>0</v>
      </c>
      <c r="AN152" s="16">
        <f t="shared" si="91"/>
        <v>0</v>
      </c>
      <c r="AO152" s="16">
        <f t="shared" si="92"/>
        <v>0</v>
      </c>
      <c r="AR152" s="16">
        <f t="shared" si="93"/>
        <v>0</v>
      </c>
      <c r="AS152" s="16">
        <f t="shared" si="94"/>
        <v>0</v>
      </c>
      <c r="AT152" s="16">
        <f t="shared" si="95"/>
        <v>0</v>
      </c>
      <c r="AU152" s="16">
        <f t="shared" si="96"/>
        <v>0</v>
      </c>
      <c r="AV152" s="16">
        <f t="shared" si="97"/>
        <v>0</v>
      </c>
      <c r="AW152" s="16">
        <f t="shared" si="98"/>
        <v>0</v>
      </c>
      <c r="AZ152" s="20">
        <f t="shared" si="99"/>
        <v>0</v>
      </c>
      <c r="BA152" s="20">
        <f t="shared" si="100"/>
        <v>0</v>
      </c>
      <c r="BB152" s="20">
        <f t="shared" si="101"/>
        <v>0</v>
      </c>
      <c r="BC152" s="20">
        <f t="shared" si="102"/>
        <v>0</v>
      </c>
      <c r="BD152" s="20">
        <f t="shared" si="103"/>
        <v>0</v>
      </c>
      <c r="BE152" s="20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13">
        <f>verificatore_raw!E153</f>
        <v>0</v>
      </c>
      <c r="F153" s="13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6">
        <f t="shared" si="75"/>
        <v>0</v>
      </c>
      <c r="AC153" s="16">
        <f t="shared" si="76"/>
        <v>0</v>
      </c>
      <c r="AD153" s="16">
        <f t="shared" si="77"/>
        <v>0</v>
      </c>
      <c r="AE153" s="16">
        <f t="shared" si="78"/>
        <v>0</v>
      </c>
      <c r="AF153" s="16">
        <f t="shared" si="79"/>
        <v>0</v>
      </c>
      <c r="AG153" s="16">
        <f t="shared" si="80"/>
        <v>0</v>
      </c>
      <c r="AJ153" s="16">
        <f t="shared" si="87"/>
        <v>0</v>
      </c>
      <c r="AK153" s="16">
        <f t="shared" si="88"/>
        <v>0</v>
      </c>
      <c r="AL153" s="16">
        <f t="shared" si="89"/>
        <v>0</v>
      </c>
      <c r="AM153" s="16">
        <f t="shared" si="90"/>
        <v>0</v>
      </c>
      <c r="AN153" s="16">
        <f t="shared" si="91"/>
        <v>0</v>
      </c>
      <c r="AO153" s="16">
        <f t="shared" si="92"/>
        <v>0</v>
      </c>
      <c r="AR153" s="16">
        <f t="shared" si="93"/>
        <v>0</v>
      </c>
      <c r="AS153" s="16">
        <f t="shared" si="94"/>
        <v>0</v>
      </c>
      <c r="AT153" s="16">
        <f t="shared" si="95"/>
        <v>0</v>
      </c>
      <c r="AU153" s="16">
        <f t="shared" si="96"/>
        <v>0</v>
      </c>
      <c r="AV153" s="16">
        <f t="shared" si="97"/>
        <v>0</v>
      </c>
      <c r="AW153" s="16">
        <f t="shared" si="98"/>
        <v>0</v>
      </c>
      <c r="AZ153" s="20">
        <f t="shared" si="99"/>
        <v>0</v>
      </c>
      <c r="BA153" s="20">
        <f t="shared" si="100"/>
        <v>0</v>
      </c>
      <c r="BB153" s="20">
        <f t="shared" si="101"/>
        <v>0</v>
      </c>
      <c r="BC153" s="20">
        <f t="shared" si="102"/>
        <v>0</v>
      </c>
      <c r="BD153" s="20">
        <f t="shared" si="103"/>
        <v>0</v>
      </c>
      <c r="BE153" s="20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13">
        <f>verificatore_raw!E154</f>
        <v>0</v>
      </c>
      <c r="F154" s="13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6">
        <f t="shared" si="75"/>
        <v>0</v>
      </c>
      <c r="AC154" s="16">
        <f t="shared" si="76"/>
        <v>0</v>
      </c>
      <c r="AD154" s="16">
        <f t="shared" si="77"/>
        <v>0</v>
      </c>
      <c r="AE154" s="16">
        <f t="shared" si="78"/>
        <v>0</v>
      </c>
      <c r="AF154" s="16">
        <f t="shared" si="79"/>
        <v>0</v>
      </c>
      <c r="AG154" s="16">
        <f t="shared" si="80"/>
        <v>0</v>
      </c>
      <c r="AJ154" s="16">
        <f t="shared" si="87"/>
        <v>0</v>
      </c>
      <c r="AK154" s="16">
        <f t="shared" si="88"/>
        <v>0</v>
      </c>
      <c r="AL154" s="16">
        <f t="shared" si="89"/>
        <v>0</v>
      </c>
      <c r="AM154" s="16">
        <f t="shared" si="90"/>
        <v>0</v>
      </c>
      <c r="AN154" s="16">
        <f t="shared" si="91"/>
        <v>0</v>
      </c>
      <c r="AO154" s="16">
        <f t="shared" si="92"/>
        <v>0</v>
      </c>
      <c r="AR154" s="16">
        <f t="shared" si="93"/>
        <v>0</v>
      </c>
      <c r="AS154" s="16">
        <f t="shared" si="94"/>
        <v>0</v>
      </c>
      <c r="AT154" s="16">
        <f t="shared" si="95"/>
        <v>0</v>
      </c>
      <c r="AU154" s="16">
        <f t="shared" si="96"/>
        <v>0</v>
      </c>
      <c r="AV154" s="16">
        <f t="shared" si="97"/>
        <v>0</v>
      </c>
      <c r="AW154" s="16">
        <f t="shared" si="98"/>
        <v>0</v>
      </c>
      <c r="AZ154" s="20">
        <f t="shared" si="99"/>
        <v>0</v>
      </c>
      <c r="BA154" s="20">
        <f t="shared" si="100"/>
        <v>0</v>
      </c>
      <c r="BB154" s="20">
        <f t="shared" si="101"/>
        <v>0</v>
      </c>
      <c r="BC154" s="20">
        <f t="shared" si="102"/>
        <v>0</v>
      </c>
      <c r="BD154" s="20">
        <f t="shared" si="103"/>
        <v>0</v>
      </c>
      <c r="BE154" s="20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13">
        <f>verificatore_raw!E155</f>
        <v>0</v>
      </c>
      <c r="F155" s="13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6">
        <f t="shared" si="75"/>
        <v>0</v>
      </c>
      <c r="AC155" s="16">
        <f t="shared" si="76"/>
        <v>0</v>
      </c>
      <c r="AD155" s="16">
        <f t="shared" si="77"/>
        <v>0</v>
      </c>
      <c r="AE155" s="16">
        <f t="shared" si="78"/>
        <v>0</v>
      </c>
      <c r="AF155" s="16">
        <f t="shared" si="79"/>
        <v>0</v>
      </c>
      <c r="AG155" s="16">
        <f t="shared" si="80"/>
        <v>0</v>
      </c>
      <c r="AJ155" s="16">
        <f t="shared" si="87"/>
        <v>0</v>
      </c>
      <c r="AK155" s="16">
        <f t="shared" si="88"/>
        <v>0</v>
      </c>
      <c r="AL155" s="16">
        <f t="shared" si="89"/>
        <v>0</v>
      </c>
      <c r="AM155" s="16">
        <f t="shared" si="90"/>
        <v>0</v>
      </c>
      <c r="AN155" s="16">
        <f t="shared" si="91"/>
        <v>0</v>
      </c>
      <c r="AO155" s="16">
        <f t="shared" si="92"/>
        <v>0</v>
      </c>
      <c r="AR155" s="16">
        <f t="shared" si="93"/>
        <v>0</v>
      </c>
      <c r="AS155" s="16">
        <f t="shared" si="94"/>
        <v>0</v>
      </c>
      <c r="AT155" s="16">
        <f t="shared" si="95"/>
        <v>0</v>
      </c>
      <c r="AU155" s="16">
        <f t="shared" si="96"/>
        <v>0</v>
      </c>
      <c r="AV155" s="16">
        <f t="shared" si="97"/>
        <v>0</v>
      </c>
      <c r="AW155" s="16">
        <f t="shared" si="98"/>
        <v>0</v>
      </c>
      <c r="AZ155" s="20">
        <f t="shared" si="99"/>
        <v>0</v>
      </c>
      <c r="BA155" s="20">
        <f t="shared" si="100"/>
        <v>0</v>
      </c>
      <c r="BB155" s="20">
        <f t="shared" si="101"/>
        <v>0</v>
      </c>
      <c r="BC155" s="20">
        <f t="shared" si="102"/>
        <v>0</v>
      </c>
      <c r="BD155" s="20">
        <f t="shared" si="103"/>
        <v>0</v>
      </c>
      <c r="BE155" s="20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13">
        <f>verificatore_raw!E156</f>
        <v>0</v>
      </c>
      <c r="F156" s="13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6">
        <f t="shared" si="75"/>
        <v>0</v>
      </c>
      <c r="AC156" s="16">
        <f t="shared" si="76"/>
        <v>0</v>
      </c>
      <c r="AD156" s="16">
        <f t="shared" si="77"/>
        <v>0</v>
      </c>
      <c r="AE156" s="16">
        <f t="shared" si="78"/>
        <v>0</v>
      </c>
      <c r="AF156" s="16">
        <f t="shared" si="79"/>
        <v>0</v>
      </c>
      <c r="AG156" s="16">
        <f t="shared" si="80"/>
        <v>0</v>
      </c>
      <c r="AJ156" s="16">
        <f t="shared" si="87"/>
        <v>0</v>
      </c>
      <c r="AK156" s="16">
        <f t="shared" si="88"/>
        <v>0</v>
      </c>
      <c r="AL156" s="16">
        <f t="shared" si="89"/>
        <v>0</v>
      </c>
      <c r="AM156" s="16">
        <f t="shared" si="90"/>
        <v>0</v>
      </c>
      <c r="AN156" s="16">
        <f t="shared" si="91"/>
        <v>0</v>
      </c>
      <c r="AO156" s="16">
        <f t="shared" si="92"/>
        <v>0</v>
      </c>
      <c r="AR156" s="16">
        <f t="shared" si="93"/>
        <v>0</v>
      </c>
      <c r="AS156" s="16">
        <f t="shared" si="94"/>
        <v>0</v>
      </c>
      <c r="AT156" s="16">
        <f t="shared" si="95"/>
        <v>0</v>
      </c>
      <c r="AU156" s="16">
        <f t="shared" si="96"/>
        <v>0</v>
      </c>
      <c r="AV156" s="16">
        <f t="shared" si="97"/>
        <v>0</v>
      </c>
      <c r="AW156" s="16">
        <f t="shared" si="98"/>
        <v>0</v>
      </c>
      <c r="AZ156" s="20">
        <f t="shared" si="99"/>
        <v>0</v>
      </c>
      <c r="BA156" s="20">
        <f t="shared" si="100"/>
        <v>0</v>
      </c>
      <c r="BB156" s="20">
        <f t="shared" si="101"/>
        <v>0</v>
      </c>
      <c r="BC156" s="20">
        <f t="shared" si="102"/>
        <v>0</v>
      </c>
      <c r="BD156" s="20">
        <f t="shared" si="103"/>
        <v>0</v>
      </c>
      <c r="BE156" s="20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13">
        <f>verificatore_raw!E157</f>
        <v>0</v>
      </c>
      <c r="F157" s="13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6">
        <f t="shared" si="75"/>
        <v>0</v>
      </c>
      <c r="AC157" s="16">
        <f t="shared" si="76"/>
        <v>0</v>
      </c>
      <c r="AD157" s="16">
        <f t="shared" si="77"/>
        <v>0</v>
      </c>
      <c r="AE157" s="16">
        <f t="shared" si="78"/>
        <v>0</v>
      </c>
      <c r="AF157" s="16">
        <f t="shared" si="79"/>
        <v>0</v>
      </c>
      <c r="AG157" s="16">
        <f t="shared" si="80"/>
        <v>0</v>
      </c>
      <c r="AJ157" s="16">
        <f t="shared" si="87"/>
        <v>0</v>
      </c>
      <c r="AK157" s="16">
        <f t="shared" si="88"/>
        <v>0</v>
      </c>
      <c r="AL157" s="16">
        <f t="shared" si="89"/>
        <v>0</v>
      </c>
      <c r="AM157" s="16">
        <f t="shared" si="90"/>
        <v>0</v>
      </c>
      <c r="AN157" s="16">
        <f t="shared" si="91"/>
        <v>0</v>
      </c>
      <c r="AO157" s="16">
        <f t="shared" si="92"/>
        <v>0</v>
      </c>
      <c r="AR157" s="16">
        <f t="shared" si="93"/>
        <v>0</v>
      </c>
      <c r="AS157" s="16">
        <f t="shared" si="94"/>
        <v>0</v>
      </c>
      <c r="AT157" s="16">
        <f t="shared" si="95"/>
        <v>0</v>
      </c>
      <c r="AU157" s="16">
        <f t="shared" si="96"/>
        <v>0</v>
      </c>
      <c r="AV157" s="16">
        <f t="shared" si="97"/>
        <v>0</v>
      </c>
      <c r="AW157" s="16">
        <f t="shared" si="98"/>
        <v>0</v>
      </c>
      <c r="AZ157" s="20">
        <f t="shared" si="99"/>
        <v>0</v>
      </c>
      <c r="BA157" s="20">
        <f t="shared" si="100"/>
        <v>0</v>
      </c>
      <c r="BB157" s="20">
        <f t="shared" si="101"/>
        <v>0</v>
      </c>
      <c r="BC157" s="20">
        <f t="shared" si="102"/>
        <v>0</v>
      </c>
      <c r="BD157" s="20">
        <f t="shared" si="103"/>
        <v>0</v>
      </c>
      <c r="BE157" s="20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13">
        <f>verificatore_raw!E158</f>
        <v>0</v>
      </c>
      <c r="F158" s="13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6">
        <f t="shared" si="75"/>
        <v>0</v>
      </c>
      <c r="AC158" s="16">
        <f t="shared" si="76"/>
        <v>0</v>
      </c>
      <c r="AD158" s="16">
        <f t="shared" si="77"/>
        <v>0</v>
      </c>
      <c r="AE158" s="16">
        <f t="shared" si="78"/>
        <v>0</v>
      </c>
      <c r="AF158" s="16">
        <f t="shared" si="79"/>
        <v>0</v>
      </c>
      <c r="AG158" s="16">
        <f t="shared" si="80"/>
        <v>0</v>
      </c>
      <c r="AJ158" s="16">
        <f t="shared" si="87"/>
        <v>0</v>
      </c>
      <c r="AK158" s="16">
        <f t="shared" si="88"/>
        <v>0</v>
      </c>
      <c r="AL158" s="16">
        <f t="shared" si="89"/>
        <v>0</v>
      </c>
      <c r="AM158" s="16">
        <f t="shared" si="90"/>
        <v>0</v>
      </c>
      <c r="AN158" s="16">
        <f t="shared" si="91"/>
        <v>0</v>
      </c>
      <c r="AO158" s="16">
        <f t="shared" si="92"/>
        <v>0</v>
      </c>
      <c r="AR158" s="16">
        <f t="shared" si="93"/>
        <v>0</v>
      </c>
      <c r="AS158" s="16">
        <f t="shared" si="94"/>
        <v>0</v>
      </c>
      <c r="AT158" s="16">
        <f t="shared" si="95"/>
        <v>0</v>
      </c>
      <c r="AU158" s="16">
        <f t="shared" si="96"/>
        <v>0</v>
      </c>
      <c r="AV158" s="16">
        <f t="shared" si="97"/>
        <v>0</v>
      </c>
      <c r="AW158" s="16">
        <f t="shared" si="98"/>
        <v>0</v>
      </c>
      <c r="AZ158" s="20">
        <f t="shared" si="99"/>
        <v>0</v>
      </c>
      <c r="BA158" s="20">
        <f t="shared" si="100"/>
        <v>0</v>
      </c>
      <c r="BB158" s="20">
        <f t="shared" si="101"/>
        <v>0</v>
      </c>
      <c r="BC158" s="20">
        <f t="shared" si="102"/>
        <v>0</v>
      </c>
      <c r="BD158" s="20">
        <f t="shared" si="103"/>
        <v>0</v>
      </c>
      <c r="BE158" s="20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13">
        <f>verificatore_raw!E159</f>
        <v>0</v>
      </c>
      <c r="F159" s="13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6">
        <f t="shared" si="75"/>
        <v>0</v>
      </c>
      <c r="AC159" s="16">
        <f t="shared" si="76"/>
        <v>0</v>
      </c>
      <c r="AD159" s="16">
        <f t="shared" si="77"/>
        <v>0</v>
      </c>
      <c r="AE159" s="16">
        <f t="shared" si="78"/>
        <v>0</v>
      </c>
      <c r="AF159" s="16">
        <f t="shared" si="79"/>
        <v>0</v>
      </c>
      <c r="AG159" s="16">
        <f t="shared" si="80"/>
        <v>0</v>
      </c>
      <c r="AJ159" s="16">
        <f t="shared" si="87"/>
        <v>0</v>
      </c>
      <c r="AK159" s="16">
        <f t="shared" si="88"/>
        <v>0</v>
      </c>
      <c r="AL159" s="16">
        <f t="shared" si="89"/>
        <v>0</v>
      </c>
      <c r="AM159" s="16">
        <f t="shared" si="90"/>
        <v>0</v>
      </c>
      <c r="AN159" s="16">
        <f t="shared" si="91"/>
        <v>0</v>
      </c>
      <c r="AO159" s="16">
        <f t="shared" si="92"/>
        <v>0</v>
      </c>
      <c r="AR159" s="16">
        <f t="shared" si="93"/>
        <v>0</v>
      </c>
      <c r="AS159" s="16">
        <f t="shared" si="94"/>
        <v>0</v>
      </c>
      <c r="AT159" s="16">
        <f t="shared" si="95"/>
        <v>0</v>
      </c>
      <c r="AU159" s="16">
        <f t="shared" si="96"/>
        <v>0</v>
      </c>
      <c r="AV159" s="16">
        <f t="shared" si="97"/>
        <v>0</v>
      </c>
      <c r="AW159" s="16">
        <f t="shared" si="98"/>
        <v>0</v>
      </c>
      <c r="AZ159" s="20">
        <f t="shared" si="99"/>
        <v>0</v>
      </c>
      <c r="BA159" s="20">
        <f t="shared" si="100"/>
        <v>0</v>
      </c>
      <c r="BB159" s="20">
        <f t="shared" si="101"/>
        <v>0</v>
      </c>
      <c r="BC159" s="20">
        <f t="shared" si="102"/>
        <v>0</v>
      </c>
      <c r="BD159" s="20">
        <f t="shared" si="103"/>
        <v>0</v>
      </c>
      <c r="BE159" s="20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13">
        <f>verificatore_raw!E160</f>
        <v>0</v>
      </c>
      <c r="F160" s="13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6">
        <f t="shared" si="75"/>
        <v>0</v>
      </c>
      <c r="AC160" s="16">
        <f t="shared" si="76"/>
        <v>0</v>
      </c>
      <c r="AD160" s="16">
        <f t="shared" si="77"/>
        <v>0</v>
      </c>
      <c r="AE160" s="16">
        <f t="shared" si="78"/>
        <v>0</v>
      </c>
      <c r="AF160" s="16">
        <f t="shared" si="79"/>
        <v>0</v>
      </c>
      <c r="AG160" s="16">
        <f t="shared" si="80"/>
        <v>0</v>
      </c>
      <c r="AJ160" s="16">
        <f t="shared" si="87"/>
        <v>0</v>
      </c>
      <c r="AK160" s="16">
        <f t="shared" si="88"/>
        <v>0</v>
      </c>
      <c r="AL160" s="16">
        <f t="shared" si="89"/>
        <v>0</v>
      </c>
      <c r="AM160" s="16">
        <f t="shared" si="90"/>
        <v>0</v>
      </c>
      <c r="AN160" s="16">
        <f t="shared" si="91"/>
        <v>0</v>
      </c>
      <c r="AO160" s="16">
        <f t="shared" si="92"/>
        <v>0</v>
      </c>
      <c r="AR160" s="16">
        <f t="shared" si="93"/>
        <v>0</v>
      </c>
      <c r="AS160" s="16">
        <f t="shared" si="94"/>
        <v>0</v>
      </c>
      <c r="AT160" s="16">
        <f t="shared" si="95"/>
        <v>0</v>
      </c>
      <c r="AU160" s="16">
        <f t="shared" si="96"/>
        <v>0</v>
      </c>
      <c r="AV160" s="16">
        <f t="shared" si="97"/>
        <v>0</v>
      </c>
      <c r="AW160" s="16">
        <f t="shared" si="98"/>
        <v>0</v>
      </c>
      <c r="AZ160" s="20">
        <f t="shared" si="99"/>
        <v>0</v>
      </c>
      <c r="BA160" s="20">
        <f t="shared" si="100"/>
        <v>0</v>
      </c>
      <c r="BB160" s="20">
        <f t="shared" si="101"/>
        <v>0</v>
      </c>
      <c r="BC160" s="20">
        <f t="shared" si="102"/>
        <v>0</v>
      </c>
      <c r="BD160" s="20">
        <f t="shared" si="103"/>
        <v>0</v>
      </c>
      <c r="BE160" s="20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13">
        <f>verificatore_raw!E161</f>
        <v>0</v>
      </c>
      <c r="F161" s="13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6">
        <f t="shared" si="75"/>
        <v>0</v>
      </c>
      <c r="AC161" s="16">
        <f t="shared" si="76"/>
        <v>0</v>
      </c>
      <c r="AD161" s="16">
        <f t="shared" si="77"/>
        <v>0</v>
      </c>
      <c r="AE161" s="16">
        <f t="shared" si="78"/>
        <v>0</v>
      </c>
      <c r="AF161" s="16">
        <f t="shared" si="79"/>
        <v>0</v>
      </c>
      <c r="AG161" s="16">
        <f t="shared" si="80"/>
        <v>0</v>
      </c>
      <c r="AJ161" s="16">
        <f t="shared" si="87"/>
        <v>0</v>
      </c>
      <c r="AK161" s="16">
        <f t="shared" si="88"/>
        <v>0</v>
      </c>
      <c r="AL161" s="16">
        <f t="shared" si="89"/>
        <v>0</v>
      </c>
      <c r="AM161" s="16">
        <f t="shared" si="90"/>
        <v>0</v>
      </c>
      <c r="AN161" s="16">
        <f t="shared" si="91"/>
        <v>0</v>
      </c>
      <c r="AO161" s="16">
        <f t="shared" si="92"/>
        <v>0</v>
      </c>
      <c r="AR161" s="16">
        <f t="shared" si="93"/>
        <v>0</v>
      </c>
      <c r="AS161" s="16">
        <f t="shared" si="94"/>
        <v>0</v>
      </c>
      <c r="AT161" s="16">
        <f t="shared" si="95"/>
        <v>0</v>
      </c>
      <c r="AU161" s="16">
        <f t="shared" si="96"/>
        <v>0</v>
      </c>
      <c r="AV161" s="16">
        <f t="shared" si="97"/>
        <v>0</v>
      </c>
      <c r="AW161" s="16">
        <f t="shared" si="98"/>
        <v>0</v>
      </c>
      <c r="AZ161" s="20">
        <f t="shared" si="99"/>
        <v>0</v>
      </c>
      <c r="BA161" s="20">
        <f t="shared" si="100"/>
        <v>0</v>
      </c>
      <c r="BB161" s="20">
        <f t="shared" si="101"/>
        <v>0</v>
      </c>
      <c r="BC161" s="20">
        <f t="shared" si="102"/>
        <v>0</v>
      </c>
      <c r="BD161" s="20">
        <f t="shared" si="103"/>
        <v>0</v>
      </c>
      <c r="BE161" s="20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13">
        <f>verificatore_raw!E162</f>
        <v>0</v>
      </c>
      <c r="F162" s="13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6">
        <f t="shared" si="75"/>
        <v>0</v>
      </c>
      <c r="AC162" s="16">
        <f t="shared" si="76"/>
        <v>0</v>
      </c>
      <c r="AD162" s="16">
        <f t="shared" si="77"/>
        <v>0</v>
      </c>
      <c r="AE162" s="16">
        <f t="shared" si="78"/>
        <v>0</v>
      </c>
      <c r="AF162" s="16">
        <f t="shared" si="79"/>
        <v>0</v>
      </c>
      <c r="AG162" s="16">
        <f t="shared" si="80"/>
        <v>0</v>
      </c>
      <c r="AJ162" s="16">
        <f t="shared" si="87"/>
        <v>0</v>
      </c>
      <c r="AK162" s="16">
        <f t="shared" si="88"/>
        <v>0</v>
      </c>
      <c r="AL162" s="16">
        <f t="shared" si="89"/>
        <v>0</v>
      </c>
      <c r="AM162" s="16">
        <f t="shared" si="90"/>
        <v>0</v>
      </c>
      <c r="AN162" s="16">
        <f t="shared" si="91"/>
        <v>0</v>
      </c>
      <c r="AO162" s="16">
        <f t="shared" si="92"/>
        <v>0</v>
      </c>
      <c r="AR162" s="16">
        <f t="shared" si="93"/>
        <v>0</v>
      </c>
      <c r="AS162" s="16">
        <f t="shared" si="94"/>
        <v>0</v>
      </c>
      <c r="AT162" s="16">
        <f t="shared" si="95"/>
        <v>0</v>
      </c>
      <c r="AU162" s="16">
        <f t="shared" si="96"/>
        <v>0</v>
      </c>
      <c r="AV162" s="16">
        <f t="shared" si="97"/>
        <v>0</v>
      </c>
      <c r="AW162" s="16">
        <f t="shared" si="98"/>
        <v>0</v>
      </c>
      <c r="AZ162" s="20">
        <f t="shared" si="99"/>
        <v>0</v>
      </c>
      <c r="BA162" s="20">
        <f t="shared" si="100"/>
        <v>0</v>
      </c>
      <c r="BB162" s="20">
        <f t="shared" si="101"/>
        <v>0</v>
      </c>
      <c r="BC162" s="20">
        <f t="shared" si="102"/>
        <v>0</v>
      </c>
      <c r="BD162" s="20">
        <f t="shared" si="103"/>
        <v>0</v>
      </c>
      <c r="BE162" s="20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13">
        <f>verificatore_raw!E163</f>
        <v>0</v>
      </c>
      <c r="F163" s="13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6">
        <f t="shared" si="75"/>
        <v>0</v>
      </c>
      <c r="AC163" s="16">
        <f t="shared" si="76"/>
        <v>0</v>
      </c>
      <c r="AD163" s="16">
        <f t="shared" si="77"/>
        <v>0</v>
      </c>
      <c r="AE163" s="16">
        <f t="shared" si="78"/>
        <v>0</v>
      </c>
      <c r="AF163" s="16">
        <f t="shared" si="79"/>
        <v>0</v>
      </c>
      <c r="AG163" s="16">
        <f t="shared" si="80"/>
        <v>0</v>
      </c>
      <c r="AJ163" s="16">
        <f t="shared" si="87"/>
        <v>0</v>
      </c>
      <c r="AK163" s="16">
        <f t="shared" si="88"/>
        <v>0</v>
      </c>
      <c r="AL163" s="16">
        <f t="shared" si="89"/>
        <v>0</v>
      </c>
      <c r="AM163" s="16">
        <f t="shared" si="90"/>
        <v>0</v>
      </c>
      <c r="AN163" s="16">
        <f t="shared" si="91"/>
        <v>0</v>
      </c>
      <c r="AO163" s="16">
        <f t="shared" si="92"/>
        <v>0</v>
      </c>
      <c r="AR163" s="16">
        <f t="shared" si="93"/>
        <v>0</v>
      </c>
      <c r="AS163" s="16">
        <f t="shared" si="94"/>
        <v>0</v>
      </c>
      <c r="AT163" s="16">
        <f t="shared" si="95"/>
        <v>0</v>
      </c>
      <c r="AU163" s="16">
        <f t="shared" si="96"/>
        <v>0</v>
      </c>
      <c r="AV163" s="16">
        <f t="shared" si="97"/>
        <v>0</v>
      </c>
      <c r="AW163" s="16">
        <f t="shared" si="98"/>
        <v>0</v>
      </c>
      <c r="AZ163" s="20">
        <f t="shared" si="99"/>
        <v>0</v>
      </c>
      <c r="BA163" s="20">
        <f t="shared" si="100"/>
        <v>0</v>
      </c>
      <c r="BB163" s="20">
        <f t="shared" si="101"/>
        <v>0</v>
      </c>
      <c r="BC163" s="20">
        <f t="shared" si="102"/>
        <v>0</v>
      </c>
      <c r="BD163" s="20">
        <f t="shared" si="103"/>
        <v>0</v>
      </c>
      <c r="BE163" s="20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13">
        <f>verificatore_raw!E164</f>
        <v>0</v>
      </c>
      <c r="F164" s="13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6">
        <f t="shared" si="75"/>
        <v>0</v>
      </c>
      <c r="AC164" s="16">
        <f t="shared" si="76"/>
        <v>0</v>
      </c>
      <c r="AD164" s="16">
        <f t="shared" si="77"/>
        <v>0</v>
      </c>
      <c r="AE164" s="16">
        <f t="shared" si="78"/>
        <v>0</v>
      </c>
      <c r="AF164" s="16">
        <f t="shared" si="79"/>
        <v>0</v>
      </c>
      <c r="AG164" s="16">
        <f t="shared" si="80"/>
        <v>0</v>
      </c>
      <c r="AJ164" s="16">
        <f t="shared" si="87"/>
        <v>0</v>
      </c>
      <c r="AK164" s="16">
        <f t="shared" si="88"/>
        <v>0</v>
      </c>
      <c r="AL164" s="16">
        <f t="shared" si="89"/>
        <v>0</v>
      </c>
      <c r="AM164" s="16">
        <f t="shared" si="90"/>
        <v>0</v>
      </c>
      <c r="AN164" s="16">
        <f t="shared" si="91"/>
        <v>0</v>
      </c>
      <c r="AO164" s="16">
        <f t="shared" si="92"/>
        <v>0</v>
      </c>
      <c r="AR164" s="16">
        <f t="shared" si="93"/>
        <v>0</v>
      </c>
      <c r="AS164" s="16">
        <f t="shared" si="94"/>
        <v>0</v>
      </c>
      <c r="AT164" s="16">
        <f t="shared" si="95"/>
        <v>0</v>
      </c>
      <c r="AU164" s="16">
        <f t="shared" si="96"/>
        <v>0</v>
      </c>
      <c r="AV164" s="16">
        <f t="shared" si="97"/>
        <v>0</v>
      </c>
      <c r="AW164" s="16">
        <f t="shared" si="98"/>
        <v>0</v>
      </c>
      <c r="AZ164" s="20">
        <f t="shared" si="99"/>
        <v>0</v>
      </c>
      <c r="BA164" s="20">
        <f t="shared" si="100"/>
        <v>0</v>
      </c>
      <c r="BB164" s="20">
        <f t="shared" si="101"/>
        <v>0</v>
      </c>
      <c r="BC164" s="20">
        <f t="shared" si="102"/>
        <v>0</v>
      </c>
      <c r="BD164" s="20">
        <f t="shared" si="103"/>
        <v>0</v>
      </c>
      <c r="BE164" s="20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13">
        <f>verificatore_raw!E165</f>
        <v>0</v>
      </c>
      <c r="F165" s="13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6">
        <f t="shared" si="75"/>
        <v>0</v>
      </c>
      <c r="AC165" s="16">
        <f t="shared" si="76"/>
        <v>0</v>
      </c>
      <c r="AD165" s="16">
        <f t="shared" si="77"/>
        <v>0</v>
      </c>
      <c r="AE165" s="16">
        <f t="shared" si="78"/>
        <v>0</v>
      </c>
      <c r="AF165" s="16">
        <f t="shared" si="79"/>
        <v>0</v>
      </c>
      <c r="AG165" s="16">
        <f t="shared" si="80"/>
        <v>0</v>
      </c>
      <c r="AJ165" s="16">
        <f t="shared" si="87"/>
        <v>0</v>
      </c>
      <c r="AK165" s="16">
        <f t="shared" si="88"/>
        <v>0</v>
      </c>
      <c r="AL165" s="16">
        <f t="shared" si="89"/>
        <v>0</v>
      </c>
      <c r="AM165" s="16">
        <f t="shared" si="90"/>
        <v>0</v>
      </c>
      <c r="AN165" s="16">
        <f t="shared" si="91"/>
        <v>0</v>
      </c>
      <c r="AO165" s="16">
        <f t="shared" si="92"/>
        <v>0</v>
      </c>
      <c r="AR165" s="16">
        <f t="shared" si="93"/>
        <v>0</v>
      </c>
      <c r="AS165" s="16">
        <f t="shared" si="94"/>
        <v>0</v>
      </c>
      <c r="AT165" s="16">
        <f t="shared" si="95"/>
        <v>0</v>
      </c>
      <c r="AU165" s="16">
        <f t="shared" si="96"/>
        <v>0</v>
      </c>
      <c r="AV165" s="16">
        <f t="shared" si="97"/>
        <v>0</v>
      </c>
      <c r="AW165" s="16">
        <f t="shared" si="98"/>
        <v>0</v>
      </c>
      <c r="AZ165" s="20">
        <f t="shared" si="99"/>
        <v>0</v>
      </c>
      <c r="BA165" s="20">
        <f t="shared" si="100"/>
        <v>0</v>
      </c>
      <c r="BB165" s="20">
        <f t="shared" si="101"/>
        <v>0</v>
      </c>
      <c r="BC165" s="20">
        <f t="shared" si="102"/>
        <v>0</v>
      </c>
      <c r="BD165" s="20">
        <f t="shared" si="103"/>
        <v>0</v>
      </c>
      <c r="BE165" s="20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13">
        <f>verificatore_raw!E166</f>
        <v>0</v>
      </c>
      <c r="F166" s="13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6">
        <f t="shared" si="75"/>
        <v>0</v>
      </c>
      <c r="AC166" s="16">
        <f t="shared" si="76"/>
        <v>0</v>
      </c>
      <c r="AD166" s="16">
        <f t="shared" si="77"/>
        <v>0</v>
      </c>
      <c r="AE166" s="16">
        <f t="shared" si="78"/>
        <v>0</v>
      </c>
      <c r="AF166" s="16">
        <f t="shared" si="79"/>
        <v>0</v>
      </c>
      <c r="AG166" s="16">
        <f t="shared" si="80"/>
        <v>0</v>
      </c>
      <c r="AJ166" s="16">
        <f t="shared" si="87"/>
        <v>0</v>
      </c>
      <c r="AK166" s="16">
        <f t="shared" si="88"/>
        <v>0</v>
      </c>
      <c r="AL166" s="16">
        <f t="shared" si="89"/>
        <v>0</v>
      </c>
      <c r="AM166" s="16">
        <f t="shared" si="90"/>
        <v>0</v>
      </c>
      <c r="AN166" s="16">
        <f t="shared" si="91"/>
        <v>0</v>
      </c>
      <c r="AO166" s="16">
        <f t="shared" si="92"/>
        <v>0</v>
      </c>
      <c r="AR166" s="16">
        <f t="shared" si="93"/>
        <v>0</v>
      </c>
      <c r="AS166" s="16">
        <f t="shared" si="94"/>
        <v>0</v>
      </c>
      <c r="AT166" s="16">
        <f t="shared" si="95"/>
        <v>0</v>
      </c>
      <c r="AU166" s="16">
        <f t="shared" si="96"/>
        <v>0</v>
      </c>
      <c r="AV166" s="16">
        <f t="shared" si="97"/>
        <v>0</v>
      </c>
      <c r="AW166" s="16">
        <f t="shared" si="98"/>
        <v>0</v>
      </c>
      <c r="AZ166" s="20">
        <f t="shared" si="99"/>
        <v>0</v>
      </c>
      <c r="BA166" s="20">
        <f t="shared" si="100"/>
        <v>0</v>
      </c>
      <c r="BB166" s="20">
        <f t="shared" si="101"/>
        <v>0</v>
      </c>
      <c r="BC166" s="20">
        <f t="shared" si="102"/>
        <v>0</v>
      </c>
      <c r="BD166" s="20">
        <f t="shared" si="103"/>
        <v>0</v>
      </c>
      <c r="BE166" s="20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13">
        <f>verificatore_raw!E167</f>
        <v>0</v>
      </c>
      <c r="F167" s="13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6">
        <f t="shared" si="75"/>
        <v>0</v>
      </c>
      <c r="AC167" s="16">
        <f t="shared" si="76"/>
        <v>0</v>
      </c>
      <c r="AD167" s="16">
        <f t="shared" si="77"/>
        <v>0</v>
      </c>
      <c r="AE167" s="16">
        <f t="shared" si="78"/>
        <v>0</v>
      </c>
      <c r="AF167" s="16">
        <f t="shared" si="79"/>
        <v>0</v>
      </c>
      <c r="AG167" s="16">
        <f t="shared" si="80"/>
        <v>0</v>
      </c>
      <c r="AJ167" s="16">
        <f t="shared" si="87"/>
        <v>0</v>
      </c>
      <c r="AK167" s="16">
        <f t="shared" si="88"/>
        <v>0</v>
      </c>
      <c r="AL167" s="16">
        <f t="shared" si="89"/>
        <v>0</v>
      </c>
      <c r="AM167" s="16">
        <f t="shared" si="90"/>
        <v>0</v>
      </c>
      <c r="AN167" s="16">
        <f t="shared" si="91"/>
        <v>0</v>
      </c>
      <c r="AO167" s="16">
        <f t="shared" si="92"/>
        <v>0</v>
      </c>
      <c r="AR167" s="16">
        <f t="shared" si="93"/>
        <v>0</v>
      </c>
      <c r="AS167" s="16">
        <f t="shared" si="94"/>
        <v>0</v>
      </c>
      <c r="AT167" s="16">
        <f t="shared" si="95"/>
        <v>0</v>
      </c>
      <c r="AU167" s="16">
        <f t="shared" si="96"/>
        <v>0</v>
      </c>
      <c r="AV167" s="16">
        <f t="shared" si="97"/>
        <v>0</v>
      </c>
      <c r="AW167" s="16">
        <f t="shared" si="98"/>
        <v>0</v>
      </c>
      <c r="AZ167" s="20">
        <f t="shared" si="99"/>
        <v>0</v>
      </c>
      <c r="BA167" s="20">
        <f t="shared" si="100"/>
        <v>0</v>
      </c>
      <c r="BB167" s="20">
        <f t="shared" si="101"/>
        <v>0</v>
      </c>
      <c r="BC167" s="20">
        <f t="shared" si="102"/>
        <v>0</v>
      </c>
      <c r="BD167" s="20">
        <f t="shared" si="103"/>
        <v>0</v>
      </c>
      <c r="BE167" s="20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13">
        <f>verificatore_raw!E168</f>
        <v>0</v>
      </c>
      <c r="F168" s="13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6">
        <f t="shared" si="75"/>
        <v>0</v>
      </c>
      <c r="AC168" s="16">
        <f t="shared" si="76"/>
        <v>0</v>
      </c>
      <c r="AD168" s="16">
        <f t="shared" si="77"/>
        <v>0</v>
      </c>
      <c r="AE168" s="16">
        <f t="shared" si="78"/>
        <v>0</v>
      </c>
      <c r="AF168" s="16">
        <f t="shared" si="79"/>
        <v>0</v>
      </c>
      <c r="AG168" s="16">
        <f t="shared" si="80"/>
        <v>0</v>
      </c>
      <c r="AJ168" s="16">
        <f t="shared" si="87"/>
        <v>0</v>
      </c>
      <c r="AK168" s="16">
        <f t="shared" si="88"/>
        <v>0</v>
      </c>
      <c r="AL168" s="16">
        <f t="shared" si="89"/>
        <v>0</v>
      </c>
      <c r="AM168" s="16">
        <f t="shared" si="90"/>
        <v>0</v>
      </c>
      <c r="AN168" s="16">
        <f t="shared" si="91"/>
        <v>0</v>
      </c>
      <c r="AO168" s="16">
        <f t="shared" si="92"/>
        <v>0</v>
      </c>
      <c r="AR168" s="16">
        <f t="shared" si="93"/>
        <v>0</v>
      </c>
      <c r="AS168" s="16">
        <f t="shared" si="94"/>
        <v>0</v>
      </c>
      <c r="AT168" s="16">
        <f t="shared" si="95"/>
        <v>0</v>
      </c>
      <c r="AU168" s="16">
        <f t="shared" si="96"/>
        <v>0</v>
      </c>
      <c r="AV168" s="16">
        <f t="shared" si="97"/>
        <v>0</v>
      </c>
      <c r="AW168" s="16">
        <f t="shared" si="98"/>
        <v>0</v>
      </c>
      <c r="AZ168" s="20">
        <f t="shared" si="99"/>
        <v>0</v>
      </c>
      <c r="BA168" s="20">
        <f t="shared" si="100"/>
        <v>0</v>
      </c>
      <c r="BB168" s="20">
        <f t="shared" si="101"/>
        <v>0</v>
      </c>
      <c r="BC168" s="20">
        <f t="shared" si="102"/>
        <v>0</v>
      </c>
      <c r="BD168" s="20">
        <f t="shared" si="103"/>
        <v>0</v>
      </c>
      <c r="BE168" s="20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13">
        <f>verificatore_raw!E169</f>
        <v>0</v>
      </c>
      <c r="F169" s="13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6">
        <f t="shared" si="75"/>
        <v>0</v>
      </c>
      <c r="AC169" s="16">
        <f t="shared" si="76"/>
        <v>0</v>
      </c>
      <c r="AD169" s="16">
        <f t="shared" si="77"/>
        <v>0</v>
      </c>
      <c r="AE169" s="16">
        <f t="shared" si="78"/>
        <v>0</v>
      </c>
      <c r="AF169" s="16">
        <f t="shared" si="79"/>
        <v>0</v>
      </c>
      <c r="AG169" s="16">
        <f t="shared" si="80"/>
        <v>0</v>
      </c>
      <c r="AJ169" s="16">
        <f t="shared" si="87"/>
        <v>0</v>
      </c>
      <c r="AK169" s="16">
        <f t="shared" si="88"/>
        <v>0</v>
      </c>
      <c r="AL169" s="16">
        <f t="shared" si="89"/>
        <v>0</v>
      </c>
      <c r="AM169" s="16">
        <f t="shared" si="90"/>
        <v>0</v>
      </c>
      <c r="AN169" s="16">
        <f t="shared" si="91"/>
        <v>0</v>
      </c>
      <c r="AO169" s="16">
        <f t="shared" si="92"/>
        <v>0</v>
      </c>
      <c r="AR169" s="16">
        <f t="shared" si="93"/>
        <v>0</v>
      </c>
      <c r="AS169" s="16">
        <f t="shared" si="94"/>
        <v>0</v>
      </c>
      <c r="AT169" s="16">
        <f t="shared" si="95"/>
        <v>0</v>
      </c>
      <c r="AU169" s="16">
        <f t="shared" si="96"/>
        <v>0</v>
      </c>
      <c r="AV169" s="16">
        <f t="shared" si="97"/>
        <v>0</v>
      </c>
      <c r="AW169" s="16">
        <f t="shared" si="98"/>
        <v>0</v>
      </c>
      <c r="AZ169" s="20">
        <f t="shared" si="99"/>
        <v>0</v>
      </c>
      <c r="BA169" s="20">
        <f t="shared" si="100"/>
        <v>0</v>
      </c>
      <c r="BB169" s="20">
        <f t="shared" si="101"/>
        <v>0</v>
      </c>
      <c r="BC169" s="20">
        <f t="shared" si="102"/>
        <v>0</v>
      </c>
      <c r="BD169" s="20">
        <f t="shared" si="103"/>
        <v>0</v>
      </c>
      <c r="BE169" s="20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13">
        <f>verificatore_raw!E170</f>
        <v>0</v>
      </c>
      <c r="F170" s="13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6">
        <f t="shared" si="75"/>
        <v>0</v>
      </c>
      <c r="AC170" s="16">
        <f t="shared" si="76"/>
        <v>0</v>
      </c>
      <c r="AD170" s="16">
        <f t="shared" si="77"/>
        <v>0</v>
      </c>
      <c r="AE170" s="16">
        <f t="shared" si="78"/>
        <v>0</v>
      </c>
      <c r="AF170" s="16">
        <f t="shared" si="79"/>
        <v>0</v>
      </c>
      <c r="AG170" s="16">
        <f t="shared" si="80"/>
        <v>0</v>
      </c>
      <c r="AJ170" s="16">
        <f t="shared" si="87"/>
        <v>0</v>
      </c>
      <c r="AK170" s="16">
        <f t="shared" si="88"/>
        <v>0</v>
      </c>
      <c r="AL170" s="16">
        <f t="shared" si="89"/>
        <v>0</v>
      </c>
      <c r="AM170" s="16">
        <f t="shared" si="90"/>
        <v>0</v>
      </c>
      <c r="AN170" s="16">
        <f t="shared" si="91"/>
        <v>0</v>
      </c>
      <c r="AO170" s="16">
        <f t="shared" si="92"/>
        <v>0</v>
      </c>
      <c r="AR170" s="16">
        <f t="shared" si="93"/>
        <v>0</v>
      </c>
      <c r="AS170" s="16">
        <f t="shared" si="94"/>
        <v>0</v>
      </c>
      <c r="AT170" s="16">
        <f t="shared" si="95"/>
        <v>0</v>
      </c>
      <c r="AU170" s="16">
        <f t="shared" si="96"/>
        <v>0</v>
      </c>
      <c r="AV170" s="16">
        <f t="shared" si="97"/>
        <v>0</v>
      </c>
      <c r="AW170" s="16">
        <f t="shared" si="98"/>
        <v>0</v>
      </c>
      <c r="AZ170" s="20">
        <f t="shared" si="99"/>
        <v>0</v>
      </c>
      <c r="BA170" s="20">
        <f t="shared" si="100"/>
        <v>0</v>
      </c>
      <c r="BB170" s="20">
        <f t="shared" si="101"/>
        <v>0</v>
      </c>
      <c r="BC170" s="20">
        <f t="shared" si="102"/>
        <v>0</v>
      </c>
      <c r="BD170" s="20">
        <f t="shared" si="103"/>
        <v>0</v>
      </c>
      <c r="BE170" s="20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13">
        <f>verificatore_raw!E171</f>
        <v>0</v>
      </c>
      <c r="F171" s="13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6">
        <f t="shared" si="75"/>
        <v>0</v>
      </c>
      <c r="AC171" s="16">
        <f t="shared" si="76"/>
        <v>0</v>
      </c>
      <c r="AD171" s="16">
        <f t="shared" si="77"/>
        <v>0</v>
      </c>
      <c r="AE171" s="16">
        <f t="shared" si="78"/>
        <v>0</v>
      </c>
      <c r="AF171" s="16">
        <f t="shared" si="79"/>
        <v>0</v>
      </c>
      <c r="AG171" s="16">
        <f t="shared" si="80"/>
        <v>0</v>
      </c>
      <c r="AJ171" s="16">
        <f t="shared" si="87"/>
        <v>0</v>
      </c>
      <c r="AK171" s="16">
        <f t="shared" si="88"/>
        <v>0</v>
      </c>
      <c r="AL171" s="16">
        <f t="shared" si="89"/>
        <v>0</v>
      </c>
      <c r="AM171" s="16">
        <f t="shared" si="90"/>
        <v>0</v>
      </c>
      <c r="AN171" s="16">
        <f t="shared" si="91"/>
        <v>0</v>
      </c>
      <c r="AO171" s="16">
        <f t="shared" si="92"/>
        <v>0</v>
      </c>
      <c r="AR171" s="16">
        <f t="shared" si="93"/>
        <v>0</v>
      </c>
      <c r="AS171" s="16">
        <f t="shared" si="94"/>
        <v>0</v>
      </c>
      <c r="AT171" s="16">
        <f t="shared" si="95"/>
        <v>0</v>
      </c>
      <c r="AU171" s="16">
        <f t="shared" si="96"/>
        <v>0</v>
      </c>
      <c r="AV171" s="16">
        <f t="shared" si="97"/>
        <v>0</v>
      </c>
      <c r="AW171" s="16">
        <f t="shared" si="98"/>
        <v>0</v>
      </c>
      <c r="AZ171" s="20">
        <f t="shared" si="99"/>
        <v>0</v>
      </c>
      <c r="BA171" s="20">
        <f t="shared" si="100"/>
        <v>0</v>
      </c>
      <c r="BB171" s="20">
        <f t="shared" si="101"/>
        <v>0</v>
      </c>
      <c r="BC171" s="20">
        <f t="shared" si="102"/>
        <v>0</v>
      </c>
      <c r="BD171" s="20">
        <f t="shared" si="103"/>
        <v>0</v>
      </c>
      <c r="BE171" s="20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13">
        <f>verificatore_raw!E172</f>
        <v>0</v>
      </c>
      <c r="F172" s="13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6">
        <f t="shared" ref="AB172:AG173" si="105">IFERROR(IF(AND(DATEVALUE($E172)&gt;=$V$20,DATEVALUE($F172)&lt;$V$21),M172,0),0)</f>
        <v>0</v>
      </c>
      <c r="AC172" s="16">
        <f t="shared" si="105"/>
        <v>0</v>
      </c>
      <c r="AD172" s="16">
        <f t="shared" si="105"/>
        <v>0</v>
      </c>
      <c r="AE172" s="16">
        <f t="shared" si="105"/>
        <v>0</v>
      </c>
      <c r="AF172" s="16">
        <f t="shared" si="105"/>
        <v>0</v>
      </c>
      <c r="AG172" s="16">
        <f t="shared" si="105"/>
        <v>0</v>
      </c>
      <c r="AJ172" s="16">
        <f t="shared" si="87"/>
        <v>0</v>
      </c>
      <c r="AK172" s="16">
        <f t="shared" si="88"/>
        <v>0</v>
      </c>
      <c r="AL172" s="16">
        <f t="shared" si="89"/>
        <v>0</v>
      </c>
      <c r="AM172" s="16">
        <f t="shared" si="90"/>
        <v>0</v>
      </c>
      <c r="AN172" s="16">
        <f t="shared" si="91"/>
        <v>0</v>
      </c>
      <c r="AO172" s="16">
        <f t="shared" si="92"/>
        <v>0</v>
      </c>
      <c r="AR172" s="16">
        <f t="shared" si="93"/>
        <v>0</v>
      </c>
      <c r="AS172" s="16">
        <f t="shared" si="94"/>
        <v>0</v>
      </c>
      <c r="AT172" s="16">
        <f t="shared" si="95"/>
        <v>0</v>
      </c>
      <c r="AU172" s="16">
        <f t="shared" si="96"/>
        <v>0</v>
      </c>
      <c r="AV172" s="16">
        <f t="shared" si="97"/>
        <v>0</v>
      </c>
      <c r="AW172" s="16">
        <f t="shared" si="98"/>
        <v>0</v>
      </c>
      <c r="AZ172" s="20">
        <f t="shared" si="99"/>
        <v>0</v>
      </c>
      <c r="BA172" s="20">
        <f t="shared" si="100"/>
        <v>0</v>
      </c>
      <c r="BB172" s="20">
        <f t="shared" si="101"/>
        <v>0</v>
      </c>
      <c r="BC172" s="20">
        <f t="shared" si="102"/>
        <v>0</v>
      </c>
      <c r="BD172" s="20">
        <f t="shared" si="103"/>
        <v>0</v>
      </c>
      <c r="BE172" s="20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13">
        <f>verificatore_raw!E173</f>
        <v>0</v>
      </c>
      <c r="F173" s="13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6">
        <f t="shared" si="105"/>
        <v>0</v>
      </c>
      <c r="AC173" s="16">
        <f t="shared" si="105"/>
        <v>0</v>
      </c>
      <c r="AD173" s="16">
        <f t="shared" si="105"/>
        <v>0</v>
      </c>
      <c r="AE173" s="16">
        <f t="shared" si="105"/>
        <v>0</v>
      </c>
      <c r="AF173" s="16">
        <f t="shared" si="105"/>
        <v>0</v>
      </c>
      <c r="AG173" s="16">
        <f t="shared" si="105"/>
        <v>0</v>
      </c>
      <c r="AJ173" s="16">
        <f t="shared" si="87"/>
        <v>0</v>
      </c>
      <c r="AK173" s="16">
        <f t="shared" si="88"/>
        <v>0</v>
      </c>
      <c r="AL173" s="16">
        <f t="shared" si="89"/>
        <v>0</v>
      </c>
      <c r="AM173" s="16">
        <f t="shared" si="90"/>
        <v>0</v>
      </c>
      <c r="AN173" s="16">
        <f t="shared" si="91"/>
        <v>0</v>
      </c>
      <c r="AO173" s="16">
        <f t="shared" si="92"/>
        <v>0</v>
      </c>
      <c r="AR173" s="16">
        <f t="shared" si="93"/>
        <v>0</v>
      </c>
      <c r="AS173" s="16">
        <f t="shared" si="94"/>
        <v>0</v>
      </c>
      <c r="AT173" s="16">
        <f t="shared" si="95"/>
        <v>0</v>
      </c>
      <c r="AU173" s="16">
        <f t="shared" si="96"/>
        <v>0</v>
      </c>
      <c r="AV173" s="16">
        <f t="shared" si="97"/>
        <v>0</v>
      </c>
      <c r="AW173" s="16">
        <f t="shared" si="98"/>
        <v>0</v>
      </c>
      <c r="AZ173" s="20">
        <f t="shared" si="99"/>
        <v>0</v>
      </c>
      <c r="BA173" s="20">
        <f t="shared" si="100"/>
        <v>0</v>
      </c>
      <c r="BB173" s="20">
        <f t="shared" si="101"/>
        <v>0</v>
      </c>
      <c r="BC173" s="20">
        <f t="shared" si="102"/>
        <v>0</v>
      </c>
      <c r="BD173" s="20">
        <f t="shared" si="103"/>
        <v>0</v>
      </c>
      <c r="BE173" s="20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13">
        <f>verificatore_raw!E174</f>
        <v>0</v>
      </c>
      <c r="F174" s="13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13">
        <f>verificatore_raw!E175</f>
        <v>0</v>
      </c>
      <c r="F175" s="13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13">
        <f>verificatore_raw!E176</f>
        <v>0</v>
      </c>
      <c r="F176" s="13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13">
        <f>verificatore_raw!E177</f>
        <v>0</v>
      </c>
      <c r="F177" s="13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13">
        <f>verificatore_raw!E178</f>
        <v>0</v>
      </c>
      <c r="F178" s="13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13">
        <f>verificatore_raw!E179</f>
        <v>0</v>
      </c>
      <c r="F179" s="13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13">
        <f>verificatore_raw!E180</f>
        <v>0</v>
      </c>
      <c r="F180" s="13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13">
        <f>verificatore_raw!E181</f>
        <v>0</v>
      </c>
      <c r="F181" s="13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13">
        <f>verificatore_raw!E182</f>
        <v>0</v>
      </c>
      <c r="F182" s="13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13">
        <f>verificatore_raw!E183</f>
        <v>0</v>
      </c>
      <c r="F183" s="13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13">
        <f>verificatore_raw!E184</f>
        <v>0</v>
      </c>
      <c r="F184" s="13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13">
        <f>verificatore_raw!E185</f>
        <v>0</v>
      </c>
      <c r="F185" s="13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13">
        <f>verificatore_raw!E186</f>
        <v>0</v>
      </c>
      <c r="F186" s="13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13">
        <f>verificatore_raw!E187</f>
        <v>0</v>
      </c>
      <c r="F187" s="13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13">
        <f>verificatore_raw!E188</f>
        <v>0</v>
      </c>
      <c r="F188" s="13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13">
        <f>verificatore_raw!E189</f>
        <v>0</v>
      </c>
      <c r="F189" s="13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13">
        <f>verificatore_raw!E190</f>
        <v>0</v>
      </c>
      <c r="F190" s="13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13">
        <f>verificatore_raw!E191</f>
        <v>0</v>
      </c>
      <c r="F191" s="13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13">
        <f>verificatore_raw!E192</f>
        <v>0</v>
      </c>
      <c r="F192" s="13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13">
        <f>verificatore_raw!E193</f>
        <v>0</v>
      </c>
      <c r="F193" s="13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13">
        <f>verificatore_raw!E194</f>
        <v>0</v>
      </c>
      <c r="F194" s="13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13">
        <f>verificatore_raw!E195</f>
        <v>0</v>
      </c>
      <c r="F195" s="13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13">
        <f>verificatore_raw!E196</f>
        <v>0</v>
      </c>
      <c r="F196" s="13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06">IF(G196="paolo.baracco.1",H196,0)</f>
        <v>0</v>
      </c>
      <c r="N196">
        <f t="shared" ref="N196:N209" si="107">IF(G196="Luca Bergamin",H196,0)</f>
        <v>0</v>
      </c>
      <c r="O196">
        <f t="shared" ref="O196:O209" si="108">IF(G196="giorgio.giuffre",H196,0)</f>
        <v>0</v>
      </c>
      <c r="P196">
        <f t="shared" ref="P196:P209" si="109">IF(G196="alberto.zanatta.3",H196,0)</f>
        <v>0</v>
      </c>
      <c r="Q196">
        <f t="shared" ref="Q196:Q209" si="110">IF(G196="Marco Meneghetti",H196,0)</f>
        <v>0</v>
      </c>
      <c r="R196">
        <f t="shared" ref="R196:R209" si="111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13">
        <f>verificatore_raw!E197</f>
        <v>0</v>
      </c>
      <c r="F197" s="13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06"/>
        <v>0</v>
      </c>
      <c r="N197">
        <f t="shared" si="107"/>
        <v>0</v>
      </c>
      <c r="O197">
        <f t="shared" si="108"/>
        <v>0</v>
      </c>
      <c r="P197">
        <f t="shared" si="109"/>
        <v>0</v>
      </c>
      <c r="Q197">
        <f t="shared" si="110"/>
        <v>0</v>
      </c>
      <c r="R197">
        <f t="shared" si="111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13">
        <f>verificatore_raw!E198</f>
        <v>0</v>
      </c>
      <c r="F198" s="13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06"/>
        <v>0</v>
      </c>
      <c r="N198">
        <f t="shared" si="107"/>
        <v>0</v>
      </c>
      <c r="O198">
        <f t="shared" si="108"/>
        <v>0</v>
      </c>
      <c r="P198">
        <f t="shared" si="109"/>
        <v>0</v>
      </c>
      <c r="Q198">
        <f t="shared" si="110"/>
        <v>0</v>
      </c>
      <c r="R198">
        <f t="shared" si="111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13">
        <f>verificatore_raw!E199</f>
        <v>0</v>
      </c>
      <c r="F199" s="13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06"/>
        <v>0</v>
      </c>
      <c r="N199">
        <f t="shared" si="107"/>
        <v>0</v>
      </c>
      <c r="O199">
        <f t="shared" si="108"/>
        <v>0</v>
      </c>
      <c r="P199">
        <f t="shared" si="109"/>
        <v>0</v>
      </c>
      <c r="Q199">
        <f t="shared" si="110"/>
        <v>0</v>
      </c>
      <c r="R199">
        <f t="shared" si="111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13">
        <f>verificatore_raw!E200</f>
        <v>0</v>
      </c>
      <c r="F200" s="13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06"/>
        <v>0</v>
      </c>
      <c r="N200">
        <f t="shared" si="107"/>
        <v>0</v>
      </c>
      <c r="O200">
        <f t="shared" si="108"/>
        <v>0</v>
      </c>
      <c r="P200">
        <f t="shared" si="109"/>
        <v>0</v>
      </c>
      <c r="Q200">
        <f t="shared" si="110"/>
        <v>0</v>
      </c>
      <c r="R200">
        <f t="shared" si="111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13">
        <f>verificatore_raw!E201</f>
        <v>0</v>
      </c>
      <c r="F201" s="13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06"/>
        <v>0</v>
      </c>
      <c r="N201">
        <f t="shared" si="107"/>
        <v>0</v>
      </c>
      <c r="O201">
        <f t="shared" si="108"/>
        <v>0</v>
      </c>
      <c r="P201">
        <f t="shared" si="109"/>
        <v>0</v>
      </c>
      <c r="Q201">
        <f t="shared" si="110"/>
        <v>0</v>
      </c>
      <c r="R201">
        <f t="shared" si="111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13">
        <f>verificatore_raw!E202</f>
        <v>0</v>
      </c>
      <c r="F202" s="13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06"/>
        <v>0</v>
      </c>
      <c r="N202">
        <f t="shared" si="107"/>
        <v>0</v>
      </c>
      <c r="O202">
        <f t="shared" si="108"/>
        <v>0</v>
      </c>
      <c r="P202">
        <f t="shared" si="109"/>
        <v>0</v>
      </c>
      <c r="Q202">
        <f t="shared" si="110"/>
        <v>0</v>
      </c>
      <c r="R202">
        <f t="shared" si="111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13">
        <f>verificatore_raw!E203</f>
        <v>0</v>
      </c>
      <c r="F203" s="13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06"/>
        <v>0</v>
      </c>
      <c r="N203">
        <f t="shared" si="107"/>
        <v>0</v>
      </c>
      <c r="O203">
        <f t="shared" si="108"/>
        <v>0</v>
      </c>
      <c r="P203">
        <f t="shared" si="109"/>
        <v>0</v>
      </c>
      <c r="Q203">
        <f t="shared" si="110"/>
        <v>0</v>
      </c>
      <c r="R203">
        <f t="shared" si="111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13">
        <f>verificatore_raw!E204</f>
        <v>0</v>
      </c>
      <c r="F204" s="13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06"/>
        <v>0</v>
      </c>
      <c r="N204">
        <f t="shared" si="107"/>
        <v>0</v>
      </c>
      <c r="O204">
        <f t="shared" si="108"/>
        <v>0</v>
      </c>
      <c r="P204">
        <f t="shared" si="109"/>
        <v>0</v>
      </c>
      <c r="Q204">
        <f t="shared" si="110"/>
        <v>0</v>
      </c>
      <c r="R204">
        <f t="shared" si="111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13">
        <f>verificatore_raw!E205</f>
        <v>0</v>
      </c>
      <c r="F205" s="13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06"/>
        <v>0</v>
      </c>
      <c r="N205">
        <f t="shared" si="107"/>
        <v>0</v>
      </c>
      <c r="O205">
        <f t="shared" si="108"/>
        <v>0</v>
      </c>
      <c r="P205">
        <f t="shared" si="109"/>
        <v>0</v>
      </c>
      <c r="Q205">
        <f t="shared" si="110"/>
        <v>0</v>
      </c>
      <c r="R205">
        <f t="shared" si="111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13">
        <f>verificatore_raw!E206</f>
        <v>0</v>
      </c>
      <c r="F206" s="13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06"/>
        <v>0</v>
      </c>
      <c r="N206">
        <f t="shared" si="107"/>
        <v>0</v>
      </c>
      <c r="O206">
        <f t="shared" si="108"/>
        <v>0</v>
      </c>
      <c r="P206">
        <f t="shared" si="109"/>
        <v>0</v>
      </c>
      <c r="Q206">
        <f t="shared" si="110"/>
        <v>0</v>
      </c>
      <c r="R206">
        <f t="shared" si="111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13">
        <f>verificatore_raw!E207</f>
        <v>0</v>
      </c>
      <c r="F207" s="13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06"/>
        <v>0</v>
      </c>
      <c r="N207">
        <f t="shared" si="107"/>
        <v>0</v>
      </c>
      <c r="O207">
        <f t="shared" si="108"/>
        <v>0</v>
      </c>
      <c r="P207">
        <f t="shared" si="109"/>
        <v>0</v>
      </c>
      <c r="Q207">
        <f t="shared" si="110"/>
        <v>0</v>
      </c>
      <c r="R207">
        <f t="shared" si="111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13">
        <f>verificatore_raw!E208</f>
        <v>0</v>
      </c>
      <c r="F208" s="13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06"/>
        <v>0</v>
      </c>
      <c r="N208">
        <f t="shared" si="107"/>
        <v>0</v>
      </c>
      <c r="O208">
        <f t="shared" si="108"/>
        <v>0</v>
      </c>
      <c r="P208">
        <f t="shared" si="109"/>
        <v>0</v>
      </c>
      <c r="Q208">
        <f t="shared" si="110"/>
        <v>0</v>
      </c>
      <c r="R208">
        <f t="shared" si="111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13">
        <f>verificatore_raw!E209</f>
        <v>0</v>
      </c>
      <c r="F209" s="13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06"/>
        <v>0</v>
      </c>
      <c r="N209">
        <f t="shared" si="107"/>
        <v>0</v>
      </c>
      <c r="O209">
        <f t="shared" si="108"/>
        <v>0</v>
      </c>
      <c r="P209">
        <f t="shared" si="109"/>
        <v>0</v>
      </c>
      <c r="Q209">
        <f t="shared" si="110"/>
        <v>0</v>
      </c>
      <c r="R209">
        <f t="shared" si="1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6">
        <f t="shared" ref="AB2:AG2" si="0">SUM(AB$3:AB$9999)</f>
        <v>0</v>
      </c>
      <c r="AC2" s="16">
        <f t="shared" si="0"/>
        <v>0</v>
      </c>
      <c r="AD2" s="16">
        <f t="shared" si="0"/>
        <v>0</v>
      </c>
      <c r="AE2" s="16">
        <f t="shared" si="0"/>
        <v>8</v>
      </c>
      <c r="AF2" s="16">
        <f t="shared" si="0"/>
        <v>0</v>
      </c>
      <c r="AG2" s="16">
        <f t="shared" si="0"/>
        <v>5</v>
      </c>
      <c r="AJ2" s="16">
        <f t="shared" ref="AJ2:AO2" si="1">SUM(AJ$3:AJ$9999)</f>
        <v>0</v>
      </c>
      <c r="AK2" s="16">
        <f t="shared" si="1"/>
        <v>0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 t="shared" ref="AR2:AW2" si="2">SUM(AR$3:AR$9999)</f>
        <v>0</v>
      </c>
      <c r="AS2" s="16">
        <f t="shared" si="2"/>
        <v>0</v>
      </c>
      <c r="AT2" s="16">
        <f t="shared" si="2"/>
        <v>0</v>
      </c>
      <c r="AU2" s="16">
        <f t="shared" si="2"/>
        <v>0</v>
      </c>
      <c r="AV2" s="16">
        <f t="shared" si="2"/>
        <v>0</v>
      </c>
      <c r="AW2" s="16">
        <f t="shared" si="2"/>
        <v>0</v>
      </c>
      <c r="AZ2" s="16">
        <f t="shared" ref="AZ2:BE2" si="3">SUM(AZ$3:AZ$9999)</f>
        <v>0</v>
      </c>
      <c r="BA2" s="16">
        <f t="shared" si="3"/>
        <v>0</v>
      </c>
      <c r="BB2" s="16">
        <f t="shared" si="3"/>
        <v>0</v>
      </c>
      <c r="BC2" s="16">
        <f t="shared" si="3"/>
        <v>0</v>
      </c>
      <c r="BD2" s="16">
        <f t="shared" si="3"/>
        <v>2</v>
      </c>
      <c r="BE2" s="16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B19" si="4">IFERROR(IF(AND(DATEVALUE($E3)&gt;=$V$20,DATEVALUE($F3)&lt;$V$21),M3,0),0)</f>
        <v>0</v>
      </c>
      <c r="AC3" s="16">
        <f t="shared" ref="AC3:AG18" si="5">IFERROR(IF(AND(DATEVALUE($E3)&gt;=$V$20,DATEVALUE($F3)&lt;$V$21),N3,0),0)</f>
        <v>0</v>
      </c>
      <c r="AD3" s="16">
        <f t="shared" si="5"/>
        <v>0</v>
      </c>
      <c r="AE3" s="16">
        <f t="shared" si="5"/>
        <v>0</v>
      </c>
      <c r="AF3" s="16">
        <f t="shared" si="5"/>
        <v>0</v>
      </c>
      <c r="AG3" s="16">
        <f t="shared" si="5"/>
        <v>0</v>
      </c>
      <c r="AJ3" s="16">
        <f>IFERROR(IF(AND(DATEVALUE($E3)&gt;=$V$21,DATEVALUE($F3)&lt;$V$22),M3,0),0)</f>
        <v>0</v>
      </c>
      <c r="AK3" s="16">
        <f t="shared" ref="AK3:AO18" si="6">IFERROR(IF(AND(DATEVALUE($E3)&gt;=$V$21,DATEVALUE($F3)&lt;$V$22),N3,0),0)</f>
        <v>0</v>
      </c>
      <c r="AL3" s="16">
        <f t="shared" si="6"/>
        <v>0</v>
      </c>
      <c r="AM3" s="16">
        <f t="shared" si="6"/>
        <v>0</v>
      </c>
      <c r="AN3" s="16">
        <f t="shared" si="6"/>
        <v>0</v>
      </c>
      <c r="AO3" s="16">
        <f t="shared" si="6"/>
        <v>0</v>
      </c>
      <c r="AR3" s="16">
        <f>IFERROR(IF(AND(DATEVALUE($E3)&gt;=$V$22,DATEVALUE($F3)&lt;$V$23),M3,0),0)</f>
        <v>0</v>
      </c>
      <c r="AS3" s="16">
        <f t="shared" ref="AS3:AW18" si="7">IFERROR(IF(AND(DATEVALUE($E3)&gt;=$V$22,DATEVALUE($F3)&lt;$V$23),N3,0),0)</f>
        <v>0</v>
      </c>
      <c r="AT3" s="16">
        <f t="shared" si="7"/>
        <v>0</v>
      </c>
      <c r="AU3" s="16">
        <f t="shared" si="7"/>
        <v>0</v>
      </c>
      <c r="AV3" s="16">
        <f t="shared" si="7"/>
        <v>0</v>
      </c>
      <c r="AW3" s="16">
        <f t="shared" si="7"/>
        <v>0</v>
      </c>
      <c r="AZ3" s="16">
        <f t="shared" ref="AZ3:BE3" si="8">IFERROR(IF(AND(DATEVALUE($E3)&gt;=$V$23,DATEVALUE($F3)&lt;$V$24),M3,0),0)</f>
        <v>0</v>
      </c>
      <c r="BA3" s="20">
        <f t="shared" si="8"/>
        <v>0</v>
      </c>
      <c r="BB3" s="20">
        <f t="shared" si="8"/>
        <v>0</v>
      </c>
      <c r="BC3" s="20">
        <f t="shared" si="8"/>
        <v>0</v>
      </c>
      <c r="BD3" s="20">
        <f t="shared" si="8"/>
        <v>0</v>
      </c>
      <c r="BE3" s="20">
        <f t="shared" si="8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9">IF(G4="paolo.baracco.1",H4,0)</f>
        <v>0</v>
      </c>
      <c r="N4">
        <f t="shared" ref="N4:N67" si="10">IF(G4="Luca Bergamin",H4,0)</f>
        <v>0</v>
      </c>
      <c r="O4">
        <f t="shared" ref="O4:O67" si="11">IF(G4="giorgio.giuffre",H4,0)</f>
        <v>0</v>
      </c>
      <c r="P4">
        <f t="shared" ref="P4:P67" si="12">IF(G4="alberto.zanatta.3",H4,0)</f>
        <v>0</v>
      </c>
      <c r="Q4">
        <f t="shared" ref="Q4:Q67" si="13">IF(G4="Marco Meneghetti",H4,0)</f>
        <v>0</v>
      </c>
      <c r="R4">
        <f t="shared" ref="R4:R67" si="14">IF(G4="LucaSgambaro",H4,0)</f>
        <v>3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si="4"/>
        <v>0</v>
      </c>
      <c r="AC4" s="16">
        <f t="shared" si="5"/>
        <v>0</v>
      </c>
      <c r="AD4" s="16">
        <f t="shared" si="5"/>
        <v>0</v>
      </c>
      <c r="AE4" s="16">
        <f t="shared" si="5"/>
        <v>0</v>
      </c>
      <c r="AF4" s="16">
        <f t="shared" si="5"/>
        <v>0</v>
      </c>
      <c r="AG4" s="16">
        <f t="shared" si="5"/>
        <v>0</v>
      </c>
      <c r="AJ4" s="16">
        <f t="shared" ref="AJ4:AO58" si="15">IFERROR(IF(AND(DATEVALUE($E4)&gt;=$V$21,DATEVALUE($F4)&lt;$V$22),M4,0),0)</f>
        <v>0</v>
      </c>
      <c r="AK4" s="16">
        <f t="shared" si="6"/>
        <v>0</v>
      </c>
      <c r="AL4" s="16">
        <f t="shared" si="6"/>
        <v>0</v>
      </c>
      <c r="AM4" s="16">
        <f t="shared" si="6"/>
        <v>0</v>
      </c>
      <c r="AN4" s="16">
        <f t="shared" si="6"/>
        <v>0</v>
      </c>
      <c r="AO4" s="16">
        <f t="shared" si="6"/>
        <v>0</v>
      </c>
      <c r="AR4" s="16">
        <f t="shared" ref="AR4:AW58" si="16">IFERROR(IF(AND(DATEVALUE($E4)&gt;=$V$22,DATEVALUE($F4)&lt;$V$23),M4,0),0)</f>
        <v>0</v>
      </c>
      <c r="AS4" s="16">
        <f t="shared" si="7"/>
        <v>0</v>
      </c>
      <c r="AT4" s="16">
        <f t="shared" si="7"/>
        <v>0</v>
      </c>
      <c r="AU4" s="16">
        <f t="shared" si="7"/>
        <v>0</v>
      </c>
      <c r="AV4" s="16">
        <f t="shared" si="7"/>
        <v>0</v>
      </c>
      <c r="AW4" s="16">
        <f t="shared" si="7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0</v>
      </c>
      <c r="R5">
        <f t="shared" si="14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6">
        <f t="shared" si="4"/>
        <v>0</v>
      </c>
      <c r="AC5" s="16">
        <f t="shared" si="5"/>
        <v>0</v>
      </c>
      <c r="AD5" s="16">
        <f t="shared" si="5"/>
        <v>0</v>
      </c>
      <c r="AE5" s="16">
        <f t="shared" si="5"/>
        <v>0</v>
      </c>
      <c r="AF5" s="16">
        <f t="shared" si="5"/>
        <v>0</v>
      </c>
      <c r="AG5" s="16">
        <f t="shared" si="5"/>
        <v>0</v>
      </c>
      <c r="AJ5" s="16">
        <f t="shared" si="15"/>
        <v>0</v>
      </c>
      <c r="AK5" s="16">
        <f t="shared" si="6"/>
        <v>0</v>
      </c>
      <c r="AL5" s="16">
        <f t="shared" si="6"/>
        <v>0</v>
      </c>
      <c r="AM5" s="16">
        <f t="shared" si="6"/>
        <v>0</v>
      </c>
      <c r="AN5" s="16">
        <f t="shared" si="6"/>
        <v>0</v>
      </c>
      <c r="AO5" s="16">
        <f t="shared" si="6"/>
        <v>0</v>
      </c>
      <c r="AR5" s="16">
        <f t="shared" si="16"/>
        <v>0</v>
      </c>
      <c r="AS5" s="16">
        <f t="shared" si="7"/>
        <v>0</v>
      </c>
      <c r="AT5" s="16">
        <f t="shared" si="7"/>
        <v>0</v>
      </c>
      <c r="AU5" s="16">
        <f t="shared" si="7"/>
        <v>0</v>
      </c>
      <c r="AV5" s="16">
        <f t="shared" si="7"/>
        <v>0</v>
      </c>
      <c r="AW5" s="16">
        <f t="shared" si="7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7</v>
      </c>
      <c r="Q6">
        <f t="shared" si="13"/>
        <v>0</v>
      </c>
      <c r="R6">
        <f t="shared" si="14"/>
        <v>0</v>
      </c>
      <c r="AB6" s="16">
        <f t="shared" si="4"/>
        <v>0</v>
      </c>
      <c r="AC6" s="16">
        <f t="shared" si="5"/>
        <v>0</v>
      </c>
      <c r="AD6" s="16">
        <f t="shared" si="5"/>
        <v>0</v>
      </c>
      <c r="AE6" s="16">
        <f t="shared" si="5"/>
        <v>0</v>
      </c>
      <c r="AF6" s="16">
        <f t="shared" si="5"/>
        <v>0</v>
      </c>
      <c r="AG6" s="16">
        <f t="shared" si="5"/>
        <v>0</v>
      </c>
      <c r="AJ6" s="16">
        <f t="shared" si="15"/>
        <v>0</v>
      </c>
      <c r="AK6" s="16">
        <f t="shared" si="6"/>
        <v>0</v>
      </c>
      <c r="AL6" s="16">
        <f t="shared" si="6"/>
        <v>0</v>
      </c>
      <c r="AM6" s="16">
        <f t="shared" si="6"/>
        <v>0</v>
      </c>
      <c r="AN6" s="16">
        <f t="shared" si="6"/>
        <v>0</v>
      </c>
      <c r="AO6" s="16">
        <f t="shared" si="6"/>
        <v>0</v>
      </c>
      <c r="AR6" s="16">
        <f t="shared" si="16"/>
        <v>0</v>
      </c>
      <c r="AS6" s="16">
        <f t="shared" si="7"/>
        <v>0</v>
      </c>
      <c r="AT6" s="16">
        <f t="shared" si="7"/>
        <v>0</v>
      </c>
      <c r="AU6" s="16">
        <f t="shared" si="7"/>
        <v>0</v>
      </c>
      <c r="AV6" s="16">
        <f t="shared" si="7"/>
        <v>0</v>
      </c>
      <c r="AW6" s="16">
        <f t="shared" si="7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f t="shared" si="14"/>
        <v>0</v>
      </c>
      <c r="AB7" s="16">
        <f t="shared" si="4"/>
        <v>0</v>
      </c>
      <c r="AC7" s="16">
        <f t="shared" si="5"/>
        <v>0</v>
      </c>
      <c r="AD7" s="16">
        <f t="shared" si="5"/>
        <v>0</v>
      </c>
      <c r="AE7" s="16">
        <f t="shared" si="5"/>
        <v>0</v>
      </c>
      <c r="AF7" s="16">
        <f t="shared" si="5"/>
        <v>0</v>
      </c>
      <c r="AG7" s="16">
        <f t="shared" si="5"/>
        <v>0</v>
      </c>
      <c r="AJ7" s="16">
        <f t="shared" si="15"/>
        <v>0</v>
      </c>
      <c r="AK7" s="16">
        <f t="shared" si="6"/>
        <v>0</v>
      </c>
      <c r="AL7" s="16">
        <f t="shared" si="6"/>
        <v>0</v>
      </c>
      <c r="AM7" s="16">
        <f t="shared" si="6"/>
        <v>0</v>
      </c>
      <c r="AN7" s="16">
        <f t="shared" si="6"/>
        <v>0</v>
      </c>
      <c r="AO7" s="16">
        <f t="shared" si="6"/>
        <v>0</v>
      </c>
      <c r="AR7" s="16">
        <f t="shared" si="16"/>
        <v>0</v>
      </c>
      <c r="AS7" s="16">
        <f t="shared" si="7"/>
        <v>0</v>
      </c>
      <c r="AT7" s="16">
        <f t="shared" si="7"/>
        <v>0</v>
      </c>
      <c r="AU7" s="16">
        <f t="shared" si="7"/>
        <v>0</v>
      </c>
      <c r="AV7" s="16">
        <f t="shared" si="7"/>
        <v>0</v>
      </c>
      <c r="AW7" s="16">
        <f t="shared" si="7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0</v>
      </c>
      <c r="R8">
        <f t="shared" si="14"/>
        <v>0</v>
      </c>
      <c r="U8" t="s">
        <v>270</v>
      </c>
      <c r="AB8" s="16">
        <f t="shared" si="4"/>
        <v>0</v>
      </c>
      <c r="AC8" s="16">
        <f t="shared" si="5"/>
        <v>0</v>
      </c>
      <c r="AD8" s="16">
        <f t="shared" si="5"/>
        <v>0</v>
      </c>
      <c r="AE8" s="16">
        <f t="shared" si="5"/>
        <v>0</v>
      </c>
      <c r="AF8" s="16">
        <f t="shared" si="5"/>
        <v>0</v>
      </c>
      <c r="AG8" s="16">
        <f t="shared" si="5"/>
        <v>0</v>
      </c>
      <c r="AJ8" s="16">
        <f t="shared" si="15"/>
        <v>0</v>
      </c>
      <c r="AK8" s="16">
        <f t="shared" si="6"/>
        <v>0</v>
      </c>
      <c r="AL8" s="16">
        <f t="shared" si="6"/>
        <v>0</v>
      </c>
      <c r="AM8" s="16">
        <f t="shared" si="6"/>
        <v>0</v>
      </c>
      <c r="AN8" s="16">
        <f t="shared" si="6"/>
        <v>0</v>
      </c>
      <c r="AO8" s="16">
        <f t="shared" si="6"/>
        <v>0</v>
      </c>
      <c r="AR8" s="16">
        <f t="shared" si="16"/>
        <v>0</v>
      </c>
      <c r="AS8" s="16">
        <f t="shared" si="7"/>
        <v>0</v>
      </c>
      <c r="AT8" s="16">
        <f t="shared" si="7"/>
        <v>0</v>
      </c>
      <c r="AU8" s="16">
        <f t="shared" si="7"/>
        <v>0</v>
      </c>
      <c r="AV8" s="16">
        <f t="shared" si="7"/>
        <v>0</v>
      </c>
      <c r="AW8" s="16">
        <f t="shared" si="7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>
        <f t="shared" si="13"/>
        <v>0</v>
      </c>
      <c r="R9">
        <f t="shared" si="14"/>
        <v>2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4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  <c r="AG9" s="16">
        <f t="shared" si="5"/>
        <v>0</v>
      </c>
      <c r="AJ9" s="16">
        <f t="shared" si="15"/>
        <v>0</v>
      </c>
      <c r="AK9" s="16">
        <f t="shared" si="6"/>
        <v>0</v>
      </c>
      <c r="AL9" s="16">
        <f t="shared" si="6"/>
        <v>0</v>
      </c>
      <c r="AM9" s="16">
        <f t="shared" si="6"/>
        <v>0</v>
      </c>
      <c r="AN9" s="16">
        <f t="shared" si="6"/>
        <v>0</v>
      </c>
      <c r="AO9" s="16">
        <f t="shared" si="6"/>
        <v>0</v>
      </c>
      <c r="AR9" s="16">
        <f t="shared" si="16"/>
        <v>0</v>
      </c>
      <c r="AS9" s="16">
        <f t="shared" si="7"/>
        <v>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f t="shared" si="14"/>
        <v>0</v>
      </c>
      <c r="U10">
        <f t="shared" ref="U10:Z10" si="23">M2-U5</f>
        <v>0</v>
      </c>
      <c r="V10">
        <f t="shared" si="23"/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6">
        <f t="shared" si="4"/>
        <v>0</v>
      </c>
      <c r="AC10" s="16">
        <f t="shared" si="5"/>
        <v>0</v>
      </c>
      <c r="AD10" s="16">
        <f t="shared" si="5"/>
        <v>0</v>
      </c>
      <c r="AE10" s="16">
        <f t="shared" si="5"/>
        <v>0</v>
      </c>
      <c r="AF10" s="16">
        <f t="shared" si="5"/>
        <v>0</v>
      </c>
      <c r="AG10" s="16">
        <f t="shared" si="5"/>
        <v>0</v>
      </c>
      <c r="AJ10" s="16">
        <f t="shared" si="15"/>
        <v>0</v>
      </c>
      <c r="AK10" s="16">
        <f t="shared" si="6"/>
        <v>0</v>
      </c>
      <c r="AL10" s="16">
        <f t="shared" si="6"/>
        <v>0</v>
      </c>
      <c r="AM10" s="16">
        <f t="shared" si="6"/>
        <v>0</v>
      </c>
      <c r="AN10" s="16">
        <f t="shared" si="6"/>
        <v>0</v>
      </c>
      <c r="AO10" s="16">
        <f t="shared" si="6"/>
        <v>0</v>
      </c>
      <c r="AR10" s="16">
        <f t="shared" si="16"/>
        <v>0</v>
      </c>
      <c r="AS10" s="16">
        <f t="shared" si="7"/>
        <v>0</v>
      </c>
      <c r="AT10" s="16">
        <f t="shared" si="7"/>
        <v>0</v>
      </c>
      <c r="AU10" s="16">
        <f t="shared" si="7"/>
        <v>0</v>
      </c>
      <c r="AV10" s="16">
        <f t="shared" si="7"/>
        <v>0</v>
      </c>
      <c r="AW10" s="16">
        <f t="shared" si="7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9"/>
        <v>0</v>
      </c>
      <c r="N11">
        <f t="shared" si="10"/>
        <v>3</v>
      </c>
      <c r="O11">
        <f t="shared" si="11"/>
        <v>0</v>
      </c>
      <c r="P11">
        <f t="shared" si="12"/>
        <v>0</v>
      </c>
      <c r="Q11">
        <f t="shared" si="13"/>
        <v>0</v>
      </c>
      <c r="R11">
        <f t="shared" si="14"/>
        <v>0</v>
      </c>
      <c r="AB11" s="16">
        <f t="shared" si="4"/>
        <v>0</v>
      </c>
      <c r="AC11" s="16">
        <f t="shared" si="5"/>
        <v>0</v>
      </c>
      <c r="AD11" s="16">
        <f t="shared" si="5"/>
        <v>0</v>
      </c>
      <c r="AE11" s="16">
        <f t="shared" si="5"/>
        <v>0</v>
      </c>
      <c r="AF11" s="16">
        <f t="shared" si="5"/>
        <v>0</v>
      </c>
      <c r="AG11" s="16">
        <f t="shared" si="5"/>
        <v>0</v>
      </c>
      <c r="AJ11" s="16">
        <f t="shared" si="15"/>
        <v>0</v>
      </c>
      <c r="AK11" s="16">
        <f t="shared" si="6"/>
        <v>0</v>
      </c>
      <c r="AL11" s="16">
        <f t="shared" si="6"/>
        <v>0</v>
      </c>
      <c r="AM11" s="16">
        <f t="shared" si="6"/>
        <v>0</v>
      </c>
      <c r="AN11" s="16">
        <f t="shared" si="6"/>
        <v>0</v>
      </c>
      <c r="AO11" s="16">
        <f t="shared" si="6"/>
        <v>0</v>
      </c>
      <c r="AR11" s="16">
        <f t="shared" si="16"/>
        <v>0</v>
      </c>
      <c r="AS11" s="16">
        <f t="shared" si="7"/>
        <v>0</v>
      </c>
      <c r="AT11" s="16">
        <f t="shared" si="7"/>
        <v>0</v>
      </c>
      <c r="AU11" s="16">
        <f t="shared" si="7"/>
        <v>0</v>
      </c>
      <c r="AV11" s="16">
        <f t="shared" si="7"/>
        <v>0</v>
      </c>
      <c r="AW11" s="16">
        <f t="shared" si="7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f t="shared" si="14"/>
        <v>3</v>
      </c>
      <c r="AB12" s="16">
        <f t="shared" si="4"/>
        <v>0</v>
      </c>
      <c r="AC12" s="16">
        <f t="shared" si="5"/>
        <v>0</v>
      </c>
      <c r="AD12" s="16">
        <f t="shared" si="5"/>
        <v>0</v>
      </c>
      <c r="AE12" s="16">
        <f t="shared" si="5"/>
        <v>0</v>
      </c>
      <c r="AF12" s="16">
        <f t="shared" si="5"/>
        <v>0</v>
      </c>
      <c r="AG12" s="16">
        <f t="shared" si="5"/>
        <v>0</v>
      </c>
      <c r="AJ12" s="16">
        <f t="shared" si="15"/>
        <v>0</v>
      </c>
      <c r="AK12" s="16">
        <f t="shared" si="6"/>
        <v>0</v>
      </c>
      <c r="AL12" s="16">
        <f t="shared" si="6"/>
        <v>0</v>
      </c>
      <c r="AM12" s="16">
        <f t="shared" si="6"/>
        <v>0</v>
      </c>
      <c r="AN12" s="16">
        <f t="shared" si="6"/>
        <v>0</v>
      </c>
      <c r="AO12" s="16">
        <f t="shared" si="6"/>
        <v>0</v>
      </c>
      <c r="AR12" s="16">
        <f t="shared" si="16"/>
        <v>0</v>
      </c>
      <c r="AS12" s="16">
        <f t="shared" si="7"/>
        <v>0</v>
      </c>
      <c r="AT12" s="16">
        <f t="shared" si="7"/>
        <v>0</v>
      </c>
      <c r="AU12" s="16">
        <f t="shared" si="7"/>
        <v>0</v>
      </c>
      <c r="AV12" s="16">
        <f t="shared" si="7"/>
        <v>0</v>
      </c>
      <c r="AW12" s="16">
        <f t="shared" si="7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9"/>
        <v>0</v>
      </c>
      <c r="N13">
        <f t="shared" si="10"/>
        <v>0</v>
      </c>
      <c r="O13">
        <f t="shared" si="11"/>
        <v>4</v>
      </c>
      <c r="P13">
        <f t="shared" si="12"/>
        <v>0</v>
      </c>
      <c r="Q13">
        <f t="shared" si="13"/>
        <v>0</v>
      </c>
      <c r="R13">
        <f t="shared" si="14"/>
        <v>0</v>
      </c>
      <c r="AB13" s="16">
        <f t="shared" si="4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J13" s="16">
        <f t="shared" si="15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  <c r="AO13" s="16">
        <f t="shared" si="6"/>
        <v>0</v>
      </c>
      <c r="AR13" s="16">
        <f t="shared" si="16"/>
        <v>0</v>
      </c>
      <c r="AS13" s="16">
        <f t="shared" si="7"/>
        <v>0</v>
      </c>
      <c r="AT13" s="16">
        <f t="shared" si="7"/>
        <v>0</v>
      </c>
      <c r="AU13" s="16">
        <f t="shared" si="7"/>
        <v>0</v>
      </c>
      <c r="AV13" s="16">
        <f t="shared" si="7"/>
        <v>0</v>
      </c>
      <c r="AW13" s="16">
        <f t="shared" si="7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0</v>
      </c>
      <c r="Q14">
        <f t="shared" si="13"/>
        <v>4</v>
      </c>
      <c r="R14">
        <f t="shared" si="14"/>
        <v>0</v>
      </c>
      <c r="AB14" s="16">
        <f t="shared" si="4"/>
        <v>0</v>
      </c>
      <c r="AC14" s="16">
        <f t="shared" si="5"/>
        <v>0</v>
      </c>
      <c r="AD14" s="16">
        <f t="shared" si="5"/>
        <v>0</v>
      </c>
      <c r="AE14" s="16">
        <f t="shared" si="5"/>
        <v>0</v>
      </c>
      <c r="AF14" s="16">
        <f t="shared" si="5"/>
        <v>0</v>
      </c>
      <c r="AG14" s="16">
        <f t="shared" si="5"/>
        <v>0</v>
      </c>
      <c r="AJ14" s="16">
        <f t="shared" si="15"/>
        <v>0</v>
      </c>
      <c r="AK14" s="16">
        <f t="shared" si="6"/>
        <v>0</v>
      </c>
      <c r="AL14" s="16">
        <f t="shared" si="6"/>
        <v>0</v>
      </c>
      <c r="AM14" s="16">
        <f t="shared" si="6"/>
        <v>0</v>
      </c>
      <c r="AN14" s="16">
        <f t="shared" si="6"/>
        <v>0</v>
      </c>
      <c r="AO14" s="16">
        <f t="shared" si="6"/>
        <v>0</v>
      </c>
      <c r="AR14" s="16">
        <f t="shared" si="16"/>
        <v>0</v>
      </c>
      <c r="AS14" s="16">
        <f t="shared" si="7"/>
        <v>0</v>
      </c>
      <c r="AT14" s="16">
        <f t="shared" si="7"/>
        <v>0</v>
      </c>
      <c r="AU14" s="16">
        <f t="shared" si="7"/>
        <v>0</v>
      </c>
      <c r="AV14" s="16">
        <f t="shared" si="7"/>
        <v>0</v>
      </c>
      <c r="AW14" s="16">
        <f t="shared" si="7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3</v>
      </c>
      <c r="Q15">
        <f t="shared" si="13"/>
        <v>0</v>
      </c>
      <c r="R15">
        <f t="shared" si="14"/>
        <v>0</v>
      </c>
      <c r="AB15" s="16">
        <f t="shared" si="4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J15" s="16">
        <f t="shared" si="15"/>
        <v>0</v>
      </c>
      <c r="AK15" s="16">
        <f t="shared" si="6"/>
        <v>0</v>
      </c>
      <c r="AL15" s="16">
        <f t="shared" si="6"/>
        <v>0</v>
      </c>
      <c r="AM15" s="16">
        <f t="shared" si="6"/>
        <v>0</v>
      </c>
      <c r="AN15" s="16">
        <f t="shared" si="6"/>
        <v>0</v>
      </c>
      <c r="AO15" s="16">
        <f t="shared" si="6"/>
        <v>0</v>
      </c>
      <c r="AR15" s="16">
        <f t="shared" si="16"/>
        <v>0</v>
      </c>
      <c r="AS15" s="16">
        <f t="shared" si="7"/>
        <v>0</v>
      </c>
      <c r="AT15" s="16">
        <f t="shared" si="7"/>
        <v>0</v>
      </c>
      <c r="AU15" s="16">
        <f t="shared" si="7"/>
        <v>0</v>
      </c>
      <c r="AV15" s="16">
        <f t="shared" si="7"/>
        <v>0</v>
      </c>
      <c r="AW15" s="16">
        <f t="shared" si="7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9"/>
        <v>10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0</v>
      </c>
      <c r="R16">
        <f t="shared" si="14"/>
        <v>0</v>
      </c>
      <c r="AB16" s="16">
        <f t="shared" si="4"/>
        <v>0</v>
      </c>
      <c r="AC16" s="16">
        <f t="shared" si="5"/>
        <v>0</v>
      </c>
      <c r="AD16" s="16">
        <f t="shared" si="5"/>
        <v>0</v>
      </c>
      <c r="AE16" s="16">
        <f t="shared" si="5"/>
        <v>0</v>
      </c>
      <c r="AF16" s="16">
        <f t="shared" si="5"/>
        <v>0</v>
      </c>
      <c r="AG16" s="16">
        <f t="shared" si="5"/>
        <v>0</v>
      </c>
      <c r="AJ16" s="16">
        <f t="shared" si="15"/>
        <v>0</v>
      </c>
      <c r="AK16" s="16">
        <f t="shared" si="6"/>
        <v>0</v>
      </c>
      <c r="AL16" s="16">
        <f t="shared" si="6"/>
        <v>0</v>
      </c>
      <c r="AM16" s="16">
        <f t="shared" si="6"/>
        <v>0</v>
      </c>
      <c r="AN16" s="16">
        <f t="shared" si="6"/>
        <v>0</v>
      </c>
      <c r="AO16" s="16">
        <f t="shared" si="6"/>
        <v>0</v>
      </c>
      <c r="AR16" s="16">
        <f t="shared" si="16"/>
        <v>0</v>
      </c>
      <c r="AS16" s="16">
        <f t="shared" si="7"/>
        <v>0</v>
      </c>
      <c r="AT16" s="16">
        <f t="shared" si="7"/>
        <v>0</v>
      </c>
      <c r="AU16" s="16">
        <f t="shared" si="7"/>
        <v>0</v>
      </c>
      <c r="AV16" s="16">
        <f t="shared" si="7"/>
        <v>0</v>
      </c>
      <c r="AW16" s="16">
        <f t="shared" si="7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0</v>
      </c>
      <c r="AB17" s="16">
        <f t="shared" si="4"/>
        <v>0</v>
      </c>
      <c r="AC17" s="16">
        <f t="shared" si="5"/>
        <v>0</v>
      </c>
      <c r="AD17" s="16">
        <f t="shared" si="5"/>
        <v>0</v>
      </c>
      <c r="AE17" s="16">
        <f t="shared" si="5"/>
        <v>0</v>
      </c>
      <c r="AF17" s="16">
        <f t="shared" si="5"/>
        <v>0</v>
      </c>
      <c r="AG17" s="16">
        <f t="shared" si="5"/>
        <v>0</v>
      </c>
      <c r="AJ17" s="16">
        <f t="shared" si="15"/>
        <v>0</v>
      </c>
      <c r="AK17" s="16">
        <f t="shared" si="6"/>
        <v>0</v>
      </c>
      <c r="AL17" s="16">
        <f t="shared" si="6"/>
        <v>0</v>
      </c>
      <c r="AM17" s="16">
        <f t="shared" si="6"/>
        <v>0</v>
      </c>
      <c r="AN17" s="16">
        <f t="shared" si="6"/>
        <v>0</v>
      </c>
      <c r="AO17" s="16">
        <f t="shared" si="6"/>
        <v>0</v>
      </c>
      <c r="AR17" s="16">
        <f t="shared" si="16"/>
        <v>0</v>
      </c>
      <c r="AS17" s="16">
        <f t="shared" si="7"/>
        <v>0</v>
      </c>
      <c r="AT17" s="16">
        <f t="shared" si="7"/>
        <v>0</v>
      </c>
      <c r="AU17" s="16">
        <f t="shared" si="7"/>
        <v>0</v>
      </c>
      <c r="AV17" s="16">
        <f t="shared" si="7"/>
        <v>0</v>
      </c>
      <c r="AW17" s="16">
        <f t="shared" si="7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9"/>
        <v>0</v>
      </c>
      <c r="N18">
        <f t="shared" si="10"/>
        <v>3</v>
      </c>
      <c r="O18">
        <f t="shared" si="11"/>
        <v>0</v>
      </c>
      <c r="P18">
        <f t="shared" si="12"/>
        <v>0</v>
      </c>
      <c r="Q18">
        <f t="shared" si="13"/>
        <v>0</v>
      </c>
      <c r="R18">
        <f t="shared" si="14"/>
        <v>0</v>
      </c>
      <c r="AB18" s="16">
        <f t="shared" si="4"/>
        <v>0</v>
      </c>
      <c r="AC18" s="16">
        <f t="shared" si="5"/>
        <v>0</v>
      </c>
      <c r="AD18" s="16">
        <f t="shared" si="5"/>
        <v>0</v>
      </c>
      <c r="AE18" s="16">
        <f t="shared" si="5"/>
        <v>0</v>
      </c>
      <c r="AF18" s="16">
        <f t="shared" si="5"/>
        <v>0</v>
      </c>
      <c r="AG18" s="16">
        <f t="shared" si="5"/>
        <v>0</v>
      </c>
      <c r="AJ18" s="16">
        <f t="shared" si="15"/>
        <v>0</v>
      </c>
      <c r="AK18" s="16">
        <f t="shared" si="6"/>
        <v>0</v>
      </c>
      <c r="AL18" s="16">
        <f t="shared" si="6"/>
        <v>0</v>
      </c>
      <c r="AM18" s="16">
        <f t="shared" si="6"/>
        <v>0</v>
      </c>
      <c r="AN18" s="16">
        <f t="shared" si="6"/>
        <v>0</v>
      </c>
      <c r="AO18" s="16">
        <f t="shared" si="6"/>
        <v>0</v>
      </c>
      <c r="AR18" s="16">
        <f t="shared" si="16"/>
        <v>0</v>
      </c>
      <c r="AS18" s="16">
        <f t="shared" si="7"/>
        <v>0</v>
      </c>
      <c r="AT18" s="16">
        <f t="shared" si="7"/>
        <v>0</v>
      </c>
      <c r="AU18" s="16">
        <f t="shared" si="7"/>
        <v>0</v>
      </c>
      <c r="AV18" s="16">
        <f t="shared" si="7"/>
        <v>0</v>
      </c>
      <c r="AW18" s="16">
        <f t="shared" si="7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f t="shared" si="14"/>
        <v>4</v>
      </c>
      <c r="AB19" s="16">
        <f t="shared" si="4"/>
        <v>0</v>
      </c>
      <c r="AC19" s="16">
        <f>IFERROR(IF(AND(DATEVALUE($E19)&gt;=$V$20,DATEVALUE($F19)&lt;$V$21),N19,0),0)</f>
        <v>0</v>
      </c>
      <c r="AD19" s="16">
        <f>IFERROR(IF(AND(DATEVALUE($E19)&gt;=$V$20,DATEVALUE($F19)&lt;$V$21),O19,0),0)</f>
        <v>0</v>
      </c>
      <c r="AE19" s="16">
        <f>IFERROR(IF(AND(DATEVALUE($E19)&gt;=$V$20,DATEVALUE($F19)&lt;$V$21),P19,0),0)</f>
        <v>0</v>
      </c>
      <c r="AF19" s="16">
        <f>IFERROR(IF(AND(DATEVALUE($E19)&gt;=$V$20,DATEVALUE($F19)&lt;$V$21),Q19,0),0)</f>
        <v>0</v>
      </c>
      <c r="AG19" s="16">
        <f>IFERROR(IF(AND(DATEVALUE($E19)&gt;=$V$20,DATEVALUE($F19)&lt;$V$21),R19,0),0)</f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9"/>
        <v>0</v>
      </c>
      <c r="N20">
        <f t="shared" si="10"/>
        <v>0</v>
      </c>
      <c r="O20">
        <f t="shared" si="11"/>
        <v>4</v>
      </c>
      <c r="P20">
        <f t="shared" si="12"/>
        <v>0</v>
      </c>
      <c r="Q20">
        <f t="shared" si="13"/>
        <v>0</v>
      </c>
      <c r="R20">
        <f t="shared" si="14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4</v>
      </c>
      <c r="R21">
        <f t="shared" si="14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3</v>
      </c>
      <c r="Q22">
        <f t="shared" si="13"/>
        <v>0</v>
      </c>
      <c r="R22">
        <f t="shared" si="14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9"/>
        <v>4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f t="shared" si="14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3</v>
      </c>
      <c r="Q25">
        <f t="shared" si="13"/>
        <v>0</v>
      </c>
      <c r="R25">
        <f t="shared" si="14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3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f t="shared" si="14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5</v>
      </c>
      <c r="Q27">
        <f t="shared" si="13"/>
        <v>0</v>
      </c>
      <c r="R27">
        <f t="shared" si="14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5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5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5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2</v>
      </c>
      <c r="R30">
        <f t="shared" si="14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2</v>
      </c>
      <c r="BE30" s="20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f t="shared" si="14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f t="shared" si="14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f t="shared" si="14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f t="shared" si="14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f t="shared" si="14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f t="shared" si="14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f t="shared" si="14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f t="shared" si="14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f t="shared" si="14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f t="shared" si="14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f t="shared" si="14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f t="shared" si="14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f t="shared" si="14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f t="shared" si="14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f t="shared" si="14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f t="shared" si="14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si="13"/>
        <v>0</v>
      </c>
      <c r="R67">
        <f t="shared" si="14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T43" sqref="T43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48</v>
      </c>
      <c r="N2">
        <f>SUM($N$3:$N$999)</f>
        <v>46</v>
      </c>
      <c r="O2">
        <f>SUM($O$3:$O$999)</f>
        <v>45</v>
      </c>
      <c r="P2">
        <f>SUM($P$3:$P$999)</f>
        <v>46</v>
      </c>
      <c r="Q2">
        <f>SUM($Q$3:$Q$999)</f>
        <v>45</v>
      </c>
      <c r="R2">
        <f>SUM($R$3:$R$999)</f>
        <v>50</v>
      </c>
      <c r="AB2" s="16">
        <f t="shared" ref="AB2:AG2" si="0">SUM(AB$3:AB$9999)</f>
        <v>0</v>
      </c>
      <c r="AC2" s="16">
        <f t="shared" si="0"/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 t="shared" ref="AJ2:AO2" si="1">SUM(AJ$3:AJ$9999)</f>
        <v>30</v>
      </c>
      <c r="AK2" s="16">
        <f t="shared" si="1"/>
        <v>38</v>
      </c>
      <c r="AL2" s="16">
        <f t="shared" si="1"/>
        <v>35</v>
      </c>
      <c r="AM2" s="16">
        <f t="shared" si="1"/>
        <v>36</v>
      </c>
      <c r="AN2" s="16">
        <f t="shared" si="1"/>
        <v>45</v>
      </c>
      <c r="AO2" s="16">
        <f t="shared" si="1"/>
        <v>40</v>
      </c>
      <c r="AR2" s="16">
        <f t="shared" ref="AR2:AW2" si="2">SUM(AR$3:AR$9999)</f>
        <v>18</v>
      </c>
      <c r="AS2" s="16">
        <f t="shared" si="2"/>
        <v>8</v>
      </c>
      <c r="AT2" s="16">
        <f t="shared" si="2"/>
        <v>10</v>
      </c>
      <c r="AU2" s="16">
        <f t="shared" si="2"/>
        <v>10</v>
      </c>
      <c r="AV2" s="16">
        <f t="shared" si="2"/>
        <v>0</v>
      </c>
      <c r="AW2" s="16">
        <f t="shared" si="2"/>
        <v>10</v>
      </c>
      <c r="AZ2" s="16">
        <f t="shared" ref="AZ2:BE2" si="3">SUM(AZ$3:AZ$9999)</f>
        <v>0</v>
      </c>
      <c r="BA2" s="16">
        <f t="shared" si="3"/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1</v>
      </c>
      <c r="C3" t="str">
        <f>progettista_raw!C3</f>
        <v xml:space="preserve">Redazione Specifica Tecnica </v>
      </c>
      <c r="D3" t="str">
        <f>progettista_raw!D3</f>
        <v>0%</v>
      </c>
      <c r="E3" t="str">
        <f>progettista_raw!E3</f>
        <v>06/02/2017</v>
      </c>
      <c r="F3" t="str">
        <f>progettista_raw!F3</f>
        <v>03/03/2017</v>
      </c>
      <c r="G3" t="str">
        <f>progettista_raw!G3</f>
        <v>VU: Hivex Team</v>
      </c>
      <c r="H3">
        <f>progettista_raw!H3</f>
        <v>121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B19" si="4">IFERROR(IF(AND(DATEVALUE($E3)&gt;=$V$20,DATEVALUE($F3)&lt;$V$21),M3,0),0)</f>
        <v>0</v>
      </c>
      <c r="AC3" s="16">
        <f t="shared" ref="AC3:AG18" si="5">IFERROR(IF(AND(DATEVALUE($E3)&gt;=$V$20,DATEVALUE($F3)&lt;$V$21),N3,0),0)</f>
        <v>0</v>
      </c>
      <c r="AD3" s="16">
        <f t="shared" si="5"/>
        <v>0</v>
      </c>
      <c r="AE3" s="16">
        <f t="shared" si="5"/>
        <v>0</v>
      </c>
      <c r="AF3" s="16">
        <f t="shared" si="5"/>
        <v>0</v>
      </c>
      <c r="AG3" s="16">
        <f t="shared" si="5"/>
        <v>0</v>
      </c>
      <c r="AJ3" s="16">
        <f>IFERROR(IF(AND(DATEVALUE($E3)&gt;=$V$21,DATEVALUE($F3)&lt;$V$22),M3,0),0)</f>
        <v>0</v>
      </c>
      <c r="AK3" s="16">
        <f t="shared" ref="AK3:AO18" si="6">IFERROR(IF(AND(DATEVALUE($E3)&gt;=$V$21,DATEVALUE($F3)&lt;$V$22),N3,0),0)</f>
        <v>0</v>
      </c>
      <c r="AL3" s="16">
        <f t="shared" si="6"/>
        <v>0</v>
      </c>
      <c r="AM3" s="16">
        <f t="shared" si="6"/>
        <v>0</v>
      </c>
      <c r="AN3" s="16">
        <f t="shared" si="6"/>
        <v>0</v>
      </c>
      <c r="AO3" s="16">
        <f t="shared" si="6"/>
        <v>0</v>
      </c>
      <c r="AR3" s="16">
        <f>IFERROR(IF(AND(DATEVALUE($E3)&gt;=$V$22,DATEVALUE($F3)&lt;$V$23),M3,0),0)</f>
        <v>0</v>
      </c>
      <c r="AS3" s="16">
        <f t="shared" ref="AS3:AW18" si="7">IFERROR(IF(AND(DATEVALUE($E3)&gt;=$V$22,DATEVALUE($F3)&lt;$V$23),N3,0),0)</f>
        <v>0</v>
      </c>
      <c r="AT3" s="16">
        <f t="shared" si="7"/>
        <v>0</v>
      </c>
      <c r="AU3" s="16">
        <f t="shared" si="7"/>
        <v>0</v>
      </c>
      <c r="AV3" s="16">
        <f t="shared" si="7"/>
        <v>0</v>
      </c>
      <c r="AW3" s="16">
        <f t="shared" si="7"/>
        <v>0</v>
      </c>
      <c r="AZ3" s="16">
        <f t="shared" ref="AZ3:BE3" si="8">IFERROR(IF(AND(DATEVALUE($E3)&gt;=$V$23,DATEVALUE($F3)&lt;$V$24),M3,0),0)</f>
        <v>0</v>
      </c>
      <c r="BA3" s="20">
        <f t="shared" si="8"/>
        <v>0</v>
      </c>
      <c r="BB3" s="20">
        <f t="shared" si="8"/>
        <v>0</v>
      </c>
      <c r="BC3" s="20">
        <f t="shared" si="8"/>
        <v>0</v>
      </c>
      <c r="BD3" s="20">
        <f t="shared" si="8"/>
        <v>0</v>
      </c>
      <c r="BE3" s="20">
        <f t="shared" si="8"/>
        <v>0</v>
      </c>
    </row>
    <row r="4" spans="1:57" x14ac:dyDescent="0.25">
      <c r="A4">
        <f>progettista_raw!A4</f>
        <v>236312351708237</v>
      </c>
      <c r="B4">
        <f>progettista_raw!B4</f>
        <v>2</v>
      </c>
      <c r="C4" t="str">
        <f>progettista_raw!C4</f>
        <v xml:space="preserve">    Stesura Specifica Tecnica</v>
      </c>
      <c r="D4" t="str">
        <f>progettista_raw!D4</f>
        <v>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121</v>
      </c>
      <c r="I4" t="str">
        <f>progettista_raw!I4</f>
        <v/>
      </c>
      <c r="J4" t="str">
        <f>progettista_raw!J4</f>
        <v/>
      </c>
      <c r="M4">
        <f t="shared" ref="M4:M67" si="9">IF(G4="paolo.baracco.1",H4,0)</f>
        <v>0</v>
      </c>
      <c r="N4">
        <f t="shared" ref="N4:N67" si="10">IF(G4="Luca Bergamin",H4,0)</f>
        <v>0</v>
      </c>
      <c r="O4">
        <f t="shared" ref="O4:O67" si="11">IF(G4="giorgio.giuffre",H4,0)</f>
        <v>0</v>
      </c>
      <c r="P4">
        <f t="shared" ref="P4:P67" si="12">IF(G4="alberto.zanatta.3",H4,0)</f>
        <v>0</v>
      </c>
      <c r="Q4">
        <f t="shared" ref="Q4:Q67" si="13">IF(G4="Marco Meneghetti",H4,0)</f>
        <v>0</v>
      </c>
      <c r="R4">
        <f t="shared" ref="R4:R67" si="14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si="4"/>
        <v>0</v>
      </c>
      <c r="AC4" s="16">
        <f t="shared" si="5"/>
        <v>0</v>
      </c>
      <c r="AD4" s="16">
        <f t="shared" si="5"/>
        <v>0</v>
      </c>
      <c r="AE4" s="16">
        <f t="shared" si="5"/>
        <v>0</v>
      </c>
      <c r="AF4" s="16">
        <f t="shared" si="5"/>
        <v>0</v>
      </c>
      <c r="AG4" s="16">
        <f t="shared" si="5"/>
        <v>0</v>
      </c>
      <c r="AJ4" s="16">
        <f t="shared" ref="AJ4:AO58" si="15">IFERROR(IF(AND(DATEVALUE($E4)&gt;=$V$21,DATEVALUE($F4)&lt;$V$22),M4,0),0)</f>
        <v>0</v>
      </c>
      <c r="AK4" s="16">
        <f t="shared" si="6"/>
        <v>0</v>
      </c>
      <c r="AL4" s="16">
        <f t="shared" si="6"/>
        <v>0</v>
      </c>
      <c r="AM4" s="16">
        <f t="shared" si="6"/>
        <v>0</v>
      </c>
      <c r="AN4" s="16">
        <f t="shared" si="6"/>
        <v>0</v>
      </c>
      <c r="AO4" s="16">
        <f t="shared" si="6"/>
        <v>0</v>
      </c>
      <c r="AR4" s="16">
        <f t="shared" ref="AR4:AW58" si="16">IFERROR(IF(AND(DATEVALUE($E4)&gt;=$V$22,DATEVALUE($F4)&lt;$V$23),M4,0),0)</f>
        <v>0</v>
      </c>
      <c r="AS4" s="16">
        <f t="shared" si="7"/>
        <v>0</v>
      </c>
      <c r="AT4" s="16">
        <f t="shared" si="7"/>
        <v>0</v>
      </c>
      <c r="AU4" s="16">
        <f t="shared" si="7"/>
        <v>0</v>
      </c>
      <c r="AV4" s="16">
        <f t="shared" si="7"/>
        <v>0</v>
      </c>
      <c r="AW4" s="16">
        <f t="shared" si="7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3</v>
      </c>
      <c r="C5" t="str">
        <f>progettista_raw!C5</f>
        <v xml:space="preserve">        Descrizione architettura Specifica Tecnica </v>
      </c>
      <c r="D5" t="str">
        <f>progettista_raw!D5</f>
        <v/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15</v>
      </c>
      <c r="I5" t="str">
        <f>progettista_raw!I5</f>
        <v/>
      </c>
      <c r="J5" t="str">
        <f>progettista_raw!J5</f>
        <v/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15</v>
      </c>
      <c r="R5">
        <f t="shared" si="14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6">
        <f t="shared" si="4"/>
        <v>0</v>
      </c>
      <c r="AC5" s="16">
        <f t="shared" si="5"/>
        <v>0</v>
      </c>
      <c r="AD5" s="16">
        <f t="shared" si="5"/>
        <v>0</v>
      </c>
      <c r="AE5" s="16">
        <f t="shared" si="5"/>
        <v>0</v>
      </c>
      <c r="AF5" s="16">
        <f t="shared" si="5"/>
        <v>0</v>
      </c>
      <c r="AG5" s="16">
        <f t="shared" si="5"/>
        <v>0</v>
      </c>
      <c r="AJ5" s="16">
        <f t="shared" si="15"/>
        <v>0</v>
      </c>
      <c r="AK5" s="16">
        <f t="shared" si="6"/>
        <v>0</v>
      </c>
      <c r="AL5" s="16">
        <f t="shared" si="6"/>
        <v>0</v>
      </c>
      <c r="AM5" s="16">
        <f t="shared" si="6"/>
        <v>0</v>
      </c>
      <c r="AN5" s="16">
        <f t="shared" si="6"/>
        <v>15</v>
      </c>
      <c r="AO5" s="16">
        <f t="shared" si="6"/>
        <v>0</v>
      </c>
      <c r="AR5" s="16">
        <f t="shared" si="16"/>
        <v>0</v>
      </c>
      <c r="AS5" s="16">
        <f t="shared" si="7"/>
        <v>0</v>
      </c>
      <c r="AT5" s="16">
        <f t="shared" si="7"/>
        <v>0</v>
      </c>
      <c r="AU5" s="16">
        <f t="shared" si="7"/>
        <v>0</v>
      </c>
      <c r="AV5" s="16">
        <f t="shared" si="7"/>
        <v>0</v>
      </c>
      <c r="AW5" s="16">
        <f t="shared" si="7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3</v>
      </c>
      <c r="C6" t="str">
        <f>progettista_raw!C6</f>
        <v xml:space="preserve">        Tecnologie usate Specifica Tecnica </v>
      </c>
      <c r="D6" t="str">
        <f>progettista_raw!D6</f>
        <v/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10</v>
      </c>
      <c r="I6" t="str">
        <f>progettista_raw!I6</f>
        <v/>
      </c>
      <c r="J6" t="str">
        <f>progettista_raw!J6</f>
        <v/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0</v>
      </c>
      <c r="Q6">
        <f t="shared" si="13"/>
        <v>0</v>
      </c>
      <c r="R6">
        <f t="shared" si="14"/>
        <v>10</v>
      </c>
      <c r="AB6" s="16">
        <f t="shared" si="4"/>
        <v>0</v>
      </c>
      <c r="AC6" s="16">
        <f t="shared" si="5"/>
        <v>0</v>
      </c>
      <c r="AD6" s="16">
        <f t="shared" si="5"/>
        <v>0</v>
      </c>
      <c r="AE6" s="16">
        <f t="shared" si="5"/>
        <v>0</v>
      </c>
      <c r="AF6" s="16">
        <f t="shared" si="5"/>
        <v>0</v>
      </c>
      <c r="AG6" s="16">
        <f t="shared" si="5"/>
        <v>0</v>
      </c>
      <c r="AJ6" s="16">
        <f t="shared" si="15"/>
        <v>0</v>
      </c>
      <c r="AK6" s="16">
        <f t="shared" si="6"/>
        <v>0</v>
      </c>
      <c r="AL6" s="16">
        <f t="shared" si="6"/>
        <v>0</v>
      </c>
      <c r="AM6" s="16">
        <f t="shared" si="6"/>
        <v>0</v>
      </c>
      <c r="AN6" s="16">
        <f t="shared" si="6"/>
        <v>0</v>
      </c>
      <c r="AO6" s="16">
        <f t="shared" si="6"/>
        <v>10</v>
      </c>
      <c r="AR6" s="16">
        <f t="shared" si="16"/>
        <v>0</v>
      </c>
      <c r="AS6" s="16">
        <f t="shared" si="7"/>
        <v>0</v>
      </c>
      <c r="AT6" s="16">
        <f t="shared" si="7"/>
        <v>0</v>
      </c>
      <c r="AU6" s="16">
        <f t="shared" si="7"/>
        <v>0</v>
      </c>
      <c r="AV6" s="16">
        <f t="shared" si="7"/>
        <v>0</v>
      </c>
      <c r="AW6" s="16">
        <f t="shared" si="7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3</v>
      </c>
      <c r="C7" t="str">
        <f>progettista_raw!C7</f>
        <v xml:space="preserve">        Diagrammi delle attività Specifica Tecnica </v>
      </c>
      <c r="D7" t="str">
        <f>progettista_raw!D7</f>
        <v>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30</v>
      </c>
      <c r="I7" t="str">
        <f>progettista_raw!I7</f>
        <v/>
      </c>
      <c r="J7" t="str">
        <f>progettista_raw!J7</f>
        <v/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f t="shared" si="14"/>
        <v>0</v>
      </c>
      <c r="AB7" s="16">
        <f t="shared" si="4"/>
        <v>0</v>
      </c>
      <c r="AC7" s="16">
        <f t="shared" si="5"/>
        <v>0</v>
      </c>
      <c r="AD7" s="16">
        <f t="shared" si="5"/>
        <v>0</v>
      </c>
      <c r="AE7" s="16">
        <f t="shared" si="5"/>
        <v>0</v>
      </c>
      <c r="AF7" s="16">
        <f t="shared" si="5"/>
        <v>0</v>
      </c>
      <c r="AG7" s="16">
        <f t="shared" si="5"/>
        <v>0</v>
      </c>
      <c r="AJ7" s="16">
        <f t="shared" si="15"/>
        <v>0</v>
      </c>
      <c r="AK7" s="16">
        <f t="shared" si="6"/>
        <v>0</v>
      </c>
      <c r="AL7" s="16">
        <f t="shared" si="6"/>
        <v>0</v>
      </c>
      <c r="AM7" s="16">
        <f t="shared" si="6"/>
        <v>0</v>
      </c>
      <c r="AN7" s="16">
        <f t="shared" si="6"/>
        <v>0</v>
      </c>
      <c r="AO7" s="16">
        <f t="shared" si="6"/>
        <v>0</v>
      </c>
      <c r="AR7" s="16">
        <f t="shared" si="16"/>
        <v>0</v>
      </c>
      <c r="AS7" s="16">
        <f t="shared" si="7"/>
        <v>0</v>
      </c>
      <c r="AT7" s="16">
        <f t="shared" si="7"/>
        <v>0</v>
      </c>
      <c r="AU7" s="16">
        <f t="shared" si="7"/>
        <v>0</v>
      </c>
      <c r="AV7" s="16">
        <f t="shared" si="7"/>
        <v>0</v>
      </c>
      <c r="AW7" s="16">
        <f t="shared" si="7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progettista_raw!A8</f>
        <v>236808273950594</v>
      </c>
      <c r="B8">
        <f>progettista_raw!B8</f>
        <v>4</v>
      </c>
      <c r="C8" t="str">
        <f>progettista_raw!C8</f>
        <v xml:space="preserve">            Diagrammi delle attività Specifica Tecnica Giorgio</v>
      </c>
      <c r="D8" t="str">
        <f>progettista_raw!D8</f>
        <v/>
      </c>
      <c r="E8" t="str">
        <f>progettista_raw!E8</f>
        <v>13/02/2017</v>
      </c>
      <c r="F8" t="str">
        <f>progettista_raw!F8</f>
        <v>24/02/2017</v>
      </c>
      <c r="G8" t="str">
        <f>progettista_raw!G8</f>
        <v>giorgio.giuffre</v>
      </c>
      <c r="H8">
        <f>progettista_raw!H8</f>
        <v>15</v>
      </c>
      <c r="I8" t="str">
        <f>progettista_raw!I8</f>
        <v/>
      </c>
      <c r="J8" t="str">
        <f>progettista_raw!J8</f>
        <v/>
      </c>
      <c r="M8">
        <f t="shared" si="9"/>
        <v>0</v>
      </c>
      <c r="N8">
        <f t="shared" si="10"/>
        <v>0</v>
      </c>
      <c r="O8">
        <f t="shared" si="11"/>
        <v>15</v>
      </c>
      <c r="P8">
        <f t="shared" si="12"/>
        <v>0</v>
      </c>
      <c r="Q8">
        <f t="shared" si="13"/>
        <v>0</v>
      </c>
      <c r="R8">
        <f t="shared" si="14"/>
        <v>0</v>
      </c>
      <c r="U8" t="s">
        <v>270</v>
      </c>
      <c r="AB8" s="16">
        <f t="shared" si="4"/>
        <v>0</v>
      </c>
      <c r="AC8" s="16">
        <f t="shared" si="5"/>
        <v>0</v>
      </c>
      <c r="AD8" s="16">
        <f t="shared" si="5"/>
        <v>0</v>
      </c>
      <c r="AE8" s="16">
        <f t="shared" si="5"/>
        <v>0</v>
      </c>
      <c r="AF8" s="16">
        <f t="shared" si="5"/>
        <v>0</v>
      </c>
      <c r="AG8" s="16">
        <f t="shared" si="5"/>
        <v>0</v>
      </c>
      <c r="AJ8" s="16">
        <f t="shared" si="15"/>
        <v>0</v>
      </c>
      <c r="AK8" s="16">
        <f t="shared" si="6"/>
        <v>0</v>
      </c>
      <c r="AL8" s="16">
        <f t="shared" si="6"/>
        <v>15</v>
      </c>
      <c r="AM8" s="16">
        <f t="shared" si="6"/>
        <v>0</v>
      </c>
      <c r="AN8" s="16">
        <f t="shared" si="6"/>
        <v>0</v>
      </c>
      <c r="AO8" s="16">
        <f t="shared" si="6"/>
        <v>0</v>
      </c>
      <c r="AR8" s="16">
        <f t="shared" si="16"/>
        <v>0</v>
      </c>
      <c r="AS8" s="16">
        <f t="shared" si="7"/>
        <v>0</v>
      </c>
      <c r="AT8" s="16">
        <f t="shared" si="7"/>
        <v>0</v>
      </c>
      <c r="AU8" s="16">
        <f t="shared" si="7"/>
        <v>0</v>
      </c>
      <c r="AV8" s="16">
        <f t="shared" si="7"/>
        <v>0</v>
      </c>
      <c r="AW8" s="16">
        <f t="shared" si="7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progettista_raw!A9</f>
        <v>236808288095461</v>
      </c>
      <c r="B9">
        <f>progettista_raw!B9</f>
        <v>4</v>
      </c>
      <c r="C9" t="str">
        <f>progettista_raw!C9</f>
        <v xml:space="preserve">            Diagrammi delle attività Specifica Tecnica Lucas</v>
      </c>
      <c r="D9" t="str">
        <f>progettista_raw!D9</f>
        <v/>
      </c>
      <c r="E9" t="str">
        <f>progettista_raw!E9</f>
        <v>13/02/2017</v>
      </c>
      <c r="F9" t="str">
        <f>progettista_raw!F9</f>
        <v>24/02/2017</v>
      </c>
      <c r="G9" t="str">
        <f>progettista_raw!G9</f>
        <v>LucaSgambaro</v>
      </c>
      <c r="H9">
        <f>progettista_raw!H9</f>
        <v>15</v>
      </c>
      <c r="I9" t="str">
        <f>progettista_raw!I9</f>
        <v/>
      </c>
      <c r="J9" t="str">
        <f>progettista_raw!J9</f>
        <v/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>
        <f t="shared" si="13"/>
        <v>0</v>
      </c>
      <c r="R9">
        <f t="shared" si="14"/>
        <v>15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4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  <c r="AG9" s="16">
        <f t="shared" si="5"/>
        <v>0</v>
      </c>
      <c r="AJ9" s="16">
        <f t="shared" si="15"/>
        <v>0</v>
      </c>
      <c r="AK9" s="16">
        <f t="shared" si="6"/>
        <v>0</v>
      </c>
      <c r="AL9" s="16">
        <f t="shared" si="6"/>
        <v>0</v>
      </c>
      <c r="AM9" s="16">
        <f t="shared" si="6"/>
        <v>0</v>
      </c>
      <c r="AN9" s="16">
        <f t="shared" si="6"/>
        <v>0</v>
      </c>
      <c r="AO9" s="16">
        <f t="shared" si="6"/>
        <v>15</v>
      </c>
      <c r="AR9" s="16">
        <f t="shared" si="16"/>
        <v>0</v>
      </c>
      <c r="AS9" s="16">
        <f t="shared" si="7"/>
        <v>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3</v>
      </c>
      <c r="C10" t="str">
        <f>progettista_raw!C10</f>
        <v xml:space="preserve">        Design Pattern Specifica Tecnica </v>
      </c>
      <c r="D10" t="str">
        <f>progettista_raw!D10</f>
        <v>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30</v>
      </c>
      <c r="I10" t="str">
        <f>progettista_raw!I10</f>
        <v/>
      </c>
      <c r="J10" t="str">
        <f>progettista_raw!J10</f>
        <v/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f t="shared" si="14"/>
        <v>0</v>
      </c>
      <c r="U10">
        <f t="shared" ref="U10:Z10" si="23">M2-U5</f>
        <v>48</v>
      </c>
      <c r="V10">
        <f t="shared" si="23"/>
        <v>46</v>
      </c>
      <c r="W10">
        <f t="shared" si="23"/>
        <v>45</v>
      </c>
      <c r="X10">
        <f t="shared" si="23"/>
        <v>46</v>
      </c>
      <c r="Y10">
        <f t="shared" si="23"/>
        <v>45</v>
      </c>
      <c r="Z10">
        <f t="shared" si="23"/>
        <v>50</v>
      </c>
      <c r="AB10" s="16">
        <f t="shared" si="4"/>
        <v>0</v>
      </c>
      <c r="AC10" s="16">
        <f t="shared" si="5"/>
        <v>0</v>
      </c>
      <c r="AD10" s="16">
        <f t="shared" si="5"/>
        <v>0</v>
      </c>
      <c r="AE10" s="16">
        <f t="shared" si="5"/>
        <v>0</v>
      </c>
      <c r="AF10" s="16">
        <f t="shared" si="5"/>
        <v>0</v>
      </c>
      <c r="AG10" s="16">
        <f t="shared" si="5"/>
        <v>0</v>
      </c>
      <c r="AJ10" s="16">
        <f t="shared" si="15"/>
        <v>0</v>
      </c>
      <c r="AK10" s="16">
        <f t="shared" si="6"/>
        <v>0</v>
      </c>
      <c r="AL10" s="16">
        <f t="shared" si="6"/>
        <v>0</v>
      </c>
      <c r="AM10" s="16">
        <f t="shared" si="6"/>
        <v>0</v>
      </c>
      <c r="AN10" s="16">
        <f t="shared" si="6"/>
        <v>0</v>
      </c>
      <c r="AO10" s="16">
        <f t="shared" si="6"/>
        <v>0</v>
      </c>
      <c r="AR10" s="16">
        <f t="shared" si="16"/>
        <v>0</v>
      </c>
      <c r="AS10" s="16">
        <f t="shared" si="7"/>
        <v>0</v>
      </c>
      <c r="AT10" s="16">
        <f t="shared" si="7"/>
        <v>0</v>
      </c>
      <c r="AU10" s="16">
        <f t="shared" si="7"/>
        <v>0</v>
      </c>
      <c r="AV10" s="16">
        <f t="shared" si="7"/>
        <v>0</v>
      </c>
      <c r="AW10" s="16">
        <f t="shared" si="7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4</v>
      </c>
      <c r="C11" t="str">
        <f>progettista_raw!C11</f>
        <v xml:space="preserve">            Design Pattern Specifica Tecnica Marco</v>
      </c>
      <c r="D11" t="str">
        <f>progettista_raw!D11</f>
        <v/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/>
      </c>
      <c r="J11" t="str">
        <f>progettista_raw!J11</f>
        <v/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  <c r="Q11">
        <f t="shared" si="13"/>
        <v>15</v>
      </c>
      <c r="R11">
        <f t="shared" si="14"/>
        <v>0</v>
      </c>
      <c r="AB11" s="16">
        <f t="shared" si="4"/>
        <v>0</v>
      </c>
      <c r="AC11" s="16">
        <f t="shared" si="5"/>
        <v>0</v>
      </c>
      <c r="AD11" s="16">
        <f t="shared" si="5"/>
        <v>0</v>
      </c>
      <c r="AE11" s="16">
        <f t="shared" si="5"/>
        <v>0</v>
      </c>
      <c r="AF11" s="16">
        <f t="shared" si="5"/>
        <v>0</v>
      </c>
      <c r="AG11" s="16">
        <f t="shared" si="5"/>
        <v>0</v>
      </c>
      <c r="AJ11" s="16">
        <f t="shared" si="15"/>
        <v>0</v>
      </c>
      <c r="AK11" s="16">
        <f t="shared" si="6"/>
        <v>0</v>
      </c>
      <c r="AL11" s="16">
        <f t="shared" si="6"/>
        <v>0</v>
      </c>
      <c r="AM11" s="16">
        <f t="shared" si="6"/>
        <v>0</v>
      </c>
      <c r="AN11" s="16">
        <f t="shared" si="6"/>
        <v>15</v>
      </c>
      <c r="AO11" s="16">
        <f t="shared" si="6"/>
        <v>0</v>
      </c>
      <c r="AR11" s="16">
        <f t="shared" si="16"/>
        <v>0</v>
      </c>
      <c r="AS11" s="16">
        <f t="shared" si="7"/>
        <v>0</v>
      </c>
      <c r="AT11" s="16">
        <f t="shared" si="7"/>
        <v>0</v>
      </c>
      <c r="AU11" s="16">
        <f t="shared" si="7"/>
        <v>0</v>
      </c>
      <c r="AV11" s="16">
        <f t="shared" si="7"/>
        <v>0</v>
      </c>
      <c r="AW11" s="16">
        <f t="shared" si="7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4</v>
      </c>
      <c r="C12" t="str">
        <f>progettista_raw!C12</f>
        <v xml:space="preserve">            Design Pattern Specifica Tecnica Paolo</v>
      </c>
      <c r="D12" t="str">
        <f>progettista_raw!D12</f>
        <v/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15</v>
      </c>
      <c r="I12" t="str">
        <f>progettista_raw!I12</f>
        <v/>
      </c>
      <c r="J12" t="str">
        <f>progettista_raw!J12</f>
        <v/>
      </c>
      <c r="M12">
        <f t="shared" si="9"/>
        <v>15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f t="shared" si="14"/>
        <v>0</v>
      </c>
      <c r="AB12" s="16">
        <f t="shared" si="4"/>
        <v>0</v>
      </c>
      <c r="AC12" s="16">
        <f t="shared" si="5"/>
        <v>0</v>
      </c>
      <c r="AD12" s="16">
        <f t="shared" si="5"/>
        <v>0</v>
      </c>
      <c r="AE12" s="16">
        <f t="shared" si="5"/>
        <v>0</v>
      </c>
      <c r="AF12" s="16">
        <f t="shared" si="5"/>
        <v>0</v>
      </c>
      <c r="AG12" s="16">
        <f t="shared" si="5"/>
        <v>0</v>
      </c>
      <c r="AJ12" s="16">
        <f t="shared" si="15"/>
        <v>15</v>
      </c>
      <c r="AK12" s="16">
        <f t="shared" si="6"/>
        <v>0</v>
      </c>
      <c r="AL12" s="16">
        <f t="shared" si="6"/>
        <v>0</v>
      </c>
      <c r="AM12" s="16">
        <f t="shared" si="6"/>
        <v>0</v>
      </c>
      <c r="AN12" s="16">
        <f t="shared" si="6"/>
        <v>0</v>
      </c>
      <c r="AO12" s="16">
        <f t="shared" si="6"/>
        <v>0</v>
      </c>
      <c r="AR12" s="16">
        <f t="shared" si="16"/>
        <v>0</v>
      </c>
      <c r="AS12" s="16">
        <f t="shared" si="7"/>
        <v>0</v>
      </c>
      <c r="AT12" s="16">
        <f t="shared" si="7"/>
        <v>0</v>
      </c>
      <c r="AU12" s="16">
        <f t="shared" si="7"/>
        <v>0</v>
      </c>
      <c r="AV12" s="16">
        <f t="shared" si="7"/>
        <v>0</v>
      </c>
      <c r="AW12" s="16">
        <f t="shared" si="7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3</v>
      </c>
      <c r="C13" t="str">
        <f>progettista_raw!C13</f>
        <v xml:space="preserve">        Classi e componenti Specifica Tecnica </v>
      </c>
      <c r="D13" t="str">
        <f>progettista_raw!D13</f>
        <v>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30</v>
      </c>
      <c r="I13" t="str">
        <f>progettista_raw!I13</f>
        <v/>
      </c>
      <c r="J13" t="str">
        <f>progettista_raw!J13</f>
        <v/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f t="shared" si="14"/>
        <v>0</v>
      </c>
      <c r="AB13" s="16">
        <f t="shared" si="4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J13" s="16">
        <f t="shared" si="15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  <c r="AO13" s="16">
        <f t="shared" si="6"/>
        <v>0</v>
      </c>
      <c r="AR13" s="16">
        <f t="shared" si="16"/>
        <v>0</v>
      </c>
      <c r="AS13" s="16">
        <f t="shared" si="7"/>
        <v>0</v>
      </c>
      <c r="AT13" s="16">
        <f t="shared" si="7"/>
        <v>0</v>
      </c>
      <c r="AU13" s="16">
        <f t="shared" si="7"/>
        <v>0</v>
      </c>
      <c r="AV13" s="16">
        <f t="shared" si="7"/>
        <v>0</v>
      </c>
      <c r="AW13" s="16">
        <f t="shared" si="7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4</v>
      </c>
      <c r="C14" t="str">
        <f>progettista_raw!C14</f>
        <v xml:space="preserve">            Classi e componenti Specifica Tecnica Lucab</v>
      </c>
      <c r="D14" t="str">
        <f>progettista_raw!D14</f>
        <v/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/>
      </c>
      <c r="J14" t="str">
        <f>progettista_raw!J14</f>
        <v/>
      </c>
      <c r="M14">
        <f t="shared" si="9"/>
        <v>0</v>
      </c>
      <c r="N14">
        <f t="shared" si="10"/>
        <v>15</v>
      </c>
      <c r="O14">
        <f t="shared" si="11"/>
        <v>0</v>
      </c>
      <c r="P14">
        <f t="shared" si="12"/>
        <v>0</v>
      </c>
      <c r="Q14">
        <f t="shared" si="13"/>
        <v>0</v>
      </c>
      <c r="R14">
        <f t="shared" si="14"/>
        <v>0</v>
      </c>
      <c r="AB14" s="16">
        <f t="shared" si="4"/>
        <v>0</v>
      </c>
      <c r="AC14" s="16">
        <f t="shared" si="5"/>
        <v>0</v>
      </c>
      <c r="AD14" s="16">
        <f t="shared" si="5"/>
        <v>0</v>
      </c>
      <c r="AE14" s="16">
        <f t="shared" si="5"/>
        <v>0</v>
      </c>
      <c r="AF14" s="16">
        <f t="shared" si="5"/>
        <v>0</v>
      </c>
      <c r="AG14" s="16">
        <f t="shared" si="5"/>
        <v>0</v>
      </c>
      <c r="AJ14" s="16">
        <f t="shared" si="15"/>
        <v>0</v>
      </c>
      <c r="AK14" s="16">
        <f t="shared" si="6"/>
        <v>15</v>
      </c>
      <c r="AL14" s="16">
        <f t="shared" si="6"/>
        <v>0</v>
      </c>
      <c r="AM14" s="16">
        <f t="shared" si="6"/>
        <v>0</v>
      </c>
      <c r="AN14" s="16">
        <f t="shared" si="6"/>
        <v>0</v>
      </c>
      <c r="AO14" s="16">
        <f t="shared" si="6"/>
        <v>0</v>
      </c>
      <c r="AR14" s="16">
        <f t="shared" si="16"/>
        <v>0</v>
      </c>
      <c r="AS14" s="16">
        <f t="shared" si="7"/>
        <v>0</v>
      </c>
      <c r="AT14" s="16">
        <f t="shared" si="7"/>
        <v>0</v>
      </c>
      <c r="AU14" s="16">
        <f t="shared" si="7"/>
        <v>0</v>
      </c>
      <c r="AV14" s="16">
        <f t="shared" si="7"/>
        <v>0</v>
      </c>
      <c r="AW14" s="16">
        <f t="shared" si="7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4</v>
      </c>
      <c r="C15" t="str">
        <f>progettista_raw!C15</f>
        <v xml:space="preserve">            Classi e componenti Specifica Tecnica Alberto</v>
      </c>
      <c r="D15" t="str">
        <f>progettista_raw!D15</f>
        <v/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15</v>
      </c>
      <c r="I15" t="str">
        <f>progettista_raw!I15</f>
        <v/>
      </c>
      <c r="J15" t="str">
        <f>progettista_raw!J15</f>
        <v/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15</v>
      </c>
      <c r="Q15">
        <f t="shared" si="13"/>
        <v>0</v>
      </c>
      <c r="R15">
        <f t="shared" si="14"/>
        <v>0</v>
      </c>
      <c r="AB15" s="16">
        <f t="shared" si="4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J15" s="16">
        <f t="shared" si="15"/>
        <v>0</v>
      </c>
      <c r="AK15" s="16">
        <f t="shared" si="6"/>
        <v>0</v>
      </c>
      <c r="AL15" s="16">
        <f t="shared" si="6"/>
        <v>0</v>
      </c>
      <c r="AM15" s="16">
        <f t="shared" si="6"/>
        <v>15</v>
      </c>
      <c r="AN15" s="16">
        <f t="shared" si="6"/>
        <v>0</v>
      </c>
      <c r="AO15" s="16">
        <f t="shared" si="6"/>
        <v>0</v>
      </c>
      <c r="AR15" s="16">
        <f t="shared" si="16"/>
        <v>0</v>
      </c>
      <c r="AS15" s="16">
        <f t="shared" si="7"/>
        <v>0</v>
      </c>
      <c r="AT15" s="16">
        <f t="shared" si="7"/>
        <v>0</v>
      </c>
      <c r="AU15" s="16">
        <f t="shared" si="7"/>
        <v>0</v>
      </c>
      <c r="AV15" s="16">
        <f t="shared" si="7"/>
        <v>0</v>
      </c>
      <c r="AW15" s="16">
        <f t="shared" si="7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3</v>
      </c>
      <c r="C16" t="str">
        <f>progettista_raw!C16</f>
        <v xml:space="preserve">        Appendice su Design Pattern Specifica Tecnica </v>
      </c>
      <c r="D16" t="str">
        <f>progettista_raw!D16</f>
        <v/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4</v>
      </c>
      <c r="I16" t="str">
        <f>progettista_raw!I16</f>
        <v/>
      </c>
      <c r="J16" t="str">
        <f>progettista_raw!J16</f>
        <v/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4</v>
      </c>
      <c r="Q16">
        <f t="shared" si="13"/>
        <v>0</v>
      </c>
      <c r="R16">
        <f t="shared" si="14"/>
        <v>0</v>
      </c>
      <c r="AB16" s="16">
        <f t="shared" si="4"/>
        <v>0</v>
      </c>
      <c r="AC16" s="16">
        <f t="shared" si="5"/>
        <v>0</v>
      </c>
      <c r="AD16" s="16">
        <f t="shared" si="5"/>
        <v>0</v>
      </c>
      <c r="AE16" s="16">
        <f t="shared" si="5"/>
        <v>0</v>
      </c>
      <c r="AF16" s="16">
        <f t="shared" si="5"/>
        <v>0</v>
      </c>
      <c r="AG16" s="16">
        <f t="shared" si="5"/>
        <v>0</v>
      </c>
      <c r="AJ16" s="16">
        <f t="shared" si="15"/>
        <v>0</v>
      </c>
      <c r="AK16" s="16">
        <f t="shared" si="6"/>
        <v>0</v>
      </c>
      <c r="AL16" s="16">
        <f t="shared" si="6"/>
        <v>0</v>
      </c>
      <c r="AM16" s="16">
        <f t="shared" si="6"/>
        <v>4</v>
      </c>
      <c r="AN16" s="16">
        <f t="shared" si="6"/>
        <v>0</v>
      </c>
      <c r="AO16" s="16">
        <f t="shared" si="6"/>
        <v>0</v>
      </c>
      <c r="AR16" s="16">
        <f t="shared" si="16"/>
        <v>0</v>
      </c>
      <c r="AS16" s="16">
        <f t="shared" si="7"/>
        <v>0</v>
      </c>
      <c r="AT16" s="16">
        <f t="shared" si="7"/>
        <v>0</v>
      </c>
      <c r="AU16" s="16">
        <f t="shared" si="7"/>
        <v>0</v>
      </c>
      <c r="AV16" s="16">
        <f t="shared" si="7"/>
        <v>0</v>
      </c>
      <c r="AW16" s="16">
        <f t="shared" si="7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3</v>
      </c>
      <c r="C17" t="str">
        <f>progettista_raw!C17</f>
        <v xml:space="preserve">        Tracciamento Requisiti Specifica Tecnica </v>
      </c>
      <c r="D17" t="str">
        <f>progettista_raw!D17</f>
        <v/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/>
      </c>
      <c r="J17" t="str">
        <f>progettista_raw!J17</f>
        <v/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2</v>
      </c>
      <c r="Q17">
        <f t="shared" si="13"/>
        <v>0</v>
      </c>
      <c r="R17">
        <f t="shared" si="14"/>
        <v>0</v>
      </c>
      <c r="AB17" s="16">
        <f t="shared" si="4"/>
        <v>0</v>
      </c>
      <c r="AC17" s="16">
        <f t="shared" si="5"/>
        <v>0</v>
      </c>
      <c r="AD17" s="16">
        <f t="shared" si="5"/>
        <v>0</v>
      </c>
      <c r="AE17" s="16">
        <f t="shared" si="5"/>
        <v>0</v>
      </c>
      <c r="AF17" s="16">
        <f t="shared" si="5"/>
        <v>0</v>
      </c>
      <c r="AG17" s="16">
        <f t="shared" si="5"/>
        <v>0</v>
      </c>
      <c r="AJ17" s="16">
        <f t="shared" si="15"/>
        <v>0</v>
      </c>
      <c r="AK17" s="16">
        <f t="shared" si="6"/>
        <v>0</v>
      </c>
      <c r="AL17" s="16">
        <f t="shared" si="6"/>
        <v>0</v>
      </c>
      <c r="AM17" s="16">
        <f t="shared" si="6"/>
        <v>2</v>
      </c>
      <c r="AN17" s="16">
        <f t="shared" si="6"/>
        <v>0</v>
      </c>
      <c r="AO17" s="16">
        <f t="shared" si="6"/>
        <v>0</v>
      </c>
      <c r="AR17" s="16">
        <f t="shared" si="16"/>
        <v>0</v>
      </c>
      <c r="AS17" s="16">
        <f t="shared" si="7"/>
        <v>0</v>
      </c>
      <c r="AT17" s="16">
        <f t="shared" si="7"/>
        <v>0</v>
      </c>
      <c r="AU17" s="16">
        <f t="shared" si="7"/>
        <v>0</v>
      </c>
      <c r="AV17" s="16">
        <f t="shared" si="7"/>
        <v>0</v>
      </c>
      <c r="AW17" s="16">
        <f t="shared" si="7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1</v>
      </c>
      <c r="C18" t="str">
        <f>progettista_raw!C18</f>
        <v xml:space="preserve">Redazione Definizione di Prodotto </v>
      </c>
      <c r="D18" t="str">
        <f>progettista_raw!D18</f>
        <v>0%</v>
      </c>
      <c r="E18" t="str">
        <f>progettista_raw!E18</f>
        <v>27/02/2017</v>
      </c>
      <c r="F18" t="str">
        <f>progettista_raw!F18</f>
        <v>17/03/2017</v>
      </c>
      <c r="G18" t="str">
        <f>progettista_raw!G18</f>
        <v>VU: Hivex Team</v>
      </c>
      <c r="H18">
        <f>progettista_raw!H18</f>
        <v>143</v>
      </c>
      <c r="I18" t="str">
        <f>progettista_raw!I18</f>
        <v/>
      </c>
      <c r="J18" t="str">
        <f>progettista_raw!J18</f>
        <v/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f t="shared" si="14"/>
        <v>0</v>
      </c>
      <c r="AB18" s="16">
        <f t="shared" si="4"/>
        <v>0</v>
      </c>
      <c r="AC18" s="16">
        <f t="shared" si="5"/>
        <v>0</v>
      </c>
      <c r="AD18" s="16">
        <f t="shared" si="5"/>
        <v>0</v>
      </c>
      <c r="AE18" s="16">
        <f t="shared" si="5"/>
        <v>0</v>
      </c>
      <c r="AF18" s="16">
        <f t="shared" si="5"/>
        <v>0</v>
      </c>
      <c r="AG18" s="16">
        <f t="shared" si="5"/>
        <v>0</v>
      </c>
      <c r="AJ18" s="16">
        <f t="shared" si="15"/>
        <v>0</v>
      </c>
      <c r="AK18" s="16">
        <f t="shared" si="6"/>
        <v>0</v>
      </c>
      <c r="AL18" s="16">
        <f t="shared" si="6"/>
        <v>0</v>
      </c>
      <c r="AM18" s="16">
        <f t="shared" si="6"/>
        <v>0</v>
      </c>
      <c r="AN18" s="16">
        <f t="shared" si="6"/>
        <v>0</v>
      </c>
      <c r="AO18" s="16">
        <f t="shared" si="6"/>
        <v>0</v>
      </c>
      <c r="AR18" s="16">
        <f t="shared" si="16"/>
        <v>0</v>
      </c>
      <c r="AS18" s="16">
        <f t="shared" si="7"/>
        <v>0</v>
      </c>
      <c r="AT18" s="16">
        <f t="shared" si="7"/>
        <v>0</v>
      </c>
      <c r="AU18" s="16">
        <f t="shared" si="7"/>
        <v>0</v>
      </c>
      <c r="AV18" s="16">
        <f t="shared" si="7"/>
        <v>0</v>
      </c>
      <c r="AW18" s="16">
        <f t="shared" si="7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2</v>
      </c>
      <c r="C19" t="str">
        <f>progettista_raw!C19</f>
        <v xml:space="preserve">    Ciclo zero Redazione Definizione di Prodotto </v>
      </c>
      <c r="D19" t="str">
        <f>progettista_raw!D19</f>
        <v>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103</v>
      </c>
      <c r="I19" t="str">
        <f>progettista_raw!I19</f>
        <v/>
      </c>
      <c r="J19" t="str">
        <f>progettista_raw!J19</f>
        <v/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f t="shared" si="14"/>
        <v>0</v>
      </c>
      <c r="AB19" s="16">
        <f t="shared" si="4"/>
        <v>0</v>
      </c>
      <c r="AC19" s="16">
        <f>IFERROR(IF(AND(DATEVALUE($E19)&gt;=$V$20,DATEVALUE($F19)&lt;$V$21),N19,0),0)</f>
        <v>0</v>
      </c>
      <c r="AD19" s="16">
        <f>IFERROR(IF(AND(DATEVALUE($E19)&gt;=$V$20,DATEVALUE($F19)&lt;$V$21),O19,0),0)</f>
        <v>0</v>
      </c>
      <c r="AE19" s="16">
        <f>IFERROR(IF(AND(DATEVALUE($E19)&gt;=$V$20,DATEVALUE($F19)&lt;$V$21),P19,0),0)</f>
        <v>0</v>
      </c>
      <c r="AF19" s="16">
        <f>IFERROR(IF(AND(DATEVALUE($E19)&gt;=$V$20,DATEVALUE($F19)&lt;$V$21),Q19,0),0)</f>
        <v>0</v>
      </c>
      <c r="AG19" s="16">
        <f>IFERROR(IF(AND(DATEVALUE($E19)&gt;=$V$20,DATEVALUE($F19)&lt;$V$21),R19,0),0)</f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3</v>
      </c>
      <c r="C20" t="str">
        <f>progettista_raw!C20</f>
        <v xml:space="preserve">        Stesura Definizione di Prodotto</v>
      </c>
      <c r="D20" t="str">
        <f>progettista_raw!D20</f>
        <v>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103</v>
      </c>
      <c r="I20" t="str">
        <f>progettista_raw!I20</f>
        <v/>
      </c>
      <c r="J20" t="str">
        <f>progettista_raw!J20</f>
        <v/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0</v>
      </c>
      <c r="R20">
        <f t="shared" si="14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4</v>
      </c>
      <c r="C21" t="str">
        <f>progettista_raw!C21</f>
        <v xml:space="preserve">            Generazione applicazione Definizione di Prodotto </v>
      </c>
      <c r="D21" t="str">
        <f>progettista_raw!D21</f>
        <v/>
      </c>
      <c r="E21" t="str">
        <f>progettista_raw!E21</f>
        <v>27/02/2017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/>
      </c>
      <c r="J21" t="str">
        <f>progettista_raw!J21</f>
        <v/>
      </c>
      <c r="M21">
        <f t="shared" si="9"/>
        <v>0</v>
      </c>
      <c r="N21">
        <f t="shared" si="10"/>
        <v>8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8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4</v>
      </c>
      <c r="C22" t="str">
        <f>progettista_raw!C22</f>
        <v xml:space="preserve">            Dominio applicativo Definizione di Prodotto </v>
      </c>
      <c r="D22" t="str">
        <f>progettista_raw!D22</f>
        <v/>
      </c>
      <c r="E22" t="str">
        <f>progettista_raw!E22</f>
        <v>27/02/2017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/>
      </c>
      <c r="J22" t="str">
        <f>progettista_raw!J22</f>
        <v/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15</v>
      </c>
      <c r="Q22">
        <f t="shared" si="13"/>
        <v>0</v>
      </c>
      <c r="R22">
        <f t="shared" si="14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15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4</v>
      </c>
      <c r="C23" t="str">
        <f>progettista_raw!C23</f>
        <v xml:space="preserve">            Design patterns Definizione di Prodotto </v>
      </c>
      <c r="D23" t="str">
        <f>progettista_raw!D23</f>
        <v/>
      </c>
      <c r="E23" t="str">
        <f>progettista_raw!E23</f>
        <v>27/02/2017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/>
      </c>
      <c r="J23" t="str">
        <f>progettista_raw!J23</f>
        <v/>
      </c>
      <c r="M23">
        <f t="shared" si="9"/>
        <v>15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15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4</v>
      </c>
      <c r="C24" t="str">
        <f>progettista_raw!C24</f>
        <v xml:space="preserve">            Architettura di massima Definizione di Prodotto </v>
      </c>
      <c r="D24" t="str">
        <f>progettista_raw!D24</f>
        <v/>
      </c>
      <c r="E24" t="str">
        <f>progettista_raw!E24</f>
        <v>27/02/2017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/>
      </c>
      <c r="J24" t="str">
        <f>progettista_raw!J24</f>
        <v/>
      </c>
      <c r="M24">
        <f t="shared" si="9"/>
        <v>0</v>
      </c>
      <c r="N24">
        <f t="shared" si="10"/>
        <v>0</v>
      </c>
      <c r="O24">
        <f t="shared" si="11"/>
        <v>5</v>
      </c>
      <c r="P24">
        <f t="shared" si="12"/>
        <v>0</v>
      </c>
      <c r="Q24">
        <f t="shared" si="13"/>
        <v>0</v>
      </c>
      <c r="R24">
        <f t="shared" si="14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5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4</v>
      </c>
      <c r="C25" t="str">
        <f>progettista_raw!C25</f>
        <v xml:space="preserve">            Diagrammi di sequenza Backend Definizione di Prodotto </v>
      </c>
      <c r="D25" t="str">
        <f>progettista_raw!D25</f>
        <v/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15</v>
      </c>
      <c r="I25" t="str">
        <f>progettista_raw!I25</f>
        <v/>
      </c>
      <c r="J25" t="str">
        <f>progettista_raw!J25</f>
        <v/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15</v>
      </c>
      <c r="R25">
        <f t="shared" si="14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15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4</v>
      </c>
      <c r="C26" t="str">
        <f>progettista_raw!C26</f>
        <v xml:space="preserve">            Diagrammi di sequenza Frontend Definizione di Prodotto </v>
      </c>
      <c r="D26" t="str">
        <f>progettista_raw!D26</f>
        <v/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15</v>
      </c>
      <c r="I26" t="str">
        <f>progettista_raw!I26</f>
        <v/>
      </c>
      <c r="J26" t="str">
        <f>progettista_raw!J26</f>
        <v/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f t="shared" si="14"/>
        <v>15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15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4</v>
      </c>
      <c r="C27" t="str">
        <f>progettista_raw!C27</f>
        <v xml:space="preserve">            Specifica Backend Definizione di Prodotto </v>
      </c>
      <c r="D27" t="str">
        <f>progettista_raw!D27</f>
        <v/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/>
      </c>
      <c r="J27" t="str">
        <f>progettista_raw!J27</f>
        <v/>
      </c>
      <c r="M27">
        <f t="shared" si="9"/>
        <v>0</v>
      </c>
      <c r="N27">
        <f t="shared" si="10"/>
        <v>0</v>
      </c>
      <c r="O27">
        <f t="shared" si="11"/>
        <v>15</v>
      </c>
      <c r="P27">
        <f t="shared" si="12"/>
        <v>0</v>
      </c>
      <c r="Q27">
        <f t="shared" si="13"/>
        <v>0</v>
      </c>
      <c r="R27">
        <f t="shared" si="14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15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4</v>
      </c>
      <c r="C28" t="str">
        <f>progettista_raw!C28</f>
        <v xml:space="preserve">            Specifica Frontend Definizione di Prodotto </v>
      </c>
      <c r="D28" t="str">
        <f>progettista_raw!D28</f>
        <v/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/>
      </c>
      <c r="J28" t="str">
        <f>progettista_raw!J28</f>
        <v/>
      </c>
      <c r="M28">
        <f t="shared" si="9"/>
        <v>0</v>
      </c>
      <c r="N28">
        <f t="shared" si="10"/>
        <v>15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15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2</v>
      </c>
      <c r="C29" t="str">
        <f>progettista_raw!C29</f>
        <v xml:space="preserve">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>
        <f>progettista_raw!H29</f>
        <v>40</v>
      </c>
      <c r="I29" t="str">
        <f>progettista_raw!I29</f>
        <v/>
      </c>
      <c r="J29" t="str">
        <f>progettista_raw!J29</f>
        <v/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3</v>
      </c>
      <c r="C30" t="str">
        <f>progettista_raw!C30</f>
        <v xml:space="preserve">        Incremento Definizione di Prodotto (ciclo uno)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>
        <f>progettista_raw!H30</f>
        <v>40</v>
      </c>
      <c r="I30" t="str">
        <f>progettista_raw!I30</f>
        <v/>
      </c>
      <c r="J30" t="str">
        <f>progettista_raw!J30</f>
        <v/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f t="shared" si="14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progettista_raw!A31</f>
        <v>236804715233450</v>
      </c>
      <c r="B31">
        <f>progettista_raw!B31</f>
        <v>4</v>
      </c>
      <c r="C31" t="str">
        <f>progettista_raw!C31</f>
        <v xml:space="preserve">            Incremento Definizione di Prodotto (ciclo uno) Lucas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LucaSgambaro</v>
      </c>
      <c r="H31">
        <f>progettista_raw!H31</f>
        <v>10</v>
      </c>
      <c r="I31" t="str">
        <f>progettista_raw!I31</f>
        <v/>
      </c>
      <c r="J31" t="str">
        <f>progettista_raw!J31</f>
        <v/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10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10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progettista_raw!A32</f>
        <v>236804725066476</v>
      </c>
      <c r="B32">
        <f>progettista_raw!B32</f>
        <v>4</v>
      </c>
      <c r="C32" t="str">
        <f>progettista_raw!C32</f>
        <v xml:space="preserve">            Incremento Definizione di Prodotto (ciclo uno) Alberto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alberto.zanatta.3</v>
      </c>
      <c r="H32">
        <f>progettista_raw!H32</f>
        <v>10</v>
      </c>
      <c r="I32" t="str">
        <f>progettista_raw!I32</f>
        <v/>
      </c>
      <c r="J32" t="str">
        <f>progettista_raw!J32</f>
        <v/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10</v>
      </c>
      <c r="Q32">
        <f t="shared" si="13"/>
        <v>0</v>
      </c>
      <c r="R32">
        <f t="shared" si="14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10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progettista_raw!A33</f>
        <v>236804736247564</v>
      </c>
      <c r="B33">
        <f>progettista_raw!B33</f>
        <v>4</v>
      </c>
      <c r="C33" t="str">
        <f>progettista_raw!C33</f>
        <v xml:space="preserve">            Incremento Definizione di Prodotto (ciclo uno) Paolo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paolo.baracco.1</v>
      </c>
      <c r="H33">
        <f>progettista_raw!H33</f>
        <v>10</v>
      </c>
      <c r="I33" t="str">
        <f>progettista_raw!I33</f>
        <v/>
      </c>
      <c r="J33" t="str">
        <f>progettista_raw!J33</f>
        <v/>
      </c>
      <c r="M33">
        <f t="shared" si="9"/>
        <v>10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f t="shared" si="14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10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progettista_raw!A34</f>
        <v>236804727787480</v>
      </c>
      <c r="B34">
        <f>progettista_raw!B34</f>
        <v>4</v>
      </c>
      <c r="C34" t="str">
        <f>progettista_raw!C34</f>
        <v xml:space="preserve">            Incremento Definizione di Prodotto (ciclo uno) Giorgio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giorgio.giuffre</v>
      </c>
      <c r="H34">
        <f>progettista_raw!H34</f>
        <v>10</v>
      </c>
      <c r="I34" t="str">
        <f>progettista_raw!I34</f>
        <v/>
      </c>
      <c r="J34" t="str">
        <f>progettista_raw!J34</f>
        <v/>
      </c>
      <c r="M34">
        <f t="shared" si="9"/>
        <v>0</v>
      </c>
      <c r="N34">
        <f t="shared" si="10"/>
        <v>0</v>
      </c>
      <c r="O34">
        <f t="shared" si="11"/>
        <v>10</v>
      </c>
      <c r="P34">
        <f t="shared" si="12"/>
        <v>0</v>
      </c>
      <c r="Q34">
        <f t="shared" si="13"/>
        <v>0</v>
      </c>
      <c r="R34">
        <f t="shared" si="14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10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1</v>
      </c>
      <c r="C35" t="str">
        <f>progettista_raw!C35</f>
        <v xml:space="preserve">Codifica prodotto </v>
      </c>
      <c r="D35" t="str">
        <f>progettista_raw!D35</f>
        <v>0%</v>
      </c>
      <c r="E35" t="str">
        <f>progettista_raw!E35</f>
        <v>14/03/2017</v>
      </c>
      <c r="F35" t="str">
        <f>progettista_raw!F35</f>
        <v>07/04/2017</v>
      </c>
      <c r="G35" t="str">
        <f>progettista_raw!G35</f>
        <v>VU: Hivex Team</v>
      </c>
      <c r="H35">
        <f>progettista_raw!H35</f>
        <v>16</v>
      </c>
      <c r="I35" t="str">
        <f>progettista_raw!I35</f>
        <v/>
      </c>
      <c r="J35" t="str">
        <f>progettista_raw!J35</f>
        <v/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2</v>
      </c>
      <c r="C36" t="str">
        <f>progettista_raw!C36</f>
        <v xml:space="preserve">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3</v>
      </c>
      <c r="C37" t="str">
        <f>progettista_raw!C37</f>
        <v xml:space="preserve">        Incremento Specifica Tecnica e Definizione di Prodotto (primo ciclo di codifica) </v>
      </c>
      <c r="D37" t="str">
        <f>progettista_raw!D37</f>
        <v/>
      </c>
      <c r="E37" t="str">
        <f>progettista_raw!E37</f>
        <v>27/03/2017</v>
      </c>
      <c r="F37" t="str">
        <f>progettista_raw!F37</f>
        <v>27/03/2017</v>
      </c>
      <c r="G37" t="str">
        <f>progettista_raw!G37</f>
        <v>paolo.baracco.1</v>
      </c>
      <c r="H37">
        <f>progettista_raw!H37</f>
        <v>8</v>
      </c>
      <c r="I37" t="str">
        <f>progettista_raw!I37</f>
        <v/>
      </c>
      <c r="J37" t="str">
        <f>progettista_raw!J37</f>
        <v/>
      </c>
      <c r="M37">
        <f t="shared" si="9"/>
        <v>8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8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2</v>
      </c>
      <c r="C38" t="str">
        <f>progettista_raw!C38</f>
        <v xml:space="preserve">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>
        <f>progettista_raw!H38</f>
        <v>8</v>
      </c>
      <c r="I38" t="str">
        <f>progettista_raw!I38</f>
        <v/>
      </c>
      <c r="J38" t="str">
        <f>progettista_raw!J38</f>
        <v/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3</v>
      </c>
      <c r="C39" t="str">
        <f>progettista_raw!C39</f>
        <v xml:space="preserve">        Incremento Specifica Tecnica e Definizione di Prodotto (secondo ciclo di codifica) </v>
      </c>
      <c r="D39" t="str">
        <f>progettista_raw!D39</f>
        <v/>
      </c>
      <c r="E39" t="str">
        <f>progettista_raw!E39</f>
        <v>03/04/2017</v>
      </c>
      <c r="F39" t="str">
        <f>progettista_raw!F39</f>
        <v>03/04/2017</v>
      </c>
      <c r="G39" t="str">
        <f>progettista_raw!G39</f>
        <v>Luca Bergamin</v>
      </c>
      <c r="H39">
        <f>progettista_raw!H39</f>
        <v>8</v>
      </c>
      <c r="I39" t="str">
        <f>progettista_raw!I39</f>
        <v/>
      </c>
      <c r="J39" t="str">
        <f>progettista_raw!J39</f>
        <v/>
      </c>
      <c r="M39">
        <f t="shared" si="9"/>
        <v>0</v>
      </c>
      <c r="N39">
        <f t="shared" si="10"/>
        <v>8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8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f t="shared" si="14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f t="shared" si="14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f t="shared" si="14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f t="shared" si="14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f t="shared" si="14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f t="shared" si="14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f t="shared" si="14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f t="shared" si="14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f t="shared" si="14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f t="shared" si="14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f t="shared" si="14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f t="shared" si="14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f t="shared" si="14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si="13"/>
        <v>0</v>
      </c>
      <c r="R67">
        <f t="shared" si="14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2017-01-21T10:11:19Z</dcterms:modified>
</cp:coreProperties>
</file>